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slicers/slicer3.xml" ContentType="application/vnd.ms-excel.slicer+xml"/>
  <Override PartName="/xl/pivotTables/pivotTable3.xml" ContentType="application/vnd.openxmlformats-officedocument.spreadsheetml.pivot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BD5388E8-BF1E-4D18-8826-E3501B86E914}" xr6:coauthVersionLast="46" xr6:coauthVersionMax="46" xr10:uidLastSave="{00000000-0000-0000-0000-000000000000}"/>
  <bookViews>
    <workbookView xWindow="-108" yWindow="-108" windowWidth="23256" windowHeight="12720" firstSheet="1" activeTab="6" xr2:uid="{EA457ED3-764F-41F9-BD0D-239FF9773280}"/>
  </bookViews>
  <sheets>
    <sheet name="INICIO" sheetId="18" r:id="rId1"/>
    <sheet name="MASTER" sheetId="3" r:id="rId2"/>
    <sheet name="CONSOLIDADO" sheetId="24" r:id="rId3"/>
    <sheet name="Dashboard PBI Luis" sheetId="28" r:id="rId4"/>
    <sheet name="Vistas GEE Luis" sheetId="29" r:id="rId5"/>
    <sheet name="Vinculos Finales_Clent" sheetId="30" r:id="rId6"/>
    <sheet name="MATRIZ PRECIOS" sheetId="31" r:id="rId7"/>
    <sheet name="LINK GEE-MSTORE" sheetId="23" r:id="rId8"/>
    <sheet name="LINK PUBLICO PBI" sheetId="22" r:id="rId9"/>
    <sheet name="Div Administrativa" sheetId="11" r:id="rId10"/>
    <sheet name="PortadasHTML" sheetId="14" r:id="rId11"/>
  </sheets>
  <definedNames>
    <definedName name="DatosExternos_1" localSheetId="3" hidden="1">'Dashboard PBI Luis'!$A$1:$I$781</definedName>
    <definedName name="DatosExternos_1" localSheetId="5" hidden="1">'Vinculos Finales_Clent'!$A$1:$H$787</definedName>
    <definedName name="DatosExternos_1" localSheetId="4" hidden="1">'Vistas GEE Luis'!$A$1:$N$325</definedName>
    <definedName name="SegmentaciónDeDatos_Data">#N/A</definedName>
    <definedName name="SegmentaciónDeDatos_Data1">#N/A</definedName>
    <definedName name="SegmentaciónDeDatos_Data3">#N/A</definedName>
    <definedName name="SegmentaciónDeDatos_id">#N/A</definedName>
    <definedName name="SegmentaciónDeDatos_id1">#N/A</definedName>
    <definedName name="SegmentaciónDeDatos_id3">#N/A</definedName>
    <definedName name="SegmentaciónDeDatos_Listo">#N/A</definedName>
    <definedName name="SegmentaciónDeDatos_País">#N/A</definedName>
    <definedName name="SegmentaciónDeDatos_País1">#N/A</definedName>
    <definedName name="SegmentaciónDeDatos_País3">#N/A</definedName>
    <definedName name="SegmentaciónDeDatos_Tipo_Link">#N/A</definedName>
    <definedName name="SegmentaciónDeDatos_Variante">#N/A</definedName>
    <definedName name="SegmentaciónDeDatos_Variante__SI_NO2">#N/A</definedName>
    <definedName name="SegmentaciónDeDatos_Variante1">#N/A</definedName>
    <definedName name="SegmentaciónDeDatos_Variante3">#N/A</definedName>
  </definedNames>
  <calcPr calcId="191029"/>
  <pivotCaches>
    <pivotCache cacheId="86" r:id="rId12"/>
    <pivotCache cacheId="87" r:id="rId1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65" i="24" l="1"/>
  <c r="AB15" i="24" l="1"/>
  <c r="AB14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B44" i="24"/>
  <c r="AB45" i="24"/>
  <c r="AB46" i="24"/>
  <c r="AB47" i="24"/>
  <c r="AB48" i="24"/>
  <c r="AB49" i="24"/>
  <c r="AB50" i="24"/>
  <c r="AB51" i="24"/>
  <c r="AB52" i="24"/>
  <c r="AB53" i="24"/>
  <c r="AB54" i="24"/>
  <c r="AB55" i="24"/>
  <c r="AB56" i="24"/>
  <c r="AB57" i="24"/>
  <c r="AB58" i="24"/>
  <c r="AB59" i="24"/>
  <c r="AB60" i="24"/>
  <c r="AB61" i="24"/>
  <c r="AB62" i="24"/>
  <c r="AB63" i="24"/>
  <c r="AB64" i="24"/>
  <c r="AB65" i="24"/>
  <c r="AB66" i="24"/>
  <c r="AB67" i="24"/>
  <c r="AB68" i="24"/>
  <c r="AB69" i="24"/>
  <c r="AB70" i="24"/>
  <c r="AB71" i="24"/>
  <c r="AB72" i="24"/>
  <c r="AB73" i="24"/>
  <c r="AB74" i="24"/>
  <c r="AB75" i="24"/>
  <c r="AB76" i="24"/>
  <c r="AB77" i="24"/>
  <c r="AB78" i="24"/>
  <c r="AB79" i="24"/>
  <c r="AB80" i="24"/>
  <c r="AB81" i="24"/>
  <c r="AB82" i="24"/>
  <c r="AB83" i="24"/>
  <c r="AB84" i="24"/>
  <c r="AB85" i="24"/>
  <c r="AB86" i="24"/>
  <c r="AB87" i="24"/>
  <c r="AB88" i="24"/>
  <c r="AB89" i="24"/>
  <c r="AB90" i="24"/>
  <c r="AB91" i="24"/>
  <c r="AB92" i="24"/>
  <c r="AB93" i="24"/>
  <c r="AB94" i="24"/>
  <c r="AB95" i="24"/>
  <c r="AB96" i="24"/>
  <c r="AB97" i="24"/>
  <c r="AB98" i="24"/>
  <c r="AB99" i="24"/>
  <c r="AB100" i="24"/>
  <c r="AB101" i="24"/>
  <c r="AB102" i="24"/>
  <c r="AB103" i="24"/>
  <c r="AB104" i="24"/>
  <c r="AB105" i="24"/>
  <c r="AB106" i="24"/>
  <c r="AB107" i="24"/>
  <c r="AB108" i="24"/>
  <c r="AB109" i="24"/>
  <c r="AB110" i="24"/>
  <c r="AB111" i="24"/>
  <c r="AB112" i="24"/>
  <c r="AB113" i="24"/>
  <c r="AB114" i="24"/>
  <c r="AB115" i="24"/>
  <c r="AB116" i="24"/>
  <c r="AB117" i="24"/>
  <c r="AB118" i="24"/>
  <c r="AB119" i="24"/>
  <c r="AB120" i="24"/>
  <c r="AB121" i="24"/>
  <c r="AB122" i="24"/>
  <c r="AB123" i="24"/>
  <c r="AB124" i="24"/>
  <c r="AB125" i="24"/>
  <c r="AB126" i="24"/>
  <c r="AB127" i="24"/>
  <c r="AB128" i="24"/>
  <c r="AB129" i="24"/>
  <c r="AB130" i="24"/>
  <c r="AB131" i="24"/>
  <c r="AB132" i="24"/>
  <c r="AB133" i="24"/>
  <c r="AB134" i="24"/>
  <c r="AB135" i="24"/>
  <c r="AB136" i="24"/>
  <c r="AB137" i="24"/>
  <c r="AB138" i="24"/>
  <c r="AB139" i="24"/>
  <c r="AB140" i="24"/>
  <c r="AB141" i="24"/>
  <c r="AB142" i="24"/>
  <c r="AB143" i="24"/>
  <c r="AB144" i="24"/>
  <c r="AB145" i="24"/>
  <c r="AB146" i="24"/>
  <c r="AB147" i="24"/>
  <c r="AB148" i="24"/>
  <c r="AB149" i="24"/>
  <c r="AB150" i="24"/>
  <c r="AB151" i="24"/>
  <c r="AB152" i="24"/>
  <c r="AB153" i="24"/>
  <c r="AB154" i="24"/>
  <c r="AB155" i="24"/>
  <c r="AB156" i="24"/>
  <c r="AB157" i="24"/>
  <c r="AB158" i="24"/>
  <c r="AB159" i="24"/>
  <c r="AB160" i="24"/>
  <c r="AB161" i="24"/>
  <c r="AB162" i="24"/>
  <c r="AB163" i="24"/>
  <c r="AB164" i="24"/>
  <c r="AB165" i="24"/>
  <c r="AB166" i="24"/>
  <c r="AB167" i="24"/>
  <c r="AB168" i="24"/>
  <c r="AB169" i="24"/>
  <c r="AB170" i="24"/>
  <c r="AB171" i="24"/>
  <c r="AB172" i="24"/>
  <c r="AB173" i="24"/>
  <c r="AB174" i="24"/>
  <c r="AB175" i="24"/>
  <c r="AB176" i="24"/>
  <c r="AB177" i="24"/>
  <c r="AB178" i="24"/>
  <c r="AB179" i="24"/>
  <c r="AB180" i="24"/>
  <c r="AB181" i="24"/>
  <c r="AB182" i="24"/>
  <c r="AB183" i="24"/>
  <c r="AB184" i="24"/>
  <c r="AB185" i="24"/>
  <c r="AB186" i="24"/>
  <c r="AB187" i="24"/>
  <c r="AB188" i="24"/>
  <c r="AB189" i="24"/>
  <c r="AB190" i="24"/>
  <c r="AB191" i="24"/>
  <c r="AB192" i="24"/>
  <c r="AB193" i="24"/>
  <c r="AB194" i="24"/>
  <c r="AB195" i="24"/>
  <c r="AB196" i="24"/>
  <c r="AB197" i="24"/>
  <c r="AB198" i="24"/>
  <c r="AB199" i="24"/>
  <c r="AB200" i="24"/>
  <c r="AB201" i="24"/>
  <c r="AB202" i="24"/>
  <c r="AB203" i="24"/>
  <c r="AB204" i="24"/>
  <c r="AB205" i="24"/>
  <c r="AB206" i="24"/>
  <c r="AB207" i="24"/>
  <c r="AB208" i="24"/>
  <c r="AB209" i="24"/>
  <c r="AB210" i="24"/>
  <c r="AB211" i="24"/>
  <c r="AB212" i="24"/>
  <c r="AB213" i="24"/>
  <c r="AB214" i="24"/>
  <c r="AB215" i="24"/>
  <c r="AB216" i="24"/>
  <c r="AB217" i="24"/>
  <c r="AB218" i="24"/>
  <c r="AB219" i="24"/>
  <c r="AB220" i="24"/>
  <c r="AB221" i="24"/>
  <c r="AB222" i="24"/>
  <c r="AB223" i="24"/>
  <c r="AB224" i="24"/>
  <c r="AB225" i="24"/>
  <c r="AB226" i="24"/>
  <c r="AB227" i="24"/>
  <c r="AB228" i="24"/>
  <c r="AB229" i="24"/>
  <c r="AB230" i="24"/>
  <c r="AB231" i="24"/>
  <c r="AB232" i="24"/>
  <c r="AB233" i="24"/>
  <c r="AB234" i="24"/>
  <c r="AB235" i="24"/>
  <c r="AB236" i="24"/>
  <c r="AB237" i="24"/>
  <c r="AB238" i="24"/>
  <c r="AB239" i="24"/>
  <c r="AB240" i="24"/>
  <c r="AB241" i="24"/>
  <c r="AB242" i="24"/>
  <c r="AB243" i="24"/>
  <c r="AB244" i="24"/>
  <c r="AB245" i="24"/>
  <c r="AB246" i="24"/>
  <c r="AB247" i="24"/>
  <c r="AB248" i="24"/>
  <c r="AB249" i="24"/>
  <c r="AB250" i="24"/>
  <c r="AB251" i="24"/>
  <c r="AB252" i="24"/>
  <c r="AB253" i="24"/>
  <c r="AB254" i="24"/>
  <c r="AB255" i="24"/>
  <c r="AB256" i="24"/>
  <c r="AB257" i="24"/>
  <c r="AB258" i="24"/>
  <c r="AB259" i="24"/>
  <c r="AB260" i="24"/>
  <c r="AB261" i="24"/>
  <c r="AB262" i="24"/>
  <c r="AB263" i="24"/>
  <c r="AB264" i="24"/>
  <c r="AB265" i="24"/>
  <c r="AB266" i="24"/>
  <c r="AB267" i="24"/>
  <c r="AB268" i="24"/>
  <c r="AB269" i="24"/>
  <c r="AB270" i="24"/>
  <c r="AB271" i="24"/>
  <c r="AB272" i="24"/>
  <c r="AB273" i="24"/>
  <c r="AB274" i="24"/>
  <c r="AB275" i="24"/>
  <c r="AB276" i="24"/>
  <c r="AB277" i="24"/>
  <c r="AB278" i="24"/>
  <c r="AB279" i="24"/>
  <c r="AB280" i="24"/>
  <c r="AB281" i="24"/>
  <c r="AB282" i="24"/>
  <c r="AB283" i="24"/>
  <c r="AB284" i="24"/>
  <c r="AB285" i="24"/>
  <c r="AB286" i="24"/>
  <c r="AB287" i="24"/>
  <c r="AB288" i="24"/>
  <c r="AB289" i="24"/>
  <c r="AB290" i="24"/>
  <c r="AB291" i="24"/>
  <c r="AB292" i="24"/>
  <c r="AB293" i="24"/>
  <c r="AB294" i="24"/>
  <c r="AB295" i="24"/>
  <c r="AB296" i="24"/>
  <c r="AB297" i="24"/>
  <c r="AB298" i="24"/>
  <c r="AB299" i="24"/>
  <c r="AB300" i="24"/>
  <c r="AB301" i="24"/>
  <c r="AB302" i="24"/>
  <c r="AB303" i="24"/>
  <c r="AB304" i="24"/>
  <c r="AB305" i="24"/>
  <c r="AB306" i="24"/>
  <c r="AB307" i="24"/>
  <c r="AB308" i="24"/>
  <c r="AB309" i="24"/>
  <c r="AB310" i="24"/>
  <c r="AB311" i="24"/>
  <c r="AB312" i="24"/>
  <c r="AB313" i="24"/>
  <c r="AB314" i="24"/>
  <c r="AB315" i="24"/>
  <c r="AB316" i="24"/>
  <c r="AB317" i="24"/>
  <c r="AB318" i="24"/>
  <c r="AB319" i="24"/>
  <c r="AB320" i="24"/>
  <c r="AB321" i="24"/>
  <c r="AB322" i="24"/>
  <c r="AB323" i="24"/>
  <c r="AB324" i="24"/>
  <c r="AB325" i="24"/>
  <c r="AB326" i="24"/>
  <c r="AB327" i="24"/>
  <c r="AB328" i="24"/>
  <c r="AB329" i="24"/>
  <c r="AB330" i="24"/>
  <c r="AB331" i="24"/>
  <c r="AB332" i="24"/>
  <c r="AB333" i="24"/>
  <c r="AB334" i="24"/>
  <c r="AB335" i="24"/>
  <c r="AB336" i="24"/>
  <c r="AB337" i="24"/>
  <c r="AB338" i="24"/>
  <c r="AB339" i="24"/>
  <c r="AB340" i="24"/>
  <c r="AB341" i="24"/>
  <c r="AB342" i="24"/>
  <c r="AB343" i="24"/>
  <c r="AB344" i="24"/>
  <c r="AB345" i="24"/>
  <c r="AB346" i="24"/>
  <c r="AB347" i="24"/>
  <c r="AB348" i="24"/>
  <c r="AB349" i="24"/>
  <c r="AB350" i="24"/>
  <c r="AB351" i="24"/>
  <c r="AB352" i="24"/>
  <c r="AB353" i="24"/>
  <c r="AB354" i="24"/>
  <c r="AB355" i="24"/>
  <c r="AB356" i="24"/>
  <c r="AB357" i="24"/>
  <c r="AB358" i="24"/>
  <c r="AB359" i="24"/>
  <c r="AB360" i="24"/>
  <c r="AB361" i="24"/>
  <c r="AB362" i="24"/>
  <c r="AB363" i="24"/>
  <c r="AB364" i="24"/>
  <c r="AB365" i="24"/>
  <c r="AB366" i="24"/>
  <c r="AB367" i="24"/>
  <c r="AB368" i="24"/>
  <c r="AB369" i="24"/>
  <c r="AB370" i="24"/>
  <c r="AB371" i="24"/>
  <c r="AB372" i="24"/>
  <c r="AB373" i="24"/>
  <c r="AB374" i="24"/>
  <c r="AB375" i="24"/>
  <c r="AB376" i="24"/>
  <c r="AB377" i="24"/>
  <c r="AB378" i="24"/>
  <c r="AB379" i="24"/>
  <c r="AB380" i="24"/>
  <c r="AB381" i="24"/>
  <c r="AB382" i="24"/>
  <c r="AB383" i="24"/>
  <c r="AB384" i="24"/>
  <c r="AB385" i="24"/>
  <c r="AB386" i="24"/>
  <c r="AB387" i="24"/>
  <c r="AB388" i="24"/>
  <c r="AB389" i="24"/>
  <c r="AB390" i="24"/>
  <c r="AB391" i="24"/>
  <c r="AB392" i="24"/>
  <c r="AB393" i="24"/>
  <c r="AB394" i="24"/>
  <c r="AB395" i="24"/>
  <c r="AB396" i="24"/>
  <c r="AB397" i="24"/>
  <c r="AB398" i="24"/>
  <c r="AB399" i="24"/>
  <c r="AB400" i="24"/>
  <c r="AB401" i="24"/>
  <c r="AB402" i="24"/>
  <c r="AB403" i="24"/>
  <c r="AB404" i="24"/>
  <c r="AB405" i="24"/>
  <c r="AB406" i="24"/>
  <c r="AB407" i="24"/>
  <c r="AB408" i="24"/>
  <c r="AB409" i="24"/>
  <c r="AB410" i="24"/>
  <c r="AB411" i="24"/>
  <c r="AB412" i="24"/>
  <c r="AB413" i="24"/>
  <c r="AB435" i="24"/>
  <c r="AB436" i="24"/>
  <c r="AB452" i="24"/>
  <c r="AB453" i="24"/>
  <c r="AB471" i="24"/>
  <c r="AB472" i="24"/>
  <c r="AB490" i="24"/>
  <c r="AB491" i="24"/>
  <c r="AB513" i="24"/>
  <c r="AB514" i="24"/>
  <c r="AB536" i="24"/>
  <c r="AB537" i="24"/>
  <c r="AB550" i="24"/>
  <c r="AB551" i="24"/>
  <c r="AB564" i="24"/>
  <c r="AB565" i="24"/>
  <c r="AB579" i="24"/>
  <c r="AB580" i="24"/>
  <c r="AB594" i="24"/>
  <c r="AB595" i="24"/>
  <c r="AB602" i="24"/>
  <c r="AB603" i="24"/>
  <c r="AB610" i="24"/>
  <c r="AB611" i="24"/>
  <c r="AB617" i="24"/>
  <c r="AB618" i="24"/>
  <c r="AB624" i="24"/>
  <c r="AB625" i="24"/>
  <c r="AB657" i="24"/>
  <c r="AB658" i="24"/>
  <c r="AB690" i="24"/>
  <c r="AB691" i="24"/>
  <c r="AB707" i="24"/>
  <c r="AB708" i="24"/>
  <c r="AB724" i="24"/>
  <c r="AB725" i="24"/>
  <c r="AB742" i="24"/>
  <c r="AB743" i="24"/>
  <c r="AB760" i="24"/>
  <c r="AB761" i="24"/>
  <c r="AB762" i="24"/>
  <c r="AB763" i="24"/>
  <c r="AB764" i="24"/>
  <c r="AB797" i="24"/>
  <c r="AB798" i="24"/>
  <c r="AB799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63" i="24"/>
  <c r="V64" i="24"/>
  <c r="V65" i="24"/>
  <c r="V66" i="24"/>
  <c r="V67" i="24"/>
  <c r="V68" i="24"/>
  <c r="V69" i="24"/>
  <c r="V70" i="24"/>
  <c r="V71" i="24"/>
  <c r="V72" i="24"/>
  <c r="V73" i="24"/>
  <c r="V74" i="24"/>
  <c r="V75" i="24"/>
  <c r="V76" i="24"/>
  <c r="V77" i="24"/>
  <c r="V78" i="24"/>
  <c r="V79" i="24"/>
  <c r="V80" i="24"/>
  <c r="V81" i="24"/>
  <c r="V82" i="24"/>
  <c r="V83" i="24"/>
  <c r="V84" i="24"/>
  <c r="V85" i="24"/>
  <c r="V86" i="24"/>
  <c r="V87" i="24"/>
  <c r="V88" i="24"/>
  <c r="V89" i="24"/>
  <c r="V90" i="24"/>
  <c r="V91" i="24"/>
  <c r="V92" i="24"/>
  <c r="V93" i="24"/>
  <c r="V94" i="24"/>
  <c r="V95" i="24"/>
  <c r="V96" i="24"/>
  <c r="V97" i="24"/>
  <c r="V98" i="24"/>
  <c r="V99" i="24"/>
  <c r="V100" i="24"/>
  <c r="V101" i="24"/>
  <c r="V102" i="24"/>
  <c r="V103" i="24"/>
  <c r="V104" i="24"/>
  <c r="V105" i="24"/>
  <c r="V106" i="24"/>
  <c r="V107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26" i="24"/>
  <c r="V127" i="24"/>
  <c r="V128" i="24"/>
  <c r="V129" i="24"/>
  <c r="V130" i="24"/>
  <c r="V131" i="24"/>
  <c r="V132" i="24"/>
  <c r="V133" i="24"/>
  <c r="V134" i="24"/>
  <c r="V135" i="24"/>
  <c r="V136" i="24"/>
  <c r="V137" i="24"/>
  <c r="V138" i="24"/>
  <c r="V139" i="24"/>
  <c r="V140" i="24"/>
  <c r="V141" i="24"/>
  <c r="V142" i="24"/>
  <c r="V143" i="24"/>
  <c r="V144" i="24"/>
  <c r="V145" i="24"/>
  <c r="V146" i="24"/>
  <c r="V147" i="24"/>
  <c r="V148" i="24"/>
  <c r="V149" i="24"/>
  <c r="V150" i="24"/>
  <c r="V151" i="24"/>
  <c r="V152" i="24"/>
  <c r="V153" i="24"/>
  <c r="V154" i="24"/>
  <c r="V155" i="24"/>
  <c r="V156" i="24"/>
  <c r="V157" i="24"/>
  <c r="V158" i="24"/>
  <c r="V159" i="24"/>
  <c r="V160" i="24"/>
  <c r="V161" i="24"/>
  <c r="V162" i="24"/>
  <c r="V163" i="24"/>
  <c r="V164" i="24"/>
  <c r="V165" i="24"/>
  <c r="V166" i="24"/>
  <c r="V167" i="24"/>
  <c r="V168" i="24"/>
  <c r="V169" i="24"/>
  <c r="V170" i="24"/>
  <c r="V171" i="24"/>
  <c r="V172" i="24"/>
  <c r="V173" i="24"/>
  <c r="V174" i="24"/>
  <c r="V175" i="24"/>
  <c r="V176" i="24"/>
  <c r="V177" i="24"/>
  <c r="V178" i="24"/>
  <c r="V179" i="24"/>
  <c r="V180" i="24"/>
  <c r="V181" i="24"/>
  <c r="V182" i="24"/>
  <c r="V183" i="24"/>
  <c r="V184" i="24"/>
  <c r="V185" i="24"/>
  <c r="V186" i="24"/>
  <c r="V187" i="24"/>
  <c r="V188" i="24"/>
  <c r="V189" i="24"/>
  <c r="V190" i="24"/>
  <c r="V191" i="24"/>
  <c r="V192" i="24"/>
  <c r="V193" i="24"/>
  <c r="V194" i="24"/>
  <c r="V195" i="24"/>
  <c r="V196" i="24"/>
  <c r="V197" i="24"/>
  <c r="V198" i="24"/>
  <c r="V199" i="24"/>
  <c r="V200" i="24"/>
  <c r="V201" i="24"/>
  <c r="V202" i="24"/>
  <c r="V203" i="24"/>
  <c r="V204" i="24"/>
  <c r="V205" i="24"/>
  <c r="V206" i="24"/>
  <c r="V207" i="24"/>
  <c r="V208" i="24"/>
  <c r="V209" i="24"/>
  <c r="V210" i="24"/>
  <c r="V211" i="24"/>
  <c r="V212" i="24"/>
  <c r="V213" i="24"/>
  <c r="V214" i="24"/>
  <c r="V215" i="24"/>
  <c r="V216" i="24"/>
  <c r="V217" i="24"/>
  <c r="V218" i="24"/>
  <c r="V219" i="24"/>
  <c r="V220" i="24"/>
  <c r="V221" i="24"/>
  <c r="V222" i="24"/>
  <c r="V223" i="24"/>
  <c r="V224" i="24"/>
  <c r="V225" i="24"/>
  <c r="V226" i="24"/>
  <c r="V227" i="24"/>
  <c r="V228" i="24"/>
  <c r="V229" i="24"/>
  <c r="V230" i="24"/>
  <c r="V231" i="24"/>
  <c r="V232" i="24"/>
  <c r="V233" i="24"/>
  <c r="V234" i="24"/>
  <c r="V235" i="24"/>
  <c r="V236" i="24"/>
  <c r="V237" i="24"/>
  <c r="V238" i="24"/>
  <c r="V239" i="24"/>
  <c r="V240" i="24"/>
  <c r="V241" i="24"/>
  <c r="V242" i="24"/>
  <c r="V243" i="24"/>
  <c r="V244" i="24"/>
  <c r="V245" i="24"/>
  <c r="V246" i="24"/>
  <c r="V247" i="24"/>
  <c r="V248" i="24"/>
  <c r="V249" i="24"/>
  <c r="V250" i="24"/>
  <c r="V251" i="24"/>
  <c r="V252" i="24"/>
  <c r="V253" i="24"/>
  <c r="V254" i="24"/>
  <c r="V255" i="24"/>
  <c r="V256" i="24"/>
  <c r="V257" i="24"/>
  <c r="V258" i="24"/>
  <c r="V259" i="24"/>
  <c r="V260" i="24"/>
  <c r="V261" i="24"/>
  <c r="V262" i="24"/>
  <c r="V263" i="24"/>
  <c r="V264" i="24"/>
  <c r="V265" i="24"/>
  <c r="V266" i="24"/>
  <c r="V267" i="24"/>
  <c r="V268" i="24"/>
  <c r="V269" i="24"/>
  <c r="V270" i="24"/>
  <c r="V271" i="24"/>
  <c r="V272" i="24"/>
  <c r="V273" i="24"/>
  <c r="V274" i="24"/>
  <c r="V275" i="24"/>
  <c r="V276" i="24"/>
  <c r="V277" i="24"/>
  <c r="V278" i="24"/>
  <c r="V279" i="24"/>
  <c r="V280" i="24"/>
  <c r="V281" i="24"/>
  <c r="V282" i="24"/>
  <c r="V283" i="24"/>
  <c r="V284" i="24"/>
  <c r="V285" i="24"/>
  <c r="V286" i="24"/>
  <c r="V287" i="24"/>
  <c r="V288" i="24"/>
  <c r="V289" i="24"/>
  <c r="V290" i="24"/>
  <c r="V291" i="24"/>
  <c r="V292" i="24"/>
  <c r="V293" i="24"/>
  <c r="V294" i="24"/>
  <c r="V295" i="24"/>
  <c r="V296" i="24"/>
  <c r="V297" i="24"/>
  <c r="V298" i="24"/>
  <c r="V299" i="24"/>
  <c r="V300" i="24"/>
  <c r="V301" i="24"/>
  <c r="V302" i="24"/>
  <c r="V303" i="24"/>
  <c r="V304" i="24"/>
  <c r="V305" i="24"/>
  <c r="V306" i="24"/>
  <c r="V307" i="24"/>
  <c r="V308" i="24"/>
  <c r="V309" i="24"/>
  <c r="V310" i="24"/>
  <c r="V311" i="24"/>
  <c r="V312" i="24"/>
  <c r="V313" i="24"/>
  <c r="V314" i="24"/>
  <c r="V315" i="24"/>
  <c r="V316" i="24"/>
  <c r="V317" i="24"/>
  <c r="V318" i="24"/>
  <c r="V319" i="24"/>
  <c r="V320" i="24"/>
  <c r="V321" i="24"/>
  <c r="V322" i="24"/>
  <c r="V323" i="24"/>
  <c r="V324" i="24"/>
  <c r="V325" i="24"/>
  <c r="V326" i="24"/>
  <c r="V327" i="24"/>
  <c r="V328" i="24"/>
  <c r="V329" i="24"/>
  <c r="V330" i="24"/>
  <c r="V331" i="24"/>
  <c r="V332" i="24"/>
  <c r="V333" i="24"/>
  <c r="V334" i="24"/>
  <c r="V335" i="24"/>
  <c r="V336" i="24"/>
  <c r="V337" i="24"/>
  <c r="V338" i="24"/>
  <c r="V339" i="24"/>
  <c r="V340" i="24"/>
  <c r="V341" i="24"/>
  <c r="V342" i="24"/>
  <c r="V343" i="24"/>
  <c r="V344" i="24"/>
  <c r="V345" i="24"/>
  <c r="V346" i="24"/>
  <c r="V347" i="24"/>
  <c r="V348" i="24"/>
  <c r="V349" i="24"/>
  <c r="V350" i="24"/>
  <c r="V351" i="24"/>
  <c r="V352" i="24"/>
  <c r="V353" i="24"/>
  <c r="V354" i="24"/>
  <c r="V355" i="24"/>
  <c r="V356" i="24"/>
  <c r="V357" i="24"/>
  <c r="V358" i="24"/>
  <c r="V359" i="24"/>
  <c r="V360" i="24"/>
  <c r="V361" i="24"/>
  <c r="V362" i="24"/>
  <c r="V363" i="24"/>
  <c r="V364" i="24"/>
  <c r="V365" i="24"/>
  <c r="V366" i="24"/>
  <c r="V367" i="24"/>
  <c r="V368" i="24"/>
  <c r="V369" i="24"/>
  <c r="V370" i="24"/>
  <c r="V371" i="24"/>
  <c r="V372" i="24"/>
  <c r="V373" i="24"/>
  <c r="V374" i="24"/>
  <c r="V375" i="24"/>
  <c r="V376" i="24"/>
  <c r="V377" i="24"/>
  <c r="V378" i="24"/>
  <c r="V379" i="24"/>
  <c r="V380" i="24"/>
  <c r="V381" i="24"/>
  <c r="V382" i="24"/>
  <c r="V383" i="24"/>
  <c r="V384" i="24"/>
  <c r="V385" i="24"/>
  <c r="V386" i="24"/>
  <c r="V387" i="24"/>
  <c r="V388" i="24"/>
  <c r="V389" i="24"/>
  <c r="V390" i="24"/>
  <c r="V391" i="24"/>
  <c r="V392" i="24"/>
  <c r="V393" i="24"/>
  <c r="V394" i="24"/>
  <c r="V395" i="24"/>
  <c r="V396" i="24"/>
  <c r="V397" i="24"/>
  <c r="V398" i="24"/>
  <c r="V399" i="24"/>
  <c r="V400" i="24"/>
  <c r="V401" i="24"/>
  <c r="V402" i="24"/>
  <c r="V403" i="24"/>
  <c r="V404" i="24"/>
  <c r="V405" i="24"/>
  <c r="V406" i="24"/>
  <c r="V407" i="24"/>
  <c r="V408" i="24"/>
  <c r="V409" i="24"/>
  <c r="V410" i="24"/>
  <c r="V411" i="24"/>
  <c r="V412" i="24"/>
  <c r="V413" i="24"/>
  <c r="V435" i="24"/>
  <c r="V436" i="24"/>
  <c r="V452" i="24"/>
  <c r="V453" i="24"/>
  <c r="V471" i="24"/>
  <c r="V472" i="24"/>
  <c r="V490" i="24"/>
  <c r="V491" i="24"/>
  <c r="V513" i="24"/>
  <c r="V514" i="24"/>
  <c r="V536" i="24"/>
  <c r="V537" i="24"/>
  <c r="V550" i="24"/>
  <c r="V551" i="24"/>
  <c r="V564" i="24"/>
  <c r="V565" i="24"/>
  <c r="V579" i="24"/>
  <c r="V580" i="24"/>
  <c r="V594" i="24"/>
  <c r="V595" i="24"/>
  <c r="V602" i="24"/>
  <c r="V603" i="24"/>
  <c r="V610" i="24"/>
  <c r="V611" i="24"/>
  <c r="V617" i="24"/>
  <c r="V618" i="24"/>
  <c r="V624" i="24"/>
  <c r="V625" i="24"/>
  <c r="V657" i="24"/>
  <c r="V658" i="24"/>
  <c r="V690" i="24"/>
  <c r="V691" i="24"/>
  <c r="V707" i="24"/>
  <c r="V708" i="24"/>
  <c r="V724" i="24"/>
  <c r="V725" i="24"/>
  <c r="V742" i="24"/>
  <c r="V743" i="24"/>
  <c r="V760" i="24"/>
  <c r="V761" i="24"/>
  <c r="V762" i="24"/>
  <c r="V763" i="24"/>
  <c r="V764" i="24"/>
  <c r="V765" i="24"/>
  <c r="V797" i="24"/>
  <c r="V798" i="24"/>
  <c r="V799" i="24"/>
  <c r="V14" i="24"/>
  <c r="AB781" i="24"/>
  <c r="M744" i="24"/>
  <c r="AB744" i="24" s="1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663" i="22"/>
  <c r="I664" i="22"/>
  <c r="I665" i="22"/>
  <c r="I666" i="22"/>
  <c r="I667" i="22"/>
  <c r="I668" i="22"/>
  <c r="I669" i="22"/>
  <c r="I670" i="22"/>
  <c r="I671" i="22"/>
  <c r="I672" i="22"/>
  <c r="I673" i="22"/>
  <c r="I674" i="22"/>
  <c r="I675" i="22"/>
  <c r="I676" i="22"/>
  <c r="I677" i="22"/>
  <c r="I678" i="22"/>
  <c r="I679" i="22"/>
  <c r="I680" i="22"/>
  <c r="I681" i="22"/>
  <c r="I682" i="22"/>
  <c r="I683" i="22"/>
  <c r="I684" i="22"/>
  <c r="I685" i="22"/>
  <c r="I686" i="22"/>
  <c r="I687" i="22"/>
  <c r="I688" i="22"/>
  <c r="I689" i="22"/>
  <c r="I690" i="22"/>
  <c r="I691" i="22"/>
  <c r="I692" i="22"/>
  <c r="I693" i="22"/>
  <c r="I694" i="22"/>
  <c r="I695" i="22"/>
  <c r="I696" i="22"/>
  <c r="I697" i="22"/>
  <c r="I698" i="22"/>
  <c r="I699" i="22"/>
  <c r="I700" i="22"/>
  <c r="I701" i="22"/>
  <c r="I702" i="22"/>
  <c r="I703" i="22"/>
  <c r="I704" i="22"/>
  <c r="I705" i="22"/>
  <c r="I706" i="22"/>
  <c r="I707" i="22"/>
  <c r="I708" i="22"/>
  <c r="I709" i="22"/>
  <c r="I710" i="22"/>
  <c r="I711" i="22"/>
  <c r="I712" i="22"/>
  <c r="I713" i="22"/>
  <c r="I714" i="22"/>
  <c r="I715" i="22"/>
  <c r="I716" i="22"/>
  <c r="I717" i="22"/>
  <c r="I718" i="22"/>
  <c r="I719" i="22"/>
  <c r="I720" i="22"/>
  <c r="I721" i="22"/>
  <c r="I722" i="22"/>
  <c r="I723" i="22"/>
  <c r="I724" i="22"/>
  <c r="I725" i="22"/>
  <c r="I726" i="22"/>
  <c r="I727" i="22"/>
  <c r="I728" i="22"/>
  <c r="I729" i="22"/>
  <c r="I730" i="22"/>
  <c r="I731" i="22"/>
  <c r="I732" i="22"/>
  <c r="I733" i="22"/>
  <c r="I734" i="22"/>
  <c r="I735" i="22"/>
  <c r="I736" i="22"/>
  <c r="I737" i="22"/>
  <c r="I738" i="22"/>
  <c r="I739" i="22"/>
  <c r="I740" i="22"/>
  <c r="I741" i="22"/>
  <c r="I742" i="22"/>
  <c r="I743" i="22"/>
  <c r="I744" i="22"/>
  <c r="I745" i="22"/>
  <c r="I746" i="22"/>
  <c r="I747" i="22"/>
  <c r="I748" i="22"/>
  <c r="I749" i="22"/>
  <c r="I750" i="22"/>
  <c r="I751" i="22"/>
  <c r="I752" i="22"/>
  <c r="I753" i="22"/>
  <c r="I754" i="22"/>
  <c r="I755" i="22"/>
  <c r="I756" i="22"/>
  <c r="I757" i="22"/>
  <c r="I758" i="22"/>
  <c r="I759" i="22"/>
  <c r="I760" i="22"/>
  <c r="I761" i="22"/>
  <c r="I762" i="22"/>
  <c r="I763" i="22"/>
  <c r="I764" i="22"/>
  <c r="I765" i="22"/>
  <c r="I766" i="22"/>
  <c r="I767" i="22"/>
  <c r="I768" i="22"/>
  <c r="I769" i="22"/>
  <c r="I770" i="22"/>
  <c r="I771" i="22"/>
  <c r="I772" i="22"/>
  <c r="I773" i="22"/>
  <c r="I774" i="22"/>
  <c r="I775" i="22"/>
  <c r="I776" i="22"/>
  <c r="I777" i="22"/>
  <c r="I778" i="22"/>
  <c r="I779" i="22"/>
  <c r="I780" i="22"/>
  <c r="I781" i="22"/>
  <c r="I782" i="22"/>
  <c r="I783" i="22"/>
  <c r="I784" i="22"/>
  <c r="I785" i="22"/>
  <c r="I786" i="22"/>
  <c r="I787" i="22"/>
  <c r="I788" i="22"/>
  <c r="I789" i="22"/>
  <c r="Q14" i="24"/>
  <c r="R14" i="24" s="1"/>
  <c r="O14" i="24"/>
  <c r="Y14" i="24" s="1"/>
  <c r="L14" i="24"/>
  <c r="K14" i="24"/>
  <c r="J14" i="24"/>
  <c r="I14" i="24"/>
  <c r="H14" i="24"/>
  <c r="G14" i="24"/>
  <c r="F14" i="24"/>
  <c r="E14" i="24"/>
  <c r="D14" i="24"/>
  <c r="C14" i="24"/>
  <c r="B14" i="24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A614" i="24" s="1"/>
  <c r="A615" i="24" s="1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A660" i="24" s="1"/>
  <c r="A661" i="24" s="1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A706" i="24" s="1"/>
  <c r="A707" i="24" s="1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A725" i="24" s="1"/>
  <c r="A726" i="24" s="1"/>
  <c r="A727" i="24" s="1"/>
  <c r="A728" i="24" s="1"/>
  <c r="A729" i="24" s="1"/>
  <c r="A730" i="24" s="1"/>
  <c r="A731" i="24" s="1"/>
  <c r="A732" i="24" s="1"/>
  <c r="A733" i="24" s="1"/>
  <c r="A734" i="24" s="1"/>
  <c r="A735" i="24" s="1"/>
  <c r="A736" i="24" s="1"/>
  <c r="A737" i="24" s="1"/>
  <c r="A738" i="24" s="1"/>
  <c r="A739" i="24" s="1"/>
  <c r="A740" i="24" s="1"/>
  <c r="A741" i="24" s="1"/>
  <c r="A742" i="24" s="1"/>
  <c r="A743" i="24" s="1"/>
  <c r="A744" i="24" s="1"/>
  <c r="A745" i="24" s="1"/>
  <c r="A746" i="24" s="1"/>
  <c r="A747" i="24" s="1"/>
  <c r="A748" i="24" s="1"/>
  <c r="A749" i="24" s="1"/>
  <c r="A750" i="24" s="1"/>
  <c r="A751" i="24" s="1"/>
  <c r="A752" i="24" s="1"/>
  <c r="A753" i="24" s="1"/>
  <c r="A754" i="24" s="1"/>
  <c r="A755" i="24" s="1"/>
  <c r="A756" i="24" s="1"/>
  <c r="A757" i="24" s="1"/>
  <c r="A758" i="24" s="1"/>
  <c r="A759" i="24" s="1"/>
  <c r="A760" i="24" s="1"/>
  <c r="A761" i="24" s="1"/>
  <c r="A762" i="24" s="1"/>
  <c r="A763" i="24" s="1"/>
  <c r="A764" i="24" s="1"/>
  <c r="A765" i="24" s="1"/>
  <c r="A766" i="24" s="1"/>
  <c r="A767" i="24" s="1"/>
  <c r="A768" i="24" s="1"/>
  <c r="A769" i="24" s="1"/>
  <c r="A770" i="24" s="1"/>
  <c r="A771" i="24" s="1"/>
  <c r="A772" i="24" s="1"/>
  <c r="A773" i="24" s="1"/>
  <c r="A774" i="24" s="1"/>
  <c r="A775" i="24" s="1"/>
  <c r="A776" i="24" s="1"/>
  <c r="A777" i="24" s="1"/>
  <c r="A778" i="24" s="1"/>
  <c r="A779" i="24" s="1"/>
  <c r="A780" i="24" s="1"/>
  <c r="A781" i="24" s="1"/>
  <c r="A782" i="24" s="1"/>
  <c r="A783" i="24" s="1"/>
  <c r="A784" i="24" s="1"/>
  <c r="A785" i="24" s="1"/>
  <c r="A786" i="24" s="1"/>
  <c r="A787" i="24" s="1"/>
  <c r="A788" i="24" s="1"/>
  <c r="A789" i="24" s="1"/>
  <c r="A790" i="24" s="1"/>
  <c r="A791" i="24" s="1"/>
  <c r="A792" i="24" s="1"/>
  <c r="A793" i="24" s="1"/>
  <c r="A794" i="24" s="1"/>
  <c r="A795" i="24" s="1"/>
  <c r="A796" i="24" s="1"/>
  <c r="A797" i="24" s="1"/>
  <c r="A798" i="24" s="1"/>
  <c r="A799" i="24" s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4" i="11"/>
  <c r="F1" i="11"/>
  <c r="AD14" i="24" l="1"/>
  <c r="AE14" i="24"/>
  <c r="AD435" i="24"/>
  <c r="AE435" i="24"/>
  <c r="AD798" i="24"/>
  <c r="AE798" i="24"/>
  <c r="AD799" i="24"/>
  <c r="AE799" i="24"/>
  <c r="AD797" i="24"/>
  <c r="AE797" i="24"/>
  <c r="Z14" i="24"/>
  <c r="AA14" i="24"/>
  <c r="V781" i="24"/>
  <c r="P14" i="24"/>
  <c r="U14" i="24" s="1"/>
  <c r="M745" i="24"/>
  <c r="AB745" i="24" s="1"/>
  <c r="V744" i="24"/>
  <c r="T270" i="24"/>
  <c r="T15" i="24"/>
  <c r="T23" i="24"/>
  <c r="T31" i="24"/>
  <c r="T39" i="24"/>
  <c r="T47" i="24"/>
  <c r="T55" i="24"/>
  <c r="T63" i="24"/>
  <c r="T71" i="24"/>
  <c r="T79" i="24"/>
  <c r="T87" i="24"/>
  <c r="T95" i="24"/>
  <c r="T103" i="24"/>
  <c r="T111" i="24"/>
  <c r="T119" i="24"/>
  <c r="T127" i="24"/>
  <c r="T135" i="24"/>
  <c r="T143" i="24"/>
  <c r="T151" i="24"/>
  <c r="T159" i="24"/>
  <c r="T167" i="24"/>
  <c r="T175" i="24"/>
  <c r="T183" i="24"/>
  <c r="T191" i="24"/>
  <c r="T199" i="24"/>
  <c r="T207" i="24"/>
  <c r="T215" i="24"/>
  <c r="T223" i="24"/>
  <c r="T231" i="24"/>
  <c r="T239" i="24"/>
  <c r="T247" i="24"/>
  <c r="T255" i="24"/>
  <c r="T263" i="24"/>
  <c r="T271" i="24"/>
  <c r="T279" i="24"/>
  <c r="T287" i="24"/>
  <c r="T295" i="24"/>
  <c r="T303" i="24"/>
  <c r="T311" i="24"/>
  <c r="T319" i="24"/>
  <c r="T327" i="24"/>
  <c r="T335" i="24"/>
  <c r="T343" i="24"/>
  <c r="T351" i="24"/>
  <c r="T359" i="24"/>
  <c r="T367" i="24"/>
  <c r="T375" i="24"/>
  <c r="T383" i="24"/>
  <c r="T391" i="24"/>
  <c r="T399" i="24"/>
  <c r="T551" i="24"/>
  <c r="T16" i="24"/>
  <c r="T24" i="24"/>
  <c r="T32" i="24"/>
  <c r="T40" i="24"/>
  <c r="T48" i="24"/>
  <c r="T56" i="24"/>
  <c r="T64" i="24"/>
  <c r="T72" i="24"/>
  <c r="T80" i="24"/>
  <c r="T88" i="24"/>
  <c r="T96" i="24"/>
  <c r="T104" i="24"/>
  <c r="T112" i="24"/>
  <c r="T120" i="24"/>
  <c r="T128" i="24"/>
  <c r="T136" i="24"/>
  <c r="T144" i="24"/>
  <c r="T152" i="24"/>
  <c r="T160" i="24"/>
  <c r="T168" i="24"/>
  <c r="T176" i="24"/>
  <c r="T184" i="24"/>
  <c r="T192" i="24"/>
  <c r="T200" i="24"/>
  <c r="T208" i="24"/>
  <c r="T216" i="24"/>
  <c r="T224" i="24"/>
  <c r="T232" i="24"/>
  <c r="T240" i="24"/>
  <c r="T248" i="24"/>
  <c r="T256" i="24"/>
  <c r="T264" i="24"/>
  <c r="T272" i="24"/>
  <c r="T280" i="24"/>
  <c r="T288" i="24"/>
  <c r="T296" i="24"/>
  <c r="T304" i="24"/>
  <c r="T312" i="24"/>
  <c r="T320" i="24"/>
  <c r="T328" i="24"/>
  <c r="T336" i="24"/>
  <c r="T344" i="24"/>
  <c r="T352" i="24"/>
  <c r="T360" i="24"/>
  <c r="T368" i="24"/>
  <c r="T376" i="24"/>
  <c r="T384" i="24"/>
  <c r="T392" i="24"/>
  <c r="T400" i="24"/>
  <c r="T472" i="24"/>
  <c r="T536" i="24"/>
  <c r="T624" i="24"/>
  <c r="T17" i="24"/>
  <c r="T25" i="24"/>
  <c r="T33" i="24"/>
  <c r="T41" i="24"/>
  <c r="T49" i="24"/>
  <c r="T57" i="24"/>
  <c r="T65" i="24"/>
  <c r="T73" i="24"/>
  <c r="T81" i="24"/>
  <c r="T89" i="24"/>
  <c r="T97" i="24"/>
  <c r="T105" i="24"/>
  <c r="T113" i="24"/>
  <c r="T121" i="24"/>
  <c r="T129" i="24"/>
  <c r="T137" i="24"/>
  <c r="T145" i="24"/>
  <c r="T153" i="24"/>
  <c r="T161" i="24"/>
  <c r="T169" i="24"/>
  <c r="T177" i="24"/>
  <c r="T185" i="24"/>
  <c r="T193" i="24"/>
  <c r="T201" i="24"/>
  <c r="T209" i="24"/>
  <c r="T217" i="24"/>
  <c r="T225" i="24"/>
  <c r="T233" i="24"/>
  <c r="T241" i="24"/>
  <c r="T249" i="24"/>
  <c r="T257" i="24"/>
  <c r="T265" i="24"/>
  <c r="T273" i="24"/>
  <c r="T281" i="24"/>
  <c r="T289" i="24"/>
  <c r="T297" i="24"/>
  <c r="T305" i="24"/>
  <c r="T313" i="24"/>
  <c r="T321" i="24"/>
  <c r="T329" i="24"/>
  <c r="T337" i="24"/>
  <c r="T345" i="24"/>
  <c r="T353" i="24"/>
  <c r="T361" i="24"/>
  <c r="T369" i="24"/>
  <c r="T377" i="24"/>
  <c r="T385" i="24"/>
  <c r="T393" i="24"/>
  <c r="T401" i="24"/>
  <c r="T409" i="24"/>
  <c r="T513" i="24"/>
  <c r="T537" i="24"/>
  <c r="T617" i="24"/>
  <c r="T625" i="24"/>
  <c r="T657" i="24"/>
  <c r="T18" i="24"/>
  <c r="T26" i="24"/>
  <c r="T34" i="24"/>
  <c r="T42" i="24"/>
  <c r="T50" i="24"/>
  <c r="T58" i="24"/>
  <c r="T66" i="24"/>
  <c r="T74" i="24"/>
  <c r="T82" i="24"/>
  <c r="T90" i="24"/>
  <c r="T98" i="24"/>
  <c r="T106" i="24"/>
  <c r="T114" i="24"/>
  <c r="T122" i="24"/>
  <c r="T130" i="24"/>
  <c r="T138" i="24"/>
  <c r="T146" i="24"/>
  <c r="T154" i="24"/>
  <c r="T162" i="24"/>
  <c r="T170" i="24"/>
  <c r="T178" i="24"/>
  <c r="T186" i="24"/>
  <c r="T194" i="24"/>
  <c r="T202" i="24"/>
  <c r="T210" i="24"/>
  <c r="T218" i="24"/>
  <c r="T226" i="24"/>
  <c r="T234" i="24"/>
  <c r="T242" i="24"/>
  <c r="T250" i="24"/>
  <c r="T258" i="24"/>
  <c r="T266" i="24"/>
  <c r="T274" i="24"/>
  <c r="T282" i="24"/>
  <c r="T290" i="24"/>
  <c r="T298" i="24"/>
  <c r="T306" i="24"/>
  <c r="T314" i="24"/>
  <c r="T322" i="24"/>
  <c r="T330" i="24"/>
  <c r="T338" i="24"/>
  <c r="T346" i="24"/>
  <c r="T354" i="24"/>
  <c r="T362" i="24"/>
  <c r="T370" i="24"/>
  <c r="T378" i="24"/>
  <c r="T386" i="24"/>
  <c r="T394" i="24"/>
  <c r="T402" i="24"/>
  <c r="T490" i="24"/>
  <c r="T514" i="24"/>
  <c r="T594" i="24"/>
  <c r="T602" i="24"/>
  <c r="T610" i="24"/>
  <c r="T618" i="24"/>
  <c r="T658" i="24"/>
  <c r="T19" i="24"/>
  <c r="T27" i="24"/>
  <c r="T35" i="24"/>
  <c r="T43" i="24"/>
  <c r="T51" i="24"/>
  <c r="T59" i="24"/>
  <c r="T67" i="24"/>
  <c r="T75" i="24"/>
  <c r="T83" i="24"/>
  <c r="T91" i="24"/>
  <c r="T99" i="24"/>
  <c r="T107" i="24"/>
  <c r="T115" i="24"/>
  <c r="T123" i="24"/>
  <c r="T131" i="24"/>
  <c r="T139" i="24"/>
  <c r="T147" i="24"/>
  <c r="T155" i="24"/>
  <c r="T163" i="24"/>
  <c r="T171" i="24"/>
  <c r="T179" i="24"/>
  <c r="T187" i="24"/>
  <c r="T195" i="24"/>
  <c r="T203" i="24"/>
  <c r="T211" i="24"/>
  <c r="T219" i="24"/>
  <c r="T227" i="24"/>
  <c r="T235" i="24"/>
  <c r="T243" i="24"/>
  <c r="T251" i="24"/>
  <c r="T259" i="24"/>
  <c r="T267" i="24"/>
  <c r="T275" i="24"/>
  <c r="T283" i="24"/>
  <c r="T291" i="24"/>
  <c r="T299" i="24"/>
  <c r="T307" i="24"/>
  <c r="T315" i="24"/>
  <c r="T323" i="24"/>
  <c r="T331" i="24"/>
  <c r="T339" i="24"/>
  <c r="T347" i="24"/>
  <c r="T355" i="24"/>
  <c r="T363" i="24"/>
  <c r="T371" i="24"/>
  <c r="T379" i="24"/>
  <c r="T387" i="24"/>
  <c r="T395" i="24"/>
  <c r="T403" i="24"/>
  <c r="T435" i="24"/>
  <c r="T491" i="24"/>
  <c r="T579" i="24"/>
  <c r="T595" i="24"/>
  <c r="T603" i="24"/>
  <c r="T611" i="24"/>
  <c r="T20" i="24"/>
  <c r="T28" i="24"/>
  <c r="T36" i="24"/>
  <c r="T44" i="24"/>
  <c r="T52" i="24"/>
  <c r="T60" i="24"/>
  <c r="T68" i="24"/>
  <c r="T76" i="24"/>
  <c r="T84" i="24"/>
  <c r="T92" i="24"/>
  <c r="T100" i="24"/>
  <c r="T108" i="24"/>
  <c r="T116" i="24"/>
  <c r="T124" i="24"/>
  <c r="T132" i="24"/>
  <c r="T140" i="24"/>
  <c r="T148" i="24"/>
  <c r="T156" i="24"/>
  <c r="T164" i="24"/>
  <c r="T172" i="24"/>
  <c r="T180" i="24"/>
  <c r="T188" i="24"/>
  <c r="T196" i="24"/>
  <c r="T204" i="24"/>
  <c r="T212" i="24"/>
  <c r="T220" i="24"/>
  <c r="T228" i="24"/>
  <c r="T236" i="24"/>
  <c r="T244" i="24"/>
  <c r="T252" i="24"/>
  <c r="T260" i="24"/>
  <c r="T268" i="24"/>
  <c r="T276" i="24"/>
  <c r="T284" i="24"/>
  <c r="T292" i="24"/>
  <c r="T300" i="24"/>
  <c r="T308" i="24"/>
  <c r="T316" i="24"/>
  <c r="T324" i="24"/>
  <c r="T332" i="24"/>
  <c r="T340" i="24"/>
  <c r="T348" i="24"/>
  <c r="T356" i="24"/>
  <c r="T364" i="24"/>
  <c r="T372" i="24"/>
  <c r="T380" i="24"/>
  <c r="T388" i="24"/>
  <c r="T396" i="24"/>
  <c r="T404" i="24"/>
  <c r="T412" i="24"/>
  <c r="T436" i="24"/>
  <c r="T452" i="24"/>
  <c r="T564" i="24"/>
  <c r="T580" i="24"/>
  <c r="T21" i="24"/>
  <c r="T29" i="24"/>
  <c r="T37" i="24"/>
  <c r="T45" i="24"/>
  <c r="T53" i="24"/>
  <c r="T61" i="24"/>
  <c r="T69" i="24"/>
  <c r="T77" i="24"/>
  <c r="T85" i="24"/>
  <c r="T93" i="24"/>
  <c r="T101" i="24"/>
  <c r="T109" i="24"/>
  <c r="T117" i="24"/>
  <c r="T125" i="24"/>
  <c r="T133" i="24"/>
  <c r="T141" i="24"/>
  <c r="T149" i="24"/>
  <c r="T157" i="24"/>
  <c r="T165" i="24"/>
  <c r="T173" i="24"/>
  <c r="T181" i="24"/>
  <c r="T189" i="24"/>
  <c r="T197" i="24"/>
  <c r="T205" i="24"/>
  <c r="T213" i="24"/>
  <c r="T221" i="24"/>
  <c r="T229" i="24"/>
  <c r="T237" i="24"/>
  <c r="T245" i="24"/>
  <c r="T253" i="24"/>
  <c r="T261" i="24"/>
  <c r="T269" i="24"/>
  <c r="T277" i="24"/>
  <c r="T285" i="24"/>
  <c r="T293" i="24"/>
  <c r="T301" i="24"/>
  <c r="T309" i="24"/>
  <c r="T317" i="24"/>
  <c r="T325" i="24"/>
  <c r="T333" i="24"/>
  <c r="T341" i="24"/>
  <c r="T349" i="24"/>
  <c r="T357" i="24"/>
  <c r="T365" i="24"/>
  <c r="T373" i="24"/>
  <c r="T381" i="24"/>
  <c r="T389" i="24"/>
  <c r="T397" i="24"/>
  <c r="T405" i="24"/>
  <c r="T413" i="24"/>
  <c r="T453" i="24"/>
  <c r="T565" i="24"/>
  <c r="T725" i="24"/>
  <c r="T691" i="24"/>
  <c r="T390" i="24"/>
  <c r="T326" i="24"/>
  <c r="T262" i="24"/>
  <c r="T198" i="24"/>
  <c r="T134" i="24"/>
  <c r="T70" i="24"/>
  <c r="T142" i="24"/>
  <c r="T764" i="24"/>
  <c r="T724" i="24"/>
  <c r="T708" i="24"/>
  <c r="T690" i="24"/>
  <c r="T382" i="24"/>
  <c r="T318" i="24"/>
  <c r="T254" i="24"/>
  <c r="T190" i="24"/>
  <c r="T126" i="24"/>
  <c r="T62" i="24"/>
  <c r="T334" i="24"/>
  <c r="T763" i="24"/>
  <c r="T707" i="24"/>
  <c r="T374" i="24"/>
  <c r="T310" i="24"/>
  <c r="T246" i="24"/>
  <c r="T182" i="24"/>
  <c r="T118" i="24"/>
  <c r="T54" i="24"/>
  <c r="S14" i="24"/>
  <c r="X14" i="24" s="1"/>
  <c r="T762" i="24"/>
  <c r="T366" i="24"/>
  <c r="T302" i="24"/>
  <c r="T238" i="24"/>
  <c r="T174" i="24"/>
  <c r="T110" i="24"/>
  <c r="T46" i="24"/>
  <c r="T206" i="24"/>
  <c r="T14" i="24"/>
  <c r="T761" i="24"/>
  <c r="T745" i="24"/>
  <c r="T550" i="24"/>
  <c r="T358" i="24"/>
  <c r="T294" i="24"/>
  <c r="T230" i="24"/>
  <c r="T166" i="24"/>
  <c r="T102" i="24"/>
  <c r="T38" i="24"/>
  <c r="T742" i="24"/>
  <c r="T78" i="24"/>
  <c r="T744" i="24"/>
  <c r="T350" i="24"/>
  <c r="T286" i="24"/>
  <c r="T222" i="24"/>
  <c r="T158" i="24"/>
  <c r="T94" i="24"/>
  <c r="T30" i="24"/>
  <c r="T398" i="24"/>
  <c r="T743" i="24"/>
  <c r="T406" i="24"/>
  <c r="T342" i="24"/>
  <c r="T278" i="24"/>
  <c r="T214" i="24"/>
  <c r="T150" i="24"/>
  <c r="T86" i="24"/>
  <c r="T22" i="24"/>
  <c r="S405" i="24"/>
  <c r="S402" i="24"/>
  <c r="S403" i="24"/>
  <c r="S401" i="24"/>
  <c r="S406" i="24"/>
  <c r="S404" i="24"/>
  <c r="S301" i="24"/>
  <c r="S309" i="24"/>
  <c r="S317" i="24"/>
  <c r="S325" i="24"/>
  <c r="S333" i="24"/>
  <c r="S341" i="24"/>
  <c r="S349" i="24"/>
  <c r="S400" i="24"/>
  <c r="S107" i="24"/>
  <c r="S43" i="24"/>
  <c r="S16" i="24"/>
  <c r="S379" i="24"/>
  <c r="S335" i="24"/>
  <c r="S297" i="24"/>
  <c r="S207" i="24"/>
  <c r="S172" i="24"/>
  <c r="S117" i="24"/>
  <c r="S90" i="24"/>
  <c r="S26" i="24"/>
  <c r="S32" i="24"/>
  <c r="S385" i="24"/>
  <c r="S382" i="24"/>
  <c r="S327" i="24"/>
  <c r="S299" i="24"/>
  <c r="S237" i="24"/>
  <c r="S217" i="24"/>
  <c r="S191" i="24"/>
  <c r="S144" i="24"/>
  <c r="S319" i="24"/>
  <c r="S281" i="24"/>
  <c r="S219" i="24"/>
  <c r="S183" i="24"/>
  <c r="S73" i="24"/>
  <c r="S47" i="24"/>
  <c r="S389" i="24"/>
  <c r="S311" i="24"/>
  <c r="S283" i="24"/>
  <c r="S229" i="24"/>
  <c r="S75" i="24"/>
  <c r="S21" i="24"/>
  <c r="S359" i="24"/>
  <c r="S357" i="24"/>
  <c r="S303" i="24"/>
  <c r="S241" i="24"/>
  <c r="S231" i="24"/>
  <c r="S166" i="24"/>
  <c r="S148" i="24"/>
  <c r="S138" i="24"/>
  <c r="S58" i="24"/>
  <c r="S23" i="24"/>
  <c r="S243" i="24"/>
  <c r="S168" i="24"/>
  <c r="S150" i="24"/>
  <c r="S343" i="24"/>
  <c r="S394" i="24"/>
  <c r="S398" i="24"/>
  <c r="S351" i="24"/>
  <c r="S105" i="24"/>
  <c r="S79" i="24"/>
  <c r="S41" i="24"/>
  <c r="S295" i="24"/>
  <c r="S291" i="24"/>
  <c r="S289" i="24"/>
  <c r="S287" i="24"/>
  <c r="S285" i="24"/>
  <c r="S267" i="24"/>
  <c r="S265" i="24"/>
  <c r="S259" i="24"/>
  <c r="S257" i="24"/>
  <c r="S251" i="24"/>
  <c r="S249" i="24"/>
  <c r="S239" i="24"/>
  <c r="S223" i="24"/>
  <c r="S221" i="24"/>
  <c r="S215" i="24"/>
  <c r="S213" i="24"/>
  <c r="S189" i="24"/>
  <c r="S178" i="24"/>
  <c r="S163" i="24"/>
  <c r="S161" i="24"/>
  <c r="S155" i="24"/>
  <c r="S153" i="24"/>
  <c r="S140" i="24"/>
  <c r="S136" i="24"/>
  <c r="S130" i="24"/>
  <c r="S122" i="24"/>
  <c r="S111" i="24"/>
  <c r="S94" i="24"/>
  <c r="S92" i="24"/>
  <c r="S88" i="24"/>
  <c r="S77" i="24"/>
  <c r="S62" i="24"/>
  <c r="S60" i="24"/>
  <c r="S56" i="24"/>
  <c r="S45" i="24"/>
  <c r="S30" i="24"/>
  <c r="S28" i="24"/>
  <c r="S384" i="24"/>
  <c r="S392" i="24"/>
  <c r="S18" i="24"/>
  <c r="S376" i="24"/>
  <c r="S374" i="24"/>
  <c r="S372" i="24"/>
  <c r="S370" i="24"/>
  <c r="S368" i="24"/>
  <c r="S366" i="24"/>
  <c r="S364" i="24"/>
  <c r="S293" i="24"/>
  <c r="S279" i="24"/>
  <c r="S275" i="24"/>
  <c r="S273" i="24"/>
  <c r="S269" i="24"/>
  <c r="S263" i="24"/>
  <c r="S261" i="24"/>
  <c r="S247" i="24"/>
  <c r="S245" i="24"/>
  <c r="S202" i="24"/>
  <c r="S194" i="24"/>
  <c r="S180" i="24"/>
  <c r="S176" i="24"/>
  <c r="S174" i="24"/>
  <c r="S142" i="24"/>
  <c r="S132" i="24"/>
  <c r="S128" i="24"/>
  <c r="S124" i="24"/>
  <c r="S120" i="24"/>
  <c r="S109" i="24"/>
  <c r="S103" i="24"/>
  <c r="S99" i="24"/>
  <c r="S97" i="24"/>
  <c r="S82" i="24"/>
  <c r="S71" i="24"/>
  <c r="S67" i="24"/>
  <c r="S65" i="24"/>
  <c r="S50" i="24"/>
  <c r="S39" i="24"/>
  <c r="S35" i="24"/>
  <c r="S33" i="24"/>
  <c r="S395" i="24"/>
  <c r="S20" i="24"/>
  <c r="S360" i="24"/>
  <c r="S352" i="24"/>
  <c r="S338" i="24"/>
  <c r="S322" i="24"/>
  <c r="S304" i="24"/>
  <c r="S271" i="24"/>
  <c r="S234" i="24"/>
  <c r="S204" i="24"/>
  <c r="S192" i="24"/>
  <c r="S169" i="24"/>
  <c r="S151" i="24"/>
  <c r="S134" i="24"/>
  <c r="S86" i="24"/>
  <c r="S69" i="24"/>
  <c r="S37" i="24"/>
  <c r="S390" i="24"/>
  <c r="S399" i="24"/>
  <c r="S386" i="24"/>
  <c r="S378" i="24"/>
  <c r="S358" i="24"/>
  <c r="S356" i="24"/>
  <c r="S350" i="24"/>
  <c r="S348" i="24"/>
  <c r="S342" i="24"/>
  <c r="S340" i="24"/>
  <c r="S334" i="24"/>
  <c r="S332" i="24"/>
  <c r="S326" i="24"/>
  <c r="S324" i="24"/>
  <c r="S318" i="24"/>
  <c r="S316" i="24"/>
  <c r="S310" i="24"/>
  <c r="S308" i="24"/>
  <c r="S302" i="24"/>
  <c r="S300" i="24"/>
  <c r="S298" i="24"/>
  <c r="S296" i="24"/>
  <c r="S284" i="24"/>
  <c r="S282" i="24"/>
  <c r="S242" i="24"/>
  <c r="S236" i="24"/>
  <c r="S232" i="24"/>
  <c r="S228" i="24"/>
  <c r="S224" i="24"/>
  <c r="S218" i="24"/>
  <c r="S212" i="24"/>
  <c r="S208" i="24"/>
  <c r="S206" i="24"/>
  <c r="S198" i="24"/>
  <c r="S188" i="24"/>
  <c r="S184" i="24"/>
  <c r="S182" i="24"/>
  <c r="S167" i="24"/>
  <c r="S149" i="24"/>
  <c r="S139" i="24"/>
  <c r="S137" i="24"/>
  <c r="S118" i="24"/>
  <c r="S116" i="24"/>
  <c r="S112" i="24"/>
  <c r="S106" i="24"/>
  <c r="S95" i="24"/>
  <c r="S91" i="24"/>
  <c r="S89" i="24"/>
  <c r="S74" i="24"/>
  <c r="S63" i="24"/>
  <c r="S59" i="24"/>
  <c r="S57" i="24"/>
  <c r="S42" i="24"/>
  <c r="S31" i="24"/>
  <c r="S27" i="24"/>
  <c r="S25" i="24"/>
  <c r="S387" i="24"/>
  <c r="S22" i="24"/>
  <c r="S397" i="24"/>
  <c r="S346" i="24"/>
  <c r="S336" i="24"/>
  <c r="S328" i="24"/>
  <c r="S314" i="24"/>
  <c r="S277" i="24"/>
  <c r="S253" i="24"/>
  <c r="S210" i="24"/>
  <c r="S186" i="24"/>
  <c r="S165" i="24"/>
  <c r="S147" i="24"/>
  <c r="S126" i="24"/>
  <c r="S101" i="24"/>
  <c r="S84" i="24"/>
  <c r="S54" i="24"/>
  <c r="S17" i="24"/>
  <c r="S15" i="24"/>
  <c r="S391" i="24"/>
  <c r="S294" i="24"/>
  <c r="S292" i="24"/>
  <c r="S290" i="24"/>
  <c r="S288" i="24"/>
  <c r="S286" i="24"/>
  <c r="S280" i="24"/>
  <c r="S266" i="24"/>
  <c r="S258" i="24"/>
  <c r="S250" i="24"/>
  <c r="S244" i="24"/>
  <c r="S240" i="24"/>
  <c r="S238" i="24"/>
  <c r="S230" i="24"/>
  <c r="S222" i="24"/>
  <c r="S220" i="24"/>
  <c r="S216" i="24"/>
  <c r="S190" i="24"/>
  <c r="S179" i="24"/>
  <c r="S177" i="24"/>
  <c r="S173" i="24"/>
  <c r="S162" i="24"/>
  <c r="S154" i="24"/>
  <c r="S143" i="24"/>
  <c r="S131" i="24"/>
  <c r="S129" i="24"/>
  <c r="S123" i="24"/>
  <c r="S121" i="24"/>
  <c r="S108" i="24"/>
  <c r="S104" i="24"/>
  <c r="S93" i="24"/>
  <c r="S78" i="24"/>
  <c r="S76" i="24"/>
  <c r="S72" i="24"/>
  <c r="S61" i="24"/>
  <c r="S46" i="24"/>
  <c r="S44" i="24"/>
  <c r="S40" i="24"/>
  <c r="S29" i="24"/>
  <c r="S362" i="24"/>
  <c r="S330" i="24"/>
  <c r="S306" i="24"/>
  <c r="S200" i="24"/>
  <c r="S157" i="24"/>
  <c r="S48" i="24"/>
  <c r="S388" i="24"/>
  <c r="S396" i="24"/>
  <c r="S380" i="24"/>
  <c r="S278" i="24"/>
  <c r="S276" i="24"/>
  <c r="S274" i="24"/>
  <c r="S268" i="24"/>
  <c r="S264" i="24"/>
  <c r="S260" i="24"/>
  <c r="S256" i="24"/>
  <c r="S252" i="24"/>
  <c r="S248" i="24"/>
  <c r="S214" i="24"/>
  <c r="S203" i="24"/>
  <c r="S201" i="24"/>
  <c r="S195" i="24"/>
  <c r="S193" i="24"/>
  <c r="S175" i="24"/>
  <c r="S164" i="24"/>
  <c r="S160" i="24"/>
  <c r="S156" i="24"/>
  <c r="S152" i="24"/>
  <c r="S141" i="24"/>
  <c r="S135" i="24"/>
  <c r="S110" i="24"/>
  <c r="S98" i="24"/>
  <c r="S87" i="24"/>
  <c r="S83" i="24"/>
  <c r="S81" i="24"/>
  <c r="S66" i="24"/>
  <c r="S55" i="24"/>
  <c r="S51" i="24"/>
  <c r="S49" i="24"/>
  <c r="S34" i="24"/>
  <c r="S24" i="24"/>
  <c r="S381" i="24"/>
  <c r="S354" i="24"/>
  <c r="S344" i="24"/>
  <c r="S320" i="24"/>
  <c r="S312" i="24"/>
  <c r="S255" i="24"/>
  <c r="S226" i="24"/>
  <c r="S196" i="24"/>
  <c r="S171" i="24"/>
  <c r="S159" i="24"/>
  <c r="S145" i="24"/>
  <c r="S114" i="24"/>
  <c r="S80" i="24"/>
  <c r="S52" i="24"/>
  <c r="S383" i="24"/>
  <c r="S19" i="24"/>
  <c r="S393" i="24"/>
  <c r="S377" i="24"/>
  <c r="S375" i="24"/>
  <c r="S373" i="24"/>
  <c r="S371" i="24"/>
  <c r="S369" i="24"/>
  <c r="S367" i="24"/>
  <c r="S365" i="24"/>
  <c r="S363" i="24"/>
  <c r="S361" i="24"/>
  <c r="S355" i="24"/>
  <c r="S353" i="24"/>
  <c r="S347" i="24"/>
  <c r="S345" i="24"/>
  <c r="S339" i="24"/>
  <c r="S337" i="24"/>
  <c r="S331" i="24"/>
  <c r="S329" i="24"/>
  <c r="S323" i="24"/>
  <c r="S321" i="24"/>
  <c r="S315" i="24"/>
  <c r="S313" i="24"/>
  <c r="S307" i="24"/>
  <c r="S305" i="24"/>
  <c r="S272" i="24"/>
  <c r="S270" i="24"/>
  <c r="S262" i="24"/>
  <c r="S254" i="24"/>
  <c r="S246" i="24"/>
  <c r="S235" i="24"/>
  <c r="S233" i="24"/>
  <c r="S227" i="24"/>
  <c r="S225" i="24"/>
  <c r="S211" i="24"/>
  <c r="S209" i="24"/>
  <c r="S205" i="24"/>
  <c r="S199" i="24"/>
  <c r="S197" i="24"/>
  <c r="S187" i="24"/>
  <c r="S185" i="24"/>
  <c r="S181" i="24"/>
  <c r="S170" i="24"/>
  <c r="S158" i="24"/>
  <c r="S146" i="24"/>
  <c r="S133" i="24"/>
  <c r="S127" i="24"/>
  <c r="S125" i="24"/>
  <c r="S119" i="24"/>
  <c r="S115" i="24"/>
  <c r="S113" i="24"/>
  <c r="S102" i="24"/>
  <c r="S100" i="24"/>
  <c r="S96" i="24"/>
  <c r="S85" i="24"/>
  <c r="S70" i="24"/>
  <c r="S68" i="24"/>
  <c r="S64" i="24"/>
  <c r="S53" i="24"/>
  <c r="S38" i="24"/>
  <c r="S36" i="24"/>
  <c r="L11" i="24" l="1"/>
  <c r="J11" i="24"/>
  <c r="AC14" i="24"/>
  <c r="W14" i="24"/>
  <c r="M746" i="24"/>
  <c r="AB746" i="24" s="1"/>
  <c r="V745" i="24"/>
  <c r="M747" i="24" l="1"/>
  <c r="AB747" i="24" s="1"/>
  <c r="V746" i="24"/>
  <c r="T746" i="24"/>
  <c r="S409" i="24"/>
  <c r="M748" i="24" l="1"/>
  <c r="AB748" i="24" s="1"/>
  <c r="V747" i="24"/>
  <c r="T747" i="24"/>
  <c r="B9" i="3"/>
  <c r="M749" i="24" l="1"/>
  <c r="AB749" i="24" s="1"/>
  <c r="V748" i="24"/>
  <c r="T748" i="24"/>
  <c r="O15" i="24"/>
  <c r="Y15" i="24" s="1"/>
  <c r="Q15" i="24"/>
  <c r="R15" i="24" s="1"/>
  <c r="I15" i="24"/>
  <c r="B15" i="24"/>
  <c r="J15" i="24"/>
  <c r="C15" i="24"/>
  <c r="K15" i="24"/>
  <c r="D15" i="24"/>
  <c r="L15" i="24"/>
  <c r="E15" i="24"/>
  <c r="F15" i="24"/>
  <c r="G15" i="24"/>
  <c r="H15" i="24"/>
  <c r="B10" i="3"/>
  <c r="W15" i="24" l="1"/>
  <c r="X15" i="24"/>
  <c r="AC15" i="24" s="1"/>
  <c r="AD15" i="24"/>
  <c r="AE15" i="24"/>
  <c r="Z15" i="24"/>
  <c r="AA15" i="24"/>
  <c r="P15" i="24"/>
  <c r="U15" i="24" s="1"/>
  <c r="M750" i="24"/>
  <c r="AB750" i="24" s="1"/>
  <c r="V749" i="24"/>
  <c r="T749" i="24"/>
  <c r="L28" i="24"/>
  <c r="L20" i="24"/>
  <c r="D25" i="24"/>
  <c r="G29" i="24"/>
  <c r="B20" i="24"/>
  <c r="J25" i="24"/>
  <c r="D28" i="24"/>
  <c r="D20" i="24"/>
  <c r="G24" i="24"/>
  <c r="J28" i="24"/>
  <c r="E19" i="24"/>
  <c r="B25" i="24"/>
  <c r="Q28" i="24"/>
  <c r="R28" i="24" s="1"/>
  <c r="Q26" i="24"/>
  <c r="R26" i="24" s="1"/>
  <c r="Q16" i="24"/>
  <c r="R16" i="24" s="1"/>
  <c r="O16" i="24"/>
  <c r="Y16" i="24" s="1"/>
  <c r="O26" i="24"/>
  <c r="Y26" i="24" s="1"/>
  <c r="O20" i="24"/>
  <c r="Y20" i="24" s="1"/>
  <c r="Q20" i="24"/>
  <c r="R20" i="24" s="1"/>
  <c r="Q17" i="24"/>
  <c r="R17" i="24" s="1"/>
  <c r="Q18" i="24"/>
  <c r="R18" i="24" s="1"/>
  <c r="O29" i="24"/>
  <c r="Y29" i="24" s="1"/>
  <c r="O30" i="24"/>
  <c r="Y30" i="24" s="1"/>
  <c r="O23" i="24"/>
  <c r="Y23" i="24" s="1"/>
  <c r="O21" i="24"/>
  <c r="Y21" i="24" s="1"/>
  <c r="O22" i="24"/>
  <c r="Y22" i="24" s="1"/>
  <c r="Q31" i="24"/>
  <c r="R31" i="24" s="1"/>
  <c r="Q30" i="24"/>
  <c r="R30" i="24" s="1"/>
  <c r="O17" i="24"/>
  <c r="Y17" i="24" s="1"/>
  <c r="Q24" i="24"/>
  <c r="R24" i="24" s="1"/>
  <c r="Q29" i="24"/>
  <c r="R29" i="24" s="1"/>
  <c r="O25" i="24"/>
  <c r="Y25" i="24" s="1"/>
  <c r="Q25" i="24"/>
  <c r="R25" i="24" s="1"/>
  <c r="Q23" i="24"/>
  <c r="R23" i="24" s="1"/>
  <c r="O18" i="24"/>
  <c r="Y18" i="24" s="1"/>
  <c r="Q27" i="24"/>
  <c r="R27" i="24" s="1"/>
  <c r="O28" i="24"/>
  <c r="Y28" i="24" s="1"/>
  <c r="O27" i="24"/>
  <c r="Y27" i="24" s="1"/>
  <c r="Q19" i="24"/>
  <c r="R19" i="24" s="1"/>
  <c r="Q21" i="24"/>
  <c r="R21" i="24" s="1"/>
  <c r="O31" i="24"/>
  <c r="Y31" i="24" s="1"/>
  <c r="Q22" i="24"/>
  <c r="R22" i="24" s="1"/>
  <c r="O19" i="24"/>
  <c r="Y19" i="24" s="1"/>
  <c r="O24" i="24"/>
  <c r="Y24" i="24" s="1"/>
  <c r="C17" i="24"/>
  <c r="K17" i="24"/>
  <c r="C18" i="24"/>
  <c r="J16" i="24"/>
  <c r="L23" i="24"/>
  <c r="J29" i="24"/>
  <c r="L18" i="24"/>
  <c r="J24" i="24"/>
  <c r="H30" i="24"/>
  <c r="J19" i="24"/>
  <c r="H25" i="24"/>
  <c r="F31" i="24"/>
  <c r="H20" i="24"/>
  <c r="F26" i="24"/>
  <c r="F21" i="24"/>
  <c r="D27" i="24"/>
  <c r="D22" i="24"/>
  <c r="B28" i="24"/>
  <c r="H18" i="24"/>
  <c r="G17" i="24"/>
  <c r="C16" i="24"/>
  <c r="K18" i="24"/>
  <c r="I24" i="24"/>
  <c r="G30" i="24"/>
  <c r="I19" i="24"/>
  <c r="G25" i="24"/>
  <c r="E31" i="24"/>
  <c r="G20" i="24"/>
  <c r="E26" i="24"/>
  <c r="E21" i="24"/>
  <c r="C27" i="24"/>
  <c r="G16" i="24"/>
  <c r="D18" i="24"/>
  <c r="K16" i="24"/>
  <c r="D16" i="24"/>
  <c r="H19" i="24"/>
  <c r="F25" i="24"/>
  <c r="D31" i="24"/>
  <c r="F20" i="24"/>
  <c r="D26" i="24"/>
  <c r="D21" i="24"/>
  <c r="B27" i="24"/>
  <c r="B22" i="24"/>
  <c r="K27" i="24"/>
  <c r="D17" i="24"/>
  <c r="H17" i="24"/>
  <c r="L16" i="24"/>
  <c r="E20" i="24"/>
  <c r="C26" i="24"/>
  <c r="L31" i="24"/>
  <c r="C21" i="24"/>
  <c r="L26" i="24"/>
  <c r="L21" i="24"/>
  <c r="J27" i="24"/>
  <c r="J22" i="24"/>
  <c r="H28" i="24"/>
  <c r="H23" i="24"/>
  <c r="F29" i="24"/>
  <c r="G18" i="24"/>
  <c r="F24" i="24"/>
  <c r="D30" i="24"/>
  <c r="C20" i="24"/>
  <c r="L25" i="24"/>
  <c r="J31" i="24"/>
  <c r="I21" i="24"/>
  <c r="G27" i="24"/>
  <c r="L17" i="24"/>
  <c r="H16" i="24"/>
  <c r="E18" i="24"/>
  <c r="I17" i="24"/>
  <c r="B21" i="24"/>
  <c r="W21" i="24" s="1"/>
  <c r="K26" i="24"/>
  <c r="K21" i="24"/>
  <c r="I27" i="24"/>
  <c r="I22" i="24"/>
  <c r="G28" i="24"/>
  <c r="G23" i="24"/>
  <c r="E29" i="24"/>
  <c r="J17" i="24"/>
  <c r="E24" i="24"/>
  <c r="C30" i="24"/>
  <c r="E17" i="24"/>
  <c r="F18" i="24"/>
  <c r="J21" i="24"/>
  <c r="H27" i="24"/>
  <c r="H22" i="24"/>
  <c r="F28" i="24"/>
  <c r="F23" i="24"/>
  <c r="D29" i="24"/>
  <c r="B17" i="24"/>
  <c r="D24" i="24"/>
  <c r="B30" i="24"/>
  <c r="B18" i="24"/>
  <c r="I16" i="24"/>
  <c r="G22" i="24"/>
  <c r="E28" i="24"/>
  <c r="E23" i="24"/>
  <c r="C29" i="24"/>
  <c r="E16" i="24"/>
  <c r="C24" i="24"/>
  <c r="L29" i="24"/>
  <c r="C19" i="24"/>
  <c r="L24" i="24"/>
  <c r="J30" i="24"/>
  <c r="F16" i="24"/>
  <c r="F17" i="24"/>
  <c r="B16" i="24"/>
  <c r="D23" i="24"/>
  <c r="B29" i="24"/>
  <c r="B24" i="24"/>
  <c r="K29" i="24"/>
  <c r="B19" i="24"/>
  <c r="K24" i="24"/>
  <c r="I30" i="24"/>
  <c r="K19" i="24"/>
  <c r="I25" i="24"/>
  <c r="G31" i="24"/>
  <c r="I20" i="24"/>
  <c r="G26" i="24"/>
  <c r="G21" i="24"/>
  <c r="E27" i="24"/>
  <c r="B23" i="24"/>
  <c r="K28" i="24"/>
  <c r="J18" i="24"/>
  <c r="H24" i="24"/>
  <c r="F30" i="24"/>
  <c r="J26" i="24"/>
  <c r="G19" i="24"/>
  <c r="B31" i="24"/>
  <c r="J23" i="24"/>
  <c r="H26" i="24"/>
  <c r="K22" i="24"/>
  <c r="B26" i="24"/>
  <c r="E30" i="24"/>
  <c r="E22" i="24"/>
  <c r="K25" i="24"/>
  <c r="C22" i="24"/>
  <c r="E25" i="24"/>
  <c r="H29" i="24"/>
  <c r="H21" i="24"/>
  <c r="C25" i="24"/>
  <c r="H31" i="24"/>
  <c r="L19" i="24"/>
  <c r="K31" i="24"/>
  <c r="K23" i="24"/>
  <c r="C28" i="24"/>
  <c r="K20" i="24"/>
  <c r="I23" i="24"/>
  <c r="K30" i="24"/>
  <c r="D19" i="24"/>
  <c r="C31" i="24"/>
  <c r="C23" i="24"/>
  <c r="F27" i="24"/>
  <c r="F19" i="24"/>
  <c r="I31" i="24"/>
  <c r="L22" i="24"/>
  <c r="I28" i="24"/>
  <c r="I29" i="24"/>
  <c r="F22" i="24"/>
  <c r="I26" i="24"/>
  <c r="I18" i="24"/>
  <c r="L30" i="24"/>
  <c r="J20" i="24"/>
  <c r="L27" i="24"/>
  <c r="S412" i="24"/>
  <c r="B11" i="3"/>
  <c r="L37" i="24" s="1"/>
  <c r="W26" i="24" l="1"/>
  <c r="W29" i="24"/>
  <c r="W23" i="24"/>
  <c r="W16" i="24"/>
  <c r="W30" i="24"/>
  <c r="W17" i="24"/>
  <c r="W27" i="24"/>
  <c r="W28" i="24"/>
  <c r="W31" i="24"/>
  <c r="W20" i="24"/>
  <c r="W19" i="24"/>
  <c r="W25" i="24"/>
  <c r="W24" i="24"/>
  <c r="W18" i="24"/>
  <c r="W22" i="24"/>
  <c r="X31" i="24"/>
  <c r="AC31" i="24" s="1"/>
  <c r="X20" i="24"/>
  <c r="AC20" i="24" s="1"/>
  <c r="X19" i="24"/>
  <c r="AC19" i="24" s="1"/>
  <c r="X25" i="24"/>
  <c r="AC25" i="24" s="1"/>
  <c r="X21" i="24"/>
  <c r="AC21" i="24" s="1"/>
  <c r="X24" i="24"/>
  <c r="AC24" i="24" s="1"/>
  <c r="X26" i="24"/>
  <c r="AC26" i="24" s="1"/>
  <c r="X29" i="24"/>
  <c r="AC29" i="24" s="1"/>
  <c r="X18" i="24"/>
  <c r="AC18" i="24" s="1"/>
  <c r="X30" i="24"/>
  <c r="AC30" i="24" s="1"/>
  <c r="X16" i="24"/>
  <c r="AC16" i="24" s="1"/>
  <c r="X22" i="24"/>
  <c r="AC22" i="24" s="1"/>
  <c r="X23" i="24"/>
  <c r="AC23" i="24" s="1"/>
  <c r="X17" i="24"/>
  <c r="AC17" i="24" s="1"/>
  <c r="X27" i="24"/>
  <c r="AC27" i="24" s="1"/>
  <c r="X28" i="24"/>
  <c r="AC28" i="24" s="1"/>
  <c r="AD30" i="24"/>
  <c r="AE30" i="24"/>
  <c r="AD27" i="24"/>
  <c r="AE27" i="24"/>
  <c r="AD29" i="24"/>
  <c r="AE29" i="24"/>
  <c r="AD28" i="24"/>
  <c r="AE28" i="24"/>
  <c r="AD17" i="24"/>
  <c r="AE17" i="24"/>
  <c r="AD24" i="24"/>
  <c r="AE24" i="24"/>
  <c r="AD19" i="24"/>
  <c r="AE19" i="24"/>
  <c r="AD18" i="24"/>
  <c r="AE18" i="24"/>
  <c r="AD22" i="24"/>
  <c r="AE22" i="24"/>
  <c r="AD20" i="24"/>
  <c r="AE20" i="24"/>
  <c r="AD31" i="24"/>
  <c r="AE31" i="24"/>
  <c r="AD21" i="24"/>
  <c r="AE21" i="24"/>
  <c r="AD26" i="24"/>
  <c r="AE26" i="24"/>
  <c r="AD25" i="24"/>
  <c r="AE25" i="24"/>
  <c r="AD23" i="24"/>
  <c r="AE23" i="24"/>
  <c r="AD16" i="24"/>
  <c r="AE16" i="24"/>
  <c r="Z22" i="24"/>
  <c r="AA22" i="24"/>
  <c r="Z20" i="24"/>
  <c r="AA20" i="24"/>
  <c r="Z31" i="24"/>
  <c r="AA31" i="24"/>
  <c r="Z21" i="24"/>
  <c r="AA21" i="24"/>
  <c r="Z26" i="24"/>
  <c r="AA26" i="24"/>
  <c r="Z25" i="24"/>
  <c r="AA25" i="24"/>
  <c r="Z23" i="24"/>
  <c r="AA23" i="24"/>
  <c r="Z16" i="24"/>
  <c r="AA16" i="24"/>
  <c r="Z30" i="24"/>
  <c r="AA30" i="24"/>
  <c r="Z27" i="24"/>
  <c r="AA27" i="24"/>
  <c r="Z29" i="24"/>
  <c r="AA29" i="24"/>
  <c r="Z28" i="24"/>
  <c r="AA28" i="24"/>
  <c r="Z17" i="24"/>
  <c r="AA17" i="24"/>
  <c r="Z24" i="24"/>
  <c r="AA24" i="24"/>
  <c r="Z19" i="24"/>
  <c r="AA19" i="24"/>
  <c r="Z18" i="24"/>
  <c r="AA18" i="24"/>
  <c r="P19" i="24"/>
  <c r="U19" i="24" s="1"/>
  <c r="P18" i="24"/>
  <c r="U18" i="24" s="1"/>
  <c r="P22" i="24"/>
  <c r="U22" i="24" s="1"/>
  <c r="P20" i="24"/>
  <c r="U20" i="24" s="1"/>
  <c r="P31" i="24"/>
  <c r="U31" i="24" s="1"/>
  <c r="P21" i="24"/>
  <c r="U21" i="24" s="1"/>
  <c r="P26" i="24"/>
  <c r="U26" i="24" s="1"/>
  <c r="P25" i="24"/>
  <c r="U25" i="24" s="1"/>
  <c r="P16" i="24"/>
  <c r="U16" i="24" s="1"/>
  <c r="P30" i="24"/>
  <c r="U30" i="24" s="1"/>
  <c r="P23" i="24"/>
  <c r="U23" i="24" s="1"/>
  <c r="P27" i="24"/>
  <c r="U27" i="24" s="1"/>
  <c r="P29" i="24"/>
  <c r="U29" i="24" s="1"/>
  <c r="P28" i="24"/>
  <c r="U28" i="24" s="1"/>
  <c r="P17" i="24"/>
  <c r="U17" i="24" s="1"/>
  <c r="P24" i="24"/>
  <c r="U24" i="24" s="1"/>
  <c r="M751" i="24"/>
  <c r="AB751" i="24" s="1"/>
  <c r="V750" i="24"/>
  <c r="T750" i="24"/>
  <c r="B70" i="24"/>
  <c r="C43" i="24"/>
  <c r="F35" i="24"/>
  <c r="L64" i="24"/>
  <c r="E35" i="24"/>
  <c r="H100" i="24"/>
  <c r="D120" i="24"/>
  <c r="D43" i="24"/>
  <c r="J89" i="24"/>
  <c r="I137" i="24"/>
  <c r="E59" i="24"/>
  <c r="K105" i="24"/>
  <c r="K188" i="24"/>
  <c r="F75" i="24"/>
  <c r="L121" i="24"/>
  <c r="L44" i="24"/>
  <c r="G91" i="24"/>
  <c r="K139" i="24"/>
  <c r="B61" i="24"/>
  <c r="H107" i="24"/>
  <c r="H200" i="24"/>
  <c r="J80" i="24"/>
  <c r="H147" i="24"/>
  <c r="H81" i="24"/>
  <c r="C149" i="24"/>
  <c r="G79" i="24"/>
  <c r="H174" i="24"/>
  <c r="B73" i="24"/>
  <c r="H119" i="24"/>
  <c r="H42" i="24"/>
  <c r="C89" i="24"/>
  <c r="L136" i="24"/>
  <c r="G64" i="24"/>
  <c r="B111" i="24"/>
  <c r="H80" i="24"/>
  <c r="C127" i="24"/>
  <c r="C50" i="24"/>
  <c r="E108" i="24"/>
  <c r="J48" i="24"/>
  <c r="J120" i="24"/>
  <c r="E90" i="24"/>
  <c r="B139" i="24"/>
  <c r="B97" i="24"/>
  <c r="D228" i="24"/>
  <c r="I95" i="24"/>
  <c r="C36" i="24"/>
  <c r="E94" i="24"/>
  <c r="H40" i="24"/>
  <c r="H104" i="24"/>
  <c r="D39" i="24"/>
  <c r="D103" i="24"/>
  <c r="I43" i="24"/>
  <c r="G113" i="24"/>
  <c r="J75" i="24"/>
  <c r="G216" i="24"/>
  <c r="C91" i="24"/>
  <c r="H39" i="24"/>
  <c r="H103" i="24"/>
  <c r="B44" i="24"/>
  <c r="D102" i="24"/>
  <c r="I42" i="24"/>
  <c r="G112" i="24"/>
  <c r="K87" i="24"/>
  <c r="F57" i="24"/>
  <c r="H176" i="24"/>
  <c r="I130" i="24"/>
  <c r="H131" i="24"/>
  <c r="L88" i="24"/>
  <c r="D64" i="24"/>
  <c r="H116" i="24"/>
  <c r="C59" i="24"/>
  <c r="E32" i="24"/>
  <c r="C67" i="24"/>
  <c r="B126" i="24"/>
  <c r="B49" i="24"/>
  <c r="H95" i="24"/>
  <c r="I146" i="24"/>
  <c r="C65" i="24"/>
  <c r="I111" i="24"/>
  <c r="D81" i="24"/>
  <c r="K127" i="24"/>
  <c r="J50" i="24"/>
  <c r="E97" i="24"/>
  <c r="D150" i="24"/>
  <c r="K66" i="24"/>
  <c r="F113" i="24"/>
  <c r="F36" i="24"/>
  <c r="J88" i="24"/>
  <c r="G177" i="24"/>
  <c r="K88" i="24"/>
  <c r="L181" i="24"/>
  <c r="L34" i="24"/>
  <c r="K51" i="24"/>
  <c r="E274" i="24"/>
  <c r="K78" i="24"/>
  <c r="F125" i="24"/>
  <c r="F48" i="24"/>
  <c r="L94" i="24"/>
  <c r="F145" i="24"/>
  <c r="E70" i="24"/>
  <c r="K116" i="24"/>
  <c r="K39" i="24"/>
  <c r="F86" i="24"/>
  <c r="J133" i="24"/>
  <c r="L55" i="24"/>
  <c r="C114" i="24"/>
  <c r="H54" i="24"/>
  <c r="E137" i="24"/>
  <c r="H97" i="24"/>
  <c r="I150" i="24"/>
  <c r="E85" i="24"/>
  <c r="K38" i="24"/>
  <c r="K102" i="24"/>
  <c r="E43" i="24"/>
  <c r="G101" i="24"/>
  <c r="L41" i="24"/>
  <c r="L105" i="24"/>
  <c r="F46" i="24"/>
  <c r="F110" i="24"/>
  <c r="K50" i="24"/>
  <c r="B109" i="24"/>
  <c r="G49" i="24"/>
  <c r="K129" i="24"/>
  <c r="B83" i="24"/>
  <c r="H129" i="24"/>
  <c r="B78" i="24"/>
  <c r="G33" i="24"/>
  <c r="G63" i="24"/>
  <c r="D51" i="24"/>
  <c r="F109" i="24"/>
  <c r="K49" i="24"/>
  <c r="K113" i="24"/>
  <c r="G48" i="24"/>
  <c r="F130" i="24"/>
  <c r="E105" i="24"/>
  <c r="K74" i="24"/>
  <c r="C140" i="24"/>
  <c r="D140" i="24"/>
  <c r="C83" i="24"/>
  <c r="H52" i="24"/>
  <c r="J110" i="24"/>
  <c r="G47" i="24"/>
  <c r="I113" i="24"/>
  <c r="D80" i="24"/>
  <c r="H132" i="24"/>
  <c r="K54" i="24"/>
  <c r="F101" i="24"/>
  <c r="F164" i="24"/>
  <c r="L70" i="24"/>
  <c r="G117" i="24"/>
  <c r="G40" i="24"/>
  <c r="B87" i="24"/>
  <c r="G134" i="24"/>
  <c r="H56" i="24"/>
  <c r="C103" i="24"/>
  <c r="I172" i="24"/>
  <c r="I72" i="24"/>
  <c r="D119" i="24"/>
  <c r="D42" i="24"/>
  <c r="B96" i="24"/>
  <c r="K96" i="24"/>
  <c r="I207" i="24"/>
  <c r="F98" i="24"/>
  <c r="C38" i="24"/>
  <c r="I84" i="24"/>
  <c r="K131" i="24"/>
  <c r="D54" i="24"/>
  <c r="J100" i="24"/>
  <c r="C162" i="24"/>
  <c r="C76" i="24"/>
  <c r="I122" i="24"/>
  <c r="I45" i="24"/>
  <c r="D92" i="24"/>
  <c r="K140" i="24"/>
  <c r="J61" i="24"/>
  <c r="J125" i="24"/>
  <c r="F60" i="24"/>
  <c r="G150" i="24"/>
  <c r="H113" i="24"/>
  <c r="L170" i="24"/>
  <c r="D34" i="24"/>
  <c r="I57" i="24"/>
  <c r="G50" i="24"/>
  <c r="I108" i="24"/>
  <c r="C49" i="24"/>
  <c r="C113" i="24"/>
  <c r="J47" i="24"/>
  <c r="J111" i="24"/>
  <c r="B58" i="24"/>
  <c r="D116" i="24"/>
  <c r="I56" i="24"/>
  <c r="I120" i="24"/>
  <c r="E55" i="24"/>
  <c r="C138" i="24"/>
  <c r="B99" i="24"/>
  <c r="D141" i="24"/>
  <c r="B110" i="24"/>
  <c r="B57" i="24"/>
  <c r="B121" i="24"/>
  <c r="I55" i="24"/>
  <c r="I119" i="24"/>
  <c r="C60" i="24"/>
  <c r="B137" i="24"/>
  <c r="C111" i="24"/>
  <c r="I80" i="24"/>
  <c r="F44" i="24"/>
  <c r="D72" i="24"/>
  <c r="K75" i="24"/>
  <c r="D112" i="24"/>
  <c r="O178" i="24"/>
  <c r="Y178" i="24" s="1"/>
  <c r="Q45" i="24"/>
  <c r="R45" i="24" s="1"/>
  <c r="O60" i="24"/>
  <c r="Y60" i="24" s="1"/>
  <c r="O312" i="24"/>
  <c r="Y312" i="24" s="1"/>
  <c r="Q124" i="24"/>
  <c r="R124" i="24" s="1"/>
  <c r="O300" i="24"/>
  <c r="Y300" i="24" s="1"/>
  <c r="Q61" i="24"/>
  <c r="R61" i="24" s="1"/>
  <c r="O72" i="24"/>
  <c r="Y72" i="24" s="1"/>
  <c r="Q127" i="24"/>
  <c r="R127" i="24" s="1"/>
  <c r="O37" i="24"/>
  <c r="Y37" i="24" s="1"/>
  <c r="O110" i="24"/>
  <c r="Y110" i="24" s="1"/>
  <c r="O194" i="24"/>
  <c r="Y194" i="24" s="1"/>
  <c r="Q243" i="24"/>
  <c r="R243" i="24" s="1"/>
  <c r="O62" i="24"/>
  <c r="Y62" i="24" s="1"/>
  <c r="Q337" i="24"/>
  <c r="R337" i="24" s="1"/>
  <c r="O361" i="24"/>
  <c r="Y361" i="24" s="1"/>
  <c r="Q299" i="24"/>
  <c r="R299" i="24" s="1"/>
  <c r="O192" i="24"/>
  <c r="Y192" i="24" s="1"/>
  <c r="G372" i="24"/>
  <c r="Q184" i="24"/>
  <c r="R184" i="24" s="1"/>
  <c r="Q59" i="24"/>
  <c r="R59" i="24" s="1"/>
  <c r="O65" i="24"/>
  <c r="Y65" i="24" s="1"/>
  <c r="O320" i="24"/>
  <c r="Y320" i="24" s="1"/>
  <c r="O49" i="24"/>
  <c r="Y49" i="24" s="1"/>
  <c r="O152" i="24"/>
  <c r="Y152" i="24" s="1"/>
  <c r="Q307" i="24"/>
  <c r="R307" i="24" s="1"/>
  <c r="Q113" i="24"/>
  <c r="R113" i="24" s="1"/>
  <c r="Q99" i="24"/>
  <c r="R99" i="24" s="1"/>
  <c r="O100" i="24"/>
  <c r="Y100" i="24" s="1"/>
  <c r="O164" i="24"/>
  <c r="Y164" i="24" s="1"/>
  <c r="Q179" i="24"/>
  <c r="R179" i="24" s="1"/>
  <c r="Q237" i="24"/>
  <c r="R237" i="24" s="1"/>
  <c r="Q275" i="24"/>
  <c r="R275" i="24" s="1"/>
  <c r="Q312" i="24"/>
  <c r="R312" i="24" s="1"/>
  <c r="O220" i="24"/>
  <c r="Y220" i="24" s="1"/>
  <c r="O272" i="24"/>
  <c r="Y272" i="24" s="1"/>
  <c r="O296" i="24"/>
  <c r="Y296" i="24" s="1"/>
  <c r="O333" i="24"/>
  <c r="Y333" i="24" s="1"/>
  <c r="O248" i="24"/>
  <c r="Y248" i="24" s="1"/>
  <c r="K369" i="24"/>
  <c r="I373" i="24"/>
  <c r="E343" i="24"/>
  <c r="O190" i="24"/>
  <c r="Y190" i="24" s="1"/>
  <c r="Q32" i="24"/>
  <c r="R32" i="24" s="1"/>
  <c r="O70" i="24"/>
  <c r="Y70" i="24" s="1"/>
  <c r="Q72" i="24"/>
  <c r="R72" i="24" s="1"/>
  <c r="O328" i="24"/>
  <c r="Y328" i="24" s="1"/>
  <c r="O69" i="24"/>
  <c r="Y69" i="24" s="1"/>
  <c r="O174" i="24"/>
  <c r="Y174" i="24" s="1"/>
  <c r="Q315" i="24"/>
  <c r="R315" i="24" s="1"/>
  <c r="Q195" i="24"/>
  <c r="R195" i="24" s="1"/>
  <c r="Q147" i="24"/>
  <c r="R147" i="24" s="1"/>
  <c r="Q101" i="24"/>
  <c r="R101" i="24" s="1"/>
  <c r="G357" i="24"/>
  <c r="O61" i="24"/>
  <c r="Y61" i="24" s="1"/>
  <c r="Q122" i="24"/>
  <c r="R122" i="24" s="1"/>
  <c r="O106" i="24"/>
  <c r="Y106" i="24" s="1"/>
  <c r="O166" i="24"/>
  <c r="Y166" i="24" s="1"/>
  <c r="Q156" i="24"/>
  <c r="R156" i="24" s="1"/>
  <c r="O214" i="24"/>
  <c r="Y214" i="24" s="1"/>
  <c r="Q251" i="24"/>
  <c r="R251" i="24" s="1"/>
  <c r="O119" i="24"/>
  <c r="Y119" i="24" s="1"/>
  <c r="Q223" i="24"/>
  <c r="R223" i="24" s="1"/>
  <c r="O94" i="24"/>
  <c r="Y94" i="24" s="1"/>
  <c r="F376" i="24"/>
  <c r="O375" i="24"/>
  <c r="Y375" i="24" s="1"/>
  <c r="Q353" i="24"/>
  <c r="R353" i="24" s="1"/>
  <c r="O40" i="24"/>
  <c r="Y40" i="24" s="1"/>
  <c r="Q84" i="24"/>
  <c r="R84" i="24" s="1"/>
  <c r="O80" i="24"/>
  <c r="Y80" i="24" s="1"/>
  <c r="O336" i="24"/>
  <c r="Y336" i="24" s="1"/>
  <c r="Q88" i="24"/>
  <c r="R88" i="24" s="1"/>
  <c r="Q189" i="24"/>
  <c r="R189" i="24" s="1"/>
  <c r="Q323" i="24"/>
  <c r="R323" i="24" s="1"/>
  <c r="Q231" i="24"/>
  <c r="R231" i="24" s="1"/>
  <c r="Q212" i="24"/>
  <c r="R212" i="24" s="1"/>
  <c r="Q185" i="24"/>
  <c r="R185" i="24" s="1"/>
  <c r="D376" i="24"/>
  <c r="Q114" i="24"/>
  <c r="R114" i="24" s="1"/>
  <c r="O118" i="24"/>
  <c r="Y118" i="24" s="1"/>
  <c r="Q178" i="24"/>
  <c r="R178" i="24" s="1"/>
  <c r="Q193" i="24"/>
  <c r="R193" i="24" s="1"/>
  <c r="O251" i="24"/>
  <c r="Y251" i="24" s="1"/>
  <c r="Q296" i="24"/>
  <c r="R296" i="24" s="1"/>
  <c r="Q328" i="24"/>
  <c r="R328" i="24" s="1"/>
  <c r="Q235" i="24"/>
  <c r="R235" i="24" s="1"/>
  <c r="O290" i="24"/>
  <c r="Y290" i="24" s="1"/>
  <c r="Q324" i="24"/>
  <c r="R324" i="24" s="1"/>
  <c r="O364" i="24"/>
  <c r="Y364" i="24" s="1"/>
  <c r="O278" i="24"/>
  <c r="Y278" i="24" s="1"/>
  <c r="K373" i="24"/>
  <c r="L333" i="24"/>
  <c r="D346" i="24"/>
  <c r="L358" i="24"/>
  <c r="D372" i="24"/>
  <c r="F374" i="24"/>
  <c r="D369" i="24"/>
  <c r="J338" i="24"/>
  <c r="E330" i="24"/>
  <c r="D336" i="24"/>
  <c r="K342" i="24"/>
  <c r="G332" i="24"/>
  <c r="I285" i="24"/>
  <c r="K300" i="24"/>
  <c r="F304" i="24"/>
  <c r="J282" i="24"/>
  <c r="H319" i="24"/>
  <c r="J294" i="24"/>
  <c r="J356" i="24"/>
  <c r="K375" i="24"/>
  <c r="L370" i="24"/>
  <c r="C373" i="24"/>
  <c r="G368" i="24"/>
  <c r="I337" i="24"/>
  <c r="H329" i="24"/>
  <c r="L334" i="24"/>
  <c r="L340" i="24"/>
  <c r="G331" i="24"/>
  <c r="L284" i="24"/>
  <c r="C300" i="24"/>
  <c r="I303" i="24"/>
  <c r="B282" i="24"/>
  <c r="J313" i="24"/>
  <c r="B356" i="24"/>
  <c r="H374" i="24"/>
  <c r="D370" i="24"/>
  <c r="C372" i="24"/>
  <c r="D33" i="24"/>
  <c r="F66" i="24"/>
  <c r="G87" i="24"/>
  <c r="O45" i="24"/>
  <c r="Y45" i="24" s="1"/>
  <c r="O99" i="24"/>
  <c r="Y99" i="24" s="1"/>
  <c r="O85" i="24"/>
  <c r="Y85" i="24" s="1"/>
  <c r="O344" i="24"/>
  <c r="Y344" i="24" s="1"/>
  <c r="Q117" i="24"/>
  <c r="R117" i="24" s="1"/>
  <c r="Q201" i="24"/>
  <c r="R201" i="24" s="1"/>
  <c r="Q331" i="24"/>
  <c r="R331" i="24" s="1"/>
  <c r="Q253" i="24"/>
  <c r="R253" i="24" s="1"/>
  <c r="Q255" i="24"/>
  <c r="R255" i="24" s="1"/>
  <c r="O226" i="24"/>
  <c r="Y226" i="24" s="1"/>
  <c r="J374" i="24"/>
  <c r="D373" i="24"/>
  <c r="Q48" i="24"/>
  <c r="R48" i="24" s="1"/>
  <c r="O111" i="24"/>
  <c r="Y111" i="24" s="1"/>
  <c r="Q94" i="24"/>
  <c r="R94" i="24" s="1"/>
  <c r="Q154" i="24"/>
  <c r="R154" i="24" s="1"/>
  <c r="Q108" i="24"/>
  <c r="R108" i="24" s="1"/>
  <c r="O201" i="24"/>
  <c r="Y201" i="24" s="1"/>
  <c r="O235" i="24"/>
  <c r="Y235" i="24" s="1"/>
  <c r="Q71" i="24"/>
  <c r="R71" i="24" s="1"/>
  <c r="Q209" i="24"/>
  <c r="R209" i="24" s="1"/>
  <c r="Q364" i="24"/>
  <c r="R364" i="24" s="1"/>
  <c r="O314" i="24"/>
  <c r="Y314" i="24" s="1"/>
  <c r="Q49" i="24"/>
  <c r="R49" i="24" s="1"/>
  <c r="Q109" i="24"/>
  <c r="R109" i="24" s="1"/>
  <c r="Q89" i="24"/>
  <c r="R89" i="24" s="1"/>
  <c r="Q137" i="24"/>
  <c r="R137" i="24" s="1"/>
  <c r="O209" i="24"/>
  <c r="Y209" i="24" s="1"/>
  <c r="Q339" i="24"/>
  <c r="R339" i="24" s="1"/>
  <c r="Q266" i="24"/>
  <c r="R266" i="24" s="1"/>
  <c r="Q276" i="24"/>
  <c r="R276" i="24" s="1"/>
  <c r="Q248" i="24"/>
  <c r="R248" i="24" s="1"/>
  <c r="E373" i="24"/>
  <c r="O128" i="24"/>
  <c r="Y128" i="24" s="1"/>
  <c r="O138" i="24"/>
  <c r="Y138" i="24" s="1"/>
  <c r="O198" i="24"/>
  <c r="Y198" i="24" s="1"/>
  <c r="O267" i="24"/>
  <c r="Y267" i="24" s="1"/>
  <c r="O310" i="24"/>
  <c r="Y310" i="24" s="1"/>
  <c r="Q344" i="24"/>
  <c r="R344" i="24" s="1"/>
  <c r="Q247" i="24"/>
  <c r="R247" i="24" s="1"/>
  <c r="O303" i="24"/>
  <c r="Y303" i="24" s="1"/>
  <c r="Q354" i="24"/>
  <c r="R354" i="24" s="1"/>
  <c r="Q374" i="24"/>
  <c r="R374" i="24" s="1"/>
  <c r="Q334" i="24"/>
  <c r="R334" i="24" s="1"/>
  <c r="B364" i="24"/>
  <c r="G370" i="24"/>
  <c r="J366" i="24"/>
  <c r="E372" i="24"/>
  <c r="G337" i="24"/>
  <c r="O55" i="24"/>
  <c r="Y55" i="24" s="1"/>
  <c r="O114" i="24"/>
  <c r="Y114" i="24" s="1"/>
  <c r="O95" i="24"/>
  <c r="Y95" i="24" s="1"/>
  <c r="Q158" i="24"/>
  <c r="R158" i="24" s="1"/>
  <c r="Q219" i="24"/>
  <c r="R219" i="24" s="1"/>
  <c r="Q347" i="24"/>
  <c r="R347" i="24" s="1"/>
  <c r="O288" i="24"/>
  <c r="Y288" i="24" s="1"/>
  <c r="Q311" i="24"/>
  <c r="R311" i="24" s="1"/>
  <c r="Q264" i="24"/>
  <c r="R264" i="24" s="1"/>
  <c r="K371" i="24"/>
  <c r="C376" i="24"/>
  <c r="I351" i="24"/>
  <c r="Q60" i="24"/>
  <c r="R60" i="24" s="1"/>
  <c r="Q82" i="24"/>
  <c r="R82" i="24" s="1"/>
  <c r="O149" i="24"/>
  <c r="Y149" i="24" s="1"/>
  <c r="O147" i="24"/>
  <c r="Y147" i="24" s="1"/>
  <c r="Q199" i="24"/>
  <c r="R199" i="24" s="1"/>
  <c r="O208" i="24"/>
  <c r="Y208" i="24" s="1"/>
  <c r="Q246" i="24"/>
  <c r="R246" i="24" s="1"/>
  <c r="O281" i="24"/>
  <c r="Y281" i="24" s="1"/>
  <c r="O191" i="24"/>
  <c r="Y191" i="24" s="1"/>
  <c r="O253" i="24"/>
  <c r="Y253" i="24" s="1"/>
  <c r="Q221" i="24"/>
  <c r="R221" i="24" s="1"/>
  <c r="Q277" i="24"/>
  <c r="R277" i="24" s="1"/>
  <c r="Q43" i="24"/>
  <c r="R43" i="24" s="1"/>
  <c r="Q62" i="24"/>
  <c r="R62" i="24" s="1"/>
  <c r="Q119" i="24"/>
  <c r="R119" i="24" s="1"/>
  <c r="Q37" i="24"/>
  <c r="R37" i="24" s="1"/>
  <c r="Q173" i="24"/>
  <c r="R173" i="24" s="1"/>
  <c r="Q230" i="24"/>
  <c r="R230" i="24" s="1"/>
  <c r="O309" i="24"/>
  <c r="Y309" i="24" s="1"/>
  <c r="O325" i="24"/>
  <c r="Y325" i="24" s="1"/>
  <c r="O279" i="24"/>
  <c r="Y279" i="24" s="1"/>
  <c r="O34" i="24"/>
  <c r="Y34" i="24" s="1"/>
  <c r="I374" i="24"/>
  <c r="Q143" i="24"/>
  <c r="R143" i="24" s="1"/>
  <c r="O159" i="24"/>
  <c r="Y159" i="24" s="1"/>
  <c r="O33" i="24"/>
  <c r="Y33" i="24" s="1"/>
  <c r="Q282" i="24"/>
  <c r="R282" i="24" s="1"/>
  <c r="O326" i="24"/>
  <c r="Y326" i="24" s="1"/>
  <c r="Q268" i="24"/>
  <c r="R268" i="24" s="1"/>
  <c r="O319" i="24"/>
  <c r="Y319" i="24" s="1"/>
  <c r="O371" i="24"/>
  <c r="Y371" i="24" s="1"/>
  <c r="O356" i="24"/>
  <c r="Y356" i="24" s="1"/>
  <c r="L366" i="24"/>
  <c r="B375" i="24"/>
  <c r="I369" i="24"/>
  <c r="F340" i="24"/>
  <c r="J348" i="24"/>
  <c r="F367" i="24"/>
  <c r="F364" i="24"/>
  <c r="G366" i="24"/>
  <c r="F363" i="24"/>
  <c r="F330" i="24"/>
  <c r="G324" i="24"/>
  <c r="J328" i="24"/>
  <c r="H332" i="24"/>
  <c r="F326" i="24"/>
  <c r="C359" i="24"/>
  <c r="H298" i="24"/>
  <c r="L276" i="24"/>
  <c r="K294" i="24"/>
  <c r="B287" i="24"/>
  <c r="B348" i="24"/>
  <c r="I366" i="24"/>
  <c r="L362" i="24"/>
  <c r="J365" i="24"/>
  <c r="I362" i="24"/>
  <c r="I329" i="24"/>
  <c r="J323" i="24"/>
  <c r="B328" i="24"/>
  <c r="H331" i="24"/>
  <c r="I325" i="24"/>
  <c r="E353" i="24"/>
  <c r="K297" i="24"/>
  <c r="D276" i="24"/>
  <c r="L293" i="24"/>
  <c r="E347" i="24"/>
  <c r="G32" i="24"/>
  <c r="O54" i="24"/>
  <c r="Y54" i="24" s="1"/>
  <c r="Q66" i="24"/>
  <c r="R66" i="24" s="1"/>
  <c r="O124" i="24"/>
  <c r="Y124" i="24" s="1"/>
  <c r="Q103" i="24"/>
  <c r="R103" i="24" s="1"/>
  <c r="O188" i="24"/>
  <c r="Y188" i="24" s="1"/>
  <c r="Q238" i="24"/>
  <c r="R238" i="24" s="1"/>
  <c r="Q51" i="24"/>
  <c r="R51" i="24" s="1"/>
  <c r="O330" i="24"/>
  <c r="Y330" i="24" s="1"/>
  <c r="O346" i="24"/>
  <c r="Y346" i="24" s="1"/>
  <c r="O293" i="24"/>
  <c r="Y293" i="24" s="1"/>
  <c r="Q106" i="24"/>
  <c r="R106" i="24" s="1"/>
  <c r="Q35" i="24"/>
  <c r="R35" i="24" s="1"/>
  <c r="O71" i="24"/>
  <c r="Y71" i="24" s="1"/>
  <c r="O134" i="24"/>
  <c r="Y134" i="24" s="1"/>
  <c r="O127" i="24"/>
  <c r="Y127" i="24" s="1"/>
  <c r="O180" i="24"/>
  <c r="Y180" i="24" s="1"/>
  <c r="O193" i="24"/>
  <c r="Y193" i="24" s="1"/>
  <c r="Q226" i="24"/>
  <c r="R226" i="24" s="1"/>
  <c r="Q267" i="24"/>
  <c r="R267" i="24" s="1"/>
  <c r="O160" i="24"/>
  <c r="Y160" i="24" s="1"/>
  <c r="O236" i="24"/>
  <c r="Y236" i="24" s="1"/>
  <c r="Q83" i="24"/>
  <c r="R83" i="24" s="1"/>
  <c r="O213" i="24"/>
  <c r="Y213" i="24" s="1"/>
  <c r="G373" i="24"/>
  <c r="Q375" i="24"/>
  <c r="R375" i="24" s="1"/>
  <c r="Q68" i="24"/>
  <c r="R68" i="24" s="1"/>
  <c r="O74" i="24"/>
  <c r="Y74" i="24" s="1"/>
  <c r="Q129" i="24"/>
  <c r="R129" i="24" s="1"/>
  <c r="O47" i="24"/>
  <c r="Y47" i="24" s="1"/>
  <c r="O116" i="24"/>
  <c r="Y116" i="24" s="1"/>
  <c r="O205" i="24"/>
  <c r="Y205" i="24" s="1"/>
  <c r="Q249" i="24"/>
  <c r="R249" i="24" s="1"/>
  <c r="O91" i="24"/>
  <c r="Y91" i="24" s="1"/>
  <c r="O358" i="24"/>
  <c r="Y358" i="24" s="1"/>
  <c r="Q363" i="24"/>
  <c r="R363" i="24" s="1"/>
  <c r="O306" i="24"/>
  <c r="Y306" i="24" s="1"/>
  <c r="O207" i="24"/>
  <c r="Y207" i="24" s="1"/>
  <c r="J371" i="24"/>
  <c r="O153" i="24"/>
  <c r="Y153" i="24" s="1"/>
  <c r="O176" i="24"/>
  <c r="Y176" i="24" s="1"/>
  <c r="O48" i="24"/>
  <c r="Y48" i="24" s="1"/>
  <c r="O294" i="24"/>
  <c r="Y294" i="24" s="1"/>
  <c r="O342" i="24"/>
  <c r="Y342" i="24" s="1"/>
  <c r="O59" i="24"/>
  <c r="Y59" i="24" s="1"/>
  <c r="O284" i="24"/>
  <c r="Y284" i="24" s="1"/>
  <c r="O335" i="24"/>
  <c r="Y335" i="24" s="1"/>
  <c r="D358" i="24"/>
  <c r="I364" i="24"/>
  <c r="L360" i="24"/>
  <c r="L365" i="24"/>
  <c r="Q33" i="24"/>
  <c r="R33" i="24" s="1"/>
  <c r="O83" i="24"/>
  <c r="Y83" i="24" s="1"/>
  <c r="Q79" i="24"/>
  <c r="R79" i="24" s="1"/>
  <c r="Q139" i="24"/>
  <c r="R139" i="24" s="1"/>
  <c r="O66" i="24"/>
  <c r="Y66" i="24" s="1"/>
  <c r="O157" i="24"/>
  <c r="Y157" i="24" s="1"/>
  <c r="Q214" i="24"/>
  <c r="R214" i="24" s="1"/>
  <c r="O140" i="24"/>
  <c r="Y140" i="24" s="1"/>
  <c r="O363" i="24"/>
  <c r="Y363" i="24" s="1"/>
  <c r="Q335" i="24"/>
  <c r="R335" i="24" s="1"/>
  <c r="Q228" i="24"/>
  <c r="R228" i="24" s="1"/>
  <c r="O240" i="24"/>
  <c r="Y240" i="24" s="1"/>
  <c r="K345" i="24"/>
  <c r="Q110" i="24"/>
  <c r="R110" i="24" s="1"/>
  <c r="O105" i="24"/>
  <c r="Y105" i="24" s="1"/>
  <c r="O173" i="24"/>
  <c r="Y173" i="24" s="1"/>
  <c r="Q188" i="24"/>
  <c r="R188" i="24" s="1"/>
  <c r="Q242" i="24"/>
  <c r="R242" i="24" s="1"/>
  <c r="O283" i="24"/>
  <c r="Y283" i="24" s="1"/>
  <c r="Q320" i="24"/>
  <c r="R320" i="24" s="1"/>
  <c r="Q227" i="24"/>
  <c r="R227" i="24" s="1"/>
  <c r="Q284" i="24"/>
  <c r="R284" i="24" s="1"/>
  <c r="Q310" i="24"/>
  <c r="R310" i="24" s="1"/>
  <c r="Q355" i="24"/>
  <c r="R355" i="24" s="1"/>
  <c r="O264" i="24"/>
  <c r="Y264" i="24" s="1"/>
  <c r="O39" i="24"/>
  <c r="Y39" i="24" s="1"/>
  <c r="Q93" i="24"/>
  <c r="R93" i="24" s="1"/>
  <c r="O84" i="24"/>
  <c r="Y84" i="24" s="1"/>
  <c r="O145" i="24"/>
  <c r="Y145" i="24" s="1"/>
  <c r="Q86" i="24"/>
  <c r="R86" i="24" s="1"/>
  <c r="Q171" i="24"/>
  <c r="R171" i="24" s="1"/>
  <c r="Q222" i="24"/>
  <c r="R222" i="24" s="1"/>
  <c r="Q168" i="24"/>
  <c r="R168" i="24" s="1"/>
  <c r="Q373" i="24"/>
  <c r="R373" i="24" s="1"/>
  <c r="O349" i="24"/>
  <c r="Y349" i="24" s="1"/>
  <c r="O280" i="24"/>
  <c r="Y280" i="24" s="1"/>
  <c r="O354" i="24"/>
  <c r="Y354" i="24" s="1"/>
  <c r="O172" i="24"/>
  <c r="Y172" i="24" s="1"/>
  <c r="Q192" i="24"/>
  <c r="R192" i="24" s="1"/>
  <c r="O38" i="24"/>
  <c r="Y38" i="24" s="1"/>
  <c r="Q57" i="24"/>
  <c r="R57" i="24" s="1"/>
  <c r="Q309" i="24"/>
  <c r="R309" i="24" s="1"/>
  <c r="Q111" i="24"/>
  <c r="R111" i="24" s="1"/>
  <c r="O295" i="24"/>
  <c r="Y295" i="24" s="1"/>
  <c r="O351" i="24"/>
  <c r="Y351" i="24" s="1"/>
  <c r="C361" i="24"/>
  <c r="H367" i="24"/>
  <c r="K363" i="24"/>
  <c r="K368" i="24"/>
  <c r="H334" i="24"/>
  <c r="Q250" i="24"/>
  <c r="R250" i="24" s="1"/>
  <c r="F370" i="24"/>
  <c r="F359" i="24"/>
  <c r="F356" i="24"/>
  <c r="I360" i="24"/>
  <c r="H357" i="24"/>
  <c r="H324" i="24"/>
  <c r="I318" i="24"/>
  <c r="L322" i="24"/>
  <c r="G326" i="24"/>
  <c r="H320" i="24"/>
  <c r="B338" i="24"/>
  <c r="B346" i="24"/>
  <c r="J292" i="24"/>
  <c r="C271" i="24"/>
  <c r="D287" i="24"/>
  <c r="F280" i="24"/>
  <c r="Q308" i="24"/>
  <c r="R308" i="24" s="1"/>
  <c r="L368" i="24"/>
  <c r="I358" i="24"/>
  <c r="I355" i="24"/>
  <c r="L359" i="24"/>
  <c r="K356" i="24"/>
  <c r="K323" i="24"/>
  <c r="L317" i="24"/>
  <c r="D322" i="24"/>
  <c r="I41" i="24"/>
  <c r="Q46" i="24"/>
  <c r="R46" i="24" s="1"/>
  <c r="Q107" i="24"/>
  <c r="R107" i="24" s="1"/>
  <c r="O89" i="24"/>
  <c r="Y89" i="24" s="1"/>
  <c r="Q152" i="24"/>
  <c r="R152" i="24" s="1"/>
  <c r="Q102" i="24"/>
  <c r="R102" i="24" s="1"/>
  <c r="Q197" i="24"/>
  <c r="R197" i="24" s="1"/>
  <c r="O230" i="24"/>
  <c r="Y230" i="24" s="1"/>
  <c r="Q41" i="24"/>
  <c r="R41" i="24" s="1"/>
  <c r="Q206" i="24"/>
  <c r="R206" i="24" s="1"/>
  <c r="O362" i="24"/>
  <c r="Y362" i="24" s="1"/>
  <c r="Q293" i="24"/>
  <c r="R293" i="24" s="1"/>
  <c r="Q85" i="24"/>
  <c r="R85" i="24" s="1"/>
  <c r="Q95" i="24"/>
  <c r="R95" i="24" s="1"/>
  <c r="Q159" i="24"/>
  <c r="R159" i="24" s="1"/>
  <c r="O171" i="24"/>
  <c r="Y171" i="24" s="1"/>
  <c r="Q229" i="24"/>
  <c r="R229" i="24" s="1"/>
  <c r="O265" i="24"/>
  <c r="Y265" i="24" s="1"/>
  <c r="Q304" i="24"/>
  <c r="R304" i="24" s="1"/>
  <c r="Q211" i="24"/>
  <c r="R211" i="24" s="1"/>
  <c r="O266" i="24"/>
  <c r="Y266" i="24" s="1"/>
  <c r="O275" i="24"/>
  <c r="Y275" i="24" s="1"/>
  <c r="Q319" i="24"/>
  <c r="R319" i="24" s="1"/>
  <c r="Q202" i="24"/>
  <c r="R202" i="24" s="1"/>
  <c r="Q50" i="24"/>
  <c r="R50" i="24" s="1"/>
  <c r="O113" i="24"/>
  <c r="Y113" i="24" s="1"/>
  <c r="Q96" i="24"/>
  <c r="R96" i="24" s="1"/>
  <c r="O158" i="24"/>
  <c r="Y158" i="24" s="1"/>
  <c r="Q115" i="24"/>
  <c r="R115" i="24" s="1"/>
  <c r="O204" i="24"/>
  <c r="Y204" i="24" s="1"/>
  <c r="O238" i="24"/>
  <c r="Y238" i="24" s="1"/>
  <c r="O81" i="24"/>
  <c r="Y81" i="24" s="1"/>
  <c r="O212" i="24"/>
  <c r="Y212" i="24" s="1"/>
  <c r="O367" i="24"/>
  <c r="Y367" i="24" s="1"/>
  <c r="Q321" i="24"/>
  <c r="R321" i="24" s="1"/>
  <c r="Q186" i="24"/>
  <c r="R186" i="24" s="1"/>
  <c r="O67" i="24"/>
  <c r="Y67" i="24" s="1"/>
  <c r="Q70" i="24"/>
  <c r="R70" i="24" s="1"/>
  <c r="Q325" i="24"/>
  <c r="R325" i="24" s="1"/>
  <c r="Q58" i="24"/>
  <c r="R58" i="24" s="1"/>
  <c r="Q166" i="24"/>
  <c r="R166" i="24" s="1"/>
  <c r="O313" i="24"/>
  <c r="Y313" i="24" s="1"/>
  <c r="O142" i="24"/>
  <c r="Y142" i="24" s="1"/>
  <c r="Q54" i="24"/>
  <c r="R54" i="24" s="1"/>
  <c r="H372" i="24"/>
  <c r="K376" i="24"/>
  <c r="F352" i="24"/>
  <c r="K358" i="24"/>
  <c r="C355" i="24"/>
  <c r="C360" i="24"/>
  <c r="F373" i="24"/>
  <c r="O58" i="24"/>
  <c r="Y58" i="24" s="1"/>
  <c r="Q120" i="24"/>
  <c r="R120" i="24" s="1"/>
  <c r="O104" i="24"/>
  <c r="Y104" i="24" s="1"/>
  <c r="Q162" i="24"/>
  <c r="R162" i="24" s="1"/>
  <c r="Q136" i="24"/>
  <c r="R136" i="24" s="1"/>
  <c r="Q210" i="24"/>
  <c r="R210" i="24" s="1"/>
  <c r="O247" i="24"/>
  <c r="Y247" i="24" s="1"/>
  <c r="Q105" i="24"/>
  <c r="R105" i="24" s="1"/>
  <c r="Q220" i="24"/>
  <c r="R220" i="24" s="1"/>
  <c r="Q372" i="24"/>
  <c r="R372" i="24" s="1"/>
  <c r="Q350" i="24"/>
  <c r="R350" i="24" s="1"/>
  <c r="O108" i="24"/>
  <c r="Y108" i="24" s="1"/>
  <c r="O133" i="24"/>
  <c r="Y133" i="24" s="1"/>
  <c r="Q148" i="24"/>
  <c r="R148" i="24" s="1"/>
  <c r="O206" i="24"/>
  <c r="Y206" i="24" s="1"/>
  <c r="O273" i="24"/>
  <c r="Y273" i="24" s="1"/>
  <c r="O318" i="24"/>
  <c r="Y318" i="24" s="1"/>
  <c r="Q352" i="24"/>
  <c r="R352" i="24" s="1"/>
  <c r="Q260" i="24"/>
  <c r="R260" i="24" s="1"/>
  <c r="O311" i="24"/>
  <c r="Y311" i="24" s="1"/>
  <c r="O366" i="24"/>
  <c r="Y366" i="24" s="1"/>
  <c r="Q348" i="24"/>
  <c r="R348" i="24" s="1"/>
  <c r="Q63" i="24"/>
  <c r="R63" i="24" s="1"/>
  <c r="O126" i="24"/>
  <c r="Y126" i="24" s="1"/>
  <c r="O109" i="24"/>
  <c r="Y109" i="24" s="1"/>
  <c r="O169" i="24"/>
  <c r="Y169" i="24" s="1"/>
  <c r="O163" i="24"/>
  <c r="Y163" i="24" s="1"/>
  <c r="O219" i="24"/>
  <c r="Y219" i="24" s="1"/>
  <c r="O255" i="24"/>
  <c r="Y255" i="24" s="1"/>
  <c r="Q126" i="24"/>
  <c r="R126" i="24" s="1"/>
  <c r="Q225" i="24"/>
  <c r="R225" i="24" s="1"/>
  <c r="O121" i="24"/>
  <c r="Y121" i="24" s="1"/>
  <c r="I375" i="24"/>
  <c r="O357" i="24"/>
  <c r="Y357" i="24" s="1"/>
  <c r="O42" i="24"/>
  <c r="Y42" i="24" s="1"/>
  <c r="Q91" i="24"/>
  <c r="R91" i="24" s="1"/>
  <c r="O82" i="24"/>
  <c r="Y82" i="24" s="1"/>
  <c r="Q341" i="24"/>
  <c r="R341" i="24" s="1"/>
  <c r="O97" i="24"/>
  <c r="Y97" i="24" s="1"/>
  <c r="Q198" i="24"/>
  <c r="R198" i="24" s="1"/>
  <c r="O329" i="24"/>
  <c r="Y329" i="24" s="1"/>
  <c r="O242" i="24"/>
  <c r="Y242" i="24" s="1"/>
  <c r="O245" i="24"/>
  <c r="Y245" i="24" s="1"/>
  <c r="O216" i="24"/>
  <c r="Y216" i="24" s="1"/>
  <c r="G375" i="24"/>
  <c r="E355" i="24"/>
  <c r="J361" i="24"/>
  <c r="B358" i="24"/>
  <c r="B363" i="24"/>
  <c r="F362" i="24"/>
  <c r="C352" i="24"/>
  <c r="F348" i="24"/>
  <c r="K354" i="24"/>
  <c r="J351" i="24"/>
  <c r="J318" i="24"/>
  <c r="K312" i="24"/>
  <c r="C317" i="24"/>
  <c r="I320" i="24"/>
  <c r="J314" i="24"/>
  <c r="L329" i="24"/>
  <c r="F334" i="24"/>
  <c r="L286" i="24"/>
  <c r="E265" i="24"/>
  <c r="G280" i="24"/>
  <c r="H274" i="24"/>
  <c r="I361" i="24"/>
  <c r="I350" i="24"/>
  <c r="I347" i="24"/>
  <c r="C354" i="24"/>
  <c r="B351" i="24"/>
  <c r="B318" i="24"/>
  <c r="C312" i="24"/>
  <c r="F316" i="24"/>
  <c r="L319" i="24"/>
  <c r="B314" i="24"/>
  <c r="D329" i="24"/>
  <c r="E333" i="24"/>
  <c r="D286" i="24"/>
  <c r="H264" i="24"/>
  <c r="J279" i="24"/>
  <c r="D360" i="24"/>
  <c r="L349" i="24"/>
  <c r="L346" i="24"/>
  <c r="F353" i="24"/>
  <c r="E350" i="24"/>
  <c r="E317" i="24"/>
  <c r="F311" i="24"/>
  <c r="I315" i="24"/>
  <c r="D319" i="24"/>
  <c r="E313" i="24"/>
  <c r="G328" i="24"/>
  <c r="D332" i="24"/>
  <c r="G285" i="24"/>
  <c r="K263" i="24"/>
  <c r="C345" i="24"/>
  <c r="I105" i="24"/>
  <c r="E53" i="24"/>
  <c r="O68" i="24"/>
  <c r="Y68" i="24" s="1"/>
  <c r="Q130" i="24"/>
  <c r="R130" i="24" s="1"/>
  <c r="Q123" i="24"/>
  <c r="R123" i="24" s="1"/>
  <c r="Q177" i="24"/>
  <c r="R177" i="24" s="1"/>
  <c r="O179" i="24"/>
  <c r="Y179" i="24" s="1"/>
  <c r="Q224" i="24"/>
  <c r="R224" i="24" s="1"/>
  <c r="O263" i="24"/>
  <c r="Y263" i="24" s="1"/>
  <c r="O139" i="24"/>
  <c r="Y139" i="24" s="1"/>
  <c r="Q233" i="24"/>
  <c r="R233" i="24" s="1"/>
  <c r="Q44" i="24"/>
  <c r="R44" i="24" s="1"/>
  <c r="O200" i="24"/>
  <c r="Y200" i="24" s="1"/>
  <c r="D374" i="24"/>
  <c r="Q367" i="24"/>
  <c r="R367" i="24" s="1"/>
  <c r="O122" i="24"/>
  <c r="Y122" i="24" s="1"/>
  <c r="Q133" i="24"/>
  <c r="R133" i="24" s="1"/>
  <c r="O185" i="24"/>
  <c r="Y185" i="24" s="1"/>
  <c r="O259" i="24"/>
  <c r="Y259" i="24" s="1"/>
  <c r="O302" i="24"/>
  <c r="Y302" i="24" s="1"/>
  <c r="Q336" i="24"/>
  <c r="R336" i="24" s="1"/>
  <c r="Q241" i="24"/>
  <c r="R241" i="24" s="1"/>
  <c r="Q297" i="24"/>
  <c r="R297" i="24" s="1"/>
  <c r="Q345" i="24"/>
  <c r="R345" i="24" s="1"/>
  <c r="O369" i="24"/>
  <c r="Y369" i="24" s="1"/>
  <c r="Q305" i="24"/>
  <c r="R305" i="24" s="1"/>
  <c r="O43" i="24"/>
  <c r="Y43" i="24" s="1"/>
  <c r="O73" i="24"/>
  <c r="Y73" i="24" s="1"/>
  <c r="Q141" i="24"/>
  <c r="R141" i="24" s="1"/>
  <c r="Q131" i="24"/>
  <c r="R131" i="24" s="1"/>
  <c r="O186" i="24"/>
  <c r="Y186" i="24" s="1"/>
  <c r="O197" i="24"/>
  <c r="Y197" i="24" s="1"/>
  <c r="Q232" i="24"/>
  <c r="R232" i="24" s="1"/>
  <c r="O271" i="24"/>
  <c r="Y271" i="24" s="1"/>
  <c r="O168" i="24"/>
  <c r="Y168" i="24" s="1"/>
  <c r="Q239" i="24"/>
  <c r="R239" i="24" s="1"/>
  <c r="Q142" i="24"/>
  <c r="R142" i="24" s="1"/>
  <c r="O224" i="24"/>
  <c r="Y224" i="24" s="1"/>
  <c r="J372" i="24"/>
  <c r="O52" i="24"/>
  <c r="Y52" i="24" s="1"/>
  <c r="O112" i="24"/>
  <c r="Y112" i="24" s="1"/>
  <c r="O92" i="24"/>
  <c r="Y92" i="24" s="1"/>
  <c r="Q144" i="24"/>
  <c r="R144" i="24" s="1"/>
  <c r="O215" i="24"/>
  <c r="Y215" i="24" s="1"/>
  <c r="O345" i="24"/>
  <c r="Y345" i="24" s="1"/>
  <c r="Q274" i="24"/>
  <c r="R274" i="24" s="1"/>
  <c r="O297" i="24"/>
  <c r="Y297" i="24" s="1"/>
  <c r="Q257" i="24"/>
  <c r="R257" i="24" s="1"/>
  <c r="O218" i="24"/>
  <c r="Y218" i="24" s="1"/>
  <c r="B371" i="24"/>
  <c r="H346" i="24"/>
  <c r="B353" i="24"/>
  <c r="E349" i="24"/>
  <c r="E354" i="24"/>
  <c r="H366" i="24"/>
  <c r="Q53" i="24"/>
  <c r="R53" i="24" s="1"/>
  <c r="Q80" i="24"/>
  <c r="R80" i="24" s="1"/>
  <c r="O146" i="24"/>
  <c r="Y146" i="24" s="1"/>
  <c r="O137" i="24"/>
  <c r="Y137" i="24" s="1"/>
  <c r="Q196" i="24"/>
  <c r="R196" i="24" s="1"/>
  <c r="Q203" i="24"/>
  <c r="R203" i="24" s="1"/>
  <c r="O243" i="24"/>
  <c r="Y243" i="24" s="1"/>
  <c r="O276" i="24"/>
  <c r="Y276" i="24" s="1"/>
  <c r="O183" i="24"/>
  <c r="Y183" i="24" s="1"/>
  <c r="O250" i="24"/>
  <c r="Y250" i="24" s="1"/>
  <c r="O210" i="24"/>
  <c r="Y210" i="24" s="1"/>
  <c r="Q245" i="24"/>
  <c r="R245" i="24" s="1"/>
  <c r="E371" i="24"/>
  <c r="O167" i="24"/>
  <c r="Y167" i="24" s="1"/>
  <c r="O187" i="24"/>
  <c r="Y187" i="24" s="1"/>
  <c r="O53" i="24"/>
  <c r="Y53" i="24" s="1"/>
  <c r="Q301" i="24"/>
  <c r="R301" i="24" s="1"/>
  <c r="O350" i="24"/>
  <c r="Y350" i="24" s="1"/>
  <c r="O98" i="24"/>
  <c r="Y98" i="24" s="1"/>
  <c r="Q289" i="24"/>
  <c r="R289" i="24" s="1"/>
  <c r="O343" i="24"/>
  <c r="Y343" i="24" s="1"/>
  <c r="Q67" i="24"/>
  <c r="R67" i="24" s="1"/>
  <c r="O88" i="24"/>
  <c r="Y88" i="24" s="1"/>
  <c r="Q151" i="24"/>
  <c r="R151" i="24" s="1"/>
  <c r="O150" i="24"/>
  <c r="Y150" i="24" s="1"/>
  <c r="Q204" i="24"/>
  <c r="R204" i="24" s="1"/>
  <c r="Q213" i="24"/>
  <c r="R213" i="24" s="1"/>
  <c r="O249" i="24"/>
  <c r="Y249" i="24" s="1"/>
  <c r="O289" i="24"/>
  <c r="Y289" i="24" s="1"/>
  <c r="Q194" i="24"/>
  <c r="R194" i="24" s="1"/>
  <c r="O256" i="24"/>
  <c r="Y256" i="24" s="1"/>
  <c r="O254" i="24"/>
  <c r="Y254" i="24" s="1"/>
  <c r="Q283" i="24"/>
  <c r="R283" i="24" s="1"/>
  <c r="O64" i="24"/>
  <c r="Y64" i="24" s="1"/>
  <c r="O51" i="24"/>
  <c r="Y51" i="24" s="1"/>
  <c r="Q64" i="24"/>
  <c r="R64" i="24" s="1"/>
  <c r="Q121" i="24"/>
  <c r="R121" i="24" s="1"/>
  <c r="Q76" i="24"/>
  <c r="R76" i="24" s="1"/>
  <c r="Q180" i="24"/>
  <c r="R180" i="24" s="1"/>
  <c r="O233" i="24"/>
  <c r="Y233" i="24" s="1"/>
  <c r="Q316" i="24"/>
  <c r="R316" i="24" s="1"/>
  <c r="Q332" i="24"/>
  <c r="R332" i="24" s="1"/>
  <c r="O285" i="24"/>
  <c r="Y285" i="24" s="1"/>
  <c r="Q73" i="24"/>
  <c r="R73" i="24" s="1"/>
  <c r="L373" i="24"/>
  <c r="G349" i="24"/>
  <c r="L355" i="24"/>
  <c r="D352" i="24"/>
  <c r="D357" i="24"/>
  <c r="G369" i="24"/>
  <c r="B376" i="24"/>
  <c r="F354" i="24"/>
  <c r="C344" i="24"/>
  <c r="C341" i="24"/>
  <c r="B349" i="24"/>
  <c r="L345" i="24"/>
  <c r="L312" i="24"/>
  <c r="B307" i="24"/>
  <c r="E311" i="24"/>
  <c r="K314" i="24"/>
  <c r="L308" i="24"/>
  <c r="C324" i="24"/>
  <c r="I327" i="24"/>
  <c r="K326" i="24"/>
  <c r="G259" i="24"/>
  <c r="I274" i="24"/>
  <c r="J268" i="24"/>
  <c r="J373" i="24"/>
  <c r="I353" i="24"/>
  <c r="F343" i="24"/>
  <c r="I339" i="24"/>
  <c r="O229" i="24"/>
  <c r="Y229" i="24" s="1"/>
  <c r="D345" i="24"/>
  <c r="D312" i="24"/>
  <c r="E306" i="24"/>
  <c r="H310" i="24"/>
  <c r="C314" i="24"/>
  <c r="D308" i="24"/>
  <c r="F323" i="24"/>
  <c r="L326" i="24"/>
  <c r="B321" i="24"/>
  <c r="J258" i="24"/>
  <c r="L273" i="24"/>
  <c r="I372" i="24"/>
  <c r="L352" i="24"/>
  <c r="L341" i="24"/>
  <c r="L338" i="24"/>
  <c r="G111" i="24"/>
  <c r="O78" i="24"/>
  <c r="Y78" i="24" s="1"/>
  <c r="O93" i="24"/>
  <c r="Y93" i="24" s="1"/>
  <c r="O156" i="24"/>
  <c r="Y156" i="24" s="1"/>
  <c r="Q165" i="24"/>
  <c r="R165" i="24" s="1"/>
  <c r="Q218" i="24"/>
  <c r="R218" i="24" s="1"/>
  <c r="Q262" i="24"/>
  <c r="R262" i="24" s="1"/>
  <c r="Q294" i="24"/>
  <c r="R294" i="24" s="1"/>
  <c r="O202" i="24"/>
  <c r="Y202" i="24" s="1"/>
  <c r="O261" i="24"/>
  <c r="Y261" i="24" s="1"/>
  <c r="O268" i="24"/>
  <c r="Y268" i="24" s="1"/>
  <c r="O298" i="24"/>
  <c r="Y298" i="24" s="1"/>
  <c r="O154" i="24"/>
  <c r="Y154" i="24" s="1"/>
  <c r="K372" i="24"/>
  <c r="O148" i="24"/>
  <c r="Y148" i="24" s="1"/>
  <c r="Q167" i="24"/>
  <c r="R167" i="24" s="1"/>
  <c r="Q40" i="24"/>
  <c r="R40" i="24" s="1"/>
  <c r="Q288" i="24"/>
  <c r="R288" i="24" s="1"/>
  <c r="O334" i="24"/>
  <c r="Y334" i="24" s="1"/>
  <c r="Q279" i="24"/>
  <c r="R279" i="24" s="1"/>
  <c r="O327" i="24"/>
  <c r="Y327" i="24" s="1"/>
  <c r="Q376" i="24"/>
  <c r="R376" i="24" s="1"/>
  <c r="Q361" i="24"/>
  <c r="R361" i="24" s="1"/>
  <c r="Q92" i="24"/>
  <c r="R92" i="24" s="1"/>
  <c r="Q97" i="24"/>
  <c r="R97" i="24" s="1"/>
  <c r="Q161" i="24"/>
  <c r="R161" i="24" s="1"/>
  <c r="Q174" i="24"/>
  <c r="R174" i="24" s="1"/>
  <c r="O232" i="24"/>
  <c r="Y232" i="24" s="1"/>
  <c r="Q270" i="24"/>
  <c r="R270" i="24" s="1"/>
  <c r="O307" i="24"/>
  <c r="Y307" i="24" s="1"/>
  <c r="Q217" i="24"/>
  <c r="R217" i="24" s="1"/>
  <c r="O269" i="24"/>
  <c r="Y269" i="24" s="1"/>
  <c r="O282" i="24"/>
  <c r="Y282" i="24" s="1"/>
  <c r="Q326" i="24"/>
  <c r="R326" i="24" s="1"/>
  <c r="Q236" i="24"/>
  <c r="R236" i="24" s="1"/>
  <c r="Q75" i="24"/>
  <c r="R75" i="24" s="1"/>
  <c r="O77" i="24"/>
  <c r="Y77" i="24" s="1"/>
  <c r="O132" i="24"/>
  <c r="Y132" i="24" s="1"/>
  <c r="Q56" i="24"/>
  <c r="R56" i="24" s="1"/>
  <c r="O123" i="24"/>
  <c r="Y123" i="24" s="1"/>
  <c r="O211" i="24"/>
  <c r="Y211" i="24" s="1"/>
  <c r="O252" i="24"/>
  <c r="Y252" i="24" s="1"/>
  <c r="Q134" i="24"/>
  <c r="R134" i="24" s="1"/>
  <c r="Q360" i="24"/>
  <c r="R360" i="24" s="1"/>
  <c r="Q371" i="24"/>
  <c r="R371" i="24" s="1"/>
  <c r="Q313" i="24"/>
  <c r="R313" i="24" s="1"/>
  <c r="Q343" i="24"/>
  <c r="R343" i="24" s="1"/>
  <c r="J340" i="24"/>
  <c r="Q258" i="24"/>
  <c r="R258" i="24" s="1"/>
  <c r="G343" i="24"/>
  <c r="G348" i="24"/>
  <c r="J360" i="24"/>
  <c r="O107" i="24"/>
  <c r="Y107" i="24" s="1"/>
  <c r="O103" i="24"/>
  <c r="Y103" i="24" s="1"/>
  <c r="O170" i="24"/>
  <c r="Y170" i="24" s="1"/>
  <c r="Q183" i="24"/>
  <c r="R183" i="24" s="1"/>
  <c r="Q240" i="24"/>
  <c r="R240" i="24" s="1"/>
  <c r="Q278" i="24"/>
  <c r="R278" i="24" s="1"/>
  <c r="O315" i="24"/>
  <c r="Y315" i="24" s="1"/>
  <c r="O223" i="24"/>
  <c r="Y223" i="24" s="1"/>
  <c r="O277" i="24"/>
  <c r="Y277" i="24" s="1"/>
  <c r="Q303" i="24"/>
  <c r="R303" i="24" s="1"/>
  <c r="Q340" i="24"/>
  <c r="R340" i="24" s="1"/>
  <c r="Q256" i="24"/>
  <c r="R256" i="24" s="1"/>
  <c r="Q34" i="24"/>
  <c r="R34" i="24" s="1"/>
  <c r="Q77" i="24"/>
  <c r="R77" i="24" s="1"/>
  <c r="Q74" i="24"/>
  <c r="R74" i="24" s="1"/>
  <c r="Q333" i="24"/>
  <c r="R333" i="24" s="1"/>
  <c r="O79" i="24"/>
  <c r="Y79" i="24" s="1"/>
  <c r="Q182" i="24"/>
  <c r="R182" i="24" s="1"/>
  <c r="O321" i="24"/>
  <c r="Y321" i="24" s="1"/>
  <c r="O221" i="24"/>
  <c r="Y221" i="24" s="1"/>
  <c r="O177" i="24"/>
  <c r="Y177" i="24" s="1"/>
  <c r="O155" i="24"/>
  <c r="Y155" i="24" s="1"/>
  <c r="L376" i="24"/>
  <c r="Q112" i="24"/>
  <c r="R112" i="24" s="1"/>
  <c r="O115" i="24"/>
  <c r="Y115" i="24" s="1"/>
  <c r="Q176" i="24"/>
  <c r="R176" i="24" s="1"/>
  <c r="Q191" i="24"/>
  <c r="R191" i="24" s="1"/>
  <c r="O246" i="24"/>
  <c r="Y246" i="24" s="1"/>
  <c r="O286" i="24"/>
  <c r="Y286" i="24" s="1"/>
  <c r="O323" i="24"/>
  <c r="Y323" i="24" s="1"/>
  <c r="O231" i="24"/>
  <c r="Y231" i="24" s="1"/>
  <c r="Q287" i="24"/>
  <c r="R287" i="24" s="1"/>
  <c r="O317" i="24"/>
  <c r="Y317" i="24" s="1"/>
  <c r="O359" i="24"/>
  <c r="Y359" i="24" s="1"/>
  <c r="Q271" i="24"/>
  <c r="R271" i="24" s="1"/>
  <c r="O41" i="24"/>
  <c r="Y41" i="24" s="1"/>
  <c r="Q100" i="24"/>
  <c r="R100" i="24" s="1"/>
  <c r="O87" i="24"/>
  <c r="Y87" i="24" s="1"/>
  <c r="Q150" i="24"/>
  <c r="R150" i="24" s="1"/>
  <c r="O96" i="24"/>
  <c r="Y96" i="24" s="1"/>
  <c r="Q187" i="24"/>
  <c r="R187" i="24" s="1"/>
  <c r="O227" i="24"/>
  <c r="Y227" i="24" s="1"/>
  <c r="O32" i="24"/>
  <c r="Y32" i="24" s="1"/>
  <c r="O184" i="24"/>
  <c r="Y184" i="24" s="1"/>
  <c r="Q356" i="24"/>
  <c r="R356" i="24" s="1"/>
  <c r="Q286" i="24"/>
  <c r="R286" i="24" s="1"/>
  <c r="O376" i="24"/>
  <c r="Y376" i="24" s="1"/>
  <c r="I343" i="24"/>
  <c r="C350" i="24"/>
  <c r="F346" i="24"/>
  <c r="F351" i="24"/>
  <c r="I363" i="24"/>
  <c r="C366" i="24"/>
  <c r="C347" i="24"/>
  <c r="C336" i="24"/>
  <c r="C333" i="24"/>
  <c r="C340" i="24"/>
  <c r="C307" i="24"/>
  <c r="D301" i="24"/>
  <c r="G305" i="24"/>
  <c r="B309" i="24"/>
  <c r="C303" i="24"/>
  <c r="E318" i="24"/>
  <c r="K321" i="24"/>
  <c r="J341" i="24"/>
  <c r="I253" i="24"/>
  <c r="K268" i="24"/>
  <c r="C318" i="24"/>
  <c r="F365" i="24"/>
  <c r="I345" i="24"/>
  <c r="F335" i="24"/>
  <c r="F332" i="24"/>
  <c r="F339" i="24"/>
  <c r="F306" i="24"/>
  <c r="G300" i="24"/>
  <c r="J304" i="24"/>
  <c r="E308" i="24"/>
  <c r="F302" i="24"/>
  <c r="H317" i="24"/>
  <c r="C321" i="24"/>
  <c r="B332" i="24"/>
  <c r="L252" i="24"/>
  <c r="C268" i="24"/>
  <c r="L363" i="24"/>
  <c r="G35" i="24"/>
  <c r="O120" i="24"/>
  <c r="Y120" i="24" s="1"/>
  <c r="Q125" i="24"/>
  <c r="R125" i="24" s="1"/>
  <c r="O182" i="24"/>
  <c r="Y182" i="24" s="1"/>
  <c r="Q254" i="24"/>
  <c r="R254" i="24" s="1"/>
  <c r="O299" i="24"/>
  <c r="Y299" i="24" s="1"/>
  <c r="O331" i="24"/>
  <c r="Y331" i="24" s="1"/>
  <c r="O239" i="24"/>
  <c r="Y239" i="24" s="1"/>
  <c r="Q295" i="24"/>
  <c r="R295" i="24" s="1"/>
  <c r="O338" i="24"/>
  <c r="Y338" i="24" s="1"/>
  <c r="Q366" i="24"/>
  <c r="R366" i="24" s="1"/>
  <c r="O292" i="24"/>
  <c r="Y292" i="24" s="1"/>
  <c r="D366" i="24"/>
  <c r="O181" i="24"/>
  <c r="Y181" i="24" s="1"/>
  <c r="Q52" i="24"/>
  <c r="R52" i="24" s="1"/>
  <c r="O63" i="24"/>
  <c r="Y63" i="24" s="1"/>
  <c r="Q317" i="24"/>
  <c r="R317" i="24" s="1"/>
  <c r="Q39" i="24"/>
  <c r="R39" i="24" s="1"/>
  <c r="Q138" i="24"/>
  <c r="R138" i="24" s="1"/>
  <c r="O305" i="24"/>
  <c r="Y305" i="24" s="1"/>
  <c r="O44" i="24"/>
  <c r="Y44" i="24" s="1"/>
  <c r="O125" i="24"/>
  <c r="Y125" i="24" s="1"/>
  <c r="O136" i="24"/>
  <c r="Y136" i="24" s="1"/>
  <c r="O195" i="24"/>
  <c r="Y195" i="24" s="1"/>
  <c r="O262" i="24"/>
  <c r="Y262" i="24" s="1"/>
  <c r="Q306" i="24"/>
  <c r="R306" i="24" s="1"/>
  <c r="O339" i="24"/>
  <c r="Y339" i="24" s="1"/>
  <c r="O244" i="24"/>
  <c r="Y244" i="24" s="1"/>
  <c r="Q300" i="24"/>
  <c r="R300" i="24" s="1"/>
  <c r="O352" i="24"/>
  <c r="Y352" i="24" s="1"/>
  <c r="O372" i="24"/>
  <c r="Y372" i="24" s="1"/>
  <c r="Q327" i="24"/>
  <c r="R327" i="24" s="1"/>
  <c r="O56" i="24"/>
  <c r="Y56" i="24" s="1"/>
  <c r="Q118" i="24"/>
  <c r="R118" i="24" s="1"/>
  <c r="Q98" i="24"/>
  <c r="R98" i="24" s="1"/>
  <c r="Q160" i="24"/>
  <c r="R160" i="24" s="1"/>
  <c r="O129" i="24"/>
  <c r="Y129" i="24" s="1"/>
  <c r="Q208" i="24"/>
  <c r="R208" i="24" s="1"/>
  <c r="O241" i="24"/>
  <c r="Y241" i="24" s="1"/>
  <c r="Q90" i="24"/>
  <c r="R90" i="24" s="1"/>
  <c r="Q215" i="24"/>
  <c r="R215" i="24" s="1"/>
  <c r="O370" i="24"/>
  <c r="Y370" i="24" s="1"/>
  <c r="I342" i="24"/>
  <c r="L354" i="24"/>
  <c r="O130" i="24"/>
  <c r="Y130" i="24" s="1"/>
  <c r="O141" i="24"/>
  <c r="Y141" i="24" s="1"/>
  <c r="O203" i="24"/>
  <c r="Y203" i="24" s="1"/>
  <c r="O270" i="24"/>
  <c r="Y270" i="24" s="1"/>
  <c r="Q314" i="24"/>
  <c r="R314" i="24" s="1"/>
  <c r="O347" i="24"/>
  <c r="Y347" i="24" s="1"/>
  <c r="Q252" i="24"/>
  <c r="R252" i="24" s="1"/>
  <c r="O308" i="24"/>
  <c r="Y308" i="24" s="1"/>
  <c r="Q358" i="24"/>
  <c r="R358" i="24" s="1"/>
  <c r="O341" i="24"/>
  <c r="Y341" i="24" s="1"/>
  <c r="C369" i="24"/>
  <c r="Q36" i="24"/>
  <c r="R36" i="24" s="1"/>
  <c r="O57" i="24"/>
  <c r="Y57" i="24" s="1"/>
  <c r="O117" i="24"/>
  <c r="Y117" i="24" s="1"/>
  <c r="O165" i="24"/>
  <c r="Y165" i="24" s="1"/>
  <c r="O225" i="24"/>
  <c r="Y225" i="24" s="1"/>
  <c r="Q302" i="24"/>
  <c r="R302" i="24" s="1"/>
  <c r="Q318" i="24"/>
  <c r="R318" i="24" s="1"/>
  <c r="Q272" i="24"/>
  <c r="R272" i="24" s="1"/>
  <c r="C371" i="24"/>
  <c r="F375" i="24"/>
  <c r="Q140" i="24"/>
  <c r="R140" i="24" s="1"/>
  <c r="Q155" i="24"/>
  <c r="R155" i="24" s="1"/>
  <c r="Q280" i="24"/>
  <c r="R280" i="24" s="1"/>
  <c r="Q322" i="24"/>
  <c r="R322" i="24" s="1"/>
  <c r="O355" i="24"/>
  <c r="Y355" i="24" s="1"/>
  <c r="Q263" i="24"/>
  <c r="R263" i="24" s="1"/>
  <c r="O316" i="24"/>
  <c r="Y316" i="24" s="1"/>
  <c r="Q368" i="24"/>
  <c r="R368" i="24" s="1"/>
  <c r="O353" i="24"/>
  <c r="Y353" i="24" s="1"/>
  <c r="Q65" i="24"/>
  <c r="R65" i="24" s="1"/>
  <c r="Q128" i="24"/>
  <c r="R128" i="24" s="1"/>
  <c r="Q116" i="24"/>
  <c r="R116" i="24" s="1"/>
  <c r="O175" i="24"/>
  <c r="Y175" i="24" s="1"/>
  <c r="Q170" i="24"/>
  <c r="R170" i="24" s="1"/>
  <c r="O222" i="24"/>
  <c r="Y222" i="24" s="1"/>
  <c r="Q259" i="24"/>
  <c r="R259" i="24" s="1"/>
  <c r="Q132" i="24"/>
  <c r="R132" i="24" s="1"/>
  <c r="O228" i="24"/>
  <c r="Y228" i="24" s="1"/>
  <c r="Q149" i="24"/>
  <c r="R149" i="24" s="1"/>
  <c r="L374" i="24"/>
  <c r="O360" i="24"/>
  <c r="Y360" i="24" s="1"/>
  <c r="Q357" i="24"/>
  <c r="R357" i="24" s="1"/>
  <c r="H340" i="24"/>
  <c r="H345" i="24"/>
  <c r="K357" i="24"/>
  <c r="K370" i="24"/>
  <c r="C358" i="24"/>
  <c r="O322" i="24"/>
  <c r="Y322" i="24" s="1"/>
  <c r="E334" i="24"/>
  <c r="B362" i="24"/>
  <c r="F295" i="24"/>
  <c r="I299" i="24"/>
  <c r="E297" i="24"/>
  <c r="G312" i="24"/>
  <c r="B316" i="24"/>
  <c r="W316" i="24" s="1"/>
  <c r="E300" i="24"/>
  <c r="K247" i="24"/>
  <c r="B263" i="24"/>
  <c r="I294" i="24"/>
  <c r="F357" i="24"/>
  <c r="Q362" i="24"/>
  <c r="R362" i="24" s="1"/>
  <c r="H333" i="24"/>
  <c r="D356" i="24"/>
  <c r="Q370" i="24"/>
  <c r="R370" i="24" s="1"/>
  <c r="L298" i="24"/>
  <c r="F106" i="24"/>
  <c r="Q145" i="24"/>
  <c r="R145" i="24" s="1"/>
  <c r="Q163" i="24"/>
  <c r="R163" i="24" s="1"/>
  <c r="Q38" i="24"/>
  <c r="R38" i="24" s="1"/>
  <c r="Q285" i="24"/>
  <c r="R285" i="24" s="1"/>
  <c r="Q330" i="24"/>
  <c r="R330" i="24" s="1"/>
  <c r="O274" i="24"/>
  <c r="Y274" i="24" s="1"/>
  <c r="O324" i="24"/>
  <c r="Y324" i="24" s="1"/>
  <c r="O374" i="24"/>
  <c r="Y374" i="24" s="1"/>
  <c r="Q359" i="24"/>
  <c r="R359" i="24" s="1"/>
  <c r="F360" i="24"/>
  <c r="Q47" i="24"/>
  <c r="R47" i="24" s="1"/>
  <c r="O102" i="24"/>
  <c r="Y102" i="24" s="1"/>
  <c r="Q87" i="24"/>
  <c r="R87" i="24" s="1"/>
  <c r="Q349" i="24"/>
  <c r="R349" i="24" s="1"/>
  <c r="O131" i="24"/>
  <c r="Y131" i="24" s="1"/>
  <c r="Q205" i="24"/>
  <c r="R205" i="24" s="1"/>
  <c r="O337" i="24"/>
  <c r="Y337" i="24" s="1"/>
  <c r="O260" i="24"/>
  <c r="Y260" i="24" s="1"/>
  <c r="Q269" i="24"/>
  <c r="R269" i="24" s="1"/>
  <c r="O237" i="24"/>
  <c r="Y237" i="24" s="1"/>
  <c r="B374" i="24"/>
  <c r="O151" i="24"/>
  <c r="Y151" i="24" s="1"/>
  <c r="Q172" i="24"/>
  <c r="R172" i="24" s="1"/>
  <c r="Q42" i="24"/>
  <c r="R42" i="24" s="1"/>
  <c r="O291" i="24"/>
  <c r="Y291" i="24" s="1"/>
  <c r="Q338" i="24"/>
  <c r="R338" i="24" s="1"/>
  <c r="Q281" i="24"/>
  <c r="R281" i="24" s="1"/>
  <c r="O332" i="24"/>
  <c r="Y332" i="24" s="1"/>
  <c r="Q369" i="24"/>
  <c r="R369" i="24" s="1"/>
  <c r="O46" i="24"/>
  <c r="Y46" i="24" s="1"/>
  <c r="Q78" i="24"/>
  <c r="R78" i="24" s="1"/>
  <c r="O144" i="24"/>
  <c r="Y144" i="24" s="1"/>
  <c r="O135" i="24"/>
  <c r="Y135" i="24" s="1"/>
  <c r="O189" i="24"/>
  <c r="Y189" i="24" s="1"/>
  <c r="Q200" i="24"/>
  <c r="R200" i="24" s="1"/>
  <c r="Q234" i="24"/>
  <c r="R234" i="24" s="1"/>
  <c r="Q273" i="24"/>
  <c r="R273" i="24" s="1"/>
  <c r="Q175" i="24"/>
  <c r="R175" i="24" s="1"/>
  <c r="Q244" i="24"/>
  <c r="R244" i="24" s="1"/>
  <c r="O196" i="24"/>
  <c r="Y196" i="24" s="1"/>
  <c r="O234" i="24"/>
  <c r="Y234" i="24" s="1"/>
  <c r="B372" i="24"/>
  <c r="K336" i="24"/>
  <c r="C349" i="24"/>
  <c r="O161" i="24"/>
  <c r="Y161" i="24" s="1"/>
  <c r="Q181" i="24"/>
  <c r="R181" i="24" s="1"/>
  <c r="O50" i="24"/>
  <c r="Y50" i="24" s="1"/>
  <c r="Q298" i="24"/>
  <c r="R298" i="24" s="1"/>
  <c r="Q346" i="24"/>
  <c r="R346" i="24" s="1"/>
  <c r="Q69" i="24"/>
  <c r="R69" i="24" s="1"/>
  <c r="O287" i="24"/>
  <c r="Y287" i="24" s="1"/>
  <c r="O340" i="24"/>
  <c r="Y340" i="24" s="1"/>
  <c r="E363" i="24"/>
  <c r="O36" i="24"/>
  <c r="Y36" i="24" s="1"/>
  <c r="O86" i="24"/>
  <c r="Y86" i="24" s="1"/>
  <c r="Q81" i="24"/>
  <c r="R81" i="24" s="1"/>
  <c r="O143" i="24"/>
  <c r="Y143" i="24" s="1"/>
  <c r="O76" i="24"/>
  <c r="Y76" i="24" s="1"/>
  <c r="Q164" i="24"/>
  <c r="R164" i="24" s="1"/>
  <c r="O217" i="24"/>
  <c r="Y217" i="24" s="1"/>
  <c r="Q146" i="24"/>
  <c r="R146" i="24" s="1"/>
  <c r="Q365" i="24"/>
  <c r="R365" i="24" s="1"/>
  <c r="Q342" i="24"/>
  <c r="R342" i="24" s="1"/>
  <c r="Q265" i="24"/>
  <c r="R265" i="24" s="1"/>
  <c r="O301" i="24"/>
  <c r="Y301" i="24" s="1"/>
  <c r="Q169" i="24"/>
  <c r="R169" i="24" s="1"/>
  <c r="Q190" i="24"/>
  <c r="R190" i="24" s="1"/>
  <c r="O35" i="24"/>
  <c r="Y35" i="24" s="1"/>
  <c r="Q55" i="24"/>
  <c r="R55" i="24" s="1"/>
  <c r="O304" i="24"/>
  <c r="Y304" i="24" s="1"/>
  <c r="Q104" i="24"/>
  <c r="R104" i="24" s="1"/>
  <c r="Q292" i="24"/>
  <c r="R292" i="24" s="1"/>
  <c r="O348" i="24"/>
  <c r="Y348" i="24" s="1"/>
  <c r="O75" i="24"/>
  <c r="Y75" i="24" s="1"/>
  <c r="O90" i="24"/>
  <c r="Y90" i="24" s="1"/>
  <c r="Q153" i="24"/>
  <c r="R153" i="24" s="1"/>
  <c r="Q157" i="24"/>
  <c r="R157" i="24" s="1"/>
  <c r="Q216" i="24"/>
  <c r="R216" i="24" s="1"/>
  <c r="O257" i="24"/>
  <c r="Y257" i="24" s="1"/>
  <c r="Q291" i="24"/>
  <c r="R291" i="24" s="1"/>
  <c r="O199" i="24"/>
  <c r="Y199" i="24" s="1"/>
  <c r="O258" i="24"/>
  <c r="Y258" i="24" s="1"/>
  <c r="Q261" i="24"/>
  <c r="R261" i="24" s="1"/>
  <c r="Q290" i="24"/>
  <c r="R290" i="24" s="1"/>
  <c r="O101" i="24"/>
  <c r="Y101" i="24" s="1"/>
  <c r="J339" i="24"/>
  <c r="B352" i="24"/>
  <c r="H370" i="24"/>
  <c r="K350" i="24"/>
  <c r="J362" i="24"/>
  <c r="H338" i="24"/>
  <c r="I349" i="24"/>
  <c r="G342" i="24"/>
  <c r="G291" i="24"/>
  <c r="I306" i="24"/>
  <c r="D310" i="24"/>
  <c r="D290" i="24"/>
  <c r="B242" i="24"/>
  <c r="K318" i="24"/>
  <c r="F368" i="24"/>
  <c r="F349" i="24"/>
  <c r="G376" i="24"/>
  <c r="L356" i="24"/>
  <c r="F337" i="24"/>
  <c r="K346" i="24"/>
  <c r="B373" i="24"/>
  <c r="I340" i="24"/>
  <c r="J290" i="24"/>
  <c r="L305" i="24"/>
  <c r="G309" i="24"/>
  <c r="D289" i="24"/>
  <c r="E241" i="24"/>
  <c r="I367" i="24"/>
  <c r="I348" i="24"/>
  <c r="D375" i="24"/>
  <c r="C351" i="24"/>
  <c r="E336" i="24"/>
  <c r="B345" i="24"/>
  <c r="F366" i="24"/>
  <c r="E339" i="24"/>
  <c r="B290" i="24"/>
  <c r="D305" i="24"/>
  <c r="J308" i="24"/>
  <c r="D288" i="24"/>
  <c r="H240" i="24"/>
  <c r="D363" i="24"/>
  <c r="D344" i="24"/>
  <c r="L343" i="24"/>
  <c r="I334" i="24"/>
  <c r="Q351" i="24"/>
  <c r="R351" i="24" s="1"/>
  <c r="K332" i="24"/>
  <c r="B323" i="24"/>
  <c r="K309" i="24"/>
  <c r="I365" i="24"/>
  <c r="D348" i="24"/>
  <c r="D326" i="24"/>
  <c r="E296" i="24"/>
  <c r="G365" i="24"/>
  <c r="G367" i="24"/>
  <c r="D349" i="24"/>
  <c r="G345" i="24"/>
  <c r="I352" i="24"/>
  <c r="H349" i="24"/>
  <c r="H316" i="24"/>
  <c r="I310" i="24"/>
  <c r="L314" i="24"/>
  <c r="G318" i="24"/>
  <c r="H312" i="24"/>
  <c r="J327" i="24"/>
  <c r="E331" i="24"/>
  <c r="J284" i="24"/>
  <c r="C263" i="24"/>
  <c r="E278" i="24"/>
  <c r="F272" i="24"/>
  <c r="I260" i="24"/>
  <c r="K275" i="24"/>
  <c r="H285" i="24"/>
  <c r="D238" i="24"/>
  <c r="F344" i="24"/>
  <c r="L375" i="24"/>
  <c r="J363" i="24"/>
  <c r="B360" i="24"/>
  <c r="W360" i="24" s="1"/>
  <c r="H363" i="24"/>
  <c r="G360" i="24"/>
  <c r="G327" i="24"/>
  <c r="H321" i="24"/>
  <c r="K325" i="24"/>
  <c r="F329" i="24"/>
  <c r="G323" i="24"/>
  <c r="E344" i="24"/>
  <c r="D364" i="24"/>
  <c r="I295" i="24"/>
  <c r="B274" i="24"/>
  <c r="B291" i="24"/>
  <c r="E283" i="24"/>
  <c r="L342" i="24"/>
  <c r="K374" i="24"/>
  <c r="E362" i="24"/>
  <c r="E359" i="24"/>
  <c r="K362" i="24"/>
  <c r="J359" i="24"/>
  <c r="J326" i="24"/>
  <c r="K320" i="24"/>
  <c r="C325" i="24"/>
  <c r="I328" i="24"/>
  <c r="J322" i="24"/>
  <c r="F342" i="24"/>
  <c r="F358" i="24"/>
  <c r="L294" i="24"/>
  <c r="E273" i="24"/>
  <c r="C290" i="24"/>
  <c r="D342" i="24"/>
  <c r="F372" i="24"/>
  <c r="H361" i="24"/>
  <c r="H358" i="24"/>
  <c r="C362" i="24"/>
  <c r="B359" i="24"/>
  <c r="B326" i="24"/>
  <c r="W326" i="24" s="1"/>
  <c r="C320" i="24"/>
  <c r="F324" i="24"/>
  <c r="L327" i="24"/>
  <c r="B322" i="24"/>
  <c r="E340" i="24"/>
  <c r="H352" i="24"/>
  <c r="D294" i="24"/>
  <c r="H272" i="24"/>
  <c r="I359" i="24"/>
  <c r="G374" i="24"/>
  <c r="H375" i="24"/>
  <c r="L369" i="24"/>
  <c r="L339" i="24"/>
  <c r="B331" i="24"/>
  <c r="E337" i="24"/>
  <c r="I344" i="24"/>
  <c r="G333" i="24"/>
  <c r="F286" i="24"/>
  <c r="H301" i="24"/>
  <c r="C305" i="24"/>
  <c r="G283" i="24"/>
  <c r="F325" i="24"/>
  <c r="L295" i="24"/>
  <c r="B281" i="24"/>
  <c r="J305" i="24"/>
  <c r="I249" i="24"/>
  <c r="G276" i="24"/>
  <c r="G298" i="24"/>
  <c r="J273" i="24"/>
  <c r="I273" i="24"/>
  <c r="L266" i="24"/>
  <c r="G270" i="24"/>
  <c r="G210" i="24"/>
  <c r="G253" i="24"/>
  <c r="F202" i="24"/>
  <c r="J256" i="24"/>
  <c r="G204" i="24"/>
  <c r="I219" i="24"/>
  <c r="H235" i="24"/>
  <c r="B189" i="24"/>
  <c r="G268" i="24"/>
  <c r="L156" i="24"/>
  <c r="F173" i="24"/>
  <c r="G181" i="24"/>
  <c r="H190" i="24"/>
  <c r="C261" i="24"/>
  <c r="H156" i="24"/>
  <c r="K172" i="24"/>
  <c r="G257" i="24"/>
  <c r="J289" i="24"/>
  <c r="I289" i="24"/>
  <c r="G281" i="24"/>
  <c r="E219" i="24"/>
  <c r="F221" i="24"/>
  <c r="H281" i="24"/>
  <c r="E213" i="24"/>
  <c r="E292" i="24"/>
  <c r="F215" i="24"/>
  <c r="H230" i="24"/>
  <c r="G249" i="24"/>
  <c r="L199" i="24"/>
  <c r="K253" i="24"/>
  <c r="K167" i="24"/>
  <c r="I189" i="24"/>
  <c r="L198" i="24"/>
  <c r="D212" i="24"/>
  <c r="L147" i="24"/>
  <c r="G167" i="24"/>
  <c r="C189" i="24"/>
  <c r="K273" i="24"/>
  <c r="B241" i="24"/>
  <c r="I304" i="24"/>
  <c r="K233" i="24"/>
  <c r="E232" i="24"/>
  <c r="J185" i="24"/>
  <c r="D224" i="24"/>
  <c r="I177" i="24"/>
  <c r="E226" i="24"/>
  <c r="D242" i="24"/>
  <c r="L271" i="24"/>
  <c r="K210" i="24"/>
  <c r="K282" i="24"/>
  <c r="L182" i="24"/>
  <c r="J210" i="24"/>
  <c r="H232" i="24"/>
  <c r="C153" i="24"/>
  <c r="K158" i="24"/>
  <c r="E182" i="24"/>
  <c r="L209" i="24"/>
  <c r="G306" i="24"/>
  <c r="D299" i="24"/>
  <c r="G288" i="24"/>
  <c r="C225" i="24"/>
  <c r="J225" i="24"/>
  <c r="D179" i="24"/>
  <c r="I217" i="24"/>
  <c r="C171" i="24"/>
  <c r="J219" i="24"/>
  <c r="L234" i="24"/>
  <c r="G256" i="24"/>
  <c r="E204" i="24"/>
  <c r="B261" i="24"/>
  <c r="G173" i="24"/>
  <c r="J196" i="24"/>
  <c r="H208" i="24"/>
  <c r="H229" i="24"/>
  <c r="E152" i="24"/>
  <c r="L172" i="24"/>
  <c r="E315" i="24"/>
  <c r="I356" i="24"/>
  <c r="F336" i="24"/>
  <c r="D317" i="24"/>
  <c r="B304" i="24"/>
  <c r="J330" i="24"/>
  <c r="I335" i="24"/>
  <c r="F320" i="24"/>
  <c r="E281" i="24"/>
  <c r="H354" i="24"/>
  <c r="G359" i="24"/>
  <c r="D341" i="24"/>
  <c r="D338" i="24"/>
  <c r="O373" i="24"/>
  <c r="Y373" i="24" s="1"/>
  <c r="J343" i="24"/>
  <c r="J310" i="24"/>
  <c r="K304" i="24"/>
  <c r="C309" i="24"/>
  <c r="I312" i="24"/>
  <c r="J306" i="24"/>
  <c r="L321" i="24"/>
  <c r="G325" i="24"/>
  <c r="F309" i="24"/>
  <c r="E257" i="24"/>
  <c r="G272" i="24"/>
  <c r="H266" i="24"/>
  <c r="K254" i="24"/>
  <c r="B270" i="24"/>
  <c r="E279" i="24"/>
  <c r="F232" i="24"/>
  <c r="B366" i="24"/>
  <c r="J355" i="24"/>
  <c r="J352" i="24"/>
  <c r="J357" i="24"/>
  <c r="I354" i="24"/>
  <c r="I321" i="24"/>
  <c r="J315" i="24"/>
  <c r="B320" i="24"/>
  <c r="H323" i="24"/>
  <c r="I317" i="24"/>
  <c r="F333" i="24"/>
  <c r="C339" i="24"/>
  <c r="K289" i="24"/>
  <c r="D268" i="24"/>
  <c r="F283" i="24"/>
  <c r="G277" i="24"/>
  <c r="E365" i="24"/>
  <c r="B355" i="24"/>
  <c r="E351" i="24"/>
  <c r="B357" i="24"/>
  <c r="L353" i="24"/>
  <c r="L320" i="24"/>
  <c r="B315" i="24"/>
  <c r="E319" i="24"/>
  <c r="K322" i="24"/>
  <c r="L316" i="24"/>
  <c r="E332" i="24"/>
  <c r="K337" i="24"/>
  <c r="C289" i="24"/>
  <c r="G267" i="24"/>
  <c r="I282" i="24"/>
  <c r="H364" i="24"/>
  <c r="H353" i="24"/>
  <c r="H350" i="24"/>
  <c r="E356" i="24"/>
  <c r="D353" i="24"/>
  <c r="D320" i="24"/>
  <c r="E314" i="24"/>
  <c r="H318" i="24"/>
  <c r="C322" i="24"/>
  <c r="D316" i="24"/>
  <c r="F331" i="24"/>
  <c r="I336" i="24"/>
  <c r="F288" i="24"/>
  <c r="J266" i="24"/>
  <c r="D350" i="24"/>
  <c r="C368" i="24"/>
  <c r="C365" i="24"/>
  <c r="D367" i="24"/>
  <c r="C364" i="24"/>
  <c r="C331" i="24"/>
  <c r="D325" i="24"/>
  <c r="G329" i="24"/>
  <c r="I333" i="24"/>
  <c r="C327" i="24"/>
  <c r="L364" i="24"/>
  <c r="E299" i="24"/>
  <c r="I277" i="24"/>
  <c r="D296" i="24"/>
  <c r="B288" i="24"/>
  <c r="W288" i="24" s="1"/>
  <c r="D275" i="24"/>
  <c r="H292" i="24"/>
  <c r="D334" i="24"/>
  <c r="H259" i="24"/>
  <c r="L281" i="24"/>
  <c r="J265" i="24"/>
  <c r="I265" i="24"/>
  <c r="F279" i="24"/>
  <c r="C257" i="24"/>
  <c r="I204" i="24"/>
  <c r="F244" i="24"/>
  <c r="H196" i="24"/>
  <c r="F247" i="24"/>
  <c r="J283" i="24"/>
  <c r="K213" i="24"/>
  <c r="J229" i="24"/>
  <c r="D183" i="24"/>
  <c r="H224" i="24"/>
  <c r="C151" i="24"/>
  <c r="E166" i="24"/>
  <c r="D173" i="24"/>
  <c r="D181" i="24"/>
  <c r="C223" i="24"/>
  <c r="J150" i="24"/>
  <c r="L165" i="24"/>
  <c r="E222" i="24"/>
  <c r="E280" i="24"/>
  <c r="D280" i="24"/>
  <c r="D274" i="24"/>
  <c r="D293" i="24"/>
  <c r="H215" i="24"/>
  <c r="K261" i="24"/>
  <c r="G207" i="24"/>
  <c r="K266" i="24"/>
  <c r="H209" i="24"/>
  <c r="J224" i="24"/>
  <c r="C241" i="24"/>
  <c r="C194" i="24"/>
  <c r="J244" i="24"/>
  <c r="B162" i="24"/>
  <c r="F180" i="24"/>
  <c r="H189" i="24"/>
  <c r="I198" i="24"/>
  <c r="C142" i="24"/>
  <c r="I161" i="24"/>
  <c r="J179" i="24"/>
  <c r="E312" i="24"/>
  <c r="E301" i="24"/>
  <c r="F290" i="24"/>
  <c r="K225" i="24"/>
  <c r="G226" i="24"/>
  <c r="L179" i="24"/>
  <c r="F218" i="24"/>
  <c r="K171" i="24"/>
  <c r="G220" i="24"/>
  <c r="I235" i="24"/>
  <c r="H257" i="24"/>
  <c r="B205" i="24"/>
  <c r="G262" i="24"/>
  <c r="F174" i="24"/>
  <c r="K197" i="24"/>
  <c r="I210" i="24"/>
  <c r="G232" i="24"/>
  <c r="B153" i="24"/>
  <c r="L173" i="24"/>
  <c r="D197" i="24"/>
  <c r="K286" i="24"/>
  <c r="J286" i="24"/>
  <c r="B280" i="24"/>
  <c r="C217" i="24"/>
  <c r="L219" i="24"/>
  <c r="J275" i="24"/>
  <c r="K211" i="24"/>
  <c r="G284" i="24"/>
  <c r="L213" i="24"/>
  <c r="C229" i="24"/>
  <c r="D247" i="24"/>
  <c r="G198" i="24"/>
  <c r="H251" i="24"/>
  <c r="F166" i="24"/>
  <c r="J325" i="24"/>
  <c r="B292" i="24"/>
  <c r="D362" i="24"/>
  <c r="L328" i="24"/>
  <c r="H305" i="24"/>
  <c r="D298" i="24"/>
  <c r="L324" i="24"/>
  <c r="I322" i="24"/>
  <c r="H314" i="24"/>
  <c r="G275" i="24"/>
  <c r="G351" i="24"/>
  <c r="D333" i="24"/>
  <c r="Q207" i="24"/>
  <c r="R207" i="24" s="1"/>
  <c r="L337" i="24"/>
  <c r="L304" i="24"/>
  <c r="B299" i="24"/>
  <c r="E303" i="24"/>
  <c r="K306" i="24"/>
  <c r="L300" i="24"/>
  <c r="C316" i="24"/>
  <c r="I319" i="24"/>
  <c r="E320" i="24"/>
  <c r="G251" i="24"/>
  <c r="I266" i="24"/>
  <c r="G303" i="24"/>
  <c r="B249" i="24"/>
  <c r="D264" i="24"/>
  <c r="G273" i="24"/>
  <c r="H226" i="24"/>
  <c r="J358" i="24"/>
  <c r="J347" i="24"/>
  <c r="J344" i="24"/>
  <c r="L351" i="24"/>
  <c r="K348" i="24"/>
  <c r="K315" i="24"/>
  <c r="L309" i="24"/>
  <c r="D314" i="24"/>
  <c r="J317" i="24"/>
  <c r="K311" i="24"/>
  <c r="B327" i="24"/>
  <c r="H330" i="24"/>
  <c r="B284" i="24"/>
  <c r="F262" i="24"/>
  <c r="H277" i="24"/>
  <c r="I271" i="24"/>
  <c r="E357" i="24"/>
  <c r="B347" i="24"/>
  <c r="B344" i="24"/>
  <c r="D351" i="24"/>
  <c r="C348" i="24"/>
  <c r="C315" i="24"/>
  <c r="D309" i="24"/>
  <c r="G313" i="24"/>
  <c r="B317" i="24"/>
  <c r="C311" i="24"/>
  <c r="E326" i="24"/>
  <c r="K329" i="24"/>
  <c r="I261" i="24"/>
  <c r="K276" i="24"/>
  <c r="H356" i="24"/>
  <c r="E346" i="24"/>
  <c r="H342" i="24"/>
  <c r="G350" i="24"/>
  <c r="F347" i="24"/>
  <c r="F314" i="24"/>
  <c r="G308" i="24"/>
  <c r="J312" i="24"/>
  <c r="E316" i="24"/>
  <c r="F310" i="24"/>
  <c r="H325" i="24"/>
  <c r="C329" i="24"/>
  <c r="K343" i="24"/>
  <c r="L260" i="24"/>
  <c r="G341" i="24"/>
  <c r="F371" i="24"/>
  <c r="K360" i="24"/>
  <c r="C357" i="24"/>
  <c r="F361" i="24"/>
  <c r="E358" i="24"/>
  <c r="E325" i="24"/>
  <c r="F319" i="24"/>
  <c r="I323" i="24"/>
  <c r="D327" i="24"/>
  <c r="E321" i="24"/>
  <c r="D339" i="24"/>
  <c r="L347" i="24"/>
  <c r="G293" i="24"/>
  <c r="K271" i="24"/>
  <c r="C288" i="24"/>
  <c r="C281" i="24"/>
  <c r="F269" i="24"/>
  <c r="K284" i="24"/>
  <c r="K298" i="24"/>
  <c r="D250" i="24"/>
  <c r="K338" i="24"/>
  <c r="G258" i="24"/>
  <c r="I257" i="24"/>
  <c r="D257" i="24"/>
  <c r="J247" i="24"/>
  <c r="K198" i="24"/>
  <c r="E237" i="24"/>
  <c r="J190" i="24"/>
  <c r="F239" i="24"/>
  <c r="L262" i="24"/>
  <c r="B208" i="24"/>
  <c r="L223" i="24"/>
  <c r="F177" i="24"/>
  <c r="G205" i="24"/>
  <c r="E145" i="24"/>
  <c r="G160" i="24"/>
  <c r="D166" i="24"/>
  <c r="C173" i="24"/>
  <c r="D204" i="24"/>
  <c r="L144" i="24"/>
  <c r="C160" i="24"/>
  <c r="G203" i="24"/>
  <c r="B273" i="24"/>
  <c r="D272" i="24"/>
  <c r="D266" i="24"/>
  <c r="H267" i="24"/>
  <c r="J209" i="24"/>
  <c r="E252" i="24"/>
  <c r="I201" i="24"/>
  <c r="I255" i="24"/>
  <c r="J203" i="24"/>
  <c r="L218" i="24"/>
  <c r="K234" i="24"/>
  <c r="E188" i="24"/>
  <c r="F256" i="24"/>
  <c r="D156" i="24"/>
  <c r="F172" i="24"/>
  <c r="D180" i="24"/>
  <c r="G189" i="24"/>
  <c r="I251" i="24"/>
  <c r="K155" i="24"/>
  <c r="L171" i="24"/>
  <c r="K288" i="24"/>
  <c r="J287" i="24"/>
  <c r="J280" i="24"/>
  <c r="H218" i="24"/>
  <c r="I220" i="24"/>
  <c r="I278" i="24"/>
  <c r="H212" i="24"/>
  <c r="E288" i="24"/>
  <c r="I214" i="24"/>
  <c r="K229" i="24"/>
  <c r="F248" i="24"/>
  <c r="D199" i="24"/>
  <c r="J252" i="24"/>
  <c r="C167" i="24"/>
  <c r="G188" i="24"/>
  <c r="I197" i="24"/>
  <c r="H210" i="24"/>
  <c r="D147" i="24"/>
  <c r="J166" i="24"/>
  <c r="B188" i="24"/>
  <c r="K278" i="24"/>
  <c r="B278" i="24"/>
  <c r="B272" i="24"/>
  <c r="F285" i="24"/>
  <c r="C214" i="24"/>
  <c r="E259" i="24"/>
  <c r="B206" i="24"/>
  <c r="L371" i="24"/>
  <c r="F298" i="24"/>
  <c r="D368" i="24"/>
  <c r="D354" i="24"/>
  <c r="J367" i="24"/>
  <c r="C323" i="24"/>
  <c r="J299" i="24"/>
  <c r="G339" i="24"/>
  <c r="C319" i="24"/>
  <c r="K316" i="24"/>
  <c r="L302" i="24"/>
  <c r="I269" i="24"/>
  <c r="C332" i="24"/>
  <c r="D347" i="24"/>
  <c r="G297" i="24"/>
  <c r="K359" i="24"/>
  <c r="C295" i="24"/>
  <c r="E310" i="24"/>
  <c r="K313" i="24"/>
  <c r="B295" i="24"/>
  <c r="I245" i="24"/>
  <c r="K260" i="24"/>
  <c r="J291" i="24"/>
  <c r="D243" i="24"/>
  <c r="F258" i="24"/>
  <c r="I267" i="24"/>
  <c r="J220" i="24"/>
  <c r="J369" i="24"/>
  <c r="J350" i="24"/>
  <c r="G340" i="24"/>
  <c r="J336" i="24"/>
  <c r="B343" i="24"/>
  <c r="B310" i="24"/>
  <c r="C304" i="24"/>
  <c r="F308" i="24"/>
  <c r="L311" i="24"/>
  <c r="B306" i="24"/>
  <c r="D321" i="24"/>
  <c r="J324" i="24"/>
  <c r="E304" i="24"/>
  <c r="H256" i="24"/>
  <c r="J271" i="24"/>
  <c r="I357" i="24"/>
  <c r="B369" i="24"/>
  <c r="B350" i="24"/>
  <c r="B339" i="24"/>
  <c r="B336" i="24"/>
  <c r="E342" i="24"/>
  <c r="E309" i="24"/>
  <c r="F303" i="24"/>
  <c r="I307" i="24"/>
  <c r="D311" i="24"/>
  <c r="E305" i="24"/>
  <c r="G320" i="24"/>
  <c r="B324" i="24"/>
  <c r="G302" i="24"/>
  <c r="K255" i="24"/>
  <c r="B271" i="24"/>
  <c r="E368" i="24"/>
  <c r="H348" i="24"/>
  <c r="E338" i="24"/>
  <c r="E335" i="24"/>
  <c r="H341" i="24"/>
  <c r="H308" i="24"/>
  <c r="I302" i="24"/>
  <c r="L306" i="24"/>
  <c r="G310" i="24"/>
  <c r="H304" i="24"/>
  <c r="J319" i="24"/>
  <c r="E323" i="24"/>
  <c r="H300" i="24"/>
  <c r="C255" i="24"/>
  <c r="C363" i="24"/>
  <c r="K352" i="24"/>
  <c r="K349" i="24"/>
  <c r="H355" i="24"/>
  <c r="G352" i="24"/>
  <c r="G319" i="24"/>
  <c r="H313" i="24"/>
  <c r="K317" i="24"/>
  <c r="F321" i="24"/>
  <c r="G315" i="24"/>
  <c r="I330" i="24"/>
  <c r="H335" i="24"/>
  <c r="I287" i="24"/>
  <c r="B266" i="24"/>
  <c r="D281" i="24"/>
  <c r="E275" i="24"/>
  <c r="H263" i="24"/>
  <c r="J278" i="24"/>
  <c r="G289" i="24"/>
  <c r="I241" i="24"/>
  <c r="L289" i="24"/>
  <c r="G250" i="24"/>
  <c r="F250" i="24"/>
  <c r="H244" i="24"/>
  <c r="I239" i="24"/>
  <c r="B193" i="24"/>
  <c r="G231" i="24"/>
  <c r="L184" i="24"/>
  <c r="H233" i="24"/>
  <c r="C253" i="24"/>
  <c r="D202" i="24"/>
  <c r="C218" i="24"/>
  <c r="H171" i="24"/>
  <c r="H194" i="24"/>
  <c r="B239" i="24"/>
  <c r="I154" i="24"/>
  <c r="F160" i="24"/>
  <c r="C166" i="24"/>
  <c r="L193" i="24"/>
  <c r="H237" i="24"/>
  <c r="E154" i="24"/>
  <c r="B279" i="24"/>
  <c r="B265" i="24"/>
  <c r="L264" i="24"/>
  <c r="H273" i="24"/>
  <c r="L255" i="24"/>
  <c r="L203" i="24"/>
  <c r="F243" i="24"/>
  <c r="K195" i="24"/>
  <c r="E246" i="24"/>
  <c r="K280" i="24"/>
  <c r="C213" i="24"/>
  <c r="B229" i="24"/>
  <c r="G182" i="24"/>
  <c r="I221" i="24"/>
  <c r="F150" i="24"/>
  <c r="H165" i="24"/>
  <c r="D172" i="24"/>
  <c r="C180" i="24"/>
  <c r="D220" i="24"/>
  <c r="B150" i="24"/>
  <c r="D165" i="24"/>
  <c r="H279" i="24"/>
  <c r="G279" i="24"/>
  <c r="J272" i="24"/>
  <c r="F289" i="24"/>
  <c r="K214" i="24"/>
  <c r="F260" i="24"/>
  <c r="J206" i="24"/>
  <c r="I264" i="24"/>
  <c r="K208" i="24"/>
  <c r="B224" i="24"/>
  <c r="C240" i="24"/>
  <c r="F193" i="24"/>
  <c r="J243" i="24"/>
  <c r="E161" i="24"/>
  <c r="E179" i="24"/>
  <c r="F188" i="24"/>
  <c r="H197" i="24"/>
  <c r="F141" i="24"/>
  <c r="L160" i="24"/>
  <c r="L307" i="24"/>
  <c r="K270" i="24"/>
  <c r="J270" i="24"/>
  <c r="G335" i="24"/>
  <c r="F263" i="24"/>
  <c r="E208" i="24"/>
  <c r="L249" i="24"/>
  <c r="D200" i="24"/>
  <c r="D253" i="24"/>
  <c r="E202" i="24"/>
  <c r="G217" i="24"/>
  <c r="F233" i="24"/>
  <c r="K186" i="24"/>
  <c r="C239" i="24"/>
  <c r="J154" i="24"/>
  <c r="G170" i="24"/>
  <c r="B178" i="24"/>
  <c r="B187" i="24"/>
  <c r="I237" i="24"/>
  <c r="F154" i="24"/>
  <c r="L169" i="24"/>
  <c r="K236" i="24"/>
  <c r="H121" i="24"/>
  <c r="B75" i="24"/>
  <c r="H186" i="24"/>
  <c r="G105" i="24"/>
  <c r="E270" i="24"/>
  <c r="C262" i="24"/>
  <c r="B262" i="24"/>
  <c r="I263" i="24"/>
  <c r="F252" i="24"/>
  <c r="J201" i="24"/>
  <c r="G240" i="24"/>
  <c r="I193" i="24"/>
  <c r="E243" i="24"/>
  <c r="C272" i="24"/>
  <c r="L210" i="24"/>
  <c r="K226" i="24"/>
  <c r="E180" i="24"/>
  <c r="L212" i="24"/>
  <c r="D148" i="24"/>
  <c r="F163" i="24"/>
  <c r="E169" i="24"/>
  <c r="B177" i="24"/>
  <c r="C212" i="24"/>
  <c r="K147" i="24"/>
  <c r="B163" i="24"/>
  <c r="F211" i="24"/>
  <c r="I276" i="24"/>
  <c r="H276" i="24"/>
  <c r="K269" i="24"/>
  <c r="D279" i="24"/>
  <c r="I212" i="24"/>
  <c r="K256" i="24"/>
  <c r="H204" i="24"/>
  <c r="E260" i="24"/>
  <c r="I206" i="24"/>
  <c r="K221" i="24"/>
  <c r="J237" i="24"/>
  <c r="D191" i="24"/>
  <c r="K240" i="24"/>
  <c r="C159" i="24"/>
  <c r="K319" i="24"/>
  <c r="F270" i="24"/>
  <c r="L344" i="24"/>
  <c r="I331" i="24"/>
  <c r="L361" i="24"/>
  <c r="G311" i="24"/>
  <c r="K330" i="24"/>
  <c r="G307" i="24"/>
  <c r="B311" i="24"/>
  <c r="C297" i="24"/>
  <c r="B258" i="24"/>
  <c r="G371" i="24"/>
  <c r="C374" i="24"/>
  <c r="G347" i="24"/>
  <c r="C335" i="24"/>
  <c r="C343" i="24"/>
  <c r="H360" i="24"/>
  <c r="C338" i="24"/>
  <c r="E289" i="24"/>
  <c r="G304" i="24"/>
  <c r="B308" i="24"/>
  <c r="E287" i="24"/>
  <c r="K239" i="24"/>
  <c r="H303" i="24"/>
  <c r="L283" i="24"/>
  <c r="B329" i="24"/>
  <c r="W329" i="24" s="1"/>
  <c r="H252" i="24"/>
  <c r="H289" i="24"/>
  <c r="L214" i="24"/>
  <c r="G362" i="24"/>
  <c r="J342" i="24"/>
  <c r="Q329" i="24"/>
  <c r="R329" i="24" s="1"/>
  <c r="O368" i="24"/>
  <c r="Y368" i="24" s="1"/>
  <c r="D337" i="24"/>
  <c r="E298" i="24"/>
  <c r="H302" i="24"/>
  <c r="C306" i="24"/>
  <c r="D300" i="24"/>
  <c r="F315" i="24"/>
  <c r="L318" i="24"/>
  <c r="G314" i="24"/>
  <c r="J250" i="24"/>
  <c r="L265" i="24"/>
  <c r="F301" i="24"/>
  <c r="B361" i="24"/>
  <c r="B342" i="24"/>
  <c r="O365" i="24"/>
  <c r="Y365" i="24" s="1"/>
  <c r="G336" i="24"/>
  <c r="H297" i="24"/>
  <c r="K301" i="24"/>
  <c r="F305" i="24"/>
  <c r="G299" i="24"/>
  <c r="I314" i="24"/>
  <c r="D318" i="24"/>
  <c r="I308" i="24"/>
  <c r="B250" i="24"/>
  <c r="W250" i="24" s="1"/>
  <c r="D265" i="24"/>
  <c r="E360" i="24"/>
  <c r="E341" i="24"/>
  <c r="J335" i="24"/>
  <c r="E375" i="24"/>
  <c r="K296" i="24"/>
  <c r="C301" i="24"/>
  <c r="J298" i="24"/>
  <c r="L313" i="24"/>
  <c r="G317" i="24"/>
  <c r="D304" i="24"/>
  <c r="E249" i="24"/>
  <c r="K355" i="24"/>
  <c r="K344" i="24"/>
  <c r="K341" i="24"/>
  <c r="J349" i="24"/>
  <c r="I346" i="24"/>
  <c r="I313" i="24"/>
  <c r="J307" i="24"/>
  <c r="B312" i="24"/>
  <c r="H315" i="24"/>
  <c r="I309" i="24"/>
  <c r="K324" i="24"/>
  <c r="F328" i="24"/>
  <c r="B333" i="24"/>
  <c r="D260" i="24"/>
  <c r="F275" i="24"/>
  <c r="G269" i="24"/>
  <c r="J257" i="24"/>
  <c r="L272" i="24"/>
  <c r="D282" i="24"/>
  <c r="E235" i="24"/>
  <c r="J276" i="24"/>
  <c r="G242" i="24"/>
  <c r="J321" i="24"/>
  <c r="B236" i="24"/>
  <c r="J233" i="24"/>
  <c r="D187" i="24"/>
  <c r="I225" i="24"/>
  <c r="C179" i="24"/>
  <c r="J227" i="24"/>
  <c r="C244" i="24"/>
  <c r="J277" i="24"/>
  <c r="E212" i="24"/>
  <c r="E290" i="24"/>
  <c r="D185" i="24"/>
  <c r="J215" i="24"/>
  <c r="F238" i="24"/>
  <c r="H154" i="24"/>
  <c r="E160" i="24"/>
  <c r="H184" i="24"/>
  <c r="E214" i="24"/>
  <c r="G148" i="24"/>
  <c r="G330" i="24"/>
  <c r="B257" i="24"/>
  <c r="L256" i="24"/>
  <c r="B256" i="24"/>
  <c r="H246" i="24"/>
  <c r="C198" i="24"/>
  <c r="H236" i="24"/>
  <c r="B190" i="24"/>
  <c r="I238" i="24"/>
  <c r="G261" i="24"/>
  <c r="E207" i="24"/>
  <c r="D223" i="24"/>
  <c r="I176" i="24"/>
  <c r="F203" i="24"/>
  <c r="H144" i="24"/>
  <c r="J159" i="24"/>
  <c r="G165" i="24"/>
  <c r="C172" i="24"/>
  <c r="H202" i="24"/>
  <c r="D144" i="24"/>
  <c r="F159" i="24"/>
  <c r="H271" i="24"/>
  <c r="G271" i="24"/>
  <c r="G265" i="24"/>
  <c r="C265" i="24"/>
  <c r="B209" i="24"/>
  <c r="B251" i="24"/>
  <c r="L200" i="24"/>
  <c r="G254" i="24"/>
  <c r="B203" i="24"/>
  <c r="W203" i="24" s="1"/>
  <c r="D218" i="24"/>
  <c r="C234" i="24"/>
  <c r="H187" i="24"/>
  <c r="B247" i="24"/>
  <c r="G155" i="24"/>
  <c r="F171" i="24"/>
  <c r="B179" i="24"/>
  <c r="D188" i="24"/>
  <c r="L242" i="24"/>
  <c r="C155" i="24"/>
  <c r="D273" i="24"/>
  <c r="K262" i="24"/>
  <c r="J262" i="24"/>
  <c r="J267" i="24"/>
  <c r="H253" i="24"/>
  <c r="G202" i="24"/>
  <c r="G241" i="24"/>
  <c r="F194" i="24"/>
  <c r="E244" i="24"/>
  <c r="B275" i="24"/>
  <c r="I211" i="24"/>
  <c r="H227" i="24"/>
  <c r="B181" i="24"/>
  <c r="K215" i="24"/>
  <c r="L148" i="24"/>
  <c r="C164" i="24"/>
  <c r="E170" i="24"/>
  <c r="L177" i="24"/>
  <c r="F214" i="24"/>
  <c r="H296" i="24"/>
  <c r="C247" i="24"/>
  <c r="C356" i="24"/>
  <c r="I305" i="24"/>
  <c r="J333" i="24"/>
  <c r="B325" i="24"/>
  <c r="W325" i="24" s="1"/>
  <c r="I301" i="24"/>
  <c r="F299" i="24"/>
  <c r="E291" i="24"/>
  <c r="D252" i="24"/>
  <c r="D355" i="24"/>
  <c r="H373" i="24"/>
  <c r="J368" i="24"/>
  <c r="C370" i="24"/>
  <c r="B367" i="24"/>
  <c r="D335" i="24"/>
  <c r="C328" i="24"/>
  <c r="I332" i="24"/>
  <c r="F338" i="24"/>
  <c r="B330" i="24"/>
  <c r="W330" i="24" s="1"/>
  <c r="I298" i="24"/>
  <c r="D302" i="24"/>
  <c r="H280" i="24"/>
  <c r="L303" i="24"/>
  <c r="K291" i="24"/>
  <c r="C278" i="24"/>
  <c r="F297" i="24"/>
  <c r="J246" i="24"/>
  <c r="F265" i="24"/>
  <c r="G354" i="24"/>
  <c r="E345" i="24"/>
  <c r="E374" i="24"/>
  <c r="J296" i="24"/>
  <c r="B354" i="24"/>
  <c r="F294" i="24"/>
  <c r="H309" i="24"/>
  <c r="C313" i="24"/>
  <c r="B294" i="24"/>
  <c r="L244" i="24"/>
  <c r="G363" i="24"/>
  <c r="E376" i="24"/>
  <c r="J353" i="24"/>
  <c r="D343" i="24"/>
  <c r="C367" i="24"/>
  <c r="B296" i="24"/>
  <c r="E348" i="24"/>
  <c r="I293" i="24"/>
  <c r="K308" i="24"/>
  <c r="F312" i="24"/>
  <c r="C293" i="24"/>
  <c r="D244" i="24"/>
  <c r="C375" i="24"/>
  <c r="E352" i="24"/>
  <c r="H376" i="24"/>
  <c r="F341" i="24"/>
  <c r="E361" i="24"/>
  <c r="G346" i="24"/>
  <c r="L292" i="24"/>
  <c r="C308" i="24"/>
  <c r="I311" i="24"/>
  <c r="C292" i="24"/>
  <c r="G243" i="24"/>
  <c r="K366" i="24"/>
  <c r="K347" i="24"/>
  <c r="H337" i="24"/>
  <c r="K333" i="24"/>
  <c r="K340" i="24"/>
  <c r="K307" i="24"/>
  <c r="L301" i="24"/>
  <c r="D306" i="24"/>
  <c r="J309" i="24"/>
  <c r="K303" i="24"/>
  <c r="B319" i="24"/>
  <c r="H322" i="24"/>
  <c r="F254" i="24"/>
  <c r="H269" i="24"/>
  <c r="L323" i="24"/>
  <c r="L251" i="24"/>
  <c r="C267" i="24"/>
  <c r="F276" i="24"/>
  <c r="G229" i="24"/>
  <c r="J337" i="24"/>
  <c r="H311" i="24"/>
  <c r="F292" i="24"/>
  <c r="B228" i="24"/>
  <c r="L227" i="24"/>
  <c r="F181" i="24"/>
  <c r="K219" i="24"/>
  <c r="E173" i="24"/>
  <c r="L221" i="24"/>
  <c r="C237" i="24"/>
  <c r="B260" i="24"/>
  <c r="G206" i="24"/>
  <c r="H265" i="24"/>
  <c r="F176" i="24"/>
  <c r="C200" i="24"/>
  <c r="C215" i="24"/>
  <c r="E238" i="24"/>
  <c r="G154" i="24"/>
  <c r="K175" i="24"/>
  <c r="I199" i="24"/>
  <c r="I142" i="24"/>
  <c r="L288" i="24"/>
  <c r="J249" i="24"/>
  <c r="L248" i="24"/>
  <c r="I243" i="24"/>
  <c r="K238" i="24"/>
  <c r="E192" i="24"/>
  <c r="J230" i="24"/>
  <c r="D184" i="24"/>
  <c r="K232" i="24"/>
  <c r="B252" i="24"/>
  <c r="G201" i="24"/>
  <c r="F217" i="24"/>
  <c r="K170" i="24"/>
  <c r="E193" i="24"/>
  <c r="C236" i="24"/>
  <c r="L153" i="24"/>
  <c r="I159" i="24"/>
  <c r="F165" i="24"/>
  <c r="J192" i="24"/>
  <c r="I234" i="24"/>
  <c r="C276" i="24"/>
  <c r="E264" i="24"/>
  <c r="G263" i="24"/>
  <c r="I270" i="24"/>
  <c r="I254" i="24"/>
  <c r="D203" i="24"/>
  <c r="F242" i="24"/>
  <c r="C195" i="24"/>
  <c r="D245" i="24"/>
  <c r="L277" i="24"/>
  <c r="F212" i="24"/>
  <c r="E228" i="24"/>
  <c r="J181" i="24"/>
  <c r="J218" i="24"/>
  <c r="I149" i="24"/>
  <c r="K164" i="24"/>
  <c r="E171" i="24"/>
  <c r="L178" i="24"/>
  <c r="E217" i="24"/>
  <c r="E149" i="24"/>
  <c r="D307" i="24"/>
  <c r="H255" i="24"/>
  <c r="J254" i="24"/>
  <c r="G252" i="24"/>
  <c r="G244" i="24"/>
  <c r="I196" i="24"/>
  <c r="C235" i="24"/>
  <c r="H188" i="24"/>
  <c r="D237" i="24"/>
  <c r="L258" i="24"/>
  <c r="K205" i="24"/>
  <c r="J221" i="24"/>
  <c r="D175" i="24"/>
  <c r="F200" i="24"/>
  <c r="L336" i="24"/>
  <c r="C286" i="24"/>
  <c r="D365" i="24"/>
  <c r="B365" i="24"/>
  <c r="G344" i="24"/>
  <c r="F350" i="24"/>
  <c r="E327" i="24"/>
  <c r="F313" i="24"/>
  <c r="K295" i="24"/>
  <c r="D315" i="24"/>
  <c r="F246" i="24"/>
  <c r="Q135" i="24"/>
  <c r="R135" i="24" s="1"/>
  <c r="G364" i="24"/>
  <c r="G361" i="24"/>
  <c r="E364" i="24"/>
  <c r="D361" i="24"/>
  <c r="D328" i="24"/>
  <c r="E322" i="24"/>
  <c r="H326" i="24"/>
  <c r="C330" i="24"/>
  <c r="D324" i="24"/>
  <c r="C346" i="24"/>
  <c r="B370" i="24"/>
  <c r="W370" i="24" s="1"/>
  <c r="F296" i="24"/>
  <c r="J274" i="24"/>
  <c r="L291" i="24"/>
  <c r="C284" i="24"/>
  <c r="E272" i="24"/>
  <c r="J288" i="24"/>
  <c r="C310" i="24"/>
  <c r="L254" i="24"/>
  <c r="J364" i="24"/>
  <c r="L372" i="24"/>
  <c r="F345" i="24"/>
  <c r="B334" i="24"/>
  <c r="B341" i="24"/>
  <c r="J354" i="24"/>
  <c r="B337" i="24"/>
  <c r="W337" i="24" s="1"/>
  <c r="H288" i="24"/>
  <c r="J303" i="24"/>
  <c r="E307" i="24"/>
  <c r="E286" i="24"/>
  <c r="E369" i="24"/>
  <c r="J301" i="24"/>
  <c r="H362" i="24"/>
  <c r="J376" i="24"/>
  <c r="I371" i="24"/>
  <c r="H343" i="24"/>
  <c r="J332" i="24"/>
  <c r="H339" i="24"/>
  <c r="L348" i="24"/>
  <c r="K335" i="24"/>
  <c r="K287" i="24"/>
  <c r="B303" i="24"/>
  <c r="H306" i="24"/>
  <c r="E285" i="24"/>
  <c r="B340" i="24"/>
  <c r="K361" i="24"/>
  <c r="J375" i="24"/>
  <c r="I376" i="24"/>
  <c r="I370" i="24"/>
  <c r="I341" i="24"/>
  <c r="K331" i="24"/>
  <c r="G338" i="24"/>
  <c r="J346" i="24"/>
  <c r="J334" i="24"/>
  <c r="C287" i="24"/>
  <c r="E302" i="24"/>
  <c r="K305" i="24"/>
  <c r="F284" i="24"/>
  <c r="D331" i="24"/>
  <c r="H359" i="24"/>
  <c r="O162" i="24"/>
  <c r="Y162" i="24" s="1"/>
  <c r="B335" i="24"/>
  <c r="W335" i="24" s="1"/>
  <c r="K367" i="24"/>
  <c r="C296" i="24"/>
  <c r="F300" i="24"/>
  <c r="B298" i="24"/>
  <c r="D313" i="24"/>
  <c r="J316" i="24"/>
  <c r="C302" i="24"/>
  <c r="H248" i="24"/>
  <c r="J263" i="24"/>
  <c r="J295" i="24"/>
  <c r="C246" i="24"/>
  <c r="E261" i="24"/>
  <c r="H270" i="24"/>
  <c r="I223" i="24"/>
  <c r="K290" i="24"/>
  <c r="I290" i="24"/>
  <c r="L282" i="24"/>
  <c r="B220" i="24"/>
  <c r="C222" i="24"/>
  <c r="I284" i="24"/>
  <c r="B214" i="24"/>
  <c r="I296" i="24"/>
  <c r="C216" i="24"/>
  <c r="E231" i="24"/>
  <c r="I250" i="24"/>
  <c r="I200" i="24"/>
  <c r="B255" i="24"/>
  <c r="H168" i="24"/>
  <c r="L190" i="24"/>
  <c r="B200" i="24"/>
  <c r="W200" i="24" s="1"/>
  <c r="B215" i="24"/>
  <c r="I148" i="24"/>
  <c r="D168" i="24"/>
  <c r="E190" i="24"/>
  <c r="K136" i="24"/>
  <c r="B276" i="24"/>
  <c r="J241" i="24"/>
  <c r="L315" i="24"/>
  <c r="H234" i="24"/>
  <c r="B233" i="24"/>
  <c r="W233" i="24" s="1"/>
  <c r="G186" i="24"/>
  <c r="L224" i="24"/>
  <c r="F178" i="24"/>
  <c r="B227" i="24"/>
  <c r="C243" i="24"/>
  <c r="K274" i="24"/>
  <c r="H211" i="24"/>
  <c r="G286" i="24"/>
  <c r="B184" i="24"/>
  <c r="K212" i="24"/>
  <c r="G235" i="24"/>
  <c r="K153" i="24"/>
  <c r="H159" i="24"/>
  <c r="F183" i="24"/>
  <c r="B212" i="24"/>
  <c r="W212" i="24" s="1"/>
  <c r="B313" i="24"/>
  <c r="E256" i="24"/>
  <c r="D256" i="24"/>
  <c r="J253" i="24"/>
  <c r="G245" i="24"/>
  <c r="F197" i="24"/>
  <c r="K235" i="24"/>
  <c r="E189" i="24"/>
  <c r="L237" i="24"/>
  <c r="C260" i="24"/>
  <c r="H206" i="24"/>
  <c r="G222" i="24"/>
  <c r="L175" i="24"/>
  <c r="H201" i="24"/>
  <c r="K143" i="24"/>
  <c r="B159" i="24"/>
  <c r="J164" i="24"/>
  <c r="D171" i="24"/>
  <c r="K200" i="24"/>
  <c r="G143" i="24"/>
  <c r="C285" i="24"/>
  <c r="H247" i="24"/>
  <c r="G247" i="24"/>
  <c r="J240" i="24"/>
  <c r="F237" i="24"/>
  <c r="K190" i="24"/>
  <c r="E229" i="24"/>
  <c r="J311" i="24"/>
  <c r="E262" i="24"/>
  <c r="L357" i="24"/>
  <c r="D359" i="24"/>
  <c r="I338" i="24"/>
  <c r="K328" i="24"/>
  <c r="G321" i="24"/>
  <c r="H307" i="24"/>
  <c r="D284" i="24"/>
  <c r="C342" i="24"/>
  <c r="C326" i="24"/>
  <c r="G356" i="24"/>
  <c r="G353" i="24"/>
  <c r="G358" i="24"/>
  <c r="F355" i="24"/>
  <c r="F322" i="24"/>
  <c r="G316" i="24"/>
  <c r="J320" i="24"/>
  <c r="E324" i="24"/>
  <c r="F318" i="24"/>
  <c r="G334" i="24"/>
  <c r="D340" i="24"/>
  <c r="H290" i="24"/>
  <c r="L268" i="24"/>
  <c r="E284" i="24"/>
  <c r="D278" i="24"/>
  <c r="G266" i="24"/>
  <c r="I281" i="24"/>
  <c r="E293" i="24"/>
  <c r="H245" i="24"/>
  <c r="K353" i="24"/>
  <c r="D371" i="24"/>
  <c r="B368" i="24"/>
  <c r="F369" i="24"/>
  <c r="E366" i="24"/>
  <c r="C334" i="24"/>
  <c r="F327" i="24"/>
  <c r="J331" i="24"/>
  <c r="C337" i="24"/>
  <c r="E329" i="24"/>
  <c r="L297" i="24"/>
  <c r="G301" i="24"/>
  <c r="K279" i="24"/>
  <c r="B302" i="24"/>
  <c r="L290" i="24"/>
  <c r="C353" i="24"/>
  <c r="E370" i="24"/>
  <c r="E367" i="24"/>
  <c r="I368" i="24"/>
  <c r="H365" i="24"/>
  <c r="L332" i="24"/>
  <c r="I326" i="24"/>
  <c r="L330" i="24"/>
  <c r="L335" i="24"/>
  <c r="H328" i="24"/>
  <c r="D297" i="24"/>
  <c r="J300" i="24"/>
  <c r="C279" i="24"/>
  <c r="L299" i="24"/>
  <c r="L350" i="24"/>
  <c r="H369" i="24"/>
  <c r="K365" i="24"/>
  <c r="L367" i="24"/>
  <c r="K364" i="24"/>
  <c r="L331" i="24"/>
  <c r="L325" i="24"/>
  <c r="D330" i="24"/>
  <c r="K334" i="24"/>
  <c r="K327" i="24"/>
  <c r="J370" i="24"/>
  <c r="G296" i="24"/>
  <c r="B300" i="24"/>
  <c r="F278" i="24"/>
  <c r="H371" i="24"/>
  <c r="H351" i="24"/>
  <c r="H368" i="24"/>
  <c r="K339" i="24"/>
  <c r="G355" i="24"/>
  <c r="H344" i="24"/>
  <c r="D292" i="24"/>
  <c r="F307" i="24"/>
  <c r="L310" i="24"/>
  <c r="C291" i="24"/>
  <c r="J242" i="24"/>
  <c r="I324" i="24"/>
  <c r="L287" i="24"/>
  <c r="E240" i="24"/>
  <c r="G255" i="24"/>
  <c r="J264" i="24"/>
  <c r="K217" i="24"/>
  <c r="J281" i="24"/>
  <c r="L280" i="24"/>
  <c r="L274" i="24"/>
  <c r="E328" i="24"/>
  <c r="E216" i="24"/>
  <c r="E263" i="24"/>
  <c r="D208" i="24"/>
  <c r="J269" i="24"/>
  <c r="E210" i="24"/>
  <c r="G225" i="24"/>
  <c r="C242" i="24"/>
  <c r="K194" i="24"/>
  <c r="J245" i="24"/>
  <c r="J162" i="24"/>
  <c r="H181" i="24"/>
  <c r="I190" i="24"/>
  <c r="K199" i="24"/>
  <c r="K142" i="24"/>
  <c r="F162" i="24"/>
  <c r="L180" i="24"/>
  <c r="B131" i="24"/>
  <c r="J329" i="24"/>
  <c r="D303" i="24"/>
  <c r="F291" i="24"/>
  <c r="E227" i="24"/>
  <c r="D227" i="24"/>
  <c r="I180" i="24"/>
  <c r="C219" i="24"/>
  <c r="H172" i="24"/>
  <c r="D221" i="24"/>
  <c r="F236" i="24"/>
  <c r="K258" i="24"/>
  <c r="J205" i="24"/>
  <c r="L263" i="24"/>
  <c r="F175" i="24"/>
  <c r="B199" i="24"/>
  <c r="J212" i="24"/>
  <c r="F235" i="24"/>
  <c r="J153" i="24"/>
  <c r="L174" i="24"/>
  <c r="F198" i="24"/>
  <c r="B286" i="24"/>
  <c r="E248" i="24"/>
  <c r="D248" i="24"/>
  <c r="I242" i="24"/>
  <c r="C238" i="24"/>
  <c r="H191" i="24"/>
  <c r="B230" i="24"/>
  <c r="G183" i="24"/>
  <c r="C232" i="24"/>
  <c r="K250" i="24"/>
  <c r="B305" i="24"/>
  <c r="I216" i="24"/>
  <c r="C170" i="24"/>
  <c r="C192" i="24"/>
  <c r="D233" i="24"/>
  <c r="D153" i="24"/>
  <c r="L158" i="24"/>
  <c r="I164" i="24"/>
  <c r="I191" i="24"/>
  <c r="J231" i="24"/>
  <c r="C273" i="24"/>
  <c r="H239" i="24"/>
  <c r="J302" i="24"/>
  <c r="C233" i="24"/>
  <c r="H231" i="24"/>
  <c r="B185" i="24"/>
  <c r="G223" i="24"/>
  <c r="L176" i="24"/>
  <c r="H225" i="24"/>
  <c r="D241" i="24"/>
  <c r="B269" i="24"/>
  <c r="C210" i="24"/>
  <c r="L279" i="24"/>
  <c r="I181" i="24"/>
  <c r="C209" i="24"/>
  <c r="I229" i="24"/>
  <c r="F152" i="24"/>
  <c r="C158" i="24"/>
  <c r="C181" i="24"/>
  <c r="K207" i="24"/>
  <c r="E146" i="24"/>
  <c r="B152" i="24"/>
  <c r="E98" i="24"/>
  <c r="J51" i="24"/>
  <c r="B129" i="24"/>
  <c r="D82" i="24"/>
  <c r="H299" i="24"/>
  <c r="H295" i="24"/>
  <c r="G287" i="24"/>
  <c r="F224" i="24"/>
  <c r="B225" i="24"/>
  <c r="G322" i="24"/>
  <c r="L216" i="24"/>
  <c r="F170" i="24"/>
  <c r="B219" i="24"/>
  <c r="D234" i="24"/>
  <c r="E255" i="24"/>
  <c r="H203" i="24"/>
  <c r="I259" i="24"/>
  <c r="G172" i="24"/>
  <c r="G195" i="24"/>
  <c r="L206" i="24"/>
  <c r="I226" i="24"/>
  <c r="H151" i="24"/>
  <c r="B172" i="24"/>
  <c r="L194" i="24"/>
  <c r="J139" i="24"/>
  <c r="K281" i="24"/>
  <c r="F245" i="24"/>
  <c r="L238" i="24"/>
  <c r="L235" i="24"/>
  <c r="F189" i="24"/>
  <c r="K227" i="24"/>
  <c r="E181" i="24"/>
  <c r="L229" i="24"/>
  <c r="E247" i="24"/>
  <c r="F287" i="24"/>
  <c r="G214" i="24"/>
  <c r="H347" i="24"/>
  <c r="J188" i="24"/>
  <c r="H249" i="24"/>
  <c r="B191" i="24"/>
  <c r="G196" i="24"/>
  <c r="G146" i="24"/>
  <c r="K228" i="24"/>
  <c r="I134" i="24"/>
  <c r="J115" i="24"/>
  <c r="H57" i="24"/>
  <c r="C117" i="24"/>
  <c r="K299" i="24"/>
  <c r="K351" i="24"/>
  <c r="E271" i="24"/>
  <c r="H243" i="24"/>
  <c r="E184" i="24"/>
  <c r="E205" i="24"/>
  <c r="G236" i="24"/>
  <c r="D240" i="24"/>
  <c r="G238" i="24"/>
  <c r="G174" i="24"/>
  <c r="G180" i="24"/>
  <c r="D177" i="24"/>
  <c r="E163" i="24"/>
  <c r="F157" i="24"/>
  <c r="G159" i="24"/>
  <c r="D157" i="24"/>
  <c r="J297" i="24"/>
  <c r="H294" i="24"/>
  <c r="F293" i="24"/>
  <c r="H242" i="24"/>
  <c r="B297" i="24"/>
  <c r="J198" i="24"/>
  <c r="J235" i="24"/>
  <c r="G233" i="24"/>
  <c r="L231" i="24"/>
  <c r="J173" i="24"/>
  <c r="G171" i="24"/>
  <c r="C185" i="24"/>
  <c r="D194" i="24"/>
  <c r="J204" i="24"/>
  <c r="B145" i="24"/>
  <c r="H164" i="24"/>
  <c r="G184" i="24"/>
  <c r="I279" i="24"/>
  <c r="I244" i="24"/>
  <c r="J345" i="24"/>
  <c r="G237" i="24"/>
  <c r="D235" i="24"/>
  <c r="I188" i="24"/>
  <c r="C227" i="24"/>
  <c r="H180" i="24"/>
  <c r="D229" i="24"/>
  <c r="D246" i="24"/>
  <c r="H283" i="24"/>
  <c r="J213" i="24"/>
  <c r="B301" i="24"/>
  <c r="G187" i="24"/>
  <c r="H221" i="24"/>
  <c r="L253" i="24"/>
  <c r="B156" i="24"/>
  <c r="J161" i="24"/>
  <c r="L186" i="24"/>
  <c r="C220" i="24"/>
  <c r="I292" i="24"/>
  <c r="I291" i="24"/>
  <c r="I283" i="24"/>
  <c r="G221" i="24"/>
  <c r="K222" i="24"/>
  <c r="I288" i="24"/>
  <c r="J214" i="24"/>
  <c r="I316" i="24"/>
  <c r="K216" i="24"/>
  <c r="B232" i="24"/>
  <c r="J251" i="24"/>
  <c r="F201" i="24"/>
  <c r="C256" i="24"/>
  <c r="H169" i="24"/>
  <c r="B192" i="24"/>
  <c r="D201" i="24"/>
  <c r="L217" i="24"/>
  <c r="F149" i="24"/>
  <c r="C169" i="24"/>
  <c r="F191" i="24"/>
  <c r="H137" i="24"/>
  <c r="F137" i="24"/>
  <c r="H89" i="24"/>
  <c r="B43" i="24"/>
  <c r="B120" i="24"/>
  <c r="G73" i="24"/>
  <c r="I147" i="24"/>
  <c r="C80" i="24"/>
  <c r="C146" i="24"/>
  <c r="B80" i="24"/>
  <c r="L162" i="24"/>
  <c r="B101" i="24"/>
  <c r="G54" i="24"/>
  <c r="C132" i="24"/>
  <c r="L84" i="24"/>
  <c r="F38" i="24"/>
  <c r="F115" i="24"/>
  <c r="K68" i="24"/>
  <c r="E156" i="24"/>
  <c r="E99" i="24"/>
  <c r="J52" i="24"/>
  <c r="L123" i="24"/>
  <c r="F77" i="24"/>
  <c r="I205" i="24"/>
  <c r="D40" i="24"/>
  <c r="F114" i="24"/>
  <c r="D48" i="24"/>
  <c r="K169" i="24"/>
  <c r="F87" i="24"/>
  <c r="G166" i="24"/>
  <c r="H86" i="24"/>
  <c r="D190" i="24"/>
  <c r="C106" i="24"/>
  <c r="H59" i="24"/>
  <c r="L137" i="24"/>
  <c r="B90" i="24"/>
  <c r="G43" i="24"/>
  <c r="G120" i="24"/>
  <c r="L73" i="24"/>
  <c r="G179" i="24"/>
  <c r="F104" i="24"/>
  <c r="K57" i="24"/>
  <c r="L135" i="24"/>
  <c r="E88" i="24"/>
  <c r="J41" i="24"/>
  <c r="L80" i="24"/>
  <c r="I258" i="24"/>
  <c r="L93" i="24"/>
  <c r="F249" i="24"/>
  <c r="C93" i="24"/>
  <c r="B40" i="24"/>
  <c r="B117" i="24"/>
  <c r="G70" i="24"/>
  <c r="K145" i="24"/>
  <c r="C95" i="24"/>
  <c r="H48" i="24"/>
  <c r="H125" i="24"/>
  <c r="B79" i="24"/>
  <c r="G109" i="24"/>
  <c r="L62" i="24"/>
  <c r="F142" i="24"/>
  <c r="F93" i="24"/>
  <c r="K46" i="24"/>
  <c r="K123" i="24"/>
  <c r="D96" i="24"/>
  <c r="C144" i="24"/>
  <c r="G116" i="24"/>
  <c r="L53" i="24"/>
  <c r="I115" i="24"/>
  <c r="J56" i="24"/>
  <c r="J134" i="24"/>
  <c r="D87" i="24"/>
  <c r="I40" i="24"/>
  <c r="K111" i="24"/>
  <c r="E65" i="24"/>
  <c r="L146" i="24"/>
  <c r="J95" i="24"/>
  <c r="D49" i="24"/>
  <c r="D126" i="24"/>
  <c r="I79" i="24"/>
  <c r="C110" i="24"/>
  <c r="H63" i="24"/>
  <c r="I143" i="24"/>
  <c r="K83" i="24"/>
  <c r="K157" i="24"/>
  <c r="G84" i="24"/>
  <c r="K154" i="24"/>
  <c r="I83" i="24"/>
  <c r="J109" i="24"/>
  <c r="D63" i="24"/>
  <c r="L142" i="24"/>
  <c r="I93" i="24"/>
  <c r="C47" i="24"/>
  <c r="E118" i="24"/>
  <c r="E223" i="24"/>
  <c r="H160" i="24"/>
  <c r="E187" i="24"/>
  <c r="I140" i="24"/>
  <c r="C196" i="24"/>
  <c r="K128" i="24"/>
  <c r="L109" i="24"/>
  <c r="L45" i="24"/>
  <c r="E111" i="24"/>
  <c r="H282" i="24"/>
  <c r="K285" i="24"/>
  <c r="C299" i="24"/>
  <c r="I236" i="24"/>
  <c r="K272" i="24"/>
  <c r="G199" i="24"/>
  <c r="I230" i="24"/>
  <c r="F228" i="24"/>
  <c r="I232" i="24"/>
  <c r="I168" i="24"/>
  <c r="I165" i="24"/>
  <c r="G169" i="24"/>
  <c r="G157" i="24"/>
  <c r="J145" i="24"/>
  <c r="I153" i="24"/>
  <c r="F151" i="24"/>
  <c r="D270" i="24"/>
  <c r="K283" i="24"/>
  <c r="D262" i="24"/>
  <c r="C230" i="24"/>
  <c r="L269" i="24"/>
  <c r="L192" i="24"/>
  <c r="C224" i="24"/>
  <c r="I227" i="24"/>
  <c r="C226" i="24"/>
  <c r="C274" i="24"/>
  <c r="L164" i="24"/>
  <c r="E176" i="24"/>
  <c r="K184" i="24"/>
  <c r="B194" i="24"/>
  <c r="D139" i="24"/>
  <c r="J158" i="24"/>
  <c r="J175" i="24"/>
  <c r="B268" i="24"/>
  <c r="D323" i="24"/>
  <c r="E295" i="24"/>
  <c r="D230" i="24"/>
  <c r="F229" i="24"/>
  <c r="K182" i="24"/>
  <c r="E221" i="24"/>
  <c r="J174" i="24"/>
  <c r="F223" i="24"/>
  <c r="H238" i="24"/>
  <c r="I262" i="24"/>
  <c r="L207" i="24"/>
  <c r="D271" i="24"/>
  <c r="E178" i="24"/>
  <c r="E203" i="24"/>
  <c r="L220" i="24"/>
  <c r="K252" i="24"/>
  <c r="L155" i="24"/>
  <c r="K177" i="24"/>
  <c r="B202" i="24"/>
  <c r="G282" i="24"/>
  <c r="F282" i="24"/>
  <c r="I275" i="24"/>
  <c r="G213" i="24"/>
  <c r="B217" i="24"/>
  <c r="K264" i="24"/>
  <c r="L208" i="24"/>
  <c r="I272" i="24"/>
  <c r="B211" i="24"/>
  <c r="W211" i="24" s="1"/>
  <c r="D226" i="24"/>
  <c r="B243" i="24"/>
  <c r="H195" i="24"/>
  <c r="L246" i="24"/>
  <c r="G163" i="24"/>
  <c r="I182" i="24"/>
  <c r="K191" i="24"/>
  <c r="C201" i="24"/>
  <c r="H143" i="24"/>
  <c r="C163" i="24"/>
  <c r="D182" i="24"/>
  <c r="J131" i="24"/>
  <c r="J130" i="24"/>
  <c r="J83" i="24"/>
  <c r="D37" i="24"/>
  <c r="D114" i="24"/>
  <c r="I67" i="24"/>
  <c r="J135" i="24"/>
  <c r="K72" i="24"/>
  <c r="K134" i="24"/>
  <c r="B72" i="24"/>
  <c r="L145" i="24"/>
  <c r="D95" i="24"/>
  <c r="I48" i="24"/>
  <c r="I125" i="24"/>
  <c r="C79" i="24"/>
  <c r="H109" i="24"/>
  <c r="B63" i="24"/>
  <c r="G142" i="24"/>
  <c r="G93" i="24"/>
  <c r="L46" i="24"/>
  <c r="C118" i="24"/>
  <c r="H71" i="24"/>
  <c r="D167" i="24"/>
  <c r="K67" i="24"/>
  <c r="D32" i="24"/>
  <c r="J144" i="24"/>
  <c r="F79" i="24"/>
  <c r="I144" i="24"/>
  <c r="H78" i="24"/>
  <c r="B160" i="24"/>
  <c r="E100" i="24"/>
  <c r="J53" i="24"/>
  <c r="E131" i="24"/>
  <c r="D84" i="24"/>
  <c r="I37" i="24"/>
  <c r="I114" i="24"/>
  <c r="C68" i="24"/>
  <c r="F153" i="24"/>
  <c r="H98" i="24"/>
  <c r="B52" i="24"/>
  <c r="E129" i="24"/>
  <c r="G82" i="24"/>
  <c r="L196" i="24"/>
  <c r="H108" i="24"/>
  <c r="H166" i="24"/>
  <c r="L85" i="24"/>
  <c r="H163" i="24"/>
  <c r="K85" i="24"/>
  <c r="D111" i="24"/>
  <c r="I64" i="24"/>
  <c r="C137" i="24"/>
  <c r="E89" i="24"/>
  <c r="J42" i="24"/>
  <c r="J119" i="24"/>
  <c r="D73" i="24"/>
  <c r="H175" i="24"/>
  <c r="I103" i="24"/>
  <c r="C57" i="24"/>
  <c r="C135" i="24"/>
  <c r="H87" i="24"/>
  <c r="B41" i="24"/>
  <c r="B118" i="24"/>
  <c r="I49" i="24"/>
  <c r="G132" i="24"/>
  <c r="G108" i="24"/>
  <c r="I46" i="24"/>
  <c r="I107" i="24"/>
  <c r="L50" i="24"/>
  <c r="B128" i="24"/>
  <c r="F81" i="24"/>
  <c r="L189" i="24"/>
  <c r="B106" i="24"/>
  <c r="G59" i="24"/>
  <c r="K137" i="24"/>
  <c r="L89" i="24"/>
  <c r="F43" i="24"/>
  <c r="F120" i="24"/>
  <c r="K73" i="24"/>
  <c r="H178" i="24"/>
  <c r="E104" i="24"/>
  <c r="J57" i="24"/>
  <c r="K135" i="24"/>
  <c r="G103" i="24"/>
  <c r="E37" i="24"/>
  <c r="E117" i="24"/>
  <c r="D295" i="24"/>
  <c r="C143" i="24"/>
  <c r="B164" i="24"/>
  <c r="J199" i="24"/>
  <c r="J186" i="24"/>
  <c r="H213" i="24"/>
  <c r="C104" i="24"/>
  <c r="C40" i="24"/>
  <c r="I99" i="24"/>
  <c r="L270" i="24"/>
  <c r="E277" i="24"/>
  <c r="F251" i="24"/>
  <c r="K230" i="24"/>
  <c r="C258" i="24"/>
  <c r="K187" i="24"/>
  <c r="K224" i="24"/>
  <c r="H222" i="24"/>
  <c r="B221" i="24"/>
  <c r="B277" i="24"/>
  <c r="K159" i="24"/>
  <c r="H157" i="24"/>
  <c r="B283" i="24"/>
  <c r="L139" i="24"/>
  <c r="D277" i="24"/>
  <c r="H145" i="24"/>
  <c r="I297" i="24"/>
  <c r="H268" i="24"/>
  <c r="C249" i="24"/>
  <c r="E224" i="24"/>
  <c r="I247" i="24"/>
  <c r="C187" i="24"/>
  <c r="E218" i="24"/>
  <c r="B216" i="24"/>
  <c r="E220" i="24"/>
  <c r="H258" i="24"/>
  <c r="E153" i="24"/>
  <c r="G168" i="24"/>
  <c r="C176" i="24"/>
  <c r="J184" i="24"/>
  <c r="K231" i="24"/>
  <c r="L152" i="24"/>
  <c r="C168" i="24"/>
  <c r="J293" i="24"/>
  <c r="H293" i="24"/>
  <c r="H284" i="24"/>
  <c r="D222" i="24"/>
  <c r="H223" i="24"/>
  <c r="G292" i="24"/>
  <c r="G215" i="24"/>
  <c r="L168" i="24"/>
  <c r="H217" i="24"/>
  <c r="J232" i="24"/>
  <c r="B253" i="24"/>
  <c r="C202" i="24"/>
  <c r="F257" i="24"/>
  <c r="H170" i="24"/>
  <c r="D193" i="24"/>
  <c r="J202" i="24"/>
  <c r="K220" i="24"/>
  <c r="C150" i="24"/>
  <c r="B170" i="24"/>
  <c r="H192" i="24"/>
  <c r="G274" i="24"/>
  <c r="F274" i="24"/>
  <c r="F268" i="24"/>
  <c r="F273" i="24"/>
  <c r="D211" i="24"/>
  <c r="H254" i="24"/>
  <c r="C203" i="24"/>
  <c r="L257" i="24"/>
  <c r="D205" i="24"/>
  <c r="F220" i="24"/>
  <c r="E236" i="24"/>
  <c r="J189" i="24"/>
  <c r="G294" i="24"/>
  <c r="I157" i="24"/>
  <c r="E174" i="24"/>
  <c r="H182" i="24"/>
  <c r="J191" i="24"/>
  <c r="C280" i="24"/>
  <c r="E157" i="24"/>
  <c r="K173" i="24"/>
  <c r="F271" i="24"/>
  <c r="G124" i="24"/>
  <c r="L77" i="24"/>
  <c r="G219" i="24"/>
  <c r="F108" i="24"/>
  <c r="G164" i="24"/>
  <c r="I126" i="24"/>
  <c r="K64" i="24"/>
  <c r="H126" i="24"/>
  <c r="J64" i="24"/>
  <c r="D137" i="24"/>
  <c r="F89" i="24"/>
  <c r="K42" i="24"/>
  <c r="K119" i="24"/>
  <c r="E73" i="24"/>
  <c r="I175" i="24"/>
  <c r="J103" i="24"/>
  <c r="D57" i="24"/>
  <c r="D135" i="24"/>
  <c r="I87" i="24"/>
  <c r="C41" i="24"/>
  <c r="E112" i="24"/>
  <c r="J65" i="24"/>
  <c r="B148" i="24"/>
  <c r="E101" i="24"/>
  <c r="L134" i="24"/>
  <c r="F71" i="24"/>
  <c r="B134" i="24"/>
  <c r="E71" i="24"/>
  <c r="G144" i="24"/>
  <c r="G94" i="24"/>
  <c r="L47" i="24"/>
  <c r="L124" i="24"/>
  <c r="F78" i="24"/>
  <c r="B234" i="24"/>
  <c r="K108" i="24"/>
  <c r="E62" i="24"/>
  <c r="H141" i="24"/>
  <c r="J92" i="24"/>
  <c r="D46" i="24"/>
  <c r="D123" i="24"/>
  <c r="I76" i="24"/>
  <c r="E164" i="24"/>
  <c r="B62" i="24"/>
  <c r="L32" i="24"/>
  <c r="E143" i="24"/>
  <c r="I78" i="24"/>
  <c r="B142" i="24"/>
  <c r="K77" i="24"/>
  <c r="G185" i="24"/>
  <c r="F105" i="24"/>
  <c r="K58" i="24"/>
  <c r="G130" i="24"/>
  <c r="G83" i="24"/>
  <c r="L36" i="24"/>
  <c r="L113" i="24"/>
  <c r="F67" i="24"/>
  <c r="D151" i="24"/>
  <c r="K97" i="24"/>
  <c r="E51" i="24"/>
  <c r="G128" i="24"/>
  <c r="J81" i="24"/>
  <c r="C75" i="24"/>
  <c r="B32" i="24"/>
  <c r="C228" i="24"/>
  <c r="G100" i="24"/>
  <c r="I38" i="24"/>
  <c r="F100" i="24"/>
  <c r="C45" i="24"/>
  <c r="C122" i="24"/>
  <c r="H75" i="24"/>
  <c r="L159" i="24"/>
  <c r="D100" i="24"/>
  <c r="I53" i="24"/>
  <c r="D131" i="24"/>
  <c r="C84" i="24"/>
  <c r="H37" i="24"/>
  <c r="H114" i="24"/>
  <c r="B68" i="24"/>
  <c r="J152" i="24"/>
  <c r="G98" i="24"/>
  <c r="L51" i="24"/>
  <c r="D129" i="24"/>
  <c r="L56" i="24"/>
  <c r="H33" i="24"/>
  <c r="J70" i="24"/>
  <c r="E33" i="24"/>
  <c r="I178" i="24"/>
  <c r="D239" i="24"/>
  <c r="E230" i="24"/>
  <c r="D158" i="24"/>
  <c r="F190" i="24"/>
  <c r="J177" i="24"/>
  <c r="E199" i="24"/>
  <c r="G92" i="24"/>
  <c r="K93" i="24"/>
  <c r="L285" i="24"/>
  <c r="E269" i="24"/>
  <c r="J239" i="24"/>
  <c r="D219" i="24"/>
  <c r="J248" i="24"/>
  <c r="B182" i="24"/>
  <c r="D213" i="24"/>
  <c r="J216" i="24"/>
  <c r="D215" i="24"/>
  <c r="E250" i="24"/>
  <c r="B154" i="24"/>
  <c r="I286" i="24"/>
  <c r="F206" i="24"/>
  <c r="J234" i="24"/>
  <c r="L225" i="24"/>
  <c r="L133" i="24"/>
  <c r="B285" i="24"/>
  <c r="H260" i="24"/>
  <c r="L230" i="24"/>
  <c r="G218" i="24"/>
  <c r="G239" i="24"/>
  <c r="G175" i="24"/>
  <c r="G212" i="24"/>
  <c r="D210" i="24"/>
  <c r="I208" i="24"/>
  <c r="D249" i="24"/>
  <c r="G147" i="24"/>
  <c r="I162" i="24"/>
  <c r="F168" i="24"/>
  <c r="B176" i="24"/>
  <c r="B210" i="24"/>
  <c r="C147" i="24"/>
  <c r="E162" i="24"/>
  <c r="D283" i="24"/>
  <c r="C283" i="24"/>
  <c r="C277" i="24"/>
  <c r="D214" i="24"/>
  <c r="J217" i="24"/>
  <c r="B267" i="24"/>
  <c r="I209" i="24"/>
  <c r="H275" i="24"/>
  <c r="J211" i="24"/>
  <c r="L226" i="24"/>
  <c r="B244" i="24"/>
  <c r="E196" i="24"/>
  <c r="B248" i="24"/>
  <c r="D164" i="24"/>
  <c r="K183" i="24"/>
  <c r="C193" i="24"/>
  <c r="I202" i="24"/>
  <c r="E144" i="24"/>
  <c r="K163" i="24"/>
  <c r="D285" i="24"/>
  <c r="D267" i="24"/>
  <c r="F266" i="24"/>
  <c r="E282" i="24"/>
  <c r="D258" i="24"/>
  <c r="F205" i="24"/>
  <c r="E245" i="24"/>
  <c r="E197" i="24"/>
  <c r="I248" i="24"/>
  <c r="H287" i="24"/>
  <c r="H214" i="24"/>
  <c r="G230" i="24"/>
  <c r="L183" i="24"/>
  <c r="G227" i="24"/>
  <c r="K151" i="24"/>
  <c r="B167" i="24"/>
  <c r="D174" i="24"/>
  <c r="F182" i="24"/>
  <c r="B226" i="24"/>
  <c r="G151" i="24"/>
  <c r="I166" i="24"/>
  <c r="D225" i="24"/>
  <c r="I118" i="24"/>
  <c r="C72" i="24"/>
  <c r="J169" i="24"/>
  <c r="H102" i="24"/>
  <c r="J147" i="24"/>
  <c r="F119" i="24"/>
  <c r="K56" i="24"/>
  <c r="H118" i="24"/>
  <c r="L58" i="24"/>
  <c r="H130" i="24"/>
  <c r="H83" i="24"/>
  <c r="B37" i="24"/>
  <c r="B114" i="24"/>
  <c r="G67" i="24"/>
  <c r="E151" i="24"/>
  <c r="L97" i="24"/>
  <c r="F51" i="24"/>
  <c r="H128" i="24"/>
  <c r="K81" i="24"/>
  <c r="G192" i="24"/>
  <c r="G106" i="24"/>
  <c r="L59" i="24"/>
  <c r="F138" i="24"/>
  <c r="H35" i="24"/>
  <c r="J54" i="24"/>
  <c r="H161" i="24"/>
  <c r="L125" i="24"/>
  <c r="C64" i="24"/>
  <c r="C125" i="24"/>
  <c r="B64" i="24"/>
  <c r="F136" i="24"/>
  <c r="I88" i="24"/>
  <c r="C42" i="24"/>
  <c r="C119" i="24"/>
  <c r="H72" i="24"/>
  <c r="J171" i="24"/>
  <c r="B103" i="24"/>
  <c r="G56" i="24"/>
  <c r="F134" i="24"/>
  <c r="L86" i="24"/>
  <c r="F40" i="24"/>
  <c r="F117" i="24"/>
  <c r="K70" i="24"/>
  <c r="H146" i="24"/>
  <c r="G95" i="24"/>
  <c r="E133" i="24"/>
  <c r="I70" i="24"/>
  <c r="C133" i="24"/>
  <c r="K69" i="24"/>
  <c r="C157" i="24"/>
  <c r="H99" i="24"/>
  <c r="B53" i="24"/>
  <c r="D124" i="24"/>
  <c r="I77" i="24"/>
  <c r="G211" i="24"/>
  <c r="C108" i="24"/>
  <c r="H61" i="24"/>
  <c r="H140" i="24"/>
  <c r="B92" i="24"/>
  <c r="G45" i="24"/>
  <c r="G122" i="24"/>
  <c r="L75" i="24"/>
  <c r="F192" i="24"/>
  <c r="J102" i="24"/>
  <c r="F222" i="24"/>
  <c r="D93" i="24"/>
  <c r="L201" i="24"/>
  <c r="F92" i="24"/>
  <c r="E39" i="24"/>
  <c r="E116" i="24"/>
  <c r="J69" i="24"/>
  <c r="F144" i="24"/>
  <c r="F94" i="24"/>
  <c r="K47" i="24"/>
  <c r="K124" i="24"/>
  <c r="E78" i="24"/>
  <c r="C231" i="24"/>
  <c r="J108" i="24"/>
  <c r="D62" i="24"/>
  <c r="G141" i="24"/>
  <c r="I92" i="24"/>
  <c r="C46" i="24"/>
  <c r="C123" i="24"/>
  <c r="F90" i="24"/>
  <c r="H153" i="24"/>
  <c r="B123" i="24"/>
  <c r="D61" i="24"/>
  <c r="D122" i="24"/>
  <c r="K61" i="24"/>
  <c r="L140" i="24"/>
  <c r="E92" i="24"/>
  <c r="J45" i="24"/>
  <c r="J122" i="24"/>
  <c r="D76" i="24"/>
  <c r="D162" i="24"/>
  <c r="K100" i="24"/>
  <c r="E54" i="24"/>
  <c r="L131" i="24"/>
  <c r="J84" i="24"/>
  <c r="D38" i="24"/>
  <c r="D115" i="24"/>
  <c r="I68" i="24"/>
  <c r="H155" i="24"/>
  <c r="H44" i="24"/>
  <c r="C35" i="24"/>
  <c r="K152" i="24"/>
  <c r="E122" i="24"/>
  <c r="J59" i="24"/>
  <c r="G121" i="24"/>
  <c r="C61" i="24"/>
  <c r="B140" i="24"/>
  <c r="H91" i="24"/>
  <c r="B45" i="24"/>
  <c r="B122" i="24"/>
  <c r="G75" i="24"/>
  <c r="E159" i="24"/>
  <c r="C100" i="24"/>
  <c r="H53" i="24"/>
  <c r="C131" i="24"/>
  <c r="B84" i="24"/>
  <c r="G37" i="24"/>
  <c r="G114" i="24"/>
  <c r="L67" i="24"/>
  <c r="I152" i="24"/>
  <c r="J38" i="24"/>
  <c r="K35" i="24"/>
  <c r="D138" i="24"/>
  <c r="E74" i="24"/>
  <c r="D128" i="24"/>
  <c r="D66" i="24"/>
  <c r="K148" i="24"/>
  <c r="I96" i="24"/>
  <c r="J182" i="24"/>
  <c r="L215" i="24"/>
  <c r="F187" i="24"/>
  <c r="G208" i="24"/>
  <c r="B166" i="24"/>
  <c r="J163" i="24"/>
  <c r="H177" i="24"/>
  <c r="I86" i="24"/>
  <c r="J157" i="24"/>
  <c r="B88" i="24"/>
  <c r="F277" i="24"/>
  <c r="B254" i="24"/>
  <c r="I231" i="24"/>
  <c r="F213" i="24"/>
  <c r="F234" i="24"/>
  <c r="D176" i="24"/>
  <c r="F207" i="24"/>
  <c r="C205" i="24"/>
  <c r="F209" i="24"/>
  <c r="K241" i="24"/>
  <c r="G290" i="24"/>
  <c r="J226" i="24"/>
  <c r="E195" i="24"/>
  <c r="H198" i="24"/>
  <c r="D206" i="24"/>
  <c r="C128" i="24"/>
  <c r="I268" i="24"/>
  <c r="E253" i="24"/>
  <c r="L222" i="24"/>
  <c r="K206" i="24"/>
  <c r="I233" i="24"/>
  <c r="I169" i="24"/>
  <c r="G295" i="24"/>
  <c r="F204" i="24"/>
  <c r="K202" i="24"/>
  <c r="E233" i="24"/>
  <c r="K265" i="24"/>
  <c r="K156" i="24"/>
  <c r="H162" i="24"/>
  <c r="E168" i="24"/>
  <c r="G197" i="24"/>
  <c r="J259" i="24"/>
  <c r="G156" i="24"/>
  <c r="L275" i="24"/>
  <c r="C275" i="24"/>
  <c r="C269" i="24"/>
  <c r="E276" i="24"/>
  <c r="L211" i="24"/>
  <c r="J255" i="24"/>
  <c r="K203" i="24"/>
  <c r="B259" i="24"/>
  <c r="L205" i="24"/>
  <c r="C221" i="24"/>
  <c r="B237" i="24"/>
  <c r="G190" i="24"/>
  <c r="L239" i="24"/>
  <c r="F158" i="24"/>
  <c r="E175" i="24"/>
  <c r="J183" i="24"/>
  <c r="K192" i="24"/>
  <c r="G138" i="24"/>
  <c r="B158" i="24"/>
  <c r="H261" i="24"/>
  <c r="D259" i="24"/>
  <c r="C259" i="24"/>
  <c r="E258" i="24"/>
  <c r="K248" i="24"/>
  <c r="H199" i="24"/>
  <c r="B238" i="24"/>
  <c r="G191" i="24"/>
  <c r="F240" i="24"/>
  <c r="F264" i="24"/>
  <c r="J208" i="24"/>
  <c r="I224" i="24"/>
  <c r="C178" i="24"/>
  <c r="C207" i="24"/>
  <c r="B146" i="24"/>
  <c r="D161" i="24"/>
  <c r="L166" i="24"/>
  <c r="C174" i="24"/>
  <c r="E206" i="24"/>
  <c r="I145" i="24"/>
  <c r="K160" i="24"/>
  <c r="H205" i="24"/>
  <c r="K112" i="24"/>
  <c r="E66" i="24"/>
  <c r="B149" i="24"/>
  <c r="J96" i="24"/>
  <c r="C136" i="24"/>
  <c r="F111" i="24"/>
  <c r="H49" i="24"/>
  <c r="H110" i="24"/>
  <c r="C53" i="24"/>
  <c r="E124" i="24"/>
  <c r="J77" i="24"/>
  <c r="I213" i="24"/>
  <c r="D108" i="24"/>
  <c r="I61" i="24"/>
  <c r="J140" i="24"/>
  <c r="C92" i="24"/>
  <c r="H45" i="24"/>
  <c r="H122" i="24"/>
  <c r="B76" i="24"/>
  <c r="G161" i="24"/>
  <c r="I100" i="24"/>
  <c r="C54" i="24"/>
  <c r="I131" i="24"/>
  <c r="F74" i="24"/>
  <c r="B147" i="24"/>
  <c r="L117" i="24"/>
  <c r="C56" i="24"/>
  <c r="K117" i="24"/>
  <c r="D58" i="24"/>
  <c r="J129" i="24"/>
  <c r="K82" i="24"/>
  <c r="E36" i="24"/>
  <c r="E113" i="24"/>
  <c r="J66" i="24"/>
  <c r="K149" i="24"/>
  <c r="D97" i="24"/>
  <c r="I50" i="24"/>
  <c r="J127" i="24"/>
  <c r="C81" i="24"/>
  <c r="H111" i="24"/>
  <c r="B65" i="24"/>
  <c r="G137" i="24"/>
  <c r="C115" i="24"/>
  <c r="I158" i="24"/>
  <c r="D125" i="24"/>
  <c r="I62" i="24"/>
  <c r="F124" i="24"/>
  <c r="E63" i="24"/>
  <c r="B143" i="24"/>
  <c r="J93" i="24"/>
  <c r="D47" i="24"/>
  <c r="F118" i="24"/>
  <c r="K71" i="24"/>
  <c r="B168" i="24"/>
  <c r="E102" i="24"/>
  <c r="J55" i="24"/>
  <c r="H133" i="24"/>
  <c r="D86" i="24"/>
  <c r="I39" i="24"/>
  <c r="I116" i="24"/>
  <c r="C70" i="24"/>
  <c r="F161" i="24"/>
  <c r="D56" i="24"/>
  <c r="I33" i="24"/>
  <c r="J160" i="24"/>
  <c r="D85" i="24"/>
  <c r="I160" i="24"/>
  <c r="F84" i="24"/>
  <c r="G110" i="24"/>
  <c r="L63" i="24"/>
  <c r="E136" i="24"/>
  <c r="H88" i="24"/>
  <c r="B42" i="24"/>
  <c r="B119" i="24"/>
  <c r="G72" i="24"/>
  <c r="I171" i="24"/>
  <c r="L102" i="24"/>
  <c r="F56" i="24"/>
  <c r="E134" i="24"/>
  <c r="K86" i="24"/>
  <c r="E40" i="24"/>
  <c r="K115" i="24"/>
  <c r="K43" i="24"/>
  <c r="D35" i="24"/>
  <c r="L141" i="24"/>
  <c r="B115" i="24"/>
  <c r="D53" i="24"/>
  <c r="L114" i="24"/>
  <c r="B56" i="24"/>
  <c r="K133" i="24"/>
  <c r="G86" i="24"/>
  <c r="L39" i="24"/>
  <c r="L116" i="24"/>
  <c r="F70" i="24"/>
  <c r="G145" i="24"/>
  <c r="B95" i="24"/>
  <c r="D263" i="24"/>
  <c r="I192" i="24"/>
  <c r="D178" i="24"/>
  <c r="F196" i="24"/>
  <c r="D160" i="24"/>
  <c r="L157" i="24"/>
  <c r="C141" i="24"/>
  <c r="K80" i="24"/>
  <c r="D143" i="24"/>
  <c r="F76" i="24"/>
  <c r="C270" i="24"/>
  <c r="B246" i="24"/>
  <c r="F216" i="24"/>
  <c r="H207" i="24"/>
  <c r="H228" i="24"/>
  <c r="F281" i="24"/>
  <c r="K310" i="24"/>
  <c r="D291" i="24"/>
  <c r="J197" i="24"/>
  <c r="D236" i="24"/>
  <c r="F227" i="24"/>
  <c r="F195" i="24"/>
  <c r="L185" i="24"/>
  <c r="D189" i="24"/>
  <c r="H185" i="24"/>
  <c r="L233" i="24"/>
  <c r="F261" i="24"/>
  <c r="L296" i="24"/>
  <c r="I215" i="24"/>
  <c r="B201" i="24"/>
  <c r="B222" i="24"/>
  <c r="G278" i="24"/>
  <c r="D269" i="24"/>
  <c r="C264" i="24"/>
  <c r="B197" i="24"/>
  <c r="E211" i="24"/>
  <c r="G224" i="24"/>
  <c r="B264" i="24"/>
  <c r="J156" i="24"/>
  <c r="G162" i="24"/>
  <c r="C188" i="24"/>
  <c r="B223" i="24"/>
  <c r="B289" i="24"/>
  <c r="L267" i="24"/>
  <c r="K267" i="24"/>
  <c r="J285" i="24"/>
  <c r="F259" i="24"/>
  <c r="C206" i="24"/>
  <c r="G246" i="24"/>
  <c r="B198" i="24"/>
  <c r="K249" i="24"/>
  <c r="H291" i="24"/>
  <c r="E215" i="24"/>
  <c r="D231" i="24"/>
  <c r="I184" i="24"/>
  <c r="F230" i="24"/>
  <c r="H152" i="24"/>
  <c r="J167" i="24"/>
  <c r="C175" i="24"/>
  <c r="I183" i="24"/>
  <c r="L228" i="24"/>
  <c r="D152" i="24"/>
  <c r="K292" i="24"/>
  <c r="D251" i="24"/>
  <c r="C251" i="24"/>
  <c r="I246" i="24"/>
  <c r="I240" i="24"/>
  <c r="J193" i="24"/>
  <c r="D232" i="24"/>
  <c r="I185" i="24"/>
  <c r="E234" i="24"/>
  <c r="E254" i="24"/>
  <c r="L202" i="24"/>
  <c r="K218" i="24"/>
  <c r="E172" i="24"/>
  <c r="I195" i="24"/>
  <c r="K245" i="24"/>
  <c r="F155" i="24"/>
  <c r="C161" i="24"/>
  <c r="K166" i="24"/>
  <c r="B195" i="24"/>
  <c r="L241" i="24"/>
  <c r="B155" i="24"/>
  <c r="B196" i="24"/>
  <c r="W196" i="24" s="1"/>
  <c r="B107" i="24"/>
  <c r="G60" i="24"/>
  <c r="C139" i="24"/>
  <c r="L90" i="24"/>
  <c r="C248" i="24"/>
  <c r="F103" i="24"/>
  <c r="H41" i="24"/>
  <c r="E103" i="24"/>
  <c r="E47" i="24"/>
  <c r="G118" i="24"/>
  <c r="L71" i="24"/>
  <c r="J168" i="24"/>
  <c r="F102" i="24"/>
  <c r="K55" i="24"/>
  <c r="I133" i="24"/>
  <c r="E86" i="24"/>
  <c r="J39" i="24"/>
  <c r="J116" i="24"/>
  <c r="D70" i="24"/>
  <c r="D145" i="24"/>
  <c r="K94" i="24"/>
  <c r="E48" i="24"/>
  <c r="E125" i="24"/>
  <c r="K107" i="24"/>
  <c r="F135" i="24"/>
  <c r="I110" i="24"/>
  <c r="C48" i="24"/>
  <c r="K109" i="24"/>
  <c r="F52" i="24"/>
  <c r="H123" i="24"/>
  <c r="B77" i="24"/>
  <c r="F199" i="24"/>
  <c r="G107" i="24"/>
  <c r="L60" i="24"/>
  <c r="I139" i="24"/>
  <c r="F91" i="24"/>
  <c r="K44" i="24"/>
  <c r="K121" i="24"/>
  <c r="E75" i="24"/>
  <c r="J187" i="24"/>
  <c r="J105" i="24"/>
  <c r="D59" i="24"/>
  <c r="K130" i="24"/>
  <c r="H68" i="24"/>
  <c r="C32" i="24"/>
  <c r="K144" i="24"/>
  <c r="D117" i="24"/>
  <c r="F55" i="24"/>
  <c r="F116" i="24"/>
  <c r="G57" i="24"/>
  <c r="H135" i="24"/>
  <c r="L87" i="24"/>
  <c r="F41" i="24"/>
  <c r="H112" i="24"/>
  <c r="B66" i="24"/>
  <c r="F148" i="24"/>
  <c r="G96" i="24"/>
  <c r="L49" i="24"/>
  <c r="L126" i="24"/>
  <c r="F80" i="24"/>
  <c r="K110" i="24"/>
  <c r="E64" i="24"/>
  <c r="C145" i="24"/>
  <c r="I89" i="24"/>
  <c r="D142" i="24"/>
  <c r="D77" i="24"/>
  <c r="B141" i="24"/>
  <c r="C77" i="24"/>
  <c r="K180" i="24"/>
  <c r="I104" i="24"/>
  <c r="C58" i="24"/>
  <c r="I129" i="24"/>
  <c r="J82" i="24"/>
  <c r="D36" i="24"/>
  <c r="D113" i="24"/>
  <c r="I66" i="24"/>
  <c r="J149" i="24"/>
  <c r="C97" i="24"/>
  <c r="H50" i="24"/>
  <c r="I127" i="24"/>
  <c r="B81" i="24"/>
  <c r="W81" i="24" s="1"/>
  <c r="E69" i="24"/>
  <c r="J32" i="24"/>
  <c r="E77" i="24"/>
  <c r="E130" i="24"/>
  <c r="F231" i="24"/>
  <c r="F169" i="24"/>
  <c r="E158" i="24"/>
  <c r="D170" i="24"/>
  <c r="H148" i="24"/>
  <c r="C152" i="24"/>
  <c r="C134" i="24"/>
  <c r="D69" i="24"/>
  <c r="I135" i="24"/>
  <c r="H70" i="24"/>
  <c r="C254" i="24"/>
  <c r="I300" i="24"/>
  <c r="C282" i="24"/>
  <c r="L195" i="24"/>
  <c r="J222" i="24"/>
  <c r="J261" i="24"/>
  <c r="K257" i="24"/>
  <c r="C266" i="24"/>
  <c r="L191" i="24"/>
  <c r="C199" i="24"/>
  <c r="B207" i="24"/>
  <c r="B186" i="24"/>
  <c r="D169" i="24"/>
  <c r="B180" i="24"/>
  <c r="J176" i="24"/>
  <c r="B293" i="24"/>
  <c r="F253" i="24"/>
  <c r="H286" i="24"/>
  <c r="G260" i="24"/>
  <c r="D195" i="24"/>
  <c r="D216" i="24"/>
  <c r="L250" i="24"/>
  <c r="I256" i="24"/>
  <c r="D254" i="24"/>
  <c r="F185" i="24"/>
  <c r="L197" i="24"/>
  <c r="L204" i="24"/>
  <c r="K223" i="24"/>
  <c r="H262" i="24"/>
  <c r="I156" i="24"/>
  <c r="J178" i="24"/>
  <c r="C204" i="24"/>
  <c r="G264" i="24"/>
  <c r="L259" i="24"/>
  <c r="K259" i="24"/>
  <c r="J260" i="24"/>
  <c r="C250" i="24"/>
  <c r="E200" i="24"/>
  <c r="J238" i="24"/>
  <c r="D192" i="24"/>
  <c r="F241" i="24"/>
  <c r="E266" i="24"/>
  <c r="G209" i="24"/>
  <c r="F225" i="24"/>
  <c r="K178" i="24"/>
  <c r="D209" i="24"/>
  <c r="J146" i="24"/>
  <c r="L161" i="24"/>
  <c r="I167" i="24"/>
  <c r="B175" i="24"/>
  <c r="F208" i="24"/>
  <c r="F146" i="24"/>
  <c r="L278" i="24"/>
  <c r="L243" i="24"/>
  <c r="H327" i="24"/>
  <c r="J236" i="24"/>
  <c r="G234" i="24"/>
  <c r="L187" i="24"/>
  <c r="F226" i="24"/>
  <c r="K179" i="24"/>
  <c r="G228" i="24"/>
  <c r="C245" i="24"/>
  <c r="I280" i="24"/>
  <c r="B213" i="24"/>
  <c r="C294" i="24"/>
  <c r="E186" i="24"/>
  <c r="I218" i="24"/>
  <c r="K244" i="24"/>
  <c r="E155" i="24"/>
  <c r="B161" i="24"/>
  <c r="K185" i="24"/>
  <c r="D217" i="24"/>
  <c r="D149" i="24"/>
  <c r="I163" i="24"/>
  <c r="D101" i="24"/>
  <c r="I54" i="24"/>
  <c r="E132" i="24"/>
  <c r="C85" i="24"/>
  <c r="K201" i="24"/>
  <c r="C96" i="24"/>
  <c r="E95" i="24"/>
  <c r="G41" i="24"/>
  <c r="I112" i="24"/>
  <c r="C66" i="24"/>
  <c r="J148" i="24"/>
  <c r="H96" i="24"/>
  <c r="B50" i="24"/>
  <c r="B127" i="24"/>
  <c r="G80" i="24"/>
  <c r="L110" i="24"/>
  <c r="F64" i="24"/>
  <c r="J136" i="24"/>
  <c r="B89" i="24"/>
  <c r="G42" i="24"/>
  <c r="G119" i="24"/>
  <c r="E61" i="24"/>
  <c r="B33" i="24"/>
  <c r="B240" i="24"/>
  <c r="I102" i="24"/>
  <c r="K40" i="24"/>
  <c r="K101" i="24"/>
  <c r="H46" i="24"/>
  <c r="J117" i="24"/>
  <c r="D71" i="24"/>
  <c r="J165" i="24"/>
  <c r="I101" i="24"/>
  <c r="C55" i="24"/>
  <c r="K132" i="24"/>
  <c r="H85" i="24"/>
  <c r="B39" i="24"/>
  <c r="B116" i="24"/>
  <c r="G69" i="24"/>
  <c r="H158" i="24"/>
  <c r="L99" i="24"/>
  <c r="F53" i="24"/>
  <c r="H124" i="24"/>
  <c r="B102" i="24"/>
  <c r="D133" i="24"/>
  <c r="D109" i="24"/>
  <c r="F47" i="24"/>
  <c r="C109" i="24"/>
  <c r="I51" i="24"/>
  <c r="L128" i="24"/>
  <c r="C82" i="24"/>
  <c r="I194" i="24"/>
  <c r="J106" i="24"/>
  <c r="D60" i="24"/>
  <c r="J138" i="24"/>
  <c r="I90" i="24"/>
  <c r="C44" i="24"/>
  <c r="C121" i="24"/>
  <c r="H74" i="24"/>
  <c r="C183" i="24"/>
  <c r="B105" i="24"/>
  <c r="W105" i="24" s="1"/>
  <c r="G58" i="24"/>
  <c r="I136" i="24"/>
  <c r="E109" i="24"/>
  <c r="E183" i="24"/>
  <c r="F132" i="24"/>
  <c r="L69" i="24"/>
  <c r="G131" i="24"/>
  <c r="C69" i="24"/>
  <c r="D154" i="24"/>
  <c r="K98" i="24"/>
  <c r="E52" i="24"/>
  <c r="G123" i="24"/>
  <c r="L76" i="24"/>
  <c r="E198" i="24"/>
  <c r="F107" i="24"/>
  <c r="K60" i="24"/>
  <c r="H139" i="24"/>
  <c r="E91" i="24"/>
  <c r="J44" i="24"/>
  <c r="J121" i="24"/>
  <c r="D75" i="24"/>
  <c r="I187" i="24"/>
  <c r="L96" i="24"/>
  <c r="L104" i="24"/>
  <c r="F219" i="24"/>
  <c r="C208" i="24"/>
  <c r="K242" i="24"/>
  <c r="G152" i="24"/>
  <c r="L163" i="24"/>
  <c r="J142" i="24"/>
  <c r="G140" i="24"/>
  <c r="G127" i="24"/>
  <c r="F63" i="24"/>
  <c r="L122" i="24"/>
  <c r="C298" i="24"/>
  <c r="K246" i="24"/>
  <c r="H278" i="24"/>
  <c r="L261" i="24"/>
  <c r="C190" i="24"/>
  <c r="C211" i="24"/>
  <c r="C252" i="24"/>
  <c r="G248" i="24"/>
  <c r="L245" i="24"/>
  <c r="C186" i="24"/>
  <c r="K189" i="24"/>
  <c r="D186" i="24"/>
  <c r="C177" i="24"/>
  <c r="D163" i="24"/>
  <c r="E165" i="24"/>
  <c r="B169" i="24"/>
  <c r="W169" i="24" s="1"/>
  <c r="F267" i="24"/>
  <c r="H336" i="24"/>
  <c r="K277" i="24"/>
  <c r="E251" i="24"/>
  <c r="H183" i="24"/>
  <c r="F210" i="24"/>
  <c r="E242" i="24"/>
  <c r="E239" i="24"/>
  <c r="B245" i="24"/>
  <c r="H179" i="24"/>
  <c r="F179" i="24"/>
  <c r="E194" i="24"/>
  <c r="K204" i="24"/>
  <c r="J223" i="24"/>
  <c r="K150" i="24"/>
  <c r="B171" i="24"/>
  <c r="W171" i="24" s="1"/>
  <c r="K193" i="24"/>
  <c r="K293" i="24"/>
  <c r="I252" i="24"/>
  <c r="K251" i="24"/>
  <c r="L247" i="24"/>
  <c r="H241" i="24"/>
  <c r="G194" i="24"/>
  <c r="L232" i="24"/>
  <c r="F186" i="24"/>
  <c r="B235" i="24"/>
  <c r="F255" i="24"/>
  <c r="I203" i="24"/>
  <c r="H219" i="24"/>
  <c r="B173" i="24"/>
  <c r="K196" i="24"/>
  <c r="D255" i="24"/>
  <c r="C156" i="24"/>
  <c r="K161" i="24"/>
  <c r="H167" i="24"/>
  <c r="D196" i="24"/>
  <c r="H250" i="24"/>
  <c r="E267" i="24"/>
  <c r="F317" i="24"/>
  <c r="E294" i="24"/>
  <c r="J228" i="24"/>
  <c r="I228" i="24"/>
  <c r="C182" i="24"/>
  <c r="H220" i="24"/>
  <c r="B174" i="24"/>
  <c r="I222" i="24"/>
  <c r="K237" i="24"/>
  <c r="D261" i="24"/>
  <c r="D207" i="24"/>
  <c r="E268" i="24"/>
  <c r="E177" i="24"/>
  <c r="E201" i="24"/>
  <c r="B218" i="24"/>
  <c r="K243" i="24"/>
  <c r="D155" i="24"/>
  <c r="K176" i="24"/>
  <c r="J200" i="24"/>
  <c r="F143" i="24"/>
  <c r="D146" i="24"/>
  <c r="F95" i="24"/>
  <c r="K48" i="24"/>
  <c r="K125" i="24"/>
  <c r="E79" i="24"/>
  <c r="I173" i="24"/>
  <c r="C88" i="24"/>
  <c r="H173" i="24"/>
  <c r="E87" i="24"/>
  <c r="J194" i="24"/>
  <c r="K106" i="24"/>
  <c r="E60" i="24"/>
  <c r="K138" i="24"/>
  <c r="J90" i="24"/>
  <c r="D44" i="24"/>
  <c r="D121" i="24"/>
  <c r="I74" i="24"/>
  <c r="C184" i="24"/>
  <c r="C105" i="24"/>
  <c r="H58" i="24"/>
  <c r="C130" i="24"/>
  <c r="D83" i="24"/>
  <c r="I36" i="24"/>
  <c r="J86" i="24"/>
  <c r="J94" i="24"/>
  <c r="G200" i="24"/>
  <c r="I94" i="24"/>
  <c r="H94" i="24"/>
  <c r="J40" i="24"/>
  <c r="L111" i="24"/>
  <c r="F65" i="24"/>
  <c r="E147" i="24"/>
  <c r="K95" i="24"/>
  <c r="E49" i="24"/>
  <c r="E126" i="24"/>
  <c r="J79" i="24"/>
  <c r="D110" i="24"/>
  <c r="I63" i="24"/>
  <c r="J143" i="24"/>
  <c r="C94" i="24"/>
  <c r="H47" i="24"/>
  <c r="J118" i="24"/>
  <c r="G55" i="24"/>
  <c r="B231" i="24"/>
  <c r="L101" i="24"/>
  <c r="F39" i="24"/>
  <c r="C101" i="24"/>
  <c r="K45" i="24"/>
  <c r="K122" i="24"/>
  <c r="E76" i="24"/>
  <c r="K162" i="24"/>
  <c r="L100" i="24"/>
  <c r="F54" i="24"/>
  <c r="B132" i="24"/>
  <c r="K84" i="24"/>
  <c r="E38" i="24"/>
  <c r="E115" i="24"/>
  <c r="J68" i="24"/>
  <c r="I155" i="24"/>
  <c r="D99" i="24"/>
  <c r="I52" i="24"/>
  <c r="B130" i="24"/>
  <c r="J62" i="24"/>
  <c r="K32" i="24"/>
  <c r="J155" i="24"/>
  <c r="J123" i="24"/>
  <c r="L61" i="24"/>
  <c r="I123" i="24"/>
  <c r="H62" i="24"/>
  <c r="K141" i="24"/>
  <c r="B93" i="24"/>
  <c r="G46" i="24"/>
  <c r="I117" i="24"/>
  <c r="C71" i="24"/>
  <c r="C165" i="24"/>
  <c r="H101" i="24"/>
  <c r="B55" i="24"/>
  <c r="J132" i="24"/>
  <c r="G85" i="24"/>
  <c r="L38" i="24"/>
  <c r="L115" i="24"/>
  <c r="F69" i="24"/>
  <c r="G158" i="24"/>
  <c r="F50" i="24"/>
  <c r="F34" i="24"/>
  <c r="F58" i="24"/>
  <c r="B204" i="24"/>
  <c r="J91" i="24"/>
  <c r="J195" i="24"/>
  <c r="I91" i="24"/>
  <c r="H38" i="24"/>
  <c r="H115" i="24"/>
  <c r="B69" i="24"/>
  <c r="B157" i="24"/>
  <c r="G99" i="24"/>
  <c r="L52" i="24"/>
  <c r="C124" i="24"/>
  <c r="H77" i="24"/>
  <c r="K209" i="24"/>
  <c r="B108" i="24"/>
  <c r="G61" i="24"/>
  <c r="F140" i="24"/>
  <c r="L91" i="24"/>
  <c r="F45" i="24"/>
  <c r="F122" i="24"/>
  <c r="H84" i="24"/>
  <c r="E191" i="24"/>
  <c r="B91" i="24"/>
  <c r="C191" i="24"/>
  <c r="D90" i="24"/>
  <c r="K37" i="24"/>
  <c r="K114" i="24"/>
  <c r="E68" i="24"/>
  <c r="C154" i="24"/>
  <c r="J98" i="24"/>
  <c r="D52" i="24"/>
  <c r="F123" i="24"/>
  <c r="K76" i="24"/>
  <c r="D198" i="24"/>
  <c r="E107" i="24"/>
  <c r="J60" i="24"/>
  <c r="G139" i="24"/>
  <c r="D91" i="24"/>
  <c r="I44" i="24"/>
  <c r="I121" i="24"/>
  <c r="J78" i="24"/>
  <c r="F127" i="24"/>
  <c r="H105" i="24"/>
  <c r="J43" i="24"/>
  <c r="G97" i="24"/>
  <c r="L42" i="24"/>
  <c r="L119" i="24"/>
  <c r="F73" i="24"/>
  <c r="I65" i="24"/>
  <c r="J46" i="24"/>
  <c r="C99" i="24"/>
  <c r="B94" i="24"/>
  <c r="K34" i="24"/>
  <c r="F139" i="24"/>
  <c r="I60" i="24"/>
  <c r="D107" i="24"/>
  <c r="C197" i="24"/>
  <c r="J76" i="24"/>
  <c r="E123" i="24"/>
  <c r="E46" i="24"/>
  <c r="K92" i="24"/>
  <c r="I141" i="24"/>
  <c r="F62" i="24"/>
  <c r="L108" i="24"/>
  <c r="L236" i="24"/>
  <c r="G78" i="24"/>
  <c r="B125" i="24"/>
  <c r="B48" i="24"/>
  <c r="W48" i="24" s="1"/>
  <c r="B104" i="24"/>
  <c r="E42" i="24"/>
  <c r="K104" i="24"/>
  <c r="K302" i="24"/>
  <c r="L72" i="24"/>
  <c r="L120" i="24"/>
  <c r="L43" i="24"/>
  <c r="G90" i="24"/>
  <c r="H138" i="24"/>
  <c r="B60" i="24"/>
  <c r="W60" i="24" s="1"/>
  <c r="H106" i="24"/>
  <c r="G193" i="24"/>
  <c r="L81" i="24"/>
  <c r="I128" i="24"/>
  <c r="G51" i="24"/>
  <c r="B98" i="24"/>
  <c r="I151" i="24"/>
  <c r="H67" i="24"/>
  <c r="D132" i="24"/>
  <c r="D74" i="24"/>
  <c r="K181" i="24"/>
  <c r="K120" i="24"/>
  <c r="D104" i="24"/>
  <c r="E56" i="24"/>
  <c r="E120" i="24"/>
  <c r="L54" i="24"/>
  <c r="L118" i="24"/>
  <c r="F59" i="24"/>
  <c r="H117" i="24"/>
  <c r="K63" i="24"/>
  <c r="L127" i="24"/>
  <c r="G62" i="24"/>
  <c r="G126" i="24"/>
  <c r="L66" i="24"/>
  <c r="L151" i="24"/>
  <c r="E106" i="24"/>
  <c r="K174" i="24"/>
  <c r="F128" i="24"/>
  <c r="K62" i="24"/>
  <c r="K126" i="24"/>
  <c r="E67" i="24"/>
  <c r="G125" i="24"/>
  <c r="L65" i="24"/>
  <c r="H193" i="24"/>
  <c r="J128" i="24"/>
  <c r="C98" i="24"/>
  <c r="D50" i="24"/>
  <c r="D45" i="24"/>
  <c r="K99" i="24"/>
  <c r="K59" i="24"/>
  <c r="J33" i="24"/>
  <c r="L40" i="24"/>
  <c r="E93" i="24"/>
  <c r="C33" i="24"/>
  <c r="H60" i="24"/>
  <c r="G149" i="24"/>
  <c r="G66" i="24"/>
  <c r="B113" i="24"/>
  <c r="B36" i="24"/>
  <c r="W36" i="24" s="1"/>
  <c r="H82" i="24"/>
  <c r="F129" i="24"/>
  <c r="C52" i="24"/>
  <c r="I98" i="24"/>
  <c r="G153" i="24"/>
  <c r="D68" i="24"/>
  <c r="J114" i="24"/>
  <c r="J37" i="24"/>
  <c r="E84" i="24"/>
  <c r="F131" i="24"/>
  <c r="K53" i="24"/>
  <c r="B112" i="24"/>
  <c r="E50" i="24"/>
  <c r="C112" i="24"/>
  <c r="E138" i="24"/>
  <c r="J35" i="24"/>
  <c r="G39" i="24"/>
  <c r="J126" i="24"/>
  <c r="J49" i="24"/>
  <c r="E96" i="24"/>
  <c r="C148" i="24"/>
  <c r="K65" i="24"/>
  <c r="F112" i="24"/>
  <c r="D41" i="24"/>
  <c r="J87" i="24"/>
  <c r="E135" i="24"/>
  <c r="E57" i="24"/>
  <c r="K103" i="24"/>
  <c r="G176" i="24"/>
  <c r="D79" i="24"/>
  <c r="L138" i="24"/>
  <c r="G81" i="24"/>
  <c r="B51" i="24"/>
  <c r="C129" i="24"/>
  <c r="H127" i="24"/>
  <c r="C62" i="24"/>
  <c r="C126" i="24"/>
  <c r="H66" i="24"/>
  <c r="J124" i="24"/>
  <c r="D65" i="24"/>
  <c r="G129" i="24"/>
  <c r="I69" i="24"/>
  <c r="H134" i="24"/>
  <c r="C74" i="24"/>
  <c r="B133" i="24"/>
  <c r="L74" i="24"/>
  <c r="G36" i="24"/>
  <c r="E114" i="24"/>
  <c r="G71" i="24"/>
  <c r="B38" i="24"/>
  <c r="C51" i="24"/>
  <c r="B135" i="24"/>
  <c r="W135" i="24" s="1"/>
  <c r="G74" i="24"/>
  <c r="G133" i="24"/>
  <c r="C73" i="24"/>
  <c r="I138" i="24"/>
  <c r="J71" i="24"/>
  <c r="E41" i="24"/>
  <c r="G135" i="24"/>
  <c r="L103" i="24"/>
  <c r="F68" i="24"/>
  <c r="G68" i="24"/>
  <c r="D88" i="24"/>
  <c r="F32" i="24"/>
  <c r="H32" i="24"/>
  <c r="F42" i="24"/>
  <c r="G34" i="24"/>
  <c r="C107" i="24"/>
  <c r="I170" i="24"/>
  <c r="E72" i="24"/>
  <c r="K118" i="24"/>
  <c r="K41" i="24"/>
  <c r="F88" i="24"/>
  <c r="B136" i="24"/>
  <c r="L57" i="24"/>
  <c r="G104" i="24"/>
  <c r="I179" i="24"/>
  <c r="B74" i="24"/>
  <c r="H120" i="24"/>
  <c r="H43" i="24"/>
  <c r="C90" i="24"/>
  <c r="B138" i="24"/>
  <c r="I59" i="24"/>
  <c r="E119" i="24"/>
  <c r="E58" i="24"/>
  <c r="C120" i="24"/>
  <c r="L149" i="24"/>
  <c r="B86" i="24"/>
  <c r="W86" i="24" s="1"/>
  <c r="F133" i="24"/>
  <c r="H55" i="24"/>
  <c r="C102" i="24"/>
  <c r="E167" i="24"/>
  <c r="I71" i="24"/>
  <c r="D118" i="24"/>
  <c r="B47" i="24"/>
  <c r="H93" i="24"/>
  <c r="H142" i="24"/>
  <c r="C63" i="24"/>
  <c r="I109" i="24"/>
  <c r="B85" i="24"/>
  <c r="K168" i="24"/>
  <c r="G89" i="24"/>
  <c r="B59" i="24"/>
  <c r="H150" i="24"/>
  <c r="E45" i="24"/>
  <c r="D134" i="24"/>
  <c r="J73" i="24"/>
  <c r="I132" i="24"/>
  <c r="F72" i="24"/>
  <c r="J137" i="24"/>
  <c r="B71" i="24"/>
  <c r="D136" i="24"/>
  <c r="E81" i="24"/>
  <c r="J141" i="24"/>
  <c r="L79" i="24"/>
  <c r="E150" i="24"/>
  <c r="L82" i="24"/>
  <c r="G44" i="24"/>
  <c r="L129" i="24"/>
  <c r="L35" i="24"/>
  <c r="E34" i="24"/>
  <c r="I97" i="24"/>
  <c r="E142" i="24"/>
  <c r="E80" i="24"/>
  <c r="B151" i="24"/>
  <c r="W151" i="24" s="1"/>
  <c r="L78" i="24"/>
  <c r="E148" i="24"/>
  <c r="F83" i="24"/>
  <c r="J58" i="24"/>
  <c r="E185" i="24"/>
  <c r="F121" i="24"/>
  <c r="I75" i="24"/>
  <c r="G76" i="24"/>
  <c r="F82" i="24"/>
  <c r="K33" i="24"/>
  <c r="B34" i="24"/>
  <c r="H36" i="24"/>
  <c r="I81" i="24"/>
  <c r="I73" i="24"/>
  <c r="B46" i="24"/>
  <c r="E225" i="24"/>
  <c r="C78" i="24"/>
  <c r="I124" i="24"/>
  <c r="I47" i="24"/>
  <c r="D94" i="24"/>
  <c r="L143" i="24"/>
  <c r="J63" i="24"/>
  <c r="E110" i="24"/>
  <c r="K79" i="24"/>
  <c r="F126" i="24"/>
  <c r="F49" i="24"/>
  <c r="L95" i="24"/>
  <c r="F147" i="24"/>
  <c r="G65" i="24"/>
  <c r="E127" i="24"/>
  <c r="H65" i="24"/>
  <c r="E128" i="24"/>
  <c r="F167" i="24"/>
  <c r="C34" i="24"/>
  <c r="E140" i="24"/>
  <c r="F61" i="24"/>
  <c r="L107" i="24"/>
  <c r="J207" i="24"/>
  <c r="G77" i="24"/>
  <c r="B124" i="24"/>
  <c r="K52" i="24"/>
  <c r="F99" i="24"/>
  <c r="F156" i="24"/>
  <c r="L68" i="24"/>
  <c r="G115" i="24"/>
  <c r="G38" i="24"/>
  <c r="K90" i="24"/>
  <c r="H216" i="24"/>
  <c r="J104" i="24"/>
  <c r="B67" i="24"/>
  <c r="I186" i="24"/>
  <c r="B35" i="24"/>
  <c r="W35" i="24" s="1"/>
  <c r="K91" i="24"/>
  <c r="E141" i="24"/>
  <c r="H79" i="24"/>
  <c r="H149" i="24"/>
  <c r="D78" i="24"/>
  <c r="K146" i="24"/>
  <c r="I82" i="24"/>
  <c r="B144" i="24"/>
  <c r="C87" i="24"/>
  <c r="J180" i="24"/>
  <c r="J85" i="24"/>
  <c r="J172" i="24"/>
  <c r="D98" i="24"/>
  <c r="G52" i="24"/>
  <c r="E139" i="24"/>
  <c r="I32" i="24"/>
  <c r="B183" i="24"/>
  <c r="C86" i="24"/>
  <c r="I174" i="24"/>
  <c r="H90" i="24"/>
  <c r="L167" i="24"/>
  <c r="D89" i="24"/>
  <c r="H64" i="24"/>
  <c r="D127" i="24"/>
  <c r="L98" i="24"/>
  <c r="J99" i="24"/>
  <c r="L48" i="24"/>
  <c r="L33" i="24"/>
  <c r="H76" i="24"/>
  <c r="H34" i="24"/>
  <c r="J34" i="24"/>
  <c r="I34" i="24"/>
  <c r="B54" i="24"/>
  <c r="I35" i="24"/>
  <c r="H92" i="24"/>
  <c r="F37" i="24"/>
  <c r="L83" i="24"/>
  <c r="L130" i="24"/>
  <c r="G53" i="24"/>
  <c r="B100" i="24"/>
  <c r="W100" i="24" s="1"/>
  <c r="D159" i="24"/>
  <c r="H69" i="24"/>
  <c r="C116" i="24"/>
  <c r="C39" i="24"/>
  <c r="I85" i="24"/>
  <c r="L132" i="24"/>
  <c r="D55" i="24"/>
  <c r="J101" i="24"/>
  <c r="K165" i="24"/>
  <c r="J72" i="24"/>
  <c r="G136" i="24"/>
  <c r="H73" i="24"/>
  <c r="H136" i="24"/>
  <c r="L112" i="24"/>
  <c r="L150" i="24"/>
  <c r="D67" i="24"/>
  <c r="J113" i="24"/>
  <c r="J36" i="24"/>
  <c r="E83" i="24"/>
  <c r="D130" i="24"/>
  <c r="I58" i="24"/>
  <c r="D105" i="24"/>
  <c r="F184" i="24"/>
  <c r="J74" i="24"/>
  <c r="E121" i="24"/>
  <c r="E44" i="24"/>
  <c r="G102" i="24"/>
  <c r="C37" i="24"/>
  <c r="J112" i="24"/>
  <c r="E82" i="24"/>
  <c r="E209" i="24"/>
  <c r="F33" i="24"/>
  <c r="G178" i="24"/>
  <c r="F85" i="24"/>
  <c r="J170" i="24"/>
  <c r="K89" i="24"/>
  <c r="B165" i="24"/>
  <c r="G88" i="24"/>
  <c r="L188" i="24"/>
  <c r="L92" i="24"/>
  <c r="F97" i="24"/>
  <c r="L240" i="24"/>
  <c r="D106" i="24"/>
  <c r="J67" i="24"/>
  <c r="L154" i="24"/>
  <c r="J97" i="24"/>
  <c r="F96" i="24"/>
  <c r="K36" i="24"/>
  <c r="I106" i="24"/>
  <c r="B82" i="24"/>
  <c r="H51" i="24"/>
  <c r="J151" i="24"/>
  <c r="L106" i="24"/>
  <c r="J107" i="24"/>
  <c r="M414" i="24"/>
  <c r="AB414" i="24" s="1"/>
  <c r="S413" i="24"/>
  <c r="B12" i="3"/>
  <c r="G377" i="24" s="1"/>
  <c r="W376" i="24" l="1"/>
  <c r="W66" i="24"/>
  <c r="W304" i="24"/>
  <c r="W98" i="24"/>
  <c r="W359" i="24"/>
  <c r="W374" i="24"/>
  <c r="W244" i="24"/>
  <c r="W141" i="24"/>
  <c r="W172" i="24"/>
  <c r="W283" i="24"/>
  <c r="W243" i="24"/>
  <c r="W248" i="24"/>
  <c r="W177" i="24"/>
  <c r="W306" i="24"/>
  <c r="W344" i="24"/>
  <c r="W168" i="24"/>
  <c r="W269" i="24"/>
  <c r="W365" i="24"/>
  <c r="W252" i="24"/>
  <c r="W174" i="24"/>
  <c r="W106" i="24"/>
  <c r="W125" i="24"/>
  <c r="W343" i="24"/>
  <c r="W334" i="24"/>
  <c r="W173" i="24"/>
  <c r="W218" i="24"/>
  <c r="W254" i="24"/>
  <c r="W323" i="24"/>
  <c r="W170" i="24"/>
  <c r="W262" i="24"/>
  <c r="W232" i="24"/>
  <c r="W280" i="24"/>
  <c r="W366" i="24"/>
  <c r="W352" i="24"/>
  <c r="W238" i="24"/>
  <c r="W367" i="24"/>
  <c r="W113" i="24"/>
  <c r="W165" i="24"/>
  <c r="W46" i="24"/>
  <c r="W235" i="24"/>
  <c r="W245" i="24"/>
  <c r="W354" i="24"/>
  <c r="W75" i="24"/>
  <c r="W130" i="24"/>
  <c r="W108" i="24"/>
  <c r="W339" i="24"/>
  <c r="W362" i="24"/>
  <c r="W51" i="24"/>
  <c r="W47" i="24"/>
  <c r="W240" i="24"/>
  <c r="W180" i="24"/>
  <c r="W71" i="24"/>
  <c r="W246" i="24"/>
  <c r="W176" i="24"/>
  <c r="W293" i="24"/>
  <c r="W319" i="24"/>
  <c r="W231" i="24"/>
  <c r="W89" i="24"/>
  <c r="W313" i="24"/>
  <c r="W357" i="24"/>
  <c r="W361" i="24"/>
  <c r="W272" i="24"/>
  <c r="W214" i="24"/>
  <c r="W301" i="24"/>
  <c r="W183" i="24"/>
  <c r="W77" i="24"/>
  <c r="W34" i="24"/>
  <c r="W54" i="24"/>
  <c r="W213" i="24"/>
  <c r="W94" i="24"/>
  <c r="W114" i="24"/>
  <c r="W256" i="24"/>
  <c r="W163" i="24"/>
  <c r="W341" i="24"/>
  <c r="W336" i="24"/>
  <c r="W302" i="24"/>
  <c r="W260" i="24"/>
  <c r="W239" i="24"/>
  <c r="W85" i="24"/>
  <c r="W175" i="24"/>
  <c r="W145" i="24"/>
  <c r="W109" i="24"/>
  <c r="W82" i="24"/>
  <c r="W204" i="24"/>
  <c r="W194" i="24"/>
  <c r="W138" i="24"/>
  <c r="W136" i="24"/>
  <c r="W38" i="24"/>
  <c r="W132" i="24"/>
  <c r="W101" i="24"/>
  <c r="W333" i="24"/>
  <c r="W311" i="24"/>
  <c r="W201" i="24"/>
  <c r="W119" i="24"/>
  <c r="W332" i="24"/>
  <c r="W57" i="24"/>
  <c r="W161" i="24"/>
  <c r="W195" i="24"/>
  <c r="W124" i="24"/>
  <c r="W67" i="24"/>
  <c r="W342" i="24"/>
  <c r="W39" i="24"/>
  <c r="W56" i="24"/>
  <c r="W146" i="24"/>
  <c r="W234" i="24"/>
  <c r="W110" i="24"/>
  <c r="W217" i="24"/>
  <c r="W305" i="24"/>
  <c r="W159" i="24"/>
  <c r="W215" i="24"/>
  <c r="W264" i="24"/>
  <c r="W142" i="24"/>
  <c r="W286" i="24"/>
  <c r="W258" i="24"/>
  <c r="W157" i="24"/>
  <c r="W69" i="24"/>
  <c r="W55" i="24"/>
  <c r="W300" i="24"/>
  <c r="W324" i="24"/>
  <c r="W91" i="24"/>
  <c r="W65" i="24"/>
  <c r="W166" i="24"/>
  <c r="W154" i="24"/>
  <c r="W79" i="24"/>
  <c r="W275" i="24"/>
  <c r="W247" i="24"/>
  <c r="W363" i="24"/>
  <c r="W74" i="24"/>
  <c r="W104" i="24"/>
  <c r="W285" i="24"/>
  <c r="W164" i="24"/>
  <c r="W340" i="24"/>
  <c r="W295" i="24"/>
  <c r="W207" i="24"/>
  <c r="W115" i="24"/>
  <c r="W221" i="24"/>
  <c r="W265" i="24"/>
  <c r="W373" i="24"/>
  <c r="W279" i="24"/>
  <c r="W112" i="24"/>
  <c r="W93" i="24"/>
  <c r="W298" i="24"/>
  <c r="W303" i="24"/>
  <c r="W364" i="24"/>
  <c r="W160" i="24"/>
  <c r="W127" i="24"/>
  <c r="W155" i="24"/>
  <c r="W289" i="24"/>
  <c r="W197" i="24"/>
  <c r="W149" i="24"/>
  <c r="W92" i="24"/>
  <c r="W202" i="24"/>
  <c r="W297" i="24"/>
  <c r="W368" i="24"/>
  <c r="W144" i="24"/>
  <c r="W116" i="24"/>
  <c r="W198" i="24"/>
  <c r="W223" i="24"/>
  <c r="W158" i="24"/>
  <c r="W237" i="24"/>
  <c r="W134" i="24"/>
  <c r="W76" i="24"/>
  <c r="W117" i="24"/>
  <c r="W90" i="24"/>
  <c r="W43" i="24"/>
  <c r="W255" i="24"/>
  <c r="W224" i="24"/>
  <c r="W206" i="24"/>
  <c r="W315" i="24"/>
  <c r="W353" i="24"/>
  <c r="W314" i="24"/>
  <c r="W121" i="24"/>
  <c r="W50" i="24"/>
  <c r="W122" i="24"/>
  <c r="W167" i="24"/>
  <c r="W62" i="24"/>
  <c r="W40" i="24"/>
  <c r="W192" i="24"/>
  <c r="W129" i="24"/>
  <c r="W220" i="24"/>
  <c r="W251" i="24"/>
  <c r="W284" i="24"/>
  <c r="W249" i="24"/>
  <c r="W292" i="24"/>
  <c r="W205" i="24"/>
  <c r="W270" i="24"/>
  <c r="W189" i="24"/>
  <c r="W281" i="24"/>
  <c r="W291" i="24"/>
  <c r="W345" i="24"/>
  <c r="W78" i="24"/>
  <c r="W42" i="24"/>
  <c r="W143" i="24"/>
  <c r="W147" i="24"/>
  <c r="W45" i="24"/>
  <c r="W253" i="24"/>
  <c r="W72" i="24"/>
  <c r="W80" i="24"/>
  <c r="W131" i="24"/>
  <c r="W184" i="24"/>
  <c r="W209" i="24"/>
  <c r="W257" i="24"/>
  <c r="W266" i="24"/>
  <c r="W208" i="24"/>
  <c r="W241" i="24"/>
  <c r="W274" i="24"/>
  <c r="W371" i="24"/>
  <c r="W356" i="24"/>
  <c r="W58" i="24"/>
  <c r="W59" i="24"/>
  <c r="W102" i="24"/>
  <c r="W95" i="24"/>
  <c r="W84" i="24"/>
  <c r="W63" i="24"/>
  <c r="W268" i="24"/>
  <c r="W156" i="24"/>
  <c r="W225" i="24"/>
  <c r="W199" i="24"/>
  <c r="W294" i="24"/>
  <c r="W150" i="24"/>
  <c r="W229" i="24"/>
  <c r="W350" i="24"/>
  <c r="W327" i="24"/>
  <c r="W299" i="24"/>
  <c r="W153" i="24"/>
  <c r="W162" i="24"/>
  <c r="W261" i="24"/>
  <c r="W331" i="24"/>
  <c r="W307" i="24"/>
  <c r="W358" i="24"/>
  <c r="W346" i="24"/>
  <c r="W348" i="24"/>
  <c r="W83" i="24"/>
  <c r="W73" i="24"/>
  <c r="W186" i="24"/>
  <c r="W222" i="24"/>
  <c r="W259" i="24"/>
  <c r="W140" i="24"/>
  <c r="W277" i="24"/>
  <c r="W52" i="24"/>
  <c r="W191" i="24"/>
  <c r="W152" i="24"/>
  <c r="W185" i="24"/>
  <c r="W228" i="24"/>
  <c r="W296" i="24"/>
  <c r="W190" i="24"/>
  <c r="W308" i="24"/>
  <c r="W369" i="24"/>
  <c r="W347" i="24"/>
  <c r="W321" i="24"/>
  <c r="W318" i="24"/>
  <c r="W338" i="24"/>
  <c r="W328" i="24"/>
  <c r="W287" i="24"/>
  <c r="W282" i="24"/>
  <c r="W137" i="24"/>
  <c r="W99" i="24"/>
  <c r="W49" i="24"/>
  <c r="W44" i="24"/>
  <c r="W97" i="24"/>
  <c r="W61" i="24"/>
  <c r="W133" i="24"/>
  <c r="W88" i="24"/>
  <c r="W123" i="24"/>
  <c r="W64" i="24"/>
  <c r="W32" i="24"/>
  <c r="W148" i="24"/>
  <c r="W236" i="24"/>
  <c r="W312" i="24"/>
  <c r="W187" i="24"/>
  <c r="W278" i="24"/>
  <c r="W317" i="24"/>
  <c r="W355" i="24"/>
  <c r="W322" i="24"/>
  <c r="W242" i="24"/>
  <c r="W372" i="24"/>
  <c r="W309" i="24"/>
  <c r="W351" i="24"/>
  <c r="W375" i="24"/>
  <c r="W126" i="24"/>
  <c r="W139" i="24"/>
  <c r="W111" i="24"/>
  <c r="W107" i="24"/>
  <c r="W103" i="24"/>
  <c r="W226" i="24"/>
  <c r="W267" i="24"/>
  <c r="W210" i="24"/>
  <c r="W68" i="24"/>
  <c r="W216" i="24"/>
  <c r="W118" i="24"/>
  <c r="W178" i="24"/>
  <c r="W193" i="24"/>
  <c r="W271" i="24"/>
  <c r="W273" i="24"/>
  <c r="W290" i="24"/>
  <c r="W349" i="24"/>
  <c r="W70" i="24"/>
  <c r="W33" i="24"/>
  <c r="W53" i="24"/>
  <c r="W37" i="24"/>
  <c r="W182" i="24"/>
  <c r="W128" i="24"/>
  <c r="W41" i="24"/>
  <c r="W120" i="24"/>
  <c r="W219" i="24"/>
  <c r="W230" i="24"/>
  <c r="W227" i="24"/>
  <c r="W276" i="24"/>
  <c r="W181" i="24"/>
  <c r="W179" i="24"/>
  <c r="W310" i="24"/>
  <c r="W188" i="24"/>
  <c r="W320" i="24"/>
  <c r="W263" i="24"/>
  <c r="W96" i="24"/>
  <c r="W87" i="24"/>
  <c r="X34" i="24"/>
  <c r="AC34" i="24" s="1"/>
  <c r="X86" i="24"/>
  <c r="AC86" i="24" s="1"/>
  <c r="X36" i="24"/>
  <c r="AC36" i="24" s="1"/>
  <c r="X91" i="24"/>
  <c r="AC91" i="24" s="1"/>
  <c r="X108" i="24"/>
  <c r="AC108" i="24" s="1"/>
  <c r="X231" i="24"/>
  <c r="AC231" i="24" s="1"/>
  <c r="X173" i="24"/>
  <c r="AC173" i="24" s="1"/>
  <c r="X105" i="24"/>
  <c r="AC105" i="24" s="1"/>
  <c r="X39" i="24"/>
  <c r="AC39" i="24" s="1"/>
  <c r="X161" i="24"/>
  <c r="AC161" i="24" s="1"/>
  <c r="X180" i="24"/>
  <c r="AC180" i="24" s="1"/>
  <c r="X195" i="24"/>
  <c r="AC195" i="24" s="1"/>
  <c r="X56" i="24"/>
  <c r="AC56" i="24" s="1"/>
  <c r="X42" i="24"/>
  <c r="AC42" i="24" s="1"/>
  <c r="X143" i="24"/>
  <c r="AC143" i="24" s="1"/>
  <c r="X65" i="24"/>
  <c r="AC65" i="24" s="1"/>
  <c r="X147" i="24"/>
  <c r="AC147" i="24" s="1"/>
  <c r="X146" i="24"/>
  <c r="AC146" i="24" s="1"/>
  <c r="X238" i="24"/>
  <c r="AC238" i="24" s="1"/>
  <c r="X166" i="24"/>
  <c r="AC166" i="24" s="1"/>
  <c r="X45" i="24"/>
  <c r="AC45" i="24" s="1"/>
  <c r="X154" i="24"/>
  <c r="AC154" i="24" s="1"/>
  <c r="X234" i="24"/>
  <c r="AC234" i="24" s="1"/>
  <c r="X170" i="24"/>
  <c r="AC170" i="24" s="1"/>
  <c r="X253" i="24"/>
  <c r="AC253" i="24" s="1"/>
  <c r="X72" i="24"/>
  <c r="AC72" i="24" s="1"/>
  <c r="X79" i="24"/>
  <c r="AC79" i="24" s="1"/>
  <c r="X80" i="24"/>
  <c r="AC80" i="24" s="1"/>
  <c r="X131" i="24"/>
  <c r="AC131" i="24" s="1"/>
  <c r="X184" i="24"/>
  <c r="AC184" i="24" s="1"/>
  <c r="X334" i="24"/>
  <c r="AC334" i="24" s="1"/>
  <c r="X367" i="24"/>
  <c r="AC367" i="24" s="1"/>
  <c r="X275" i="24"/>
  <c r="AC275" i="24" s="1"/>
  <c r="X247" i="24"/>
  <c r="AC247" i="24" s="1"/>
  <c r="X209" i="24"/>
  <c r="AC209" i="24" s="1"/>
  <c r="X257" i="24"/>
  <c r="AC257" i="24" s="1"/>
  <c r="X262" i="24"/>
  <c r="AC262" i="24" s="1"/>
  <c r="X266" i="24"/>
  <c r="AC266" i="24" s="1"/>
  <c r="X339" i="24"/>
  <c r="AC339" i="24" s="1"/>
  <c r="X208" i="24"/>
  <c r="AC208" i="24" s="1"/>
  <c r="X241" i="24"/>
  <c r="AC241" i="24" s="1"/>
  <c r="X359" i="24"/>
  <c r="AC359" i="24" s="1"/>
  <c r="X274" i="24"/>
  <c r="AC274" i="24" s="1"/>
  <c r="X374" i="24"/>
  <c r="AC374" i="24" s="1"/>
  <c r="X316" i="24"/>
  <c r="AC316" i="24" s="1"/>
  <c r="X376" i="24"/>
  <c r="AC376" i="24" s="1"/>
  <c r="X371" i="24"/>
  <c r="AC371" i="24" s="1"/>
  <c r="X363" i="24"/>
  <c r="AC363" i="24" s="1"/>
  <c r="X356" i="24"/>
  <c r="AC356" i="24" s="1"/>
  <c r="X110" i="24"/>
  <c r="AC110" i="24" s="1"/>
  <c r="X58" i="24"/>
  <c r="AC58" i="24" s="1"/>
  <c r="X67" i="24"/>
  <c r="AC67" i="24" s="1"/>
  <c r="X71" i="24"/>
  <c r="AC71" i="24" s="1"/>
  <c r="X59" i="24"/>
  <c r="AC59" i="24" s="1"/>
  <c r="X47" i="24"/>
  <c r="AC47" i="24" s="1"/>
  <c r="X113" i="24"/>
  <c r="AC113" i="24" s="1"/>
  <c r="X60" i="24"/>
  <c r="AC60" i="24" s="1"/>
  <c r="X218" i="24"/>
  <c r="AC218" i="24" s="1"/>
  <c r="X174" i="24"/>
  <c r="AC174" i="24" s="1"/>
  <c r="X102" i="24"/>
  <c r="AC102" i="24" s="1"/>
  <c r="X89" i="24"/>
  <c r="AC89" i="24" s="1"/>
  <c r="X95" i="24"/>
  <c r="AC95" i="24" s="1"/>
  <c r="X254" i="24"/>
  <c r="AC254" i="24" s="1"/>
  <c r="X84" i="24"/>
  <c r="AC84" i="24" s="1"/>
  <c r="X63" i="24"/>
  <c r="AC63" i="24" s="1"/>
  <c r="X217" i="24"/>
  <c r="AC217" i="24" s="1"/>
  <c r="X268" i="24"/>
  <c r="AC268" i="24" s="1"/>
  <c r="X156" i="24"/>
  <c r="AC156" i="24" s="1"/>
  <c r="X225" i="24"/>
  <c r="AC225" i="24" s="1"/>
  <c r="X305" i="24"/>
  <c r="AC305" i="24" s="1"/>
  <c r="X199" i="24"/>
  <c r="AC199" i="24" s="1"/>
  <c r="X313" i="24"/>
  <c r="AC313" i="24" s="1"/>
  <c r="X233" i="24"/>
  <c r="AC233" i="24" s="1"/>
  <c r="X335" i="24"/>
  <c r="AC335" i="24" s="1"/>
  <c r="X294" i="24"/>
  <c r="AC294" i="24" s="1"/>
  <c r="X325" i="24"/>
  <c r="AC325" i="24" s="1"/>
  <c r="X342" i="24"/>
  <c r="AC342" i="24" s="1"/>
  <c r="X177" i="24"/>
  <c r="AC177" i="24" s="1"/>
  <c r="X150" i="24"/>
  <c r="AC150" i="24" s="1"/>
  <c r="X229" i="24"/>
  <c r="AC229" i="24" s="1"/>
  <c r="X350" i="24"/>
  <c r="AC350" i="24" s="1"/>
  <c r="X306" i="24"/>
  <c r="AC306" i="24" s="1"/>
  <c r="X344" i="24"/>
  <c r="AC344" i="24" s="1"/>
  <c r="X327" i="24"/>
  <c r="AC327" i="24" s="1"/>
  <c r="X299" i="24"/>
  <c r="AC299" i="24" s="1"/>
  <c r="X153" i="24"/>
  <c r="AC153" i="24" s="1"/>
  <c r="X162" i="24"/>
  <c r="AC162" i="24" s="1"/>
  <c r="X288" i="24"/>
  <c r="AC288" i="24" s="1"/>
  <c r="X357" i="24"/>
  <c r="AC357" i="24" s="1"/>
  <c r="X261" i="24"/>
  <c r="AC261" i="24" s="1"/>
  <c r="X331" i="24"/>
  <c r="AC331" i="24" s="1"/>
  <c r="X323" i="24"/>
  <c r="AC323" i="24" s="1"/>
  <c r="X307" i="24"/>
  <c r="AC307" i="24" s="1"/>
  <c r="X358" i="24"/>
  <c r="AC358" i="24" s="1"/>
  <c r="X346" i="24"/>
  <c r="AC346" i="24" s="1"/>
  <c r="X348" i="24"/>
  <c r="AC348" i="24" s="1"/>
  <c r="X83" i="24"/>
  <c r="AC83" i="24" s="1"/>
  <c r="X73" i="24"/>
  <c r="AC73" i="24" s="1"/>
  <c r="X165" i="24"/>
  <c r="AC165" i="24" s="1"/>
  <c r="X74" i="24"/>
  <c r="AC74" i="24" s="1"/>
  <c r="X104" i="24"/>
  <c r="AC104" i="24" s="1"/>
  <c r="X186" i="24"/>
  <c r="AC186" i="24" s="1"/>
  <c r="X141" i="24"/>
  <c r="AC141" i="24" s="1"/>
  <c r="X222" i="24"/>
  <c r="AC222" i="24" s="1"/>
  <c r="X259" i="24"/>
  <c r="AC259" i="24" s="1"/>
  <c r="X140" i="24"/>
  <c r="AC140" i="24" s="1"/>
  <c r="X285" i="24"/>
  <c r="AC285" i="24" s="1"/>
  <c r="X277" i="24"/>
  <c r="AC277" i="24" s="1"/>
  <c r="X164" i="24"/>
  <c r="AC164" i="24" s="1"/>
  <c r="X106" i="24"/>
  <c r="AC106" i="24" s="1"/>
  <c r="X52" i="24"/>
  <c r="AC52" i="24" s="1"/>
  <c r="X191" i="24"/>
  <c r="AC191" i="24" s="1"/>
  <c r="X152" i="24"/>
  <c r="AC152" i="24" s="1"/>
  <c r="X185" i="24"/>
  <c r="AC185" i="24" s="1"/>
  <c r="X159" i="24"/>
  <c r="AC159" i="24" s="1"/>
  <c r="X212" i="24"/>
  <c r="AC212" i="24" s="1"/>
  <c r="X215" i="24"/>
  <c r="AC215" i="24" s="1"/>
  <c r="X340" i="24"/>
  <c r="AC340" i="24" s="1"/>
  <c r="X228" i="24"/>
  <c r="AC228" i="24" s="1"/>
  <c r="X296" i="24"/>
  <c r="AC296" i="24" s="1"/>
  <c r="X190" i="24"/>
  <c r="AC190" i="24" s="1"/>
  <c r="X361" i="24"/>
  <c r="AC361" i="24" s="1"/>
  <c r="X308" i="24"/>
  <c r="AC308" i="24" s="1"/>
  <c r="X369" i="24"/>
  <c r="AC369" i="24" s="1"/>
  <c r="X295" i="24"/>
  <c r="AC295" i="24" s="1"/>
  <c r="X272" i="24"/>
  <c r="AC272" i="24" s="1"/>
  <c r="X347" i="24"/>
  <c r="AC347" i="24" s="1"/>
  <c r="X321" i="24"/>
  <c r="AC321" i="24" s="1"/>
  <c r="X318" i="24"/>
  <c r="AC318" i="24" s="1"/>
  <c r="X338" i="24"/>
  <c r="AC338" i="24" s="1"/>
  <c r="X328" i="24"/>
  <c r="AC328" i="24" s="1"/>
  <c r="X287" i="24"/>
  <c r="AC287" i="24" s="1"/>
  <c r="X282" i="24"/>
  <c r="AC282" i="24" s="1"/>
  <c r="X137" i="24"/>
  <c r="AC137" i="24" s="1"/>
  <c r="X99" i="24"/>
  <c r="AC99" i="24" s="1"/>
  <c r="X49" i="24"/>
  <c r="AC49" i="24" s="1"/>
  <c r="X44" i="24"/>
  <c r="AC44" i="24" s="1"/>
  <c r="X97" i="24"/>
  <c r="AC97" i="24" s="1"/>
  <c r="X61" i="24"/>
  <c r="AC61" i="24" s="1"/>
  <c r="X124" i="24"/>
  <c r="AC124" i="24" s="1"/>
  <c r="X151" i="24"/>
  <c r="AC151" i="24" s="1"/>
  <c r="X133" i="24"/>
  <c r="AC133" i="24" s="1"/>
  <c r="X98" i="24"/>
  <c r="AC98" i="24" s="1"/>
  <c r="X48" i="24"/>
  <c r="AC48" i="24" s="1"/>
  <c r="X94" i="24"/>
  <c r="AC94" i="24" s="1"/>
  <c r="X207" i="24"/>
  <c r="AC207" i="24" s="1"/>
  <c r="X264" i="24"/>
  <c r="AC264" i="24" s="1"/>
  <c r="X201" i="24"/>
  <c r="AC201" i="24" s="1"/>
  <c r="X115" i="24"/>
  <c r="AC115" i="24" s="1"/>
  <c r="X168" i="24"/>
  <c r="AC168" i="24" s="1"/>
  <c r="X88" i="24"/>
  <c r="AC88" i="24" s="1"/>
  <c r="X123" i="24"/>
  <c r="AC123" i="24" s="1"/>
  <c r="X64" i="24"/>
  <c r="AC64" i="24" s="1"/>
  <c r="X32" i="24"/>
  <c r="AC32" i="24" s="1"/>
  <c r="X142" i="24"/>
  <c r="AC142" i="24" s="1"/>
  <c r="X148" i="24"/>
  <c r="AC148" i="24" s="1"/>
  <c r="X221" i="24"/>
  <c r="AC221" i="24" s="1"/>
  <c r="X243" i="24"/>
  <c r="AC243" i="24" s="1"/>
  <c r="X172" i="24"/>
  <c r="AC172" i="24" s="1"/>
  <c r="X286" i="24"/>
  <c r="AC286" i="24" s="1"/>
  <c r="X302" i="24"/>
  <c r="AC302" i="24" s="1"/>
  <c r="X200" i="24"/>
  <c r="AC200" i="24" s="1"/>
  <c r="X260" i="24"/>
  <c r="AC260" i="24" s="1"/>
  <c r="X330" i="24"/>
  <c r="AC330" i="24" s="1"/>
  <c r="X236" i="24"/>
  <c r="AC236" i="24" s="1"/>
  <c r="X312" i="24"/>
  <c r="AC312" i="24" s="1"/>
  <c r="X187" i="24"/>
  <c r="AC187" i="24" s="1"/>
  <c r="X265" i="24"/>
  <c r="AC265" i="24" s="1"/>
  <c r="X239" i="24"/>
  <c r="AC239" i="24" s="1"/>
  <c r="X278" i="24"/>
  <c r="AC278" i="24" s="1"/>
  <c r="X317" i="24"/>
  <c r="AC317" i="24" s="1"/>
  <c r="X355" i="24"/>
  <c r="AC355" i="24" s="1"/>
  <c r="X322" i="24"/>
  <c r="AC322" i="24" s="1"/>
  <c r="X360" i="24"/>
  <c r="AC360" i="24" s="1"/>
  <c r="X373" i="24"/>
  <c r="AC373" i="24" s="1"/>
  <c r="X242" i="24"/>
  <c r="AC242" i="24" s="1"/>
  <c r="X372" i="24"/>
  <c r="AC372" i="24" s="1"/>
  <c r="X309" i="24"/>
  <c r="AC309" i="24" s="1"/>
  <c r="X351" i="24"/>
  <c r="AC351" i="24" s="1"/>
  <c r="X375" i="24"/>
  <c r="AC375" i="24" s="1"/>
  <c r="X126" i="24"/>
  <c r="AC126" i="24" s="1"/>
  <c r="X139" i="24"/>
  <c r="AC139" i="24" s="1"/>
  <c r="X111" i="24"/>
  <c r="AC111" i="24" s="1"/>
  <c r="X82" i="24"/>
  <c r="AC82" i="24" s="1"/>
  <c r="X46" i="24"/>
  <c r="AC46" i="24" s="1"/>
  <c r="X85" i="24"/>
  <c r="AC85" i="24" s="1"/>
  <c r="X135" i="24"/>
  <c r="AC135" i="24" s="1"/>
  <c r="X112" i="24"/>
  <c r="AC112" i="24" s="1"/>
  <c r="X125" i="24"/>
  <c r="AC125" i="24" s="1"/>
  <c r="X235" i="24"/>
  <c r="AC235" i="24" s="1"/>
  <c r="X240" i="24"/>
  <c r="AC240" i="24" s="1"/>
  <c r="X175" i="24"/>
  <c r="AC175" i="24" s="1"/>
  <c r="X81" i="24"/>
  <c r="AC81" i="24" s="1"/>
  <c r="X107" i="24"/>
  <c r="AC107" i="24" s="1"/>
  <c r="X103" i="24"/>
  <c r="AC103" i="24" s="1"/>
  <c r="X114" i="24"/>
  <c r="AC114" i="24" s="1"/>
  <c r="X226" i="24"/>
  <c r="AC226" i="24" s="1"/>
  <c r="X267" i="24"/>
  <c r="AC267" i="24" s="1"/>
  <c r="X210" i="24"/>
  <c r="AC210" i="24" s="1"/>
  <c r="X68" i="24"/>
  <c r="AC68" i="24" s="1"/>
  <c r="X216" i="24"/>
  <c r="AC216" i="24" s="1"/>
  <c r="X118" i="24"/>
  <c r="AC118" i="24" s="1"/>
  <c r="X160" i="24"/>
  <c r="AC160" i="24" s="1"/>
  <c r="X232" i="24"/>
  <c r="AC232" i="24" s="1"/>
  <c r="X145" i="24"/>
  <c r="AC145" i="24" s="1"/>
  <c r="X214" i="24"/>
  <c r="AC214" i="24" s="1"/>
  <c r="X370" i="24"/>
  <c r="AC370" i="24" s="1"/>
  <c r="X203" i="24"/>
  <c r="AC203" i="24" s="1"/>
  <c r="X258" i="24"/>
  <c r="AC258" i="24" s="1"/>
  <c r="X178" i="24"/>
  <c r="AC178" i="24" s="1"/>
  <c r="X279" i="24"/>
  <c r="AC279" i="24" s="1"/>
  <c r="X193" i="24"/>
  <c r="AC193" i="24" s="1"/>
  <c r="X271" i="24"/>
  <c r="AC271" i="24" s="1"/>
  <c r="X273" i="24"/>
  <c r="AC273" i="24" s="1"/>
  <c r="X280" i="24"/>
  <c r="AC280" i="24" s="1"/>
  <c r="X366" i="24"/>
  <c r="AC366" i="24" s="1"/>
  <c r="X290" i="24"/>
  <c r="AC290" i="24" s="1"/>
  <c r="X349" i="24"/>
  <c r="AC349" i="24" s="1"/>
  <c r="X109" i="24"/>
  <c r="AC109" i="24" s="1"/>
  <c r="X70" i="24"/>
  <c r="AC70" i="24" s="1"/>
  <c r="X204" i="24"/>
  <c r="AC204" i="24" s="1"/>
  <c r="X93" i="24"/>
  <c r="AC93" i="24" s="1"/>
  <c r="X245" i="24"/>
  <c r="AC245" i="24" s="1"/>
  <c r="X33" i="24"/>
  <c r="AC33" i="24" s="1"/>
  <c r="X196" i="24"/>
  <c r="AC196" i="24" s="1"/>
  <c r="X246" i="24"/>
  <c r="AC246" i="24" s="1"/>
  <c r="X53" i="24"/>
  <c r="AC53" i="24" s="1"/>
  <c r="X37" i="24"/>
  <c r="AC37" i="24" s="1"/>
  <c r="X248" i="24"/>
  <c r="AC248" i="24" s="1"/>
  <c r="X176" i="24"/>
  <c r="AC176" i="24" s="1"/>
  <c r="X182" i="24"/>
  <c r="AC182" i="24" s="1"/>
  <c r="X128" i="24"/>
  <c r="AC128" i="24" s="1"/>
  <c r="X41" i="24"/>
  <c r="AC41" i="24" s="1"/>
  <c r="X211" i="24"/>
  <c r="AC211" i="24" s="1"/>
  <c r="X194" i="24"/>
  <c r="AC194" i="24" s="1"/>
  <c r="X120" i="24"/>
  <c r="AC120" i="24" s="1"/>
  <c r="X301" i="24"/>
  <c r="AC301" i="24" s="1"/>
  <c r="X219" i="24"/>
  <c r="AC219" i="24" s="1"/>
  <c r="X269" i="24"/>
  <c r="AC269" i="24" s="1"/>
  <c r="X230" i="24"/>
  <c r="AC230" i="24" s="1"/>
  <c r="X227" i="24"/>
  <c r="AC227" i="24" s="1"/>
  <c r="X276" i="24"/>
  <c r="AC276" i="24" s="1"/>
  <c r="X298" i="24"/>
  <c r="AC298" i="24" s="1"/>
  <c r="X303" i="24"/>
  <c r="AC303" i="24" s="1"/>
  <c r="X337" i="24"/>
  <c r="AC337" i="24" s="1"/>
  <c r="X354" i="24"/>
  <c r="AC354" i="24" s="1"/>
  <c r="X181" i="24"/>
  <c r="AC181" i="24" s="1"/>
  <c r="X179" i="24"/>
  <c r="AC179" i="24" s="1"/>
  <c r="X329" i="24"/>
  <c r="AC329" i="24" s="1"/>
  <c r="X75" i="24"/>
  <c r="AC75" i="24" s="1"/>
  <c r="X310" i="24"/>
  <c r="AC310" i="24" s="1"/>
  <c r="X188" i="24"/>
  <c r="AC188" i="24" s="1"/>
  <c r="X320" i="24"/>
  <c r="AC320" i="24" s="1"/>
  <c r="X263" i="24"/>
  <c r="AC263" i="24" s="1"/>
  <c r="X362" i="24"/>
  <c r="AC362" i="24" s="1"/>
  <c r="X364" i="24"/>
  <c r="AC364" i="24" s="1"/>
  <c r="X96" i="24"/>
  <c r="AC96" i="24" s="1"/>
  <c r="X87" i="24"/>
  <c r="AC87" i="24" s="1"/>
  <c r="X138" i="24"/>
  <c r="AC138" i="24" s="1"/>
  <c r="X136" i="24"/>
  <c r="AC136" i="24" s="1"/>
  <c r="X38" i="24"/>
  <c r="AC38" i="24" s="1"/>
  <c r="X157" i="24"/>
  <c r="AC157" i="24" s="1"/>
  <c r="X130" i="24"/>
  <c r="AC130" i="24" s="1"/>
  <c r="X132" i="24"/>
  <c r="AC132" i="24" s="1"/>
  <c r="X171" i="24"/>
  <c r="AC171" i="24" s="1"/>
  <c r="X169" i="24"/>
  <c r="AC169" i="24" s="1"/>
  <c r="X127" i="24"/>
  <c r="AC127" i="24" s="1"/>
  <c r="X213" i="24"/>
  <c r="AC213" i="24" s="1"/>
  <c r="X293" i="24"/>
  <c r="AC293" i="24" s="1"/>
  <c r="X66" i="24"/>
  <c r="AC66" i="24" s="1"/>
  <c r="X77" i="24"/>
  <c r="AC77" i="24" s="1"/>
  <c r="X155" i="24"/>
  <c r="AC155" i="24" s="1"/>
  <c r="X289" i="24"/>
  <c r="AC289" i="24" s="1"/>
  <c r="X197" i="24"/>
  <c r="AC197" i="24" s="1"/>
  <c r="X76" i="24"/>
  <c r="AC76" i="24" s="1"/>
  <c r="X149" i="24"/>
  <c r="AC149" i="24" s="1"/>
  <c r="X92" i="24"/>
  <c r="AC92" i="24" s="1"/>
  <c r="X202" i="24"/>
  <c r="AC202" i="24" s="1"/>
  <c r="X117" i="24"/>
  <c r="AC117" i="24" s="1"/>
  <c r="X90" i="24"/>
  <c r="AC90" i="24" s="1"/>
  <c r="X101" i="24"/>
  <c r="AC101" i="24" s="1"/>
  <c r="X43" i="24"/>
  <c r="AC43" i="24" s="1"/>
  <c r="X297" i="24"/>
  <c r="AC297" i="24" s="1"/>
  <c r="X368" i="24"/>
  <c r="AC368" i="24" s="1"/>
  <c r="X255" i="24"/>
  <c r="AC255" i="24" s="1"/>
  <c r="X319" i="24"/>
  <c r="AC319" i="24" s="1"/>
  <c r="X256" i="24"/>
  <c r="AC256" i="24" s="1"/>
  <c r="X333" i="24"/>
  <c r="AC333" i="24" s="1"/>
  <c r="X311" i="24"/>
  <c r="AC311" i="24" s="1"/>
  <c r="X163" i="24"/>
  <c r="AC163" i="24" s="1"/>
  <c r="X224" i="24"/>
  <c r="AC224" i="24" s="1"/>
  <c r="X343" i="24"/>
  <c r="AC343" i="24" s="1"/>
  <c r="X206" i="24"/>
  <c r="AC206" i="24" s="1"/>
  <c r="X315" i="24"/>
  <c r="AC315" i="24" s="1"/>
  <c r="X304" i="24"/>
  <c r="AC304" i="24" s="1"/>
  <c r="X352" i="24"/>
  <c r="AC352" i="24" s="1"/>
  <c r="X353" i="24"/>
  <c r="AC353" i="24" s="1"/>
  <c r="X314" i="24"/>
  <c r="AC314" i="24" s="1"/>
  <c r="X121" i="24"/>
  <c r="AC121" i="24" s="1"/>
  <c r="X54" i="24"/>
  <c r="AC54" i="24" s="1"/>
  <c r="X183" i="24"/>
  <c r="AC183" i="24" s="1"/>
  <c r="X100" i="24"/>
  <c r="AC100" i="24" s="1"/>
  <c r="X144" i="24"/>
  <c r="AC144" i="24" s="1"/>
  <c r="X35" i="24"/>
  <c r="AC35" i="24" s="1"/>
  <c r="X51" i="24"/>
  <c r="AC51" i="24" s="1"/>
  <c r="X69" i="24"/>
  <c r="AC69" i="24" s="1"/>
  <c r="X55" i="24"/>
  <c r="AC55" i="24" s="1"/>
  <c r="X116" i="24"/>
  <c r="AC116" i="24" s="1"/>
  <c r="X50" i="24"/>
  <c r="AC50" i="24" s="1"/>
  <c r="X198" i="24"/>
  <c r="AC198" i="24" s="1"/>
  <c r="X223" i="24"/>
  <c r="AC223" i="24" s="1"/>
  <c r="X119" i="24"/>
  <c r="AC119" i="24" s="1"/>
  <c r="X158" i="24"/>
  <c r="AC158" i="24" s="1"/>
  <c r="X237" i="24"/>
  <c r="AC237" i="24" s="1"/>
  <c r="X122" i="24"/>
  <c r="AC122" i="24" s="1"/>
  <c r="X167" i="24"/>
  <c r="AC167" i="24" s="1"/>
  <c r="X244" i="24"/>
  <c r="AC244" i="24" s="1"/>
  <c r="X62" i="24"/>
  <c r="AC62" i="24" s="1"/>
  <c r="X134" i="24"/>
  <c r="AC134" i="24" s="1"/>
  <c r="X283" i="24"/>
  <c r="AC283" i="24" s="1"/>
  <c r="X40" i="24"/>
  <c r="AC40" i="24" s="1"/>
  <c r="X192" i="24"/>
  <c r="AC192" i="24" s="1"/>
  <c r="X129" i="24"/>
  <c r="AC129" i="24" s="1"/>
  <c r="X300" i="24"/>
  <c r="AC300" i="24" s="1"/>
  <c r="X220" i="24"/>
  <c r="AC220" i="24" s="1"/>
  <c r="X341" i="24"/>
  <c r="AC341" i="24" s="1"/>
  <c r="X365" i="24"/>
  <c r="AC365" i="24" s="1"/>
  <c r="X252" i="24"/>
  <c r="AC252" i="24" s="1"/>
  <c r="X251" i="24"/>
  <c r="AC251" i="24" s="1"/>
  <c r="X250" i="24"/>
  <c r="AC250" i="24" s="1"/>
  <c r="X324" i="24"/>
  <c r="AC324" i="24" s="1"/>
  <c r="X336" i="24"/>
  <c r="AC336" i="24" s="1"/>
  <c r="X284" i="24"/>
  <c r="AC284" i="24" s="1"/>
  <c r="X249" i="24"/>
  <c r="AC249" i="24" s="1"/>
  <c r="X292" i="24"/>
  <c r="AC292" i="24" s="1"/>
  <c r="X205" i="24"/>
  <c r="AC205" i="24" s="1"/>
  <c r="X270" i="24"/>
  <c r="AC270" i="24" s="1"/>
  <c r="X189" i="24"/>
  <c r="AC189" i="24" s="1"/>
  <c r="X281" i="24"/>
  <c r="AC281" i="24" s="1"/>
  <c r="X326" i="24"/>
  <c r="AC326" i="24" s="1"/>
  <c r="X291" i="24"/>
  <c r="AC291" i="24" s="1"/>
  <c r="X345" i="24"/>
  <c r="AC345" i="24" s="1"/>
  <c r="X332" i="24"/>
  <c r="AC332" i="24" s="1"/>
  <c r="X57" i="24"/>
  <c r="AC57" i="24" s="1"/>
  <c r="X78" i="24"/>
  <c r="AC78" i="24" s="1"/>
  <c r="AD35" i="24"/>
  <c r="AE35" i="24"/>
  <c r="AD217" i="24"/>
  <c r="AE217" i="24"/>
  <c r="AD340" i="24"/>
  <c r="AE340" i="24"/>
  <c r="AD332" i="24"/>
  <c r="AE332" i="24"/>
  <c r="AD237" i="24"/>
  <c r="AE237" i="24"/>
  <c r="AD102" i="24"/>
  <c r="AE102" i="24"/>
  <c r="AD228" i="24"/>
  <c r="AE228" i="24"/>
  <c r="AD165" i="24"/>
  <c r="AE165" i="24"/>
  <c r="AD339" i="24"/>
  <c r="AE339" i="24"/>
  <c r="AD376" i="24"/>
  <c r="AE376" i="24"/>
  <c r="AD231" i="24"/>
  <c r="AE231" i="24"/>
  <c r="AD315" i="24"/>
  <c r="AE315" i="24"/>
  <c r="AD334" i="24"/>
  <c r="AE334" i="24"/>
  <c r="AD268" i="24"/>
  <c r="AE268" i="24"/>
  <c r="AD93" i="24"/>
  <c r="AE93" i="24"/>
  <c r="AD64" i="24"/>
  <c r="AE64" i="24"/>
  <c r="AD350" i="24"/>
  <c r="AE350" i="24"/>
  <c r="AD250" i="24"/>
  <c r="AE250" i="24"/>
  <c r="AD218" i="24"/>
  <c r="AE218" i="24"/>
  <c r="AD112" i="24"/>
  <c r="AE112" i="24"/>
  <c r="AD369" i="24"/>
  <c r="AE369" i="24"/>
  <c r="AD263" i="24"/>
  <c r="AE263" i="24"/>
  <c r="AD121" i="24"/>
  <c r="AE121" i="24"/>
  <c r="AD126" i="24"/>
  <c r="AE126" i="24"/>
  <c r="AD273" i="24"/>
  <c r="AE273" i="24"/>
  <c r="AD142" i="24"/>
  <c r="AE142" i="24"/>
  <c r="AD362" i="24"/>
  <c r="AE362" i="24"/>
  <c r="AD105" i="24"/>
  <c r="AE105" i="24"/>
  <c r="AD48" i="24"/>
  <c r="AE48" i="24"/>
  <c r="AD91" i="24"/>
  <c r="AE91" i="24"/>
  <c r="AD193" i="24"/>
  <c r="AE193" i="24"/>
  <c r="AD346" i="24"/>
  <c r="AE346" i="24"/>
  <c r="AD54" i="24"/>
  <c r="AE54" i="24"/>
  <c r="AD326" i="24"/>
  <c r="AE326" i="24"/>
  <c r="AD325" i="24"/>
  <c r="AE325" i="24"/>
  <c r="AD147" i="24"/>
  <c r="AE147" i="24"/>
  <c r="AD303" i="24"/>
  <c r="AE303" i="24"/>
  <c r="AD45" i="24"/>
  <c r="AE45" i="24"/>
  <c r="AD251" i="24"/>
  <c r="AE251" i="24"/>
  <c r="AD190" i="24"/>
  <c r="AE190" i="24"/>
  <c r="AD220" i="24"/>
  <c r="AE220" i="24"/>
  <c r="AD110" i="24"/>
  <c r="AE110" i="24"/>
  <c r="AD60" i="24"/>
  <c r="AE60" i="24"/>
  <c r="AD162" i="24"/>
  <c r="AE162" i="24"/>
  <c r="AD90" i="24"/>
  <c r="AE90" i="24"/>
  <c r="AD287" i="24"/>
  <c r="AE287" i="24"/>
  <c r="AD353" i="24"/>
  <c r="AE353" i="24"/>
  <c r="AD117" i="24"/>
  <c r="AE117" i="24"/>
  <c r="AD347" i="24"/>
  <c r="AE347" i="24"/>
  <c r="AD370" i="24"/>
  <c r="AE370" i="24"/>
  <c r="AD338" i="24"/>
  <c r="AE338" i="24"/>
  <c r="AD120" i="24"/>
  <c r="AE120" i="24"/>
  <c r="AD87" i="24"/>
  <c r="AE87" i="24"/>
  <c r="AD323" i="24"/>
  <c r="AE323" i="24"/>
  <c r="AD155" i="24"/>
  <c r="AE155" i="24"/>
  <c r="AD252" i="24"/>
  <c r="AE252" i="24"/>
  <c r="AD261" i="24"/>
  <c r="AE261" i="24"/>
  <c r="AD78" i="24"/>
  <c r="AE78" i="24"/>
  <c r="AD150" i="24"/>
  <c r="AE150" i="24"/>
  <c r="AD183" i="24"/>
  <c r="AE183" i="24"/>
  <c r="AD52" i="24"/>
  <c r="AE52" i="24"/>
  <c r="AD197" i="24"/>
  <c r="AE197" i="24"/>
  <c r="AD122" i="24"/>
  <c r="AE122" i="24"/>
  <c r="AD97" i="24"/>
  <c r="AE97" i="24"/>
  <c r="AD206" i="24"/>
  <c r="AE206" i="24"/>
  <c r="AD247" i="24"/>
  <c r="AE247" i="24"/>
  <c r="AD313" i="24"/>
  <c r="AE313" i="24"/>
  <c r="AD367" i="24"/>
  <c r="AE367" i="24"/>
  <c r="AD113" i="24"/>
  <c r="AE113" i="24"/>
  <c r="AD265" i="24"/>
  <c r="AE265" i="24"/>
  <c r="AD172" i="24"/>
  <c r="AE172" i="24"/>
  <c r="AD157" i="24"/>
  <c r="AE157" i="24"/>
  <c r="AD176" i="24"/>
  <c r="AE176" i="24"/>
  <c r="AD180" i="24"/>
  <c r="AE180" i="24"/>
  <c r="AD330" i="24"/>
  <c r="AE330" i="24"/>
  <c r="AD309" i="24"/>
  <c r="AE309" i="24"/>
  <c r="AD149" i="24"/>
  <c r="AE149" i="24"/>
  <c r="AD288" i="24"/>
  <c r="AE288" i="24"/>
  <c r="AD278" i="24"/>
  <c r="AE278" i="24"/>
  <c r="AD375" i="24"/>
  <c r="AE375" i="24"/>
  <c r="AD166" i="24"/>
  <c r="AE166" i="24"/>
  <c r="AD192" i="24"/>
  <c r="AE192" i="24"/>
  <c r="AD37" i="24"/>
  <c r="AE37" i="24"/>
  <c r="AD258" i="24"/>
  <c r="AE258" i="24"/>
  <c r="AD75" i="24"/>
  <c r="AE75" i="24"/>
  <c r="AD76" i="24"/>
  <c r="AE76" i="24"/>
  <c r="AD189" i="24"/>
  <c r="AE189" i="24"/>
  <c r="AD260" i="24"/>
  <c r="AE260" i="24"/>
  <c r="AD57" i="24"/>
  <c r="AE57" i="24"/>
  <c r="AD56" i="24"/>
  <c r="AE56" i="24"/>
  <c r="AD262" i="24"/>
  <c r="AE262" i="24"/>
  <c r="AD286" i="24"/>
  <c r="AE286" i="24"/>
  <c r="AD177" i="24"/>
  <c r="AE177" i="24"/>
  <c r="AD211" i="24"/>
  <c r="AE211" i="24"/>
  <c r="AD282" i="24"/>
  <c r="AE282" i="24"/>
  <c r="AD202" i="24"/>
  <c r="AE202" i="24"/>
  <c r="AD229" i="24"/>
  <c r="AE229" i="24"/>
  <c r="AD233" i="24"/>
  <c r="AE233" i="24"/>
  <c r="AD254" i="24"/>
  <c r="AE254" i="24"/>
  <c r="AD53" i="24"/>
  <c r="AE53" i="24"/>
  <c r="AD276" i="24"/>
  <c r="AE276" i="24"/>
  <c r="AD297" i="24"/>
  <c r="AE297" i="24"/>
  <c r="AD186" i="24"/>
  <c r="AE186" i="24"/>
  <c r="AD179" i="24"/>
  <c r="AE179" i="24"/>
  <c r="AD212" i="24"/>
  <c r="AE212" i="24"/>
  <c r="AD351" i="24"/>
  <c r="AE351" i="24"/>
  <c r="AD354" i="24"/>
  <c r="AE354" i="24"/>
  <c r="AD145" i="24"/>
  <c r="AE145" i="24"/>
  <c r="AD66" i="24"/>
  <c r="AE66" i="24"/>
  <c r="AD153" i="24"/>
  <c r="AE153" i="24"/>
  <c r="AD205" i="24"/>
  <c r="AE205" i="24"/>
  <c r="AD213" i="24"/>
  <c r="AE213" i="24"/>
  <c r="AD127" i="24"/>
  <c r="AE127" i="24"/>
  <c r="AD33" i="24"/>
  <c r="AE33" i="24"/>
  <c r="AD253" i="24"/>
  <c r="AE253" i="24"/>
  <c r="AD314" i="24"/>
  <c r="AE314" i="24"/>
  <c r="AD364" i="24"/>
  <c r="AE364" i="24"/>
  <c r="AD106" i="24"/>
  <c r="AE106" i="24"/>
  <c r="AD174" i="24"/>
  <c r="AE174" i="24"/>
  <c r="AD152" i="24"/>
  <c r="AE152" i="24"/>
  <c r="AD178" i="24"/>
  <c r="AE178" i="24"/>
  <c r="AD199" i="24"/>
  <c r="AE199" i="24"/>
  <c r="AD348" i="24"/>
  <c r="AE348" i="24"/>
  <c r="AD301" i="24"/>
  <c r="AE301" i="24"/>
  <c r="AD143" i="24"/>
  <c r="AE143" i="24"/>
  <c r="AD234" i="24"/>
  <c r="AE234" i="24"/>
  <c r="AD135" i="24"/>
  <c r="AE135" i="24"/>
  <c r="AD291" i="24"/>
  <c r="AE291" i="24"/>
  <c r="AD337" i="24"/>
  <c r="AE337" i="24"/>
  <c r="AD222" i="24"/>
  <c r="AE222" i="24"/>
  <c r="AD316" i="24"/>
  <c r="AE316" i="24"/>
  <c r="AD270" i="24"/>
  <c r="AE270" i="24"/>
  <c r="AD195" i="24"/>
  <c r="AE195" i="24"/>
  <c r="AD63" i="24"/>
  <c r="AE63" i="24"/>
  <c r="AD239" i="24"/>
  <c r="AE239" i="24"/>
  <c r="AD184" i="24"/>
  <c r="AE184" i="24"/>
  <c r="AD41" i="24"/>
  <c r="AE41" i="24"/>
  <c r="AD246" i="24"/>
  <c r="AE246" i="24"/>
  <c r="AD221" i="24"/>
  <c r="AE221" i="24"/>
  <c r="AD123" i="24"/>
  <c r="AE123" i="24"/>
  <c r="AD269" i="24"/>
  <c r="AE269" i="24"/>
  <c r="AD256" i="24"/>
  <c r="AE256" i="24"/>
  <c r="AD88" i="24"/>
  <c r="AE88" i="24"/>
  <c r="AD187" i="24"/>
  <c r="AE187" i="24"/>
  <c r="AD243" i="24"/>
  <c r="AE243" i="24"/>
  <c r="AD224" i="24"/>
  <c r="AE224" i="24"/>
  <c r="AD82" i="24"/>
  <c r="AE82" i="24"/>
  <c r="AD255" i="24"/>
  <c r="AE255" i="24"/>
  <c r="AD366" i="24"/>
  <c r="AE366" i="24"/>
  <c r="AD133" i="24"/>
  <c r="AE133" i="24"/>
  <c r="AD81" i="24"/>
  <c r="AE81" i="24"/>
  <c r="AD171" i="24"/>
  <c r="AE171" i="24"/>
  <c r="AD230" i="24"/>
  <c r="AE230" i="24"/>
  <c r="AD295" i="24"/>
  <c r="AE295" i="24"/>
  <c r="AD280" i="24"/>
  <c r="AE280" i="24"/>
  <c r="AD84" i="24"/>
  <c r="AE84" i="24"/>
  <c r="AD240" i="24"/>
  <c r="AE240" i="24"/>
  <c r="AD335" i="24"/>
  <c r="AE335" i="24"/>
  <c r="AD116" i="24"/>
  <c r="AE116" i="24"/>
  <c r="AD134" i="24"/>
  <c r="AE134" i="24"/>
  <c r="AD159" i="24"/>
  <c r="AE159" i="24"/>
  <c r="AD191" i="24"/>
  <c r="AE191" i="24"/>
  <c r="AD310" i="24"/>
  <c r="AE310" i="24"/>
  <c r="AD111" i="24"/>
  <c r="AE111" i="24"/>
  <c r="AD118" i="24"/>
  <c r="AE118" i="24"/>
  <c r="AD94" i="24"/>
  <c r="AE94" i="24"/>
  <c r="AD69" i="24"/>
  <c r="AE69" i="24"/>
  <c r="AD49" i="24"/>
  <c r="AE49" i="24"/>
  <c r="AD361" i="24"/>
  <c r="AE361" i="24"/>
  <c r="AD72" i="24"/>
  <c r="AE72" i="24"/>
  <c r="AD373" i="24"/>
  <c r="AE373" i="24"/>
  <c r="AD196" i="24"/>
  <c r="AE196" i="24"/>
  <c r="AD144" i="24"/>
  <c r="AE144" i="24"/>
  <c r="AD374" i="24"/>
  <c r="AE374" i="24"/>
  <c r="AD203" i="24"/>
  <c r="AE203" i="24"/>
  <c r="AD241" i="24"/>
  <c r="AE241" i="24"/>
  <c r="AD372" i="24"/>
  <c r="AE372" i="24"/>
  <c r="AD136" i="24"/>
  <c r="AE136" i="24"/>
  <c r="AD331" i="24"/>
  <c r="AE331" i="24"/>
  <c r="AD32" i="24"/>
  <c r="AE32" i="24"/>
  <c r="AD321" i="24"/>
  <c r="AE321" i="24"/>
  <c r="AD170" i="24"/>
  <c r="AE170" i="24"/>
  <c r="AD148" i="24"/>
  <c r="AE148" i="24"/>
  <c r="AD167" i="24"/>
  <c r="AE167" i="24"/>
  <c r="AD345" i="24"/>
  <c r="AE345" i="24"/>
  <c r="AD200" i="24"/>
  <c r="AE200" i="24"/>
  <c r="AD216" i="24"/>
  <c r="AE216" i="24"/>
  <c r="AD219" i="24"/>
  <c r="AE219" i="24"/>
  <c r="AD311" i="24"/>
  <c r="AE311" i="24"/>
  <c r="AD108" i="24"/>
  <c r="AE108" i="24"/>
  <c r="AD238" i="24"/>
  <c r="AE238" i="24"/>
  <c r="AD349" i="24"/>
  <c r="AE349" i="24"/>
  <c r="AD283" i="24"/>
  <c r="AE283" i="24"/>
  <c r="AD284" i="24"/>
  <c r="AE284" i="24"/>
  <c r="AD207" i="24"/>
  <c r="AE207" i="24"/>
  <c r="AD47" i="24"/>
  <c r="AE47" i="24"/>
  <c r="AD236" i="24"/>
  <c r="AE236" i="24"/>
  <c r="AD71" i="24"/>
  <c r="AE71" i="24"/>
  <c r="AD188" i="24"/>
  <c r="AE188" i="24"/>
  <c r="AD356" i="24"/>
  <c r="AE356" i="24"/>
  <c r="AD281" i="24"/>
  <c r="AE281" i="24"/>
  <c r="AD267" i="24"/>
  <c r="AE267" i="24"/>
  <c r="AD290" i="24"/>
  <c r="AE290" i="24"/>
  <c r="AD336" i="24"/>
  <c r="AE336" i="24"/>
  <c r="AD61" i="24"/>
  <c r="AE61" i="24"/>
  <c r="AD328" i="24"/>
  <c r="AE328" i="24"/>
  <c r="AD248" i="24"/>
  <c r="AE248" i="24"/>
  <c r="AD320" i="24"/>
  <c r="AE320" i="24"/>
  <c r="AD368" i="24"/>
  <c r="AE368" i="24"/>
  <c r="AD257" i="24"/>
  <c r="AE257" i="24"/>
  <c r="AD86" i="24"/>
  <c r="AE86" i="24"/>
  <c r="AD50" i="24"/>
  <c r="AE50" i="24"/>
  <c r="AD131" i="24"/>
  <c r="AE131" i="24"/>
  <c r="AD324" i="24"/>
  <c r="AE324" i="24"/>
  <c r="AD360" i="24"/>
  <c r="AE360" i="24"/>
  <c r="AD175" i="24"/>
  <c r="AE175" i="24"/>
  <c r="AD355" i="24"/>
  <c r="AE355" i="24"/>
  <c r="AD341" i="24"/>
  <c r="AE341" i="24"/>
  <c r="AD141" i="24"/>
  <c r="AE141" i="24"/>
  <c r="AD352" i="24"/>
  <c r="AE352" i="24"/>
  <c r="AD125" i="24"/>
  <c r="AE125" i="24"/>
  <c r="AD181" i="24"/>
  <c r="AE181" i="24"/>
  <c r="AD299" i="24"/>
  <c r="AE299" i="24"/>
  <c r="AD227" i="24"/>
  <c r="AE227" i="24"/>
  <c r="AD359" i="24"/>
  <c r="AE359" i="24"/>
  <c r="AD103" i="24"/>
  <c r="AE103" i="24"/>
  <c r="AD132" i="24"/>
  <c r="AE132" i="24"/>
  <c r="AD307" i="24"/>
  <c r="AE307" i="24"/>
  <c r="AD289" i="24"/>
  <c r="AE289" i="24"/>
  <c r="AD343" i="24"/>
  <c r="AE343" i="24"/>
  <c r="AD215" i="24"/>
  <c r="AE215" i="24"/>
  <c r="AD73" i="24"/>
  <c r="AE73" i="24"/>
  <c r="AD302" i="24"/>
  <c r="AE302" i="24"/>
  <c r="AD245" i="24"/>
  <c r="AE245" i="24"/>
  <c r="AD42" i="24"/>
  <c r="AE42" i="24"/>
  <c r="AD163" i="24"/>
  <c r="AE163" i="24"/>
  <c r="AD104" i="24"/>
  <c r="AE104" i="24"/>
  <c r="AD204" i="24"/>
  <c r="AE204" i="24"/>
  <c r="AD275" i="24"/>
  <c r="AE275" i="24"/>
  <c r="AD39" i="24"/>
  <c r="AE39" i="24"/>
  <c r="AD83" i="24"/>
  <c r="AE83" i="24"/>
  <c r="AD59" i="24"/>
  <c r="AE59" i="24"/>
  <c r="AD306" i="24"/>
  <c r="AE306" i="24"/>
  <c r="AD160" i="24"/>
  <c r="AE160" i="24"/>
  <c r="AD371" i="24"/>
  <c r="AE371" i="24"/>
  <c r="AD95" i="24"/>
  <c r="AE95" i="24"/>
  <c r="AD198" i="24"/>
  <c r="AE198" i="24"/>
  <c r="AD209" i="24"/>
  <c r="AE209" i="24"/>
  <c r="AD344" i="24"/>
  <c r="AE344" i="24"/>
  <c r="AD80" i="24"/>
  <c r="AE80" i="24"/>
  <c r="AD119" i="24"/>
  <c r="AE119" i="24"/>
  <c r="AD333" i="24"/>
  <c r="AE333" i="24"/>
  <c r="AD164" i="24"/>
  <c r="AE164" i="24"/>
  <c r="AD65" i="24"/>
  <c r="AE65" i="24"/>
  <c r="AD62" i="24"/>
  <c r="AE62" i="24"/>
  <c r="AD300" i="24"/>
  <c r="AE300" i="24"/>
  <c r="AD304" i="24"/>
  <c r="AE304" i="24"/>
  <c r="AD36" i="24"/>
  <c r="AE36" i="24"/>
  <c r="AD46" i="24"/>
  <c r="AE46" i="24"/>
  <c r="AD151" i="24"/>
  <c r="AE151" i="24"/>
  <c r="AD274" i="24"/>
  <c r="AE274" i="24"/>
  <c r="AD322" i="24"/>
  <c r="AE322" i="24"/>
  <c r="AD130" i="24"/>
  <c r="AE130" i="24"/>
  <c r="AD129" i="24"/>
  <c r="AE129" i="24"/>
  <c r="AD44" i="24"/>
  <c r="AE44" i="24"/>
  <c r="AD317" i="24"/>
  <c r="AE317" i="24"/>
  <c r="AD115" i="24"/>
  <c r="AE115" i="24"/>
  <c r="AD79" i="24"/>
  <c r="AE79" i="24"/>
  <c r="AD277" i="24"/>
  <c r="AE277" i="24"/>
  <c r="AD107" i="24"/>
  <c r="AE107" i="24"/>
  <c r="AD77" i="24"/>
  <c r="AE77" i="24"/>
  <c r="AD327" i="24"/>
  <c r="AE327" i="24"/>
  <c r="AD154" i="24"/>
  <c r="AE154" i="24"/>
  <c r="AD249" i="24"/>
  <c r="AE249" i="24"/>
  <c r="AD137" i="24"/>
  <c r="AE137" i="24"/>
  <c r="AD168" i="24"/>
  <c r="AE168" i="24"/>
  <c r="AD43" i="24"/>
  <c r="AE43" i="24"/>
  <c r="AD259" i="24"/>
  <c r="AE259" i="24"/>
  <c r="AD68" i="24"/>
  <c r="AE68" i="24"/>
  <c r="AD242" i="24"/>
  <c r="AE242" i="24"/>
  <c r="AD357" i="24"/>
  <c r="AE357" i="24"/>
  <c r="AD169" i="24"/>
  <c r="AE169" i="24"/>
  <c r="AD67" i="24"/>
  <c r="AE67" i="24"/>
  <c r="AD266" i="24"/>
  <c r="AE266" i="24"/>
  <c r="AD264" i="24"/>
  <c r="AE264" i="24"/>
  <c r="AD363" i="24"/>
  <c r="AE363" i="24"/>
  <c r="AD342" i="24"/>
  <c r="AE342" i="24"/>
  <c r="AD74" i="24"/>
  <c r="AE74" i="24"/>
  <c r="AD124" i="24"/>
  <c r="AE124" i="24"/>
  <c r="AD319" i="24"/>
  <c r="AE319" i="24"/>
  <c r="AD34" i="24"/>
  <c r="AE34" i="24"/>
  <c r="AD208" i="24"/>
  <c r="AE208" i="24"/>
  <c r="AD114" i="24"/>
  <c r="AE114" i="24"/>
  <c r="AD138" i="24"/>
  <c r="AE138" i="24"/>
  <c r="AD235" i="24"/>
  <c r="AE235" i="24"/>
  <c r="AD85" i="24"/>
  <c r="AE85" i="24"/>
  <c r="AD70" i="24"/>
  <c r="AE70" i="24"/>
  <c r="AD296" i="24"/>
  <c r="AE296" i="24"/>
  <c r="AD100" i="24"/>
  <c r="AE100" i="24"/>
  <c r="AD365" i="24"/>
  <c r="AE365" i="24"/>
  <c r="AD101" i="24"/>
  <c r="AE101" i="24"/>
  <c r="AD161" i="24"/>
  <c r="AE161" i="24"/>
  <c r="AD225" i="24"/>
  <c r="AE225" i="24"/>
  <c r="AD308" i="24"/>
  <c r="AE308" i="24"/>
  <c r="AD244" i="24"/>
  <c r="AE244" i="24"/>
  <c r="AD305" i="24"/>
  <c r="AE305" i="24"/>
  <c r="AD292" i="24"/>
  <c r="AE292" i="24"/>
  <c r="AD182" i="24"/>
  <c r="AE182" i="24"/>
  <c r="AD96" i="24"/>
  <c r="AE96" i="24"/>
  <c r="AD223" i="24"/>
  <c r="AE223" i="24"/>
  <c r="AD232" i="24"/>
  <c r="AE232" i="24"/>
  <c r="AD298" i="24"/>
  <c r="AE298" i="24"/>
  <c r="AD156" i="24"/>
  <c r="AE156" i="24"/>
  <c r="AD285" i="24"/>
  <c r="AE285" i="24"/>
  <c r="AD51" i="24"/>
  <c r="AE51" i="24"/>
  <c r="AD98" i="24"/>
  <c r="AE98" i="24"/>
  <c r="AD210" i="24"/>
  <c r="AE210" i="24"/>
  <c r="AD146" i="24"/>
  <c r="AE146" i="24"/>
  <c r="AD92" i="24"/>
  <c r="AE92" i="24"/>
  <c r="AD271" i="24"/>
  <c r="AE271" i="24"/>
  <c r="AD185" i="24"/>
  <c r="AE185" i="24"/>
  <c r="AD139" i="24"/>
  <c r="AE139" i="24"/>
  <c r="AD329" i="24"/>
  <c r="AE329" i="24"/>
  <c r="AD109" i="24"/>
  <c r="AE109" i="24"/>
  <c r="AD318" i="24"/>
  <c r="AE318" i="24"/>
  <c r="AD58" i="24"/>
  <c r="AE58" i="24"/>
  <c r="AD158" i="24"/>
  <c r="AE158" i="24"/>
  <c r="AD89" i="24"/>
  <c r="AE89" i="24"/>
  <c r="AD38" i="24"/>
  <c r="AE38" i="24"/>
  <c r="AD173" i="24"/>
  <c r="AE173" i="24"/>
  <c r="AD140" i="24"/>
  <c r="AE140" i="24"/>
  <c r="AD294" i="24"/>
  <c r="AE294" i="24"/>
  <c r="AD358" i="24"/>
  <c r="AE358" i="24"/>
  <c r="AD293" i="24"/>
  <c r="AE293" i="24"/>
  <c r="AD279" i="24"/>
  <c r="AE279" i="24"/>
  <c r="AD55" i="24"/>
  <c r="AE55" i="24"/>
  <c r="AD128" i="24"/>
  <c r="AE128" i="24"/>
  <c r="AD201" i="24"/>
  <c r="AE201" i="24"/>
  <c r="AD226" i="24"/>
  <c r="AE226" i="24"/>
  <c r="AD99" i="24"/>
  <c r="AE99" i="24"/>
  <c r="AD40" i="24"/>
  <c r="AE40" i="24"/>
  <c r="AD214" i="24"/>
  <c r="AE214" i="24"/>
  <c r="AD272" i="24"/>
  <c r="AE272" i="24"/>
  <c r="AD194" i="24"/>
  <c r="AE194" i="24"/>
  <c r="AD312" i="24"/>
  <c r="AE312" i="24"/>
  <c r="Z365" i="24"/>
  <c r="AA365" i="24"/>
  <c r="Z101" i="24"/>
  <c r="AA101" i="24"/>
  <c r="Z161" i="24"/>
  <c r="AA161" i="24"/>
  <c r="Z225" i="24"/>
  <c r="AA225" i="24"/>
  <c r="Z308" i="24"/>
  <c r="AA308" i="24"/>
  <c r="Z244" i="24"/>
  <c r="AA244" i="24"/>
  <c r="Z305" i="24"/>
  <c r="AA305" i="24"/>
  <c r="Z292" i="24"/>
  <c r="AA292" i="24"/>
  <c r="Z182" i="24"/>
  <c r="AA182" i="24"/>
  <c r="Z96" i="24"/>
  <c r="AA96" i="24"/>
  <c r="Z223" i="24"/>
  <c r="AA223" i="24"/>
  <c r="Z232" i="24"/>
  <c r="AA232" i="24"/>
  <c r="Z298" i="24"/>
  <c r="AA298" i="24"/>
  <c r="Z156" i="24"/>
  <c r="AA156" i="24"/>
  <c r="Z285" i="24"/>
  <c r="AA285" i="24"/>
  <c r="Z51" i="24"/>
  <c r="AA51" i="24"/>
  <c r="Z98" i="24"/>
  <c r="AA98" i="24"/>
  <c r="Z210" i="24"/>
  <c r="AA210" i="24"/>
  <c r="Z146" i="24"/>
  <c r="AA146" i="24"/>
  <c r="Z92" i="24"/>
  <c r="AA92" i="24"/>
  <c r="Z271" i="24"/>
  <c r="AA271" i="24"/>
  <c r="Z185" i="24"/>
  <c r="AA185" i="24"/>
  <c r="Z139" i="24"/>
  <c r="AA139" i="24"/>
  <c r="Z329" i="24"/>
  <c r="AA329" i="24"/>
  <c r="Z109" i="24"/>
  <c r="AA109" i="24"/>
  <c r="Z318" i="24"/>
  <c r="AA318" i="24"/>
  <c r="Z58" i="24"/>
  <c r="AA58" i="24"/>
  <c r="Z158" i="24"/>
  <c r="AA158" i="24"/>
  <c r="Z89" i="24"/>
  <c r="AA89" i="24"/>
  <c r="Z38" i="24"/>
  <c r="AA38" i="24"/>
  <c r="Z173" i="24"/>
  <c r="AA173" i="24"/>
  <c r="Z140" i="24"/>
  <c r="AA140" i="24"/>
  <c r="Z294" i="24"/>
  <c r="AA294" i="24"/>
  <c r="Z358" i="24"/>
  <c r="AA358" i="24"/>
  <c r="Z293" i="24"/>
  <c r="AA293" i="24"/>
  <c r="Z279" i="24"/>
  <c r="AA279" i="24"/>
  <c r="Z55" i="24"/>
  <c r="AA55" i="24"/>
  <c r="Z128" i="24"/>
  <c r="AA128" i="24"/>
  <c r="Z201" i="24"/>
  <c r="AA201" i="24"/>
  <c r="Z226" i="24"/>
  <c r="AA226" i="24"/>
  <c r="Z99" i="24"/>
  <c r="AA99" i="24"/>
  <c r="Z40" i="24"/>
  <c r="AA40" i="24"/>
  <c r="Z214" i="24"/>
  <c r="AA214" i="24"/>
  <c r="Z272" i="24"/>
  <c r="AA272" i="24"/>
  <c r="Z194" i="24"/>
  <c r="AA194" i="24"/>
  <c r="Z312" i="24"/>
  <c r="AA312" i="24"/>
  <c r="Z35" i="24"/>
  <c r="AA35" i="24"/>
  <c r="Z217" i="24"/>
  <c r="AA217" i="24"/>
  <c r="Z340" i="24"/>
  <c r="AA340" i="24"/>
  <c r="Z332" i="24"/>
  <c r="AA332" i="24"/>
  <c r="Z237" i="24"/>
  <c r="AA237" i="24"/>
  <c r="Z102" i="24"/>
  <c r="AA102" i="24"/>
  <c r="Z228" i="24"/>
  <c r="AA228" i="24"/>
  <c r="Z165" i="24"/>
  <c r="AA165" i="24"/>
  <c r="Z339" i="24"/>
  <c r="AA339" i="24"/>
  <c r="Z376" i="24"/>
  <c r="AA376" i="24"/>
  <c r="Z231" i="24"/>
  <c r="AA231" i="24"/>
  <c r="Z315" i="24"/>
  <c r="AA315" i="24"/>
  <c r="Z334" i="24"/>
  <c r="AA334" i="24"/>
  <c r="Z268" i="24"/>
  <c r="AA268" i="24"/>
  <c r="Z93" i="24"/>
  <c r="AA93" i="24"/>
  <c r="Z64" i="24"/>
  <c r="AA64" i="24"/>
  <c r="Z350" i="24"/>
  <c r="AA350" i="24"/>
  <c r="Z250" i="24"/>
  <c r="AA250" i="24"/>
  <c r="Z218" i="24"/>
  <c r="AA218" i="24"/>
  <c r="Z112" i="24"/>
  <c r="AA112" i="24"/>
  <c r="Z369" i="24"/>
  <c r="AA369" i="24"/>
  <c r="Z263" i="24"/>
  <c r="AA263" i="24"/>
  <c r="Z121" i="24"/>
  <c r="AA121" i="24"/>
  <c r="Z126" i="24"/>
  <c r="AA126" i="24"/>
  <c r="Z273" i="24"/>
  <c r="AA273" i="24"/>
  <c r="Z142" i="24"/>
  <c r="AA142" i="24"/>
  <c r="Z362" i="24"/>
  <c r="AA362" i="24"/>
  <c r="Z105" i="24"/>
  <c r="AA105" i="24"/>
  <c r="Z48" i="24"/>
  <c r="AA48" i="24"/>
  <c r="Z91" i="24"/>
  <c r="AA91" i="24"/>
  <c r="Z193" i="24"/>
  <c r="AA193" i="24"/>
  <c r="Z346" i="24"/>
  <c r="AA346" i="24"/>
  <c r="Z54" i="24"/>
  <c r="AA54" i="24"/>
  <c r="Z326" i="24"/>
  <c r="AA326" i="24"/>
  <c r="Z325" i="24"/>
  <c r="AA325" i="24"/>
  <c r="Z147" i="24"/>
  <c r="AA147" i="24"/>
  <c r="Z303" i="24"/>
  <c r="AA303" i="24"/>
  <c r="Z45" i="24"/>
  <c r="AA45" i="24"/>
  <c r="Z251" i="24"/>
  <c r="AA251" i="24"/>
  <c r="Z190" i="24"/>
  <c r="AA190" i="24"/>
  <c r="Z220" i="24"/>
  <c r="AA220" i="24"/>
  <c r="Z110" i="24"/>
  <c r="AA110" i="24"/>
  <c r="Z60" i="24"/>
  <c r="AA60" i="24"/>
  <c r="Z162" i="24"/>
  <c r="AA162" i="24"/>
  <c r="Z90" i="24"/>
  <c r="AA90" i="24"/>
  <c r="Z287" i="24"/>
  <c r="AA287" i="24"/>
  <c r="Z353" i="24"/>
  <c r="AA353" i="24"/>
  <c r="Z117" i="24"/>
  <c r="AA117" i="24"/>
  <c r="Z347" i="24"/>
  <c r="AA347" i="24"/>
  <c r="Z370" i="24"/>
  <c r="AA370" i="24"/>
  <c r="Z338" i="24"/>
  <c r="AA338" i="24"/>
  <c r="Z120" i="24"/>
  <c r="AA120" i="24"/>
  <c r="Z87" i="24"/>
  <c r="AA87" i="24"/>
  <c r="Z323" i="24"/>
  <c r="AA323" i="24"/>
  <c r="Z155" i="24"/>
  <c r="AA155" i="24"/>
  <c r="Z252" i="24"/>
  <c r="AA252" i="24"/>
  <c r="Z261" i="24"/>
  <c r="AA261" i="24"/>
  <c r="Z78" i="24"/>
  <c r="AA78" i="24"/>
  <c r="Z150" i="24"/>
  <c r="AA150" i="24"/>
  <c r="Z183" i="24"/>
  <c r="AA183" i="24"/>
  <c r="Z52" i="24"/>
  <c r="AA52" i="24"/>
  <c r="Z197" i="24"/>
  <c r="AA197" i="24"/>
  <c r="Z122" i="24"/>
  <c r="AA122" i="24"/>
  <c r="Z97" i="24"/>
  <c r="AA97" i="24"/>
  <c r="Z206" i="24"/>
  <c r="AA206" i="24"/>
  <c r="Z247" i="24"/>
  <c r="AA247" i="24"/>
  <c r="Z313" i="24"/>
  <c r="AA313" i="24"/>
  <c r="Z367" i="24"/>
  <c r="AA367" i="24"/>
  <c r="Z113" i="24"/>
  <c r="AA113" i="24"/>
  <c r="Z265" i="24"/>
  <c r="AA265" i="24"/>
  <c r="Z172" i="24"/>
  <c r="AA172" i="24"/>
  <c r="Z157" i="24"/>
  <c r="AA157" i="24"/>
  <c r="Z176" i="24"/>
  <c r="AA176" i="24"/>
  <c r="Z180" i="24"/>
  <c r="AA180" i="24"/>
  <c r="Z330" i="24"/>
  <c r="AA330" i="24"/>
  <c r="Z309" i="24"/>
  <c r="AA309" i="24"/>
  <c r="Z149" i="24"/>
  <c r="AA149" i="24"/>
  <c r="Z288" i="24"/>
  <c r="AA288" i="24"/>
  <c r="Z278" i="24"/>
  <c r="AA278" i="24"/>
  <c r="Z375" i="24"/>
  <c r="AA375" i="24"/>
  <c r="Z166" i="24"/>
  <c r="AA166" i="24"/>
  <c r="Z192" i="24"/>
  <c r="AA192" i="24"/>
  <c r="Z37" i="24"/>
  <c r="AA37" i="24"/>
  <c r="Z258" i="24"/>
  <c r="AA258" i="24"/>
  <c r="Z75" i="24"/>
  <c r="AA75" i="24"/>
  <c r="Z76" i="24"/>
  <c r="AA76" i="24"/>
  <c r="Z189" i="24"/>
  <c r="AA189" i="24"/>
  <c r="Z260" i="24"/>
  <c r="AA260" i="24"/>
  <c r="Z57" i="24"/>
  <c r="AA57" i="24"/>
  <c r="Z56" i="24"/>
  <c r="AA56" i="24"/>
  <c r="Z262" i="24"/>
  <c r="AA262" i="24"/>
  <c r="Z286" i="24"/>
  <c r="AA286" i="24"/>
  <c r="Z177" i="24"/>
  <c r="AA177" i="24"/>
  <c r="Z211" i="24"/>
  <c r="AA211" i="24"/>
  <c r="Z282" i="24"/>
  <c r="AA282" i="24"/>
  <c r="Z202" i="24"/>
  <c r="AA202" i="24"/>
  <c r="Z229" i="24"/>
  <c r="AA229" i="24"/>
  <c r="Z233" i="24"/>
  <c r="AA233" i="24"/>
  <c r="Z254" i="24"/>
  <c r="AA254" i="24"/>
  <c r="Z53" i="24"/>
  <c r="AA53" i="24"/>
  <c r="Z276" i="24"/>
  <c r="AA276" i="24"/>
  <c r="Z297" i="24"/>
  <c r="AA297" i="24"/>
  <c r="Z186" i="24"/>
  <c r="AA186" i="24"/>
  <c r="Z179" i="24"/>
  <c r="AA179" i="24"/>
  <c r="Z212" i="24"/>
  <c r="AA212" i="24"/>
  <c r="Z351" i="24"/>
  <c r="AA351" i="24"/>
  <c r="Z354" i="24"/>
  <c r="AA354" i="24"/>
  <c r="Z145" i="24"/>
  <c r="AA145" i="24"/>
  <c r="Z66" i="24"/>
  <c r="AA66" i="24"/>
  <c r="Z153" i="24"/>
  <c r="AA153" i="24"/>
  <c r="Z205" i="24"/>
  <c r="AA205" i="24"/>
  <c r="Z213" i="24"/>
  <c r="AA213" i="24"/>
  <c r="Z127" i="24"/>
  <c r="AA127" i="24"/>
  <c r="Z33" i="24"/>
  <c r="AA33" i="24"/>
  <c r="Z253" i="24"/>
  <c r="AA253" i="24"/>
  <c r="Z314" i="24"/>
  <c r="AA314" i="24"/>
  <c r="Z364" i="24"/>
  <c r="AA364" i="24"/>
  <c r="Z106" i="24"/>
  <c r="AA106" i="24"/>
  <c r="Z174" i="24"/>
  <c r="AA174" i="24"/>
  <c r="Z152" i="24"/>
  <c r="AA152" i="24"/>
  <c r="Z178" i="24"/>
  <c r="AA178" i="24"/>
  <c r="Z199" i="24"/>
  <c r="AA199" i="24"/>
  <c r="Z348" i="24"/>
  <c r="AA348" i="24"/>
  <c r="Z301" i="24"/>
  <c r="AA301" i="24"/>
  <c r="Z143" i="24"/>
  <c r="AA143" i="24"/>
  <c r="Z234" i="24"/>
  <c r="AA234" i="24"/>
  <c r="Z135" i="24"/>
  <c r="AA135" i="24"/>
  <c r="Z291" i="24"/>
  <c r="AA291" i="24"/>
  <c r="Z337" i="24"/>
  <c r="AA337" i="24"/>
  <c r="Z222" i="24"/>
  <c r="AA222" i="24"/>
  <c r="Z316" i="24"/>
  <c r="AA316" i="24"/>
  <c r="Z270" i="24"/>
  <c r="AA270" i="24"/>
  <c r="Z195" i="24"/>
  <c r="AA195" i="24"/>
  <c r="Z63" i="24"/>
  <c r="AA63" i="24"/>
  <c r="Z239" i="24"/>
  <c r="AA239" i="24"/>
  <c r="Z184" i="24"/>
  <c r="AA184" i="24"/>
  <c r="Z41" i="24"/>
  <c r="AA41" i="24"/>
  <c r="Z246" i="24"/>
  <c r="AA246" i="24"/>
  <c r="Z221" i="24"/>
  <c r="AA221" i="24"/>
  <c r="Z123" i="24"/>
  <c r="AA123" i="24"/>
  <c r="Z269" i="24"/>
  <c r="AA269" i="24"/>
  <c r="Z256" i="24"/>
  <c r="AA256" i="24"/>
  <c r="Z88" i="24"/>
  <c r="AA88" i="24"/>
  <c r="Z187" i="24"/>
  <c r="AA187" i="24"/>
  <c r="Z243" i="24"/>
  <c r="AA243" i="24"/>
  <c r="Z224" i="24"/>
  <c r="AA224" i="24"/>
  <c r="Z82" i="24"/>
  <c r="AA82" i="24"/>
  <c r="Z255" i="24"/>
  <c r="AA255" i="24"/>
  <c r="Z366" i="24"/>
  <c r="AA366" i="24"/>
  <c r="Z133" i="24"/>
  <c r="AA133" i="24"/>
  <c r="Z81" i="24"/>
  <c r="AA81" i="24"/>
  <c r="Z171" i="24"/>
  <c r="AA171" i="24"/>
  <c r="Z230" i="24"/>
  <c r="AA230" i="24"/>
  <c r="Z295" i="24"/>
  <c r="AA295" i="24"/>
  <c r="Z280" i="24"/>
  <c r="AA280" i="24"/>
  <c r="Z84" i="24"/>
  <c r="AA84" i="24"/>
  <c r="Z240" i="24"/>
  <c r="AA240" i="24"/>
  <c r="Z335" i="24"/>
  <c r="AA335" i="24"/>
  <c r="Z116" i="24"/>
  <c r="AA116" i="24"/>
  <c r="Z134" i="24"/>
  <c r="AA134" i="24"/>
  <c r="Z159" i="24"/>
  <c r="AA159" i="24"/>
  <c r="Z191" i="24"/>
  <c r="AA191" i="24"/>
  <c r="Z310" i="24"/>
  <c r="AA310" i="24"/>
  <c r="Z111" i="24"/>
  <c r="AA111" i="24"/>
  <c r="Z118" i="24"/>
  <c r="AA118" i="24"/>
  <c r="Z94" i="24"/>
  <c r="AA94" i="24"/>
  <c r="Z69" i="24"/>
  <c r="AA69" i="24"/>
  <c r="Z49" i="24"/>
  <c r="AA49" i="24"/>
  <c r="Z361" i="24"/>
  <c r="AA361" i="24"/>
  <c r="Z72" i="24"/>
  <c r="AA72" i="24"/>
  <c r="Z373" i="24"/>
  <c r="AA373" i="24"/>
  <c r="Z196" i="24"/>
  <c r="AA196" i="24"/>
  <c r="Z144" i="24"/>
  <c r="AA144" i="24"/>
  <c r="Z374" i="24"/>
  <c r="AA374" i="24"/>
  <c r="Z203" i="24"/>
  <c r="AA203" i="24"/>
  <c r="Z241" i="24"/>
  <c r="AA241" i="24"/>
  <c r="Z372" i="24"/>
  <c r="AA372" i="24"/>
  <c r="Z136" i="24"/>
  <c r="AA136" i="24"/>
  <c r="Z331" i="24"/>
  <c r="AA331" i="24"/>
  <c r="Z32" i="24"/>
  <c r="AA32" i="24"/>
  <c r="Z321" i="24"/>
  <c r="AA321" i="24"/>
  <c r="Z170" i="24"/>
  <c r="AA170" i="24"/>
  <c r="Z148" i="24"/>
  <c r="AA148" i="24"/>
  <c r="Z167" i="24"/>
  <c r="AA167" i="24"/>
  <c r="Z345" i="24"/>
  <c r="AA345" i="24"/>
  <c r="Z200" i="24"/>
  <c r="AA200" i="24"/>
  <c r="Z216" i="24"/>
  <c r="AA216" i="24"/>
  <c r="Z219" i="24"/>
  <c r="AA219" i="24"/>
  <c r="Z311" i="24"/>
  <c r="AA311" i="24"/>
  <c r="Z108" i="24"/>
  <c r="AA108" i="24"/>
  <c r="Z238" i="24"/>
  <c r="AA238" i="24"/>
  <c r="Z349" i="24"/>
  <c r="AA349" i="24"/>
  <c r="Z283" i="24"/>
  <c r="AA283" i="24"/>
  <c r="Z284" i="24"/>
  <c r="AA284" i="24"/>
  <c r="Z207" i="24"/>
  <c r="AA207" i="24"/>
  <c r="Z47" i="24"/>
  <c r="AA47" i="24"/>
  <c r="Z236" i="24"/>
  <c r="AA236" i="24"/>
  <c r="Z71" i="24"/>
  <c r="AA71" i="24"/>
  <c r="Z188" i="24"/>
  <c r="AA188" i="24"/>
  <c r="Z356" i="24"/>
  <c r="AA356" i="24"/>
  <c r="Z281" i="24"/>
  <c r="AA281" i="24"/>
  <c r="Z267" i="24"/>
  <c r="AA267" i="24"/>
  <c r="Z290" i="24"/>
  <c r="AA290" i="24"/>
  <c r="Z336" i="24"/>
  <c r="AA336" i="24"/>
  <c r="Z61" i="24"/>
  <c r="AA61" i="24"/>
  <c r="Z328" i="24"/>
  <c r="AA328" i="24"/>
  <c r="Z248" i="24"/>
  <c r="AA248" i="24"/>
  <c r="Z320" i="24"/>
  <c r="AA320" i="24"/>
  <c r="Z368" i="24"/>
  <c r="AA368" i="24"/>
  <c r="Z257" i="24"/>
  <c r="AA257" i="24"/>
  <c r="Z86" i="24"/>
  <c r="AA86" i="24"/>
  <c r="Z50" i="24"/>
  <c r="AA50" i="24"/>
  <c r="Z131" i="24"/>
  <c r="AA131" i="24"/>
  <c r="Z324" i="24"/>
  <c r="AA324" i="24"/>
  <c r="Z360" i="24"/>
  <c r="AA360" i="24"/>
  <c r="Z175" i="24"/>
  <c r="AA175" i="24"/>
  <c r="Z355" i="24"/>
  <c r="AA355" i="24"/>
  <c r="Z341" i="24"/>
  <c r="AA341" i="24"/>
  <c r="Z141" i="24"/>
  <c r="AA141" i="24"/>
  <c r="Z352" i="24"/>
  <c r="AA352" i="24"/>
  <c r="Z125" i="24"/>
  <c r="AA125" i="24"/>
  <c r="Z181" i="24"/>
  <c r="AA181" i="24"/>
  <c r="Z299" i="24"/>
  <c r="AA299" i="24"/>
  <c r="Z227" i="24"/>
  <c r="AA227" i="24"/>
  <c r="Z359" i="24"/>
  <c r="AA359" i="24"/>
  <c r="Z103" i="24"/>
  <c r="AA103" i="24"/>
  <c r="Z132" i="24"/>
  <c r="AA132" i="24"/>
  <c r="Z307" i="24"/>
  <c r="AA307" i="24"/>
  <c r="Z289" i="24"/>
  <c r="AA289" i="24"/>
  <c r="Z343" i="24"/>
  <c r="AA343" i="24"/>
  <c r="Z215" i="24"/>
  <c r="AA215" i="24"/>
  <c r="Z73" i="24"/>
  <c r="AA73" i="24"/>
  <c r="Z302" i="24"/>
  <c r="AA302" i="24"/>
  <c r="Z245" i="24"/>
  <c r="AA245" i="24"/>
  <c r="Z42" i="24"/>
  <c r="AA42" i="24"/>
  <c r="Z163" i="24"/>
  <c r="AA163" i="24"/>
  <c r="Z104" i="24"/>
  <c r="AA104" i="24"/>
  <c r="Z204" i="24"/>
  <c r="AA204" i="24"/>
  <c r="Z275" i="24"/>
  <c r="AA275" i="24"/>
  <c r="Z39" i="24"/>
  <c r="AA39" i="24"/>
  <c r="Z83" i="24"/>
  <c r="AA83" i="24"/>
  <c r="Z59" i="24"/>
  <c r="AA59" i="24"/>
  <c r="Z306" i="24"/>
  <c r="AA306" i="24"/>
  <c r="Z160" i="24"/>
  <c r="AA160" i="24"/>
  <c r="Z371" i="24"/>
  <c r="AA371" i="24"/>
  <c r="Z95" i="24"/>
  <c r="AA95" i="24"/>
  <c r="Z198" i="24"/>
  <c r="AA198" i="24"/>
  <c r="Z209" i="24"/>
  <c r="AA209" i="24"/>
  <c r="Z344" i="24"/>
  <c r="AA344" i="24"/>
  <c r="Z80" i="24"/>
  <c r="AA80" i="24"/>
  <c r="Z119" i="24"/>
  <c r="AA119" i="24"/>
  <c r="Z333" i="24"/>
  <c r="AA333" i="24"/>
  <c r="Z164" i="24"/>
  <c r="AA164" i="24"/>
  <c r="Z65" i="24"/>
  <c r="AA65" i="24"/>
  <c r="Z62" i="24"/>
  <c r="AA62" i="24"/>
  <c r="Z300" i="24"/>
  <c r="AA300" i="24"/>
  <c r="Z304" i="24"/>
  <c r="AA304" i="24"/>
  <c r="Z36" i="24"/>
  <c r="AA36" i="24"/>
  <c r="Z46" i="24"/>
  <c r="AA46" i="24"/>
  <c r="Z151" i="24"/>
  <c r="AA151" i="24"/>
  <c r="Z274" i="24"/>
  <c r="AA274" i="24"/>
  <c r="Z322" i="24"/>
  <c r="AA322" i="24"/>
  <c r="Z130" i="24"/>
  <c r="AA130" i="24"/>
  <c r="Z129" i="24"/>
  <c r="AA129" i="24"/>
  <c r="Z44" i="24"/>
  <c r="AA44" i="24"/>
  <c r="Z317" i="24"/>
  <c r="AA317" i="24"/>
  <c r="Z115" i="24"/>
  <c r="AA115" i="24"/>
  <c r="Z79" i="24"/>
  <c r="AA79" i="24"/>
  <c r="Z277" i="24"/>
  <c r="AA277" i="24"/>
  <c r="Z107" i="24"/>
  <c r="AA107" i="24"/>
  <c r="Z77" i="24"/>
  <c r="AA77" i="24"/>
  <c r="Z327" i="24"/>
  <c r="AA327" i="24"/>
  <c r="Z154" i="24"/>
  <c r="AA154" i="24"/>
  <c r="Z249" i="24"/>
  <c r="AA249" i="24"/>
  <c r="Z137" i="24"/>
  <c r="AA137" i="24"/>
  <c r="Z168" i="24"/>
  <c r="AA168" i="24"/>
  <c r="Z43" i="24"/>
  <c r="AA43" i="24"/>
  <c r="Z259" i="24"/>
  <c r="AA259" i="24"/>
  <c r="Z68" i="24"/>
  <c r="AA68" i="24"/>
  <c r="Z242" i="24"/>
  <c r="AA242" i="24"/>
  <c r="Z357" i="24"/>
  <c r="AA357" i="24"/>
  <c r="Z169" i="24"/>
  <c r="AA169" i="24"/>
  <c r="Z67" i="24"/>
  <c r="AA67" i="24"/>
  <c r="Z266" i="24"/>
  <c r="AA266" i="24"/>
  <c r="Z264" i="24"/>
  <c r="AA264" i="24"/>
  <c r="Z363" i="24"/>
  <c r="AA363" i="24"/>
  <c r="Z342" i="24"/>
  <c r="AA342" i="24"/>
  <c r="Z74" i="24"/>
  <c r="AA74" i="24"/>
  <c r="Z124" i="24"/>
  <c r="AA124" i="24"/>
  <c r="Z319" i="24"/>
  <c r="AA319" i="24"/>
  <c r="Z34" i="24"/>
  <c r="AA34" i="24"/>
  <c r="Z208" i="24"/>
  <c r="AA208" i="24"/>
  <c r="Z114" i="24"/>
  <c r="AA114" i="24"/>
  <c r="Z138" i="24"/>
  <c r="AA138" i="24"/>
  <c r="Z235" i="24"/>
  <c r="AA235" i="24"/>
  <c r="Z85" i="24"/>
  <c r="AA85" i="24"/>
  <c r="Z70" i="24"/>
  <c r="AA70" i="24"/>
  <c r="Z296" i="24"/>
  <c r="AA296" i="24"/>
  <c r="Z100" i="24"/>
  <c r="AA100" i="24"/>
  <c r="P279" i="24"/>
  <c r="U279" i="24" s="1"/>
  <c r="P55" i="24"/>
  <c r="U55" i="24" s="1"/>
  <c r="P128" i="24"/>
  <c r="U128" i="24" s="1"/>
  <c r="P201" i="24"/>
  <c r="U201" i="24" s="1"/>
  <c r="P226" i="24"/>
  <c r="U226" i="24" s="1"/>
  <c r="P99" i="24"/>
  <c r="U99" i="24" s="1"/>
  <c r="P40" i="24"/>
  <c r="U40" i="24" s="1"/>
  <c r="P214" i="24"/>
  <c r="U214" i="24" s="1"/>
  <c r="P272" i="24"/>
  <c r="U272" i="24" s="1"/>
  <c r="P194" i="24"/>
  <c r="U194" i="24" s="1"/>
  <c r="P312" i="24"/>
  <c r="U312" i="24" s="1"/>
  <c r="P161" i="24"/>
  <c r="U161" i="24" s="1"/>
  <c r="P308" i="24"/>
  <c r="U308" i="24" s="1"/>
  <c r="P305" i="24"/>
  <c r="U305" i="24" s="1"/>
  <c r="P182" i="24"/>
  <c r="U182" i="24" s="1"/>
  <c r="P96" i="24"/>
  <c r="U96" i="24" s="1"/>
  <c r="P223" i="24"/>
  <c r="U223" i="24" s="1"/>
  <c r="P232" i="24"/>
  <c r="U232" i="24" s="1"/>
  <c r="P298" i="24"/>
  <c r="U298" i="24" s="1"/>
  <c r="P51" i="24"/>
  <c r="U51" i="24" s="1"/>
  <c r="P98" i="24"/>
  <c r="U98" i="24" s="1"/>
  <c r="P146" i="24"/>
  <c r="U146" i="24" s="1"/>
  <c r="P92" i="24"/>
  <c r="U92" i="24" s="1"/>
  <c r="P139" i="24"/>
  <c r="U139" i="24" s="1"/>
  <c r="P318" i="24"/>
  <c r="U318" i="24" s="1"/>
  <c r="P58" i="24"/>
  <c r="U58" i="24" s="1"/>
  <c r="P89" i="24"/>
  <c r="U89" i="24" s="1"/>
  <c r="P173" i="24"/>
  <c r="U173" i="24" s="1"/>
  <c r="P35" i="24"/>
  <c r="U35" i="24" s="1"/>
  <c r="P217" i="24"/>
  <c r="U217" i="24" s="1"/>
  <c r="P340" i="24"/>
  <c r="U340" i="24" s="1"/>
  <c r="P332" i="24"/>
  <c r="U332" i="24" s="1"/>
  <c r="P237" i="24"/>
  <c r="U237" i="24" s="1"/>
  <c r="P102" i="24"/>
  <c r="U102" i="24" s="1"/>
  <c r="P228" i="24"/>
  <c r="U228" i="24" s="1"/>
  <c r="P165" i="24"/>
  <c r="U165" i="24" s="1"/>
  <c r="P339" i="24"/>
  <c r="U339" i="24" s="1"/>
  <c r="P376" i="24"/>
  <c r="U376" i="24" s="1"/>
  <c r="P231" i="24"/>
  <c r="U231" i="24" s="1"/>
  <c r="P315" i="24"/>
  <c r="U315" i="24" s="1"/>
  <c r="P334" i="24"/>
  <c r="U334" i="24" s="1"/>
  <c r="P268" i="24"/>
  <c r="U268" i="24" s="1"/>
  <c r="P93" i="24"/>
  <c r="U93" i="24" s="1"/>
  <c r="P64" i="24"/>
  <c r="U64" i="24" s="1"/>
  <c r="P350" i="24"/>
  <c r="U350" i="24" s="1"/>
  <c r="P250" i="24"/>
  <c r="U250" i="24" s="1"/>
  <c r="P218" i="24"/>
  <c r="U218" i="24" s="1"/>
  <c r="P112" i="24"/>
  <c r="U112" i="24" s="1"/>
  <c r="P369" i="24"/>
  <c r="U369" i="24" s="1"/>
  <c r="P263" i="24"/>
  <c r="U263" i="24" s="1"/>
  <c r="P121" i="24"/>
  <c r="U121" i="24" s="1"/>
  <c r="P126" i="24"/>
  <c r="U126" i="24" s="1"/>
  <c r="P273" i="24"/>
  <c r="U273" i="24" s="1"/>
  <c r="P142" i="24"/>
  <c r="U142" i="24" s="1"/>
  <c r="P362" i="24"/>
  <c r="U362" i="24" s="1"/>
  <c r="P105" i="24"/>
  <c r="U105" i="24" s="1"/>
  <c r="P48" i="24"/>
  <c r="U48" i="24" s="1"/>
  <c r="P91" i="24"/>
  <c r="U91" i="24" s="1"/>
  <c r="P193" i="24"/>
  <c r="U193" i="24" s="1"/>
  <c r="P346" i="24"/>
  <c r="U346" i="24" s="1"/>
  <c r="P54" i="24"/>
  <c r="U54" i="24" s="1"/>
  <c r="P326" i="24"/>
  <c r="U326" i="24" s="1"/>
  <c r="P325" i="24"/>
  <c r="U325" i="24" s="1"/>
  <c r="P147" i="24"/>
  <c r="U147" i="24" s="1"/>
  <c r="P303" i="24"/>
  <c r="U303" i="24" s="1"/>
  <c r="P45" i="24"/>
  <c r="U45" i="24" s="1"/>
  <c r="P251" i="24"/>
  <c r="U251" i="24" s="1"/>
  <c r="P190" i="24"/>
  <c r="U190" i="24" s="1"/>
  <c r="P220" i="24"/>
  <c r="U220" i="24" s="1"/>
  <c r="P110" i="24"/>
  <c r="U110" i="24" s="1"/>
  <c r="P60" i="24"/>
  <c r="U60" i="24" s="1"/>
  <c r="P365" i="24"/>
  <c r="U365" i="24" s="1"/>
  <c r="P101" i="24"/>
  <c r="U101" i="24" s="1"/>
  <c r="P225" i="24"/>
  <c r="U225" i="24" s="1"/>
  <c r="P244" i="24"/>
  <c r="U244" i="24" s="1"/>
  <c r="P292" i="24"/>
  <c r="U292" i="24" s="1"/>
  <c r="P156" i="24"/>
  <c r="U156" i="24" s="1"/>
  <c r="P285" i="24"/>
  <c r="U285" i="24" s="1"/>
  <c r="P210" i="24"/>
  <c r="U210" i="24" s="1"/>
  <c r="P271" i="24"/>
  <c r="U271" i="24" s="1"/>
  <c r="P185" i="24"/>
  <c r="U185" i="24" s="1"/>
  <c r="P329" i="24"/>
  <c r="U329" i="24" s="1"/>
  <c r="P109" i="24"/>
  <c r="U109" i="24" s="1"/>
  <c r="P158" i="24"/>
  <c r="U158" i="24" s="1"/>
  <c r="P38" i="24"/>
  <c r="U38" i="24" s="1"/>
  <c r="P140" i="24"/>
  <c r="U140" i="24" s="1"/>
  <c r="P294" i="24"/>
  <c r="U294" i="24" s="1"/>
  <c r="P358" i="24"/>
  <c r="U358" i="24" s="1"/>
  <c r="P293" i="24"/>
  <c r="U293" i="24" s="1"/>
  <c r="P162" i="24"/>
  <c r="U162" i="24" s="1"/>
  <c r="P90" i="24"/>
  <c r="U90" i="24" s="1"/>
  <c r="P287" i="24"/>
  <c r="U287" i="24" s="1"/>
  <c r="P353" i="24"/>
  <c r="U353" i="24" s="1"/>
  <c r="P117" i="24"/>
  <c r="U117" i="24" s="1"/>
  <c r="P347" i="24"/>
  <c r="U347" i="24" s="1"/>
  <c r="P370" i="24"/>
  <c r="U370" i="24" s="1"/>
  <c r="P338" i="24"/>
  <c r="U338" i="24" s="1"/>
  <c r="P120" i="24"/>
  <c r="U120" i="24" s="1"/>
  <c r="P87" i="24"/>
  <c r="U87" i="24" s="1"/>
  <c r="P323" i="24"/>
  <c r="U323" i="24" s="1"/>
  <c r="P155" i="24"/>
  <c r="U155" i="24" s="1"/>
  <c r="P252" i="24"/>
  <c r="U252" i="24" s="1"/>
  <c r="P261" i="24"/>
  <c r="U261" i="24" s="1"/>
  <c r="P78" i="24"/>
  <c r="U78" i="24" s="1"/>
  <c r="P150" i="24"/>
  <c r="U150" i="24" s="1"/>
  <c r="P183" i="24"/>
  <c r="U183" i="24" s="1"/>
  <c r="P52" i="24"/>
  <c r="U52" i="24" s="1"/>
  <c r="P197" i="24"/>
  <c r="U197" i="24" s="1"/>
  <c r="P122" i="24"/>
  <c r="U122" i="24" s="1"/>
  <c r="P97" i="24"/>
  <c r="U97" i="24" s="1"/>
  <c r="P206" i="24"/>
  <c r="U206" i="24" s="1"/>
  <c r="P247" i="24"/>
  <c r="U247" i="24" s="1"/>
  <c r="P313" i="24"/>
  <c r="U313" i="24" s="1"/>
  <c r="P367" i="24"/>
  <c r="U367" i="24" s="1"/>
  <c r="P113" i="24"/>
  <c r="U113" i="24" s="1"/>
  <c r="P265" i="24"/>
  <c r="U265" i="24" s="1"/>
  <c r="P172" i="24"/>
  <c r="U172" i="24" s="1"/>
  <c r="P157" i="24"/>
  <c r="U157" i="24" s="1"/>
  <c r="P176" i="24"/>
  <c r="U176" i="24" s="1"/>
  <c r="P180" i="24"/>
  <c r="U180" i="24" s="1"/>
  <c r="P330" i="24"/>
  <c r="U330" i="24" s="1"/>
  <c r="P309" i="24"/>
  <c r="U309" i="24" s="1"/>
  <c r="P149" i="24"/>
  <c r="U149" i="24" s="1"/>
  <c r="P288" i="24"/>
  <c r="U288" i="24" s="1"/>
  <c r="P278" i="24"/>
  <c r="U278" i="24" s="1"/>
  <c r="P375" i="24"/>
  <c r="U375" i="24" s="1"/>
  <c r="P166" i="24"/>
  <c r="U166" i="24" s="1"/>
  <c r="P192" i="24"/>
  <c r="U192" i="24" s="1"/>
  <c r="P37" i="24"/>
  <c r="U37" i="24" s="1"/>
  <c r="P258" i="24"/>
  <c r="U258" i="24" s="1"/>
  <c r="P75" i="24"/>
  <c r="U75" i="24" s="1"/>
  <c r="P76" i="24"/>
  <c r="U76" i="24" s="1"/>
  <c r="P189" i="24"/>
  <c r="U189" i="24" s="1"/>
  <c r="P260" i="24"/>
  <c r="U260" i="24" s="1"/>
  <c r="P57" i="24"/>
  <c r="U57" i="24" s="1"/>
  <c r="P56" i="24"/>
  <c r="U56" i="24" s="1"/>
  <c r="P262" i="24"/>
  <c r="U262" i="24" s="1"/>
  <c r="P286" i="24"/>
  <c r="U286" i="24" s="1"/>
  <c r="P177" i="24"/>
  <c r="U177" i="24" s="1"/>
  <c r="P211" i="24"/>
  <c r="U211" i="24" s="1"/>
  <c r="P282" i="24"/>
  <c r="U282" i="24" s="1"/>
  <c r="P202" i="24"/>
  <c r="U202" i="24" s="1"/>
  <c r="P229" i="24"/>
  <c r="U229" i="24" s="1"/>
  <c r="P233" i="24"/>
  <c r="U233" i="24" s="1"/>
  <c r="P254" i="24"/>
  <c r="U254" i="24" s="1"/>
  <c r="P53" i="24"/>
  <c r="U53" i="24" s="1"/>
  <c r="P276" i="24"/>
  <c r="U276" i="24" s="1"/>
  <c r="P297" i="24"/>
  <c r="U297" i="24" s="1"/>
  <c r="P186" i="24"/>
  <c r="U186" i="24" s="1"/>
  <c r="P179" i="24"/>
  <c r="U179" i="24" s="1"/>
  <c r="P212" i="24"/>
  <c r="U212" i="24" s="1"/>
  <c r="P351" i="24"/>
  <c r="U351" i="24" s="1"/>
  <c r="P354" i="24"/>
  <c r="U354" i="24" s="1"/>
  <c r="P145" i="24"/>
  <c r="U145" i="24" s="1"/>
  <c r="P66" i="24"/>
  <c r="U66" i="24" s="1"/>
  <c r="P153" i="24"/>
  <c r="U153" i="24" s="1"/>
  <c r="P205" i="24"/>
  <c r="U205" i="24" s="1"/>
  <c r="P213" i="24"/>
  <c r="U213" i="24" s="1"/>
  <c r="P127" i="24"/>
  <c r="U127" i="24" s="1"/>
  <c r="P33" i="24"/>
  <c r="U33" i="24" s="1"/>
  <c r="P253" i="24"/>
  <c r="U253" i="24" s="1"/>
  <c r="P314" i="24"/>
  <c r="U314" i="24" s="1"/>
  <c r="P364" i="24"/>
  <c r="U364" i="24" s="1"/>
  <c r="P106" i="24"/>
  <c r="U106" i="24" s="1"/>
  <c r="P174" i="24"/>
  <c r="U174" i="24" s="1"/>
  <c r="P152" i="24"/>
  <c r="U152" i="24" s="1"/>
  <c r="P178" i="24"/>
  <c r="U178" i="24" s="1"/>
  <c r="P199" i="24"/>
  <c r="U199" i="24" s="1"/>
  <c r="P348" i="24"/>
  <c r="U348" i="24" s="1"/>
  <c r="P301" i="24"/>
  <c r="U301" i="24" s="1"/>
  <c r="P143" i="24"/>
  <c r="U143" i="24" s="1"/>
  <c r="P234" i="24"/>
  <c r="U234" i="24" s="1"/>
  <c r="P135" i="24"/>
  <c r="U135" i="24" s="1"/>
  <c r="P291" i="24"/>
  <c r="U291" i="24" s="1"/>
  <c r="P337" i="24"/>
  <c r="U337" i="24" s="1"/>
  <c r="P222" i="24"/>
  <c r="U222" i="24" s="1"/>
  <c r="P316" i="24"/>
  <c r="U316" i="24" s="1"/>
  <c r="P270" i="24"/>
  <c r="U270" i="24" s="1"/>
  <c r="P195" i="24"/>
  <c r="U195" i="24" s="1"/>
  <c r="P63" i="24"/>
  <c r="U63" i="24" s="1"/>
  <c r="P239" i="24"/>
  <c r="U239" i="24" s="1"/>
  <c r="P184" i="24"/>
  <c r="U184" i="24" s="1"/>
  <c r="P41" i="24"/>
  <c r="U41" i="24" s="1"/>
  <c r="P246" i="24"/>
  <c r="U246" i="24" s="1"/>
  <c r="P221" i="24"/>
  <c r="U221" i="24" s="1"/>
  <c r="P123" i="24"/>
  <c r="U123" i="24" s="1"/>
  <c r="P269" i="24"/>
  <c r="U269" i="24" s="1"/>
  <c r="P256" i="24"/>
  <c r="U256" i="24" s="1"/>
  <c r="P88" i="24"/>
  <c r="U88" i="24" s="1"/>
  <c r="P187" i="24"/>
  <c r="U187" i="24" s="1"/>
  <c r="P243" i="24"/>
  <c r="U243" i="24" s="1"/>
  <c r="P224" i="24"/>
  <c r="U224" i="24" s="1"/>
  <c r="P82" i="24"/>
  <c r="U82" i="24" s="1"/>
  <c r="P255" i="24"/>
  <c r="U255" i="24" s="1"/>
  <c r="P366" i="24"/>
  <c r="U366" i="24" s="1"/>
  <c r="P133" i="24"/>
  <c r="U133" i="24" s="1"/>
  <c r="P81" i="24"/>
  <c r="U81" i="24" s="1"/>
  <c r="P171" i="24"/>
  <c r="U171" i="24" s="1"/>
  <c r="P230" i="24"/>
  <c r="U230" i="24" s="1"/>
  <c r="P295" i="24"/>
  <c r="U295" i="24" s="1"/>
  <c r="P280" i="24"/>
  <c r="U280" i="24" s="1"/>
  <c r="P84" i="24"/>
  <c r="U84" i="24" s="1"/>
  <c r="P240" i="24"/>
  <c r="U240" i="24" s="1"/>
  <c r="P335" i="24"/>
  <c r="U335" i="24" s="1"/>
  <c r="P116" i="24"/>
  <c r="U116" i="24" s="1"/>
  <c r="P134" i="24"/>
  <c r="U134" i="24" s="1"/>
  <c r="P159" i="24"/>
  <c r="U159" i="24" s="1"/>
  <c r="P191" i="24"/>
  <c r="U191" i="24" s="1"/>
  <c r="P310" i="24"/>
  <c r="U310" i="24" s="1"/>
  <c r="P111" i="24"/>
  <c r="U111" i="24" s="1"/>
  <c r="P118" i="24"/>
  <c r="U118" i="24" s="1"/>
  <c r="P94" i="24"/>
  <c r="U94" i="24" s="1"/>
  <c r="P69" i="24"/>
  <c r="U69" i="24" s="1"/>
  <c r="P49" i="24"/>
  <c r="U49" i="24" s="1"/>
  <c r="P361" i="24"/>
  <c r="U361" i="24" s="1"/>
  <c r="P72" i="24"/>
  <c r="U72" i="24" s="1"/>
  <c r="P373" i="24"/>
  <c r="U373" i="24" s="1"/>
  <c r="P196" i="24"/>
  <c r="U196" i="24" s="1"/>
  <c r="P144" i="24"/>
  <c r="U144" i="24" s="1"/>
  <c r="P374" i="24"/>
  <c r="U374" i="24" s="1"/>
  <c r="P203" i="24"/>
  <c r="U203" i="24" s="1"/>
  <c r="P241" i="24"/>
  <c r="U241" i="24" s="1"/>
  <c r="P372" i="24"/>
  <c r="U372" i="24" s="1"/>
  <c r="P136" i="24"/>
  <c r="U136" i="24" s="1"/>
  <c r="P331" i="24"/>
  <c r="U331" i="24" s="1"/>
  <c r="P32" i="24"/>
  <c r="U32" i="24" s="1"/>
  <c r="P321" i="24"/>
  <c r="U321" i="24" s="1"/>
  <c r="P170" i="24"/>
  <c r="U170" i="24" s="1"/>
  <c r="P148" i="24"/>
  <c r="U148" i="24" s="1"/>
  <c r="P167" i="24"/>
  <c r="U167" i="24" s="1"/>
  <c r="P345" i="24"/>
  <c r="U345" i="24" s="1"/>
  <c r="P200" i="24"/>
  <c r="U200" i="24" s="1"/>
  <c r="P216" i="24"/>
  <c r="U216" i="24" s="1"/>
  <c r="P219" i="24"/>
  <c r="U219" i="24" s="1"/>
  <c r="P311" i="24"/>
  <c r="U311" i="24" s="1"/>
  <c r="P108" i="24"/>
  <c r="U108" i="24" s="1"/>
  <c r="P238" i="24"/>
  <c r="U238" i="24" s="1"/>
  <c r="P349" i="24"/>
  <c r="U349" i="24" s="1"/>
  <c r="P283" i="24"/>
  <c r="U283" i="24" s="1"/>
  <c r="P284" i="24"/>
  <c r="U284" i="24" s="1"/>
  <c r="P207" i="24"/>
  <c r="U207" i="24" s="1"/>
  <c r="P47" i="24"/>
  <c r="U47" i="24" s="1"/>
  <c r="P236" i="24"/>
  <c r="U236" i="24" s="1"/>
  <c r="P71" i="24"/>
  <c r="U71" i="24" s="1"/>
  <c r="P188" i="24"/>
  <c r="U188" i="24" s="1"/>
  <c r="P356" i="24"/>
  <c r="U356" i="24" s="1"/>
  <c r="P281" i="24"/>
  <c r="U281" i="24" s="1"/>
  <c r="P267" i="24"/>
  <c r="U267" i="24" s="1"/>
  <c r="P290" i="24"/>
  <c r="U290" i="24" s="1"/>
  <c r="P336" i="24"/>
  <c r="U336" i="24" s="1"/>
  <c r="P61" i="24"/>
  <c r="U61" i="24" s="1"/>
  <c r="P328" i="24"/>
  <c r="U328" i="24" s="1"/>
  <c r="P248" i="24"/>
  <c r="U248" i="24" s="1"/>
  <c r="P320" i="24"/>
  <c r="U320" i="24" s="1"/>
  <c r="P368" i="24"/>
  <c r="U368" i="24" s="1"/>
  <c r="P257" i="24"/>
  <c r="U257" i="24" s="1"/>
  <c r="P86" i="24"/>
  <c r="U86" i="24" s="1"/>
  <c r="P50" i="24"/>
  <c r="U50" i="24" s="1"/>
  <c r="P131" i="24"/>
  <c r="U131" i="24" s="1"/>
  <c r="P324" i="24"/>
  <c r="U324" i="24" s="1"/>
  <c r="P360" i="24"/>
  <c r="U360" i="24" s="1"/>
  <c r="P175" i="24"/>
  <c r="U175" i="24" s="1"/>
  <c r="P355" i="24"/>
  <c r="U355" i="24" s="1"/>
  <c r="P341" i="24"/>
  <c r="U341" i="24" s="1"/>
  <c r="P141" i="24"/>
  <c r="U141" i="24" s="1"/>
  <c r="P352" i="24"/>
  <c r="U352" i="24" s="1"/>
  <c r="P125" i="24"/>
  <c r="U125" i="24" s="1"/>
  <c r="P181" i="24"/>
  <c r="U181" i="24" s="1"/>
  <c r="P299" i="24"/>
  <c r="U299" i="24" s="1"/>
  <c r="P227" i="24"/>
  <c r="U227" i="24" s="1"/>
  <c r="P359" i="24"/>
  <c r="U359" i="24" s="1"/>
  <c r="P103" i="24"/>
  <c r="U103" i="24" s="1"/>
  <c r="P132" i="24"/>
  <c r="U132" i="24" s="1"/>
  <c r="P307" i="24"/>
  <c r="U307" i="24" s="1"/>
  <c r="P289" i="24"/>
  <c r="U289" i="24" s="1"/>
  <c r="P343" i="24"/>
  <c r="U343" i="24" s="1"/>
  <c r="P215" i="24"/>
  <c r="U215" i="24" s="1"/>
  <c r="P73" i="24"/>
  <c r="U73" i="24" s="1"/>
  <c r="P302" i="24"/>
  <c r="U302" i="24" s="1"/>
  <c r="P245" i="24"/>
  <c r="U245" i="24" s="1"/>
  <c r="P42" i="24"/>
  <c r="U42" i="24" s="1"/>
  <c r="P163" i="24"/>
  <c r="U163" i="24" s="1"/>
  <c r="P104" i="24"/>
  <c r="U104" i="24" s="1"/>
  <c r="P204" i="24"/>
  <c r="U204" i="24" s="1"/>
  <c r="P275" i="24"/>
  <c r="U275" i="24" s="1"/>
  <c r="P39" i="24"/>
  <c r="U39" i="24" s="1"/>
  <c r="P83" i="24"/>
  <c r="U83" i="24" s="1"/>
  <c r="P59" i="24"/>
  <c r="U59" i="24" s="1"/>
  <c r="P306" i="24"/>
  <c r="U306" i="24" s="1"/>
  <c r="P160" i="24"/>
  <c r="U160" i="24" s="1"/>
  <c r="P371" i="24"/>
  <c r="U371" i="24" s="1"/>
  <c r="P95" i="24"/>
  <c r="U95" i="24" s="1"/>
  <c r="P198" i="24"/>
  <c r="U198" i="24" s="1"/>
  <c r="P209" i="24"/>
  <c r="U209" i="24" s="1"/>
  <c r="P344" i="24"/>
  <c r="U344" i="24" s="1"/>
  <c r="P80" i="24"/>
  <c r="U80" i="24" s="1"/>
  <c r="P119" i="24"/>
  <c r="U119" i="24" s="1"/>
  <c r="P333" i="24"/>
  <c r="U333" i="24" s="1"/>
  <c r="P164" i="24"/>
  <c r="U164" i="24" s="1"/>
  <c r="P65" i="24"/>
  <c r="U65" i="24" s="1"/>
  <c r="P62" i="24"/>
  <c r="U62" i="24" s="1"/>
  <c r="P300" i="24"/>
  <c r="U300" i="24" s="1"/>
  <c r="P304" i="24"/>
  <c r="U304" i="24" s="1"/>
  <c r="P36" i="24"/>
  <c r="U36" i="24" s="1"/>
  <c r="P46" i="24"/>
  <c r="U46" i="24" s="1"/>
  <c r="P151" i="24"/>
  <c r="U151" i="24" s="1"/>
  <c r="P274" i="24"/>
  <c r="U274" i="24" s="1"/>
  <c r="P322" i="24"/>
  <c r="U322" i="24" s="1"/>
  <c r="P130" i="24"/>
  <c r="U130" i="24" s="1"/>
  <c r="P129" i="24"/>
  <c r="U129" i="24" s="1"/>
  <c r="P44" i="24"/>
  <c r="U44" i="24" s="1"/>
  <c r="P317" i="24"/>
  <c r="U317" i="24" s="1"/>
  <c r="P115" i="24"/>
  <c r="U115" i="24" s="1"/>
  <c r="P79" i="24"/>
  <c r="U79" i="24" s="1"/>
  <c r="P277" i="24"/>
  <c r="U277" i="24" s="1"/>
  <c r="P107" i="24"/>
  <c r="U107" i="24" s="1"/>
  <c r="P77" i="24"/>
  <c r="U77" i="24" s="1"/>
  <c r="P327" i="24"/>
  <c r="U327" i="24" s="1"/>
  <c r="P154" i="24"/>
  <c r="U154" i="24" s="1"/>
  <c r="P249" i="24"/>
  <c r="U249" i="24" s="1"/>
  <c r="P137" i="24"/>
  <c r="U137" i="24" s="1"/>
  <c r="P168" i="24"/>
  <c r="U168" i="24" s="1"/>
  <c r="P43" i="24"/>
  <c r="U43" i="24" s="1"/>
  <c r="P259" i="24"/>
  <c r="U259" i="24" s="1"/>
  <c r="P68" i="24"/>
  <c r="U68" i="24" s="1"/>
  <c r="P242" i="24"/>
  <c r="U242" i="24" s="1"/>
  <c r="P357" i="24"/>
  <c r="U357" i="24" s="1"/>
  <c r="P169" i="24"/>
  <c r="U169" i="24" s="1"/>
  <c r="P67" i="24"/>
  <c r="U67" i="24" s="1"/>
  <c r="P266" i="24"/>
  <c r="U266" i="24" s="1"/>
  <c r="P264" i="24"/>
  <c r="U264" i="24" s="1"/>
  <c r="P363" i="24"/>
  <c r="U363" i="24" s="1"/>
  <c r="P342" i="24"/>
  <c r="U342" i="24" s="1"/>
  <c r="P74" i="24"/>
  <c r="U74" i="24" s="1"/>
  <c r="P124" i="24"/>
  <c r="U124" i="24" s="1"/>
  <c r="P319" i="24"/>
  <c r="U319" i="24" s="1"/>
  <c r="P34" i="24"/>
  <c r="U34" i="24" s="1"/>
  <c r="P208" i="24"/>
  <c r="U208" i="24" s="1"/>
  <c r="P114" i="24"/>
  <c r="U114" i="24" s="1"/>
  <c r="P138" i="24"/>
  <c r="U138" i="24" s="1"/>
  <c r="P235" i="24"/>
  <c r="U235" i="24" s="1"/>
  <c r="P85" i="24"/>
  <c r="U85" i="24" s="1"/>
  <c r="P70" i="24"/>
  <c r="U70" i="24" s="1"/>
  <c r="P296" i="24"/>
  <c r="U296" i="24" s="1"/>
  <c r="P100" i="24"/>
  <c r="U100" i="24" s="1"/>
  <c r="E377" i="24"/>
  <c r="V414" i="24"/>
  <c r="T414" i="24"/>
  <c r="M752" i="24"/>
  <c r="AB752" i="24" s="1"/>
  <c r="V751" i="24"/>
  <c r="T751" i="24"/>
  <c r="O377" i="24"/>
  <c r="Y377" i="24" s="1"/>
  <c r="H377" i="24"/>
  <c r="L377" i="24"/>
  <c r="J377" i="24"/>
  <c r="K377" i="24"/>
  <c r="B377" i="24"/>
  <c r="F377" i="24"/>
  <c r="Q377" i="24"/>
  <c r="R377" i="24" s="1"/>
  <c r="I377" i="24"/>
  <c r="D377" i="24"/>
  <c r="C377" i="24"/>
  <c r="M415" i="24"/>
  <c r="AB415" i="24" s="1"/>
  <c r="S414" i="24"/>
  <c r="B13" i="3"/>
  <c r="C378" i="24" s="1"/>
  <c r="W377" i="24" l="1"/>
  <c r="X377" i="24"/>
  <c r="AC377" i="24" s="1"/>
  <c r="AD377" i="24"/>
  <c r="AE377" i="24"/>
  <c r="Z377" i="24"/>
  <c r="AA377" i="24"/>
  <c r="P377" i="24"/>
  <c r="U377" i="24" s="1"/>
  <c r="K378" i="24"/>
  <c r="V415" i="24"/>
  <c r="T415" i="24"/>
  <c r="M753" i="24"/>
  <c r="AB753" i="24" s="1"/>
  <c r="V752" i="24"/>
  <c r="T752" i="24"/>
  <c r="G378" i="24"/>
  <c r="L378" i="24"/>
  <c r="D378" i="24"/>
  <c r="I378" i="24"/>
  <c r="J378" i="24"/>
  <c r="E378" i="24"/>
  <c r="F378" i="24"/>
  <c r="H378" i="24"/>
  <c r="Q378" i="24"/>
  <c r="R378" i="24" s="1"/>
  <c r="B378" i="24"/>
  <c r="O378" i="24"/>
  <c r="Y378" i="24" s="1"/>
  <c r="M416" i="24"/>
  <c r="AB416" i="24" s="1"/>
  <c r="S415" i="24"/>
  <c r="B14" i="3"/>
  <c r="W378" i="24" l="1"/>
  <c r="X378" i="24"/>
  <c r="AC378" i="24" s="1"/>
  <c r="AD378" i="24"/>
  <c r="AE378" i="24"/>
  <c r="Z378" i="24"/>
  <c r="AA378" i="24"/>
  <c r="P378" i="24"/>
  <c r="U378" i="24" s="1"/>
  <c r="V416" i="24"/>
  <c r="T416" i="24"/>
  <c r="M754" i="24"/>
  <c r="AB754" i="24" s="1"/>
  <c r="V753" i="24"/>
  <c r="T753" i="24"/>
  <c r="G379" i="24"/>
  <c r="H379" i="24"/>
  <c r="J379" i="24"/>
  <c r="F379" i="24"/>
  <c r="M417" i="24"/>
  <c r="AB417" i="24" s="1"/>
  <c r="S416" i="24"/>
  <c r="B15" i="3"/>
  <c r="V417" i="24" l="1"/>
  <c r="T417" i="24"/>
  <c r="M755" i="24"/>
  <c r="AB755" i="24" s="1"/>
  <c r="V754" i="24"/>
  <c r="T754" i="24"/>
  <c r="M418" i="24"/>
  <c r="AB418" i="24" s="1"/>
  <c r="S417" i="24"/>
  <c r="B16" i="3"/>
  <c r="V418" i="24" l="1"/>
  <c r="T418" i="24"/>
  <c r="M756" i="24"/>
  <c r="AB756" i="24" s="1"/>
  <c r="V755" i="24"/>
  <c r="T755" i="24"/>
  <c r="M419" i="24"/>
  <c r="AB419" i="24" s="1"/>
  <c r="S418" i="24"/>
  <c r="B17" i="3"/>
  <c r="V419" i="24" l="1"/>
  <c r="T419" i="24"/>
  <c r="M757" i="24"/>
  <c r="AB757" i="24" s="1"/>
  <c r="V756" i="24"/>
  <c r="T756" i="24"/>
  <c r="M420" i="24"/>
  <c r="AB420" i="24" s="1"/>
  <c r="S419" i="24"/>
  <c r="B18" i="3"/>
  <c r="V420" i="24" l="1"/>
  <c r="T420" i="24"/>
  <c r="M758" i="24"/>
  <c r="AB758" i="24" s="1"/>
  <c r="V757" i="24"/>
  <c r="T757" i="24"/>
  <c r="M421" i="24"/>
  <c r="AB421" i="24" s="1"/>
  <c r="S420" i="24"/>
  <c r="B19" i="3"/>
  <c r="V421" i="24" l="1"/>
  <c r="T421" i="24"/>
  <c r="M759" i="24"/>
  <c r="AB759" i="24" s="1"/>
  <c r="V758" i="24"/>
  <c r="T758" i="24"/>
  <c r="M422" i="24"/>
  <c r="AB422" i="24" s="1"/>
  <c r="S421" i="24"/>
  <c r="B20" i="3"/>
  <c r="V759" i="24" l="1"/>
  <c r="T759" i="24"/>
  <c r="V422" i="24"/>
  <c r="T422" i="24"/>
  <c r="M423" i="24"/>
  <c r="AB423" i="24" s="1"/>
  <c r="S422" i="24"/>
  <c r="B21" i="3"/>
  <c r="V423" i="24" l="1"/>
  <c r="T423" i="24"/>
  <c r="M424" i="24"/>
  <c r="AB424" i="24" s="1"/>
  <c r="S423" i="24"/>
  <c r="B22" i="3"/>
  <c r="V424" i="24" l="1"/>
  <c r="T424" i="24"/>
  <c r="M425" i="24"/>
  <c r="AB425" i="24" s="1"/>
  <c r="S424" i="24"/>
  <c r="B23" i="3"/>
  <c r="V425" i="24" l="1"/>
  <c r="T425" i="24"/>
  <c r="M426" i="24"/>
  <c r="AB426" i="24" s="1"/>
  <c r="S425" i="24"/>
  <c r="B24" i="3"/>
  <c r="V426" i="24" l="1"/>
  <c r="T426" i="24"/>
  <c r="M427" i="24"/>
  <c r="AB427" i="24" s="1"/>
  <c r="S426" i="24"/>
  <c r="B25" i="3"/>
  <c r="V427" i="24" l="1"/>
  <c r="T427" i="24"/>
  <c r="M428" i="24"/>
  <c r="AB428" i="24" s="1"/>
  <c r="S427" i="24"/>
  <c r="B26" i="3"/>
  <c r="V428" i="24" l="1"/>
  <c r="T428" i="24"/>
  <c r="M429" i="24"/>
  <c r="AB429" i="24" s="1"/>
  <c r="S428" i="24"/>
  <c r="B27" i="3"/>
  <c r="B427" i="24" s="1"/>
  <c r="G426" i="24" l="1"/>
  <c r="O428" i="24"/>
  <c r="C424" i="24"/>
  <c r="E426" i="24"/>
  <c r="J426" i="24"/>
  <c r="C427" i="24"/>
  <c r="B426" i="24"/>
  <c r="J428" i="24"/>
  <c r="I427" i="24"/>
  <c r="C422" i="24"/>
  <c r="J425" i="24"/>
  <c r="V429" i="24"/>
  <c r="T429" i="24"/>
  <c r="I428" i="24"/>
  <c r="H426" i="24"/>
  <c r="K427" i="24"/>
  <c r="B428" i="24"/>
  <c r="Q428" i="24"/>
  <c r="R428" i="24" s="1"/>
  <c r="K424" i="24"/>
  <c r="H427" i="24"/>
  <c r="J427" i="24"/>
  <c r="F427" i="24"/>
  <c r="W427" i="24" s="1"/>
  <c r="E427" i="24"/>
  <c r="D426" i="24"/>
  <c r="L426" i="24"/>
  <c r="C428" i="24"/>
  <c r="F425" i="24"/>
  <c r="O426" i="24"/>
  <c r="Y426" i="24" s="1"/>
  <c r="L427" i="24"/>
  <c r="L425" i="24"/>
  <c r="G424" i="24"/>
  <c r="K426" i="24"/>
  <c r="K428" i="24"/>
  <c r="E423" i="24"/>
  <c r="D424" i="24"/>
  <c r="G422" i="24"/>
  <c r="H425" i="24"/>
  <c r="K425" i="24"/>
  <c r="J423" i="24"/>
  <c r="I426" i="24"/>
  <c r="J424" i="24"/>
  <c r="F428" i="24"/>
  <c r="D428" i="24"/>
  <c r="C426" i="24"/>
  <c r="H423" i="24"/>
  <c r="J422" i="24"/>
  <c r="O424" i="24"/>
  <c r="Y424" i="24" s="1"/>
  <c r="Q425" i="24"/>
  <c r="R425" i="24" s="1"/>
  <c r="Q426" i="24"/>
  <c r="R426" i="24" s="1"/>
  <c r="E424" i="24"/>
  <c r="F424" i="24"/>
  <c r="H428" i="24"/>
  <c r="L428" i="24"/>
  <c r="B424" i="24"/>
  <c r="H424" i="24"/>
  <c r="I422" i="24"/>
  <c r="F426" i="24"/>
  <c r="G425" i="24"/>
  <c r="Q427" i="24"/>
  <c r="R427" i="24" s="1"/>
  <c r="G428" i="24"/>
  <c r="E428" i="24"/>
  <c r="O427" i="24"/>
  <c r="Y427" i="24" s="1"/>
  <c r="O425" i="24"/>
  <c r="Y425" i="24" s="1"/>
  <c r="E425" i="24"/>
  <c r="L424" i="24"/>
  <c r="I424" i="24"/>
  <c r="Q424" i="24"/>
  <c r="R424" i="24" s="1"/>
  <c r="D425" i="24"/>
  <c r="D427" i="24"/>
  <c r="G427" i="24"/>
  <c r="I425" i="24"/>
  <c r="H422" i="24"/>
  <c r="C425" i="24"/>
  <c r="E422" i="24"/>
  <c r="B425" i="24"/>
  <c r="W425" i="24" s="1"/>
  <c r="M430" i="24"/>
  <c r="AB430" i="24" s="1"/>
  <c r="Q429" i="24"/>
  <c r="R429" i="24" s="1"/>
  <c r="S429" i="24"/>
  <c r="O429" i="24"/>
  <c r="Y429" i="24" s="1"/>
  <c r="J429" i="24"/>
  <c r="B429" i="24"/>
  <c r="I429" i="24"/>
  <c r="H429" i="24"/>
  <c r="G429" i="24"/>
  <c r="F429" i="24"/>
  <c r="L429" i="24"/>
  <c r="E429" i="24"/>
  <c r="D429" i="24"/>
  <c r="K429" i="24"/>
  <c r="C429" i="24"/>
  <c r="B28" i="3"/>
  <c r="W424" i="24" l="1"/>
  <c r="W428" i="24"/>
  <c r="W429" i="24"/>
  <c r="W426" i="24"/>
  <c r="X427" i="24"/>
  <c r="AC427" i="24" s="1"/>
  <c r="X424" i="24"/>
  <c r="AC424" i="24" s="1"/>
  <c r="X425" i="24"/>
  <c r="AC425" i="24" s="1"/>
  <c r="AD428" i="24"/>
  <c r="Y428" i="24"/>
  <c r="X429" i="24"/>
  <c r="AC429" i="24" s="1"/>
  <c r="X428" i="24"/>
  <c r="AC428" i="24" s="1"/>
  <c r="X426" i="24"/>
  <c r="AC426" i="24" s="1"/>
  <c r="AD425" i="24"/>
  <c r="AE425" i="24"/>
  <c r="AD424" i="24"/>
  <c r="AE424" i="24"/>
  <c r="AD427" i="24"/>
  <c r="AE427" i="24"/>
  <c r="AD426" i="24"/>
  <c r="AE426" i="24"/>
  <c r="AE429" i="24"/>
  <c r="AE428" i="24"/>
  <c r="AD429" i="24"/>
  <c r="Z429" i="24"/>
  <c r="AA429" i="24"/>
  <c r="Z425" i="24"/>
  <c r="AA425" i="24"/>
  <c r="Z427" i="24"/>
  <c r="AA427" i="24"/>
  <c r="Z426" i="24"/>
  <c r="AA426" i="24"/>
  <c r="Z428" i="24"/>
  <c r="AA428" i="24"/>
  <c r="Z424" i="24"/>
  <c r="AA424" i="24"/>
  <c r="P429" i="24"/>
  <c r="U429" i="24" s="1"/>
  <c r="P425" i="24"/>
  <c r="U425" i="24" s="1"/>
  <c r="P424" i="24"/>
  <c r="U424" i="24" s="1"/>
  <c r="P427" i="24"/>
  <c r="U427" i="24" s="1"/>
  <c r="P426" i="24"/>
  <c r="U426" i="24" s="1"/>
  <c r="P428" i="24"/>
  <c r="U428" i="24" s="1"/>
  <c r="V430" i="24"/>
  <c r="T430" i="24"/>
  <c r="M431" i="24"/>
  <c r="AB431" i="24" s="1"/>
  <c r="O430" i="24"/>
  <c r="Y430" i="24" s="1"/>
  <c r="Q430" i="24"/>
  <c r="R430" i="24" s="1"/>
  <c r="S430" i="24"/>
  <c r="G430" i="24"/>
  <c r="F430" i="24"/>
  <c r="E430" i="24"/>
  <c r="L430" i="24"/>
  <c r="D430" i="24"/>
  <c r="K430" i="24"/>
  <c r="C430" i="24"/>
  <c r="I430" i="24"/>
  <c r="J430" i="24"/>
  <c r="B430" i="24"/>
  <c r="H430" i="24"/>
  <c r="B29" i="3"/>
  <c r="W430" i="24" l="1"/>
  <c r="AE430" i="24"/>
  <c r="X430" i="24"/>
  <c r="AC430" i="24" s="1"/>
  <c r="AD430" i="24"/>
  <c r="Z430" i="24"/>
  <c r="AA430" i="24"/>
  <c r="P430" i="24"/>
  <c r="U430" i="24" s="1"/>
  <c r="V431" i="24"/>
  <c r="T431" i="24"/>
  <c r="M432" i="24"/>
  <c r="AB432" i="24" s="1"/>
  <c r="O431" i="24"/>
  <c r="Y431" i="24" s="1"/>
  <c r="Q431" i="24"/>
  <c r="R431" i="24" s="1"/>
  <c r="S431" i="24"/>
  <c r="L431" i="24"/>
  <c r="D431" i="24"/>
  <c r="K431" i="24"/>
  <c r="C431" i="24"/>
  <c r="J431" i="24"/>
  <c r="B431" i="24"/>
  <c r="I431" i="24"/>
  <c r="H431" i="24"/>
  <c r="G431" i="24"/>
  <c r="F431" i="24"/>
  <c r="E431" i="24"/>
  <c r="B30" i="3"/>
  <c r="W431" i="24" l="1"/>
  <c r="X431" i="24"/>
  <c r="AC431" i="24" s="1"/>
  <c r="AD431" i="24"/>
  <c r="AE431" i="24"/>
  <c r="Z431" i="24"/>
  <c r="AA431" i="24"/>
  <c r="P431" i="24"/>
  <c r="U431" i="24" s="1"/>
  <c r="V432" i="24"/>
  <c r="T432" i="24"/>
  <c r="M433" i="24"/>
  <c r="AB433" i="24" s="1"/>
  <c r="O432" i="24"/>
  <c r="Y432" i="24" s="1"/>
  <c r="Q432" i="24"/>
  <c r="R432" i="24" s="1"/>
  <c r="S432" i="24"/>
  <c r="I432" i="24"/>
  <c r="H432" i="24"/>
  <c r="G432" i="24"/>
  <c r="F432" i="24"/>
  <c r="E432" i="24"/>
  <c r="C432" i="24"/>
  <c r="L432" i="24"/>
  <c r="D432" i="24"/>
  <c r="K432" i="24"/>
  <c r="J432" i="24"/>
  <c r="B432" i="24"/>
  <c r="B31" i="3"/>
  <c r="W432" i="24" l="1"/>
  <c r="X432" i="24"/>
  <c r="AC432" i="24" s="1"/>
  <c r="AE432" i="24"/>
  <c r="AD432" i="24"/>
  <c r="Z432" i="24"/>
  <c r="AA432" i="24"/>
  <c r="P432" i="24"/>
  <c r="U432" i="24" s="1"/>
  <c r="V433" i="24"/>
  <c r="T433" i="24"/>
  <c r="M434" i="24"/>
  <c r="AB434" i="24" s="1"/>
  <c r="Q433" i="24"/>
  <c r="R433" i="24" s="1"/>
  <c r="S433" i="24"/>
  <c r="O433" i="24"/>
  <c r="Y433" i="24" s="1"/>
  <c r="F433" i="24"/>
  <c r="E433" i="24"/>
  <c r="L433" i="24"/>
  <c r="D433" i="24"/>
  <c r="K433" i="24"/>
  <c r="C433" i="24"/>
  <c r="J433" i="24"/>
  <c r="B433" i="24"/>
  <c r="H433" i="24"/>
  <c r="I433" i="24"/>
  <c r="G433" i="24"/>
  <c r="B32" i="3"/>
  <c r="W433" i="24" l="1"/>
  <c r="X433" i="24"/>
  <c r="AC433" i="24" s="1"/>
  <c r="AD433" i="24"/>
  <c r="AE433" i="24"/>
  <c r="Z433" i="24"/>
  <c r="AA433" i="24"/>
  <c r="P433" i="24"/>
  <c r="U433" i="24" s="1"/>
  <c r="V434" i="24"/>
  <c r="T434" i="24"/>
  <c r="O434" i="24"/>
  <c r="Y434" i="24" s="1"/>
  <c r="Q434" i="24"/>
  <c r="R434" i="24" s="1"/>
  <c r="S434" i="24"/>
  <c r="K434" i="24"/>
  <c r="C434" i="24"/>
  <c r="J434" i="24"/>
  <c r="B434" i="24"/>
  <c r="I434" i="24"/>
  <c r="H434" i="24"/>
  <c r="G434" i="24"/>
  <c r="F434" i="24"/>
  <c r="E434" i="24"/>
  <c r="L434" i="24"/>
  <c r="D434" i="24"/>
  <c r="B33" i="3"/>
  <c r="W434" i="24" l="1"/>
  <c r="X434" i="24"/>
  <c r="AC434" i="24" s="1"/>
  <c r="AE434" i="24"/>
  <c r="AD434" i="24"/>
  <c r="Z434" i="24"/>
  <c r="AA434" i="24"/>
  <c r="P434" i="24"/>
  <c r="U434" i="24" s="1"/>
  <c r="Q435" i="24"/>
  <c r="R435" i="24" s="1"/>
  <c r="O435" i="24"/>
  <c r="Y435" i="24" s="1"/>
  <c r="S435" i="24"/>
  <c r="H435" i="24"/>
  <c r="G435" i="24"/>
  <c r="F435" i="24"/>
  <c r="E435" i="24"/>
  <c r="L435" i="24"/>
  <c r="D435" i="24"/>
  <c r="B435" i="24"/>
  <c r="K435" i="24"/>
  <c r="C435" i="24"/>
  <c r="J435" i="24"/>
  <c r="I435" i="24"/>
  <c r="B34" i="3"/>
  <c r="W435" i="24" l="1"/>
  <c r="X435" i="24"/>
  <c r="AC435" i="24" s="1"/>
  <c r="Z435" i="24"/>
  <c r="AA435" i="24"/>
  <c r="P435" i="24"/>
  <c r="U435" i="24" s="1"/>
  <c r="M437" i="24"/>
  <c r="AB437" i="24" s="1"/>
  <c r="Q436" i="24"/>
  <c r="R436" i="24" s="1"/>
  <c r="O436" i="24"/>
  <c r="Y436" i="24" s="1"/>
  <c r="E436" i="24"/>
  <c r="L436" i="24"/>
  <c r="S436" i="24" s="1"/>
  <c r="D436" i="24"/>
  <c r="K436" i="24"/>
  <c r="C436" i="24"/>
  <c r="J436" i="24"/>
  <c r="B436" i="24"/>
  <c r="I436" i="24"/>
  <c r="G436" i="24"/>
  <c r="H436" i="24"/>
  <c r="F436" i="24"/>
  <c r="B35" i="3"/>
  <c r="W436" i="24" l="1"/>
  <c r="X436" i="24"/>
  <c r="AC436" i="24" s="1"/>
  <c r="AD436" i="24"/>
  <c r="AE436" i="24"/>
  <c r="Z436" i="24"/>
  <c r="AA436" i="24"/>
  <c r="P436" i="24"/>
  <c r="U436" i="24" s="1"/>
  <c r="V437" i="24"/>
  <c r="T437" i="24"/>
  <c r="M438" i="24"/>
  <c r="AB438" i="24" s="1"/>
  <c r="Q437" i="24"/>
  <c r="R437" i="24" s="1"/>
  <c r="O437" i="24"/>
  <c r="Y437" i="24" s="1"/>
  <c r="J437" i="24"/>
  <c r="B437" i="24"/>
  <c r="I437" i="24"/>
  <c r="H437" i="24"/>
  <c r="G437" i="24"/>
  <c r="F437" i="24"/>
  <c r="L437" i="24"/>
  <c r="S437" i="24" s="1"/>
  <c r="E437" i="24"/>
  <c r="D437" i="24"/>
  <c r="K437" i="24"/>
  <c r="C437" i="24"/>
  <c r="B36" i="3"/>
  <c r="W437" i="24" l="1"/>
  <c r="X437" i="24"/>
  <c r="AC437" i="24" s="1"/>
  <c r="AE437" i="24"/>
  <c r="AD437" i="24"/>
  <c r="Z437" i="24"/>
  <c r="AA437" i="24"/>
  <c r="P437" i="24"/>
  <c r="U437" i="24" s="1"/>
  <c r="V438" i="24"/>
  <c r="T438" i="24"/>
  <c r="M439" i="24"/>
  <c r="AB439" i="24" s="1"/>
  <c r="O438" i="24"/>
  <c r="Y438" i="24" s="1"/>
  <c r="Q438" i="24"/>
  <c r="R438" i="24" s="1"/>
  <c r="G438" i="24"/>
  <c r="F438" i="24"/>
  <c r="E438" i="24"/>
  <c r="L438" i="24"/>
  <c r="S438" i="24" s="1"/>
  <c r="D438" i="24"/>
  <c r="K438" i="24"/>
  <c r="C438" i="24"/>
  <c r="J438" i="24"/>
  <c r="B438" i="24"/>
  <c r="I438" i="24"/>
  <c r="H438" i="24"/>
  <c r="B37" i="3"/>
  <c r="W438" i="24" l="1"/>
  <c r="X438" i="24"/>
  <c r="AC438" i="24" s="1"/>
  <c r="AD438" i="24"/>
  <c r="AE438" i="24"/>
  <c r="Z438" i="24"/>
  <c r="AA438" i="24"/>
  <c r="P438" i="24"/>
  <c r="U438" i="24" s="1"/>
  <c r="V439" i="24"/>
  <c r="T439" i="24"/>
  <c r="M440" i="24"/>
  <c r="AB440" i="24" s="1"/>
  <c r="O439" i="24"/>
  <c r="Y439" i="24" s="1"/>
  <c r="Q439" i="24"/>
  <c r="R439" i="24" s="1"/>
  <c r="L439" i="24"/>
  <c r="S439" i="24" s="1"/>
  <c r="D439" i="24"/>
  <c r="K439" i="24"/>
  <c r="C439" i="24"/>
  <c r="J439" i="24"/>
  <c r="B439" i="24"/>
  <c r="I439" i="24"/>
  <c r="H439" i="24"/>
  <c r="F439" i="24"/>
  <c r="G439" i="24"/>
  <c r="E439" i="24"/>
  <c r="B38" i="3"/>
  <c r="W439" i="24" l="1"/>
  <c r="X439" i="24"/>
  <c r="AC439" i="24" s="1"/>
  <c r="AE439" i="24"/>
  <c r="AD439" i="24"/>
  <c r="Z439" i="24"/>
  <c r="AA439" i="24"/>
  <c r="P439" i="24"/>
  <c r="U439" i="24" s="1"/>
  <c r="V440" i="24"/>
  <c r="T440" i="24"/>
  <c r="M441" i="24"/>
  <c r="AB441" i="24" s="1"/>
  <c r="O440" i="24"/>
  <c r="Y440" i="24" s="1"/>
  <c r="Q440" i="24"/>
  <c r="R440" i="24" s="1"/>
  <c r="S440" i="24"/>
  <c r="I440" i="24"/>
  <c r="H440" i="24"/>
  <c r="G440" i="24"/>
  <c r="F440" i="24"/>
  <c r="E440" i="24"/>
  <c r="C440" i="24"/>
  <c r="L440" i="24"/>
  <c r="D440" i="24"/>
  <c r="K440" i="24"/>
  <c r="J440" i="24"/>
  <c r="B440" i="24"/>
  <c r="B39" i="3"/>
  <c r="W440" i="24" l="1"/>
  <c r="X440" i="24"/>
  <c r="AC440" i="24" s="1"/>
  <c r="AD440" i="24"/>
  <c r="AE440" i="24"/>
  <c r="Z440" i="24"/>
  <c r="AA440" i="24"/>
  <c r="P440" i="24"/>
  <c r="U440" i="24" s="1"/>
  <c r="V441" i="24"/>
  <c r="T441" i="24"/>
  <c r="M442" i="24"/>
  <c r="AB442" i="24" s="1"/>
  <c r="Q441" i="24"/>
  <c r="R441" i="24" s="1"/>
  <c r="O441" i="24"/>
  <c r="Y441" i="24" s="1"/>
  <c r="F441" i="24"/>
  <c r="E441" i="24"/>
  <c r="L441" i="24"/>
  <c r="S441" i="24" s="1"/>
  <c r="D441" i="24"/>
  <c r="K441" i="24"/>
  <c r="C441" i="24"/>
  <c r="J441" i="24"/>
  <c r="B441" i="24"/>
  <c r="H441" i="24"/>
  <c r="I441" i="24"/>
  <c r="G441" i="24"/>
  <c r="B40" i="3"/>
  <c r="W441" i="24" l="1"/>
  <c r="X441" i="24"/>
  <c r="AC441" i="24" s="1"/>
  <c r="AD441" i="24"/>
  <c r="AE441" i="24"/>
  <c r="Z441" i="24"/>
  <c r="AA441" i="24"/>
  <c r="P441" i="24"/>
  <c r="U441" i="24" s="1"/>
  <c r="V442" i="24"/>
  <c r="T442" i="24"/>
  <c r="M443" i="24"/>
  <c r="AB443" i="24" s="1"/>
  <c r="Q442" i="24"/>
  <c r="R442" i="24" s="1"/>
  <c r="O442" i="24"/>
  <c r="Y442" i="24" s="1"/>
  <c r="K442" i="24"/>
  <c r="C442" i="24"/>
  <c r="J442" i="24"/>
  <c r="B442" i="24"/>
  <c r="I442" i="24"/>
  <c r="H442" i="24"/>
  <c r="G442" i="24"/>
  <c r="F442" i="24"/>
  <c r="E442" i="24"/>
  <c r="L442" i="24"/>
  <c r="S442" i="24" s="1"/>
  <c r="D442" i="24"/>
  <c r="B41" i="3"/>
  <c r="W442" i="24" l="1"/>
  <c r="X442" i="24"/>
  <c r="AC442" i="24" s="1"/>
  <c r="AD442" i="24"/>
  <c r="AE442" i="24"/>
  <c r="Z442" i="24"/>
  <c r="AA442" i="24"/>
  <c r="P442" i="24"/>
  <c r="U442" i="24" s="1"/>
  <c r="V443" i="24"/>
  <c r="T443" i="24"/>
  <c r="M444" i="24"/>
  <c r="AB444" i="24" s="1"/>
  <c r="Q443" i="24"/>
  <c r="R443" i="24" s="1"/>
  <c r="O443" i="24"/>
  <c r="Y443" i="24" s="1"/>
  <c r="H443" i="24"/>
  <c r="G443" i="24"/>
  <c r="F443" i="24"/>
  <c r="E443" i="24"/>
  <c r="L443" i="24"/>
  <c r="S443" i="24" s="1"/>
  <c r="D443" i="24"/>
  <c r="B443" i="24"/>
  <c r="K443" i="24"/>
  <c r="C443" i="24"/>
  <c r="J443" i="24"/>
  <c r="I443" i="24"/>
  <c r="B42" i="3"/>
  <c r="W443" i="24" l="1"/>
  <c r="X443" i="24"/>
  <c r="AC443" i="24" s="1"/>
  <c r="AD443" i="24"/>
  <c r="AE443" i="24"/>
  <c r="Z443" i="24"/>
  <c r="AA443" i="24"/>
  <c r="P443" i="24"/>
  <c r="U443" i="24" s="1"/>
  <c r="V444" i="24"/>
  <c r="T444" i="24"/>
  <c r="M445" i="24"/>
  <c r="AB445" i="24" s="1"/>
  <c r="Q444" i="24"/>
  <c r="R444" i="24" s="1"/>
  <c r="O444" i="24"/>
  <c r="Y444" i="24" s="1"/>
  <c r="E444" i="24"/>
  <c r="L444" i="24"/>
  <c r="S444" i="24" s="1"/>
  <c r="D444" i="24"/>
  <c r="K444" i="24"/>
  <c r="C444" i="24"/>
  <c r="J444" i="24"/>
  <c r="B444" i="24"/>
  <c r="I444" i="24"/>
  <c r="G444" i="24"/>
  <c r="H444" i="24"/>
  <c r="F444" i="24"/>
  <c r="B43" i="3"/>
  <c r="W444" i="24" l="1"/>
  <c r="X444" i="24"/>
  <c r="AC444" i="24" s="1"/>
  <c r="AD444" i="24"/>
  <c r="AE444" i="24"/>
  <c r="Z444" i="24"/>
  <c r="AA444" i="24"/>
  <c r="P444" i="24"/>
  <c r="U444" i="24" s="1"/>
  <c r="V445" i="24"/>
  <c r="T445" i="24"/>
  <c r="M446" i="24"/>
  <c r="AB446" i="24" s="1"/>
  <c r="Q445" i="24"/>
  <c r="R445" i="24" s="1"/>
  <c r="O445" i="24"/>
  <c r="Y445" i="24" s="1"/>
  <c r="J445" i="24"/>
  <c r="B445" i="24"/>
  <c r="I445" i="24"/>
  <c r="H445" i="24"/>
  <c r="G445" i="24"/>
  <c r="F445" i="24"/>
  <c r="E445" i="24"/>
  <c r="L445" i="24"/>
  <c r="S445" i="24" s="1"/>
  <c r="D445" i="24"/>
  <c r="K445" i="24"/>
  <c r="C445" i="24"/>
  <c r="B44" i="3"/>
  <c r="W445" i="24" l="1"/>
  <c r="X445" i="24"/>
  <c r="AC445" i="24" s="1"/>
  <c r="AD445" i="24"/>
  <c r="AE445" i="24"/>
  <c r="Z445" i="24"/>
  <c r="AA445" i="24"/>
  <c r="P445" i="24"/>
  <c r="U445" i="24" s="1"/>
  <c r="V446" i="24"/>
  <c r="T446" i="24"/>
  <c r="M447" i="24"/>
  <c r="AB447" i="24" s="1"/>
  <c r="O446" i="24"/>
  <c r="Y446" i="24" s="1"/>
  <c r="Q446" i="24"/>
  <c r="R446" i="24" s="1"/>
  <c r="S446" i="24"/>
  <c r="G446" i="24"/>
  <c r="F446" i="24"/>
  <c r="E446" i="24"/>
  <c r="L446" i="24"/>
  <c r="D446" i="24"/>
  <c r="K446" i="24"/>
  <c r="C446" i="24"/>
  <c r="I446" i="24"/>
  <c r="J446" i="24"/>
  <c r="B446" i="24"/>
  <c r="H446" i="24"/>
  <c r="B45" i="3"/>
  <c r="W446" i="24" l="1"/>
  <c r="AE446" i="24"/>
  <c r="X446" i="24"/>
  <c r="AC446" i="24" s="1"/>
  <c r="AD446" i="24"/>
  <c r="Z446" i="24"/>
  <c r="AA446" i="24"/>
  <c r="P446" i="24"/>
  <c r="U446" i="24" s="1"/>
  <c r="V447" i="24"/>
  <c r="T447" i="24"/>
  <c r="M448" i="24"/>
  <c r="AB448" i="24" s="1"/>
  <c r="O447" i="24"/>
  <c r="Y447" i="24" s="1"/>
  <c r="Q447" i="24"/>
  <c r="R447" i="24" s="1"/>
  <c r="L447" i="24"/>
  <c r="S447" i="24" s="1"/>
  <c r="D447" i="24"/>
  <c r="K447" i="24"/>
  <c r="C447" i="24"/>
  <c r="J447" i="24"/>
  <c r="B447" i="24"/>
  <c r="I447" i="24"/>
  <c r="H447" i="24"/>
  <c r="G447" i="24"/>
  <c r="F447" i="24"/>
  <c r="E447" i="24"/>
  <c r="B46" i="3"/>
  <c r="W447" i="24" l="1"/>
  <c r="X447" i="24"/>
  <c r="AC447" i="24" s="1"/>
  <c r="AD447" i="24"/>
  <c r="AE447" i="24"/>
  <c r="Z447" i="24"/>
  <c r="AA447" i="24"/>
  <c r="P447" i="24"/>
  <c r="U447" i="24" s="1"/>
  <c r="V448" i="24"/>
  <c r="T448" i="24"/>
  <c r="M449" i="24"/>
  <c r="AB449" i="24" s="1"/>
  <c r="O448" i="24"/>
  <c r="Y448" i="24" s="1"/>
  <c r="Q448" i="24"/>
  <c r="R448" i="24" s="1"/>
  <c r="I448" i="24"/>
  <c r="H448" i="24"/>
  <c r="G448" i="24"/>
  <c r="F448" i="24"/>
  <c r="E448" i="24"/>
  <c r="C448" i="24"/>
  <c r="L448" i="24"/>
  <c r="S448" i="24" s="1"/>
  <c r="D448" i="24"/>
  <c r="K448" i="24"/>
  <c r="J448" i="24"/>
  <c r="B448" i="24"/>
  <c r="B47" i="3"/>
  <c r="W448" i="24" l="1"/>
  <c r="X448" i="24"/>
  <c r="AC448" i="24" s="1"/>
  <c r="AE448" i="24"/>
  <c r="AD448" i="24"/>
  <c r="Z448" i="24"/>
  <c r="AA448" i="24"/>
  <c r="P448" i="24"/>
  <c r="U448" i="24" s="1"/>
  <c r="V449" i="24"/>
  <c r="T449" i="24"/>
  <c r="M450" i="24"/>
  <c r="AB450" i="24" s="1"/>
  <c r="Q449" i="24"/>
  <c r="R449" i="24" s="1"/>
  <c r="O449" i="24"/>
  <c r="Y449" i="24" s="1"/>
  <c r="F449" i="24"/>
  <c r="E449" i="24"/>
  <c r="L449" i="24"/>
  <c r="S449" i="24" s="1"/>
  <c r="D449" i="24"/>
  <c r="K449" i="24"/>
  <c r="C449" i="24"/>
  <c r="J449" i="24"/>
  <c r="B449" i="24"/>
  <c r="H449" i="24"/>
  <c r="I449" i="24"/>
  <c r="G449" i="24"/>
  <c r="B48" i="3"/>
  <c r="W449" i="24" l="1"/>
  <c r="X449" i="24"/>
  <c r="AC449" i="24" s="1"/>
  <c r="AD449" i="24"/>
  <c r="AE449" i="24"/>
  <c r="Z449" i="24"/>
  <c r="AA449" i="24"/>
  <c r="P449" i="24"/>
  <c r="U449" i="24" s="1"/>
  <c r="V450" i="24"/>
  <c r="T450" i="24"/>
  <c r="M451" i="24"/>
  <c r="AB451" i="24" s="1"/>
  <c r="Q450" i="24"/>
  <c r="R450" i="24" s="1"/>
  <c r="O450" i="24"/>
  <c r="Y450" i="24" s="1"/>
  <c r="K450" i="24"/>
  <c r="C450" i="24"/>
  <c r="J450" i="24"/>
  <c r="B450" i="24"/>
  <c r="I450" i="24"/>
  <c r="H450" i="24"/>
  <c r="G450" i="24"/>
  <c r="F450" i="24"/>
  <c r="E450" i="24"/>
  <c r="L450" i="24"/>
  <c r="S450" i="24" s="1"/>
  <c r="D450" i="24"/>
  <c r="B49" i="3"/>
  <c r="W450" i="24" l="1"/>
  <c r="X450" i="24"/>
  <c r="AC450" i="24" s="1"/>
  <c r="AD450" i="24"/>
  <c r="AE450" i="24"/>
  <c r="Z450" i="24"/>
  <c r="AA450" i="24"/>
  <c r="P450" i="24"/>
  <c r="U450" i="24" s="1"/>
  <c r="V451" i="24"/>
  <c r="T451" i="24"/>
  <c r="Q451" i="24"/>
  <c r="R451" i="24" s="1"/>
  <c r="O451" i="24"/>
  <c r="Y451" i="24" s="1"/>
  <c r="H451" i="24"/>
  <c r="G451" i="24"/>
  <c r="F451" i="24"/>
  <c r="E451" i="24"/>
  <c r="L451" i="24"/>
  <c r="S451" i="24" s="1"/>
  <c r="D451" i="24"/>
  <c r="B451" i="24"/>
  <c r="K451" i="24"/>
  <c r="C451" i="24"/>
  <c r="J451" i="24"/>
  <c r="I451" i="24"/>
  <c r="B50" i="3"/>
  <c r="W451" i="24" l="1"/>
  <c r="AE451" i="24"/>
  <c r="X451" i="24"/>
  <c r="AC451" i="24" s="1"/>
  <c r="AD451" i="24"/>
  <c r="Z451" i="24"/>
  <c r="AA451" i="24"/>
  <c r="P451" i="24"/>
  <c r="U451" i="24" s="1"/>
  <c r="Q452" i="24"/>
  <c r="R452" i="24" s="1"/>
  <c r="O452" i="24"/>
  <c r="E452" i="24"/>
  <c r="L452" i="24"/>
  <c r="S452" i="24" s="1"/>
  <c r="D452" i="24"/>
  <c r="K452" i="24"/>
  <c r="C452" i="24"/>
  <c r="J452" i="24"/>
  <c r="B452" i="24"/>
  <c r="I452" i="24"/>
  <c r="G452" i="24"/>
  <c r="H452" i="24"/>
  <c r="F452" i="24"/>
  <c r="B51" i="3"/>
  <c r="AE452" i="24" l="1"/>
  <c r="Y452" i="24"/>
  <c r="W452" i="24"/>
  <c r="X452" i="24"/>
  <c r="AC452" i="24" s="1"/>
  <c r="P452" i="24"/>
  <c r="M454" i="24"/>
  <c r="AB454" i="24" s="1"/>
  <c r="Q453" i="24"/>
  <c r="R453" i="24" s="1"/>
  <c r="O453" i="24"/>
  <c r="J453" i="24"/>
  <c r="B453" i="24"/>
  <c r="I453" i="24"/>
  <c r="H453" i="24"/>
  <c r="G453" i="24"/>
  <c r="F453" i="24"/>
  <c r="L453" i="24"/>
  <c r="S453" i="24" s="1"/>
  <c r="E453" i="24"/>
  <c r="D453" i="24"/>
  <c r="K453" i="24"/>
  <c r="C453" i="24"/>
  <c r="B52" i="3"/>
  <c r="X453" i="24" l="1"/>
  <c r="AC453" i="24" s="1"/>
  <c r="W453" i="24"/>
  <c r="AE453" i="24"/>
  <c r="Y453" i="24"/>
  <c r="U452" i="24"/>
  <c r="Z452" i="24" s="1"/>
  <c r="AA452" i="24"/>
  <c r="AD452" i="24" s="1"/>
  <c r="P453" i="24"/>
  <c r="V454" i="24"/>
  <c r="T454" i="24"/>
  <c r="M455" i="24"/>
  <c r="AB455" i="24" s="1"/>
  <c r="O454" i="24"/>
  <c r="Y454" i="24" s="1"/>
  <c r="Q454" i="24"/>
  <c r="R454" i="24" s="1"/>
  <c r="G454" i="24"/>
  <c r="F454" i="24"/>
  <c r="E454" i="24"/>
  <c r="L454" i="24"/>
  <c r="S454" i="24" s="1"/>
  <c r="D454" i="24"/>
  <c r="K454" i="24"/>
  <c r="C454" i="24"/>
  <c r="J454" i="24"/>
  <c r="B454" i="24"/>
  <c r="I454" i="24"/>
  <c r="H454" i="24"/>
  <c r="B53" i="3"/>
  <c r="X454" i="24" l="1"/>
  <c r="AC454" i="24" s="1"/>
  <c r="W454" i="24"/>
  <c r="AE454" i="24"/>
  <c r="U453" i="24"/>
  <c r="Z453" i="24" s="1"/>
  <c r="AA453" i="24"/>
  <c r="AD453" i="24" s="1"/>
  <c r="P454" i="24"/>
  <c r="V455" i="24"/>
  <c r="T455" i="24"/>
  <c r="M456" i="24"/>
  <c r="AB456" i="24" s="1"/>
  <c r="O455" i="24"/>
  <c r="Y455" i="24" s="1"/>
  <c r="Q455" i="24"/>
  <c r="R455" i="24" s="1"/>
  <c r="L455" i="24"/>
  <c r="S455" i="24" s="1"/>
  <c r="D455" i="24"/>
  <c r="K455" i="24"/>
  <c r="C455" i="24"/>
  <c r="J455" i="24"/>
  <c r="B455" i="24"/>
  <c r="I455" i="24"/>
  <c r="H455" i="24"/>
  <c r="F455" i="24"/>
  <c r="G455" i="24"/>
  <c r="E455" i="24"/>
  <c r="B54" i="3"/>
  <c r="X455" i="24" l="1"/>
  <c r="AC455" i="24" s="1"/>
  <c r="W455" i="24"/>
  <c r="AE455" i="24"/>
  <c r="U454" i="24"/>
  <c r="Z454" i="24" s="1"/>
  <c r="AA454" i="24"/>
  <c r="AD454" i="24" s="1"/>
  <c r="P455" i="24"/>
  <c r="AA455" i="24" s="1"/>
  <c r="AD455" i="24" s="1"/>
  <c r="V456" i="24"/>
  <c r="T456" i="24"/>
  <c r="M457" i="24"/>
  <c r="AB457" i="24" s="1"/>
  <c r="O456" i="24"/>
  <c r="Y456" i="24" s="1"/>
  <c r="Q456" i="24"/>
  <c r="R456" i="24" s="1"/>
  <c r="I456" i="24"/>
  <c r="H456" i="24"/>
  <c r="G456" i="24"/>
  <c r="F456" i="24"/>
  <c r="E456" i="24"/>
  <c r="C456" i="24"/>
  <c r="L456" i="24"/>
  <c r="S456" i="24" s="1"/>
  <c r="D456" i="24"/>
  <c r="K456" i="24"/>
  <c r="J456" i="24"/>
  <c r="B456" i="24"/>
  <c r="B55" i="3"/>
  <c r="X456" i="24" l="1"/>
  <c r="AC456" i="24" s="1"/>
  <c r="W456" i="24"/>
  <c r="AE456" i="24"/>
  <c r="U455" i="24"/>
  <c r="Z455" i="24" s="1"/>
  <c r="P456" i="24"/>
  <c r="V457" i="24"/>
  <c r="T457" i="24"/>
  <c r="M458" i="24"/>
  <c r="AB458" i="24" s="1"/>
  <c r="Q457" i="24"/>
  <c r="R457" i="24" s="1"/>
  <c r="O457" i="24"/>
  <c r="Y457" i="24" s="1"/>
  <c r="F457" i="24"/>
  <c r="E457" i="24"/>
  <c r="L457" i="24"/>
  <c r="S457" i="24" s="1"/>
  <c r="D457" i="24"/>
  <c r="K457" i="24"/>
  <c r="C457" i="24"/>
  <c r="J457" i="24"/>
  <c r="B457" i="24"/>
  <c r="H457" i="24"/>
  <c r="I457" i="24"/>
  <c r="G457" i="24"/>
  <c r="B56" i="3"/>
  <c r="AE457" i="24" l="1"/>
  <c r="X457" i="24"/>
  <c r="AC457" i="24" s="1"/>
  <c r="W457" i="24"/>
  <c r="U456" i="24"/>
  <c r="Z456" i="24" s="1"/>
  <c r="AA456" i="24"/>
  <c r="AD456" i="24" s="1"/>
  <c r="P457" i="24"/>
  <c r="U457" i="24" s="1"/>
  <c r="V458" i="24"/>
  <c r="T458" i="24"/>
  <c r="M459" i="24"/>
  <c r="AB459" i="24" s="1"/>
  <c r="Q458" i="24"/>
  <c r="R458" i="24" s="1"/>
  <c r="O458" i="24"/>
  <c r="Y458" i="24" s="1"/>
  <c r="S458" i="24"/>
  <c r="J458" i="24"/>
  <c r="H458" i="24"/>
  <c r="C458" i="24"/>
  <c r="L458" i="24"/>
  <c r="B458" i="24"/>
  <c r="K458" i="24"/>
  <c r="I458" i="24"/>
  <c r="G458" i="24"/>
  <c r="F458" i="24"/>
  <c r="E458" i="24"/>
  <c r="D458" i="24"/>
  <c r="B57" i="3"/>
  <c r="X458" i="24" l="1"/>
  <c r="AC458" i="24" s="1"/>
  <c r="W458" i="24"/>
  <c r="AE458" i="24"/>
  <c r="AA457" i="24"/>
  <c r="AD457" i="24" s="1"/>
  <c r="Z457" i="24"/>
  <c r="P458" i="24"/>
  <c r="V459" i="24"/>
  <c r="T459" i="24"/>
  <c r="M460" i="24"/>
  <c r="AB460" i="24" s="1"/>
  <c r="Q459" i="24"/>
  <c r="R459" i="24" s="1"/>
  <c r="O459" i="24"/>
  <c r="Y459" i="24" s="1"/>
  <c r="G459" i="24"/>
  <c r="E459" i="24"/>
  <c r="L459" i="24"/>
  <c r="S459" i="24" s="1"/>
  <c r="B459" i="24"/>
  <c r="K459" i="24"/>
  <c r="J459" i="24"/>
  <c r="I459" i="24"/>
  <c r="H459" i="24"/>
  <c r="D459" i="24"/>
  <c r="F459" i="24"/>
  <c r="C459" i="24"/>
  <c r="B58" i="3"/>
  <c r="X459" i="24" l="1"/>
  <c r="AC459" i="24" s="1"/>
  <c r="W459" i="24"/>
  <c r="AE459" i="24"/>
  <c r="U458" i="24"/>
  <c r="Z458" i="24" s="1"/>
  <c r="AA458" i="24"/>
  <c r="AD458" i="24" s="1"/>
  <c r="P459" i="24"/>
  <c r="U459" i="24" s="1"/>
  <c r="V460" i="24"/>
  <c r="T460" i="24"/>
  <c r="M461" i="24"/>
  <c r="AB461" i="24" s="1"/>
  <c r="Q460" i="24"/>
  <c r="R460" i="24" s="1"/>
  <c r="O460" i="24"/>
  <c r="Y460" i="24" s="1"/>
  <c r="E460" i="24"/>
  <c r="L460" i="24"/>
  <c r="S460" i="24" s="1"/>
  <c r="D460" i="24"/>
  <c r="J460" i="24"/>
  <c r="B460" i="24"/>
  <c r="K460" i="24"/>
  <c r="I460" i="24"/>
  <c r="H460" i="24"/>
  <c r="G460" i="24"/>
  <c r="F460" i="24"/>
  <c r="C460" i="24"/>
  <c r="B59" i="3"/>
  <c r="X460" i="24" l="1"/>
  <c r="AC460" i="24" s="1"/>
  <c r="W460" i="24"/>
  <c r="AE460" i="24"/>
  <c r="AA459" i="24"/>
  <c r="AD459" i="24" s="1"/>
  <c r="Z459" i="24"/>
  <c r="P460" i="24"/>
  <c r="U460" i="24" s="1"/>
  <c r="V461" i="24"/>
  <c r="T461" i="24"/>
  <c r="M462" i="24"/>
  <c r="AB462" i="24" s="1"/>
  <c r="Q461" i="24"/>
  <c r="R461" i="24" s="1"/>
  <c r="O461" i="24"/>
  <c r="Y461" i="24" s="1"/>
  <c r="J461" i="24"/>
  <c r="B461" i="24"/>
  <c r="I461" i="24"/>
  <c r="G461" i="24"/>
  <c r="D461" i="24"/>
  <c r="C461" i="24"/>
  <c r="L461" i="24"/>
  <c r="S461" i="24" s="1"/>
  <c r="K461" i="24"/>
  <c r="F461" i="24"/>
  <c r="H461" i="24"/>
  <c r="E461" i="24"/>
  <c r="B60" i="3"/>
  <c r="X461" i="24" l="1"/>
  <c r="AC461" i="24" s="1"/>
  <c r="W461" i="24"/>
  <c r="AE461" i="24"/>
  <c r="AA460" i="24"/>
  <c r="AD460" i="24" s="1"/>
  <c r="Z460" i="24"/>
  <c r="P461" i="24"/>
  <c r="U461" i="24" s="1"/>
  <c r="V462" i="24"/>
  <c r="T462" i="24"/>
  <c r="M463" i="24"/>
  <c r="AB463" i="24" s="1"/>
  <c r="O462" i="24"/>
  <c r="Y462" i="24" s="1"/>
  <c r="Q462" i="24"/>
  <c r="R462" i="24" s="1"/>
  <c r="G462" i="24"/>
  <c r="F462" i="24"/>
  <c r="L462" i="24"/>
  <c r="S462" i="24" s="1"/>
  <c r="D462" i="24"/>
  <c r="E462" i="24"/>
  <c r="C462" i="24"/>
  <c r="B462" i="24"/>
  <c r="K462" i="24"/>
  <c r="J462" i="24"/>
  <c r="I462" i="24"/>
  <c r="H462" i="24"/>
  <c r="B61" i="3"/>
  <c r="AE462" i="24" l="1"/>
  <c r="X462" i="24"/>
  <c r="AC462" i="24" s="1"/>
  <c r="W462" i="24"/>
  <c r="AA461" i="24"/>
  <c r="AD461" i="24" s="1"/>
  <c r="Z461" i="24"/>
  <c r="P462" i="24"/>
  <c r="U462" i="24" s="1"/>
  <c r="V463" i="24"/>
  <c r="T463" i="24"/>
  <c r="M464" i="24"/>
  <c r="AB464" i="24" s="1"/>
  <c r="O463" i="24"/>
  <c r="Y463" i="24" s="1"/>
  <c r="Q463" i="24"/>
  <c r="R463" i="24" s="1"/>
  <c r="L463" i="24"/>
  <c r="S463" i="24" s="1"/>
  <c r="D463" i="24"/>
  <c r="K463" i="24"/>
  <c r="C463" i="24"/>
  <c r="I463" i="24"/>
  <c r="G463" i="24"/>
  <c r="F463" i="24"/>
  <c r="E463" i="24"/>
  <c r="B463" i="24"/>
  <c r="J463" i="24"/>
  <c r="H463" i="24"/>
  <c r="B62" i="3"/>
  <c r="X463" i="24" l="1"/>
  <c r="AC463" i="24" s="1"/>
  <c r="W463" i="24"/>
  <c r="AE463" i="24"/>
  <c r="AA462" i="24"/>
  <c r="AD462" i="24" s="1"/>
  <c r="Z462" i="24"/>
  <c r="P463" i="24"/>
  <c r="V464" i="24"/>
  <c r="T464" i="24"/>
  <c r="M465" i="24"/>
  <c r="AB465" i="24" s="1"/>
  <c r="O464" i="24"/>
  <c r="Y464" i="24" s="1"/>
  <c r="Q464" i="24"/>
  <c r="R464" i="24" s="1"/>
  <c r="I464" i="24"/>
  <c r="H464" i="24"/>
  <c r="F464" i="24"/>
  <c r="J464" i="24"/>
  <c r="G464" i="24"/>
  <c r="E464" i="24"/>
  <c r="D464" i="24"/>
  <c r="C464" i="24"/>
  <c r="L464" i="24"/>
  <c r="S464" i="24" s="1"/>
  <c r="B464" i="24"/>
  <c r="K464" i="24"/>
  <c r="B63" i="3"/>
  <c r="AE464" i="24" l="1"/>
  <c r="X464" i="24"/>
  <c r="AC464" i="24" s="1"/>
  <c r="W464" i="24"/>
  <c r="U463" i="24"/>
  <c r="Z463" i="24" s="1"/>
  <c r="AA463" i="24"/>
  <c r="AD463" i="24" s="1"/>
  <c r="P464" i="24"/>
  <c r="U464" i="24" s="1"/>
  <c r="V465" i="24"/>
  <c r="T465" i="24"/>
  <c r="M466" i="24"/>
  <c r="AB466" i="24" s="1"/>
  <c r="Q465" i="24"/>
  <c r="R465" i="24" s="1"/>
  <c r="O465" i="24"/>
  <c r="Y465" i="24" s="1"/>
  <c r="F465" i="24"/>
  <c r="E465" i="24"/>
  <c r="K465" i="24"/>
  <c r="C465" i="24"/>
  <c r="J465" i="24"/>
  <c r="I465" i="24"/>
  <c r="H465" i="24"/>
  <c r="G465" i="24"/>
  <c r="D465" i="24"/>
  <c r="B465" i="24"/>
  <c r="L465" i="24"/>
  <c r="S465" i="24" s="1"/>
  <c r="B64" i="3"/>
  <c r="X465" i="24" l="1"/>
  <c r="AC465" i="24" s="1"/>
  <c r="W465" i="24"/>
  <c r="AE465" i="24"/>
  <c r="AA464" i="24"/>
  <c r="AD464" i="24" s="1"/>
  <c r="Z464" i="24"/>
  <c r="P465" i="24"/>
  <c r="U465" i="24" s="1"/>
  <c r="V466" i="24"/>
  <c r="T466" i="24"/>
  <c r="M467" i="24"/>
  <c r="AB467" i="24" s="1"/>
  <c r="Q466" i="24"/>
  <c r="R466" i="24" s="1"/>
  <c r="O466" i="24"/>
  <c r="Y466" i="24" s="1"/>
  <c r="S466" i="24"/>
  <c r="K466" i="24"/>
  <c r="C466" i="24"/>
  <c r="J466" i="24"/>
  <c r="B466" i="24"/>
  <c r="H466" i="24"/>
  <c r="L466" i="24"/>
  <c r="I466" i="24"/>
  <c r="G466" i="24"/>
  <c r="F466" i="24"/>
  <c r="E466" i="24"/>
  <c r="D466" i="24"/>
  <c r="B65" i="3"/>
  <c r="X466" i="24" l="1"/>
  <c r="AC466" i="24" s="1"/>
  <c r="W466" i="24"/>
  <c r="AE466" i="24"/>
  <c r="AA465" i="24"/>
  <c r="AD465" i="24" s="1"/>
  <c r="Z465" i="24"/>
  <c r="P466" i="24"/>
  <c r="U466" i="24" s="1"/>
  <c r="V467" i="24"/>
  <c r="T467" i="24"/>
  <c r="M468" i="24"/>
  <c r="AB468" i="24" s="1"/>
  <c r="Q467" i="24"/>
  <c r="R467" i="24" s="1"/>
  <c r="O467" i="24"/>
  <c r="Y467" i="24" s="1"/>
  <c r="H467" i="24"/>
  <c r="G467" i="24"/>
  <c r="E467" i="24"/>
  <c r="B467" i="24"/>
  <c r="L467" i="24"/>
  <c r="S467" i="24" s="1"/>
  <c r="K467" i="24"/>
  <c r="J467" i="24"/>
  <c r="I467" i="24"/>
  <c r="D467" i="24"/>
  <c r="F467" i="24"/>
  <c r="C467" i="24"/>
  <c r="B66" i="3"/>
  <c r="X467" i="24" l="1"/>
  <c r="AC467" i="24" s="1"/>
  <c r="W467" i="24"/>
  <c r="AE467" i="24"/>
  <c r="AA466" i="24"/>
  <c r="AD466" i="24" s="1"/>
  <c r="Z466" i="24"/>
  <c r="P467" i="24"/>
  <c r="U467" i="24" s="1"/>
  <c r="V468" i="24"/>
  <c r="T468" i="24"/>
  <c r="M469" i="24"/>
  <c r="AB469" i="24" s="1"/>
  <c r="Q468" i="24"/>
  <c r="R468" i="24" s="1"/>
  <c r="O468" i="24"/>
  <c r="Y468" i="24" s="1"/>
  <c r="E468" i="24"/>
  <c r="L468" i="24"/>
  <c r="S468" i="24" s="1"/>
  <c r="D468" i="24"/>
  <c r="J468" i="24"/>
  <c r="B468" i="24"/>
  <c r="C468" i="24"/>
  <c r="K468" i="24"/>
  <c r="I468" i="24"/>
  <c r="H468" i="24"/>
  <c r="G468" i="24"/>
  <c r="F468" i="24"/>
  <c r="B67" i="3"/>
  <c r="X468" i="24" l="1"/>
  <c r="AC468" i="24" s="1"/>
  <c r="W468" i="24"/>
  <c r="AE468" i="24"/>
  <c r="AA467" i="24"/>
  <c r="AD467" i="24" s="1"/>
  <c r="Z467" i="24"/>
  <c r="P468" i="24"/>
  <c r="U468" i="24" s="1"/>
  <c r="V469" i="24"/>
  <c r="T469" i="24"/>
  <c r="M470" i="24"/>
  <c r="AB470" i="24" s="1"/>
  <c r="Q469" i="24"/>
  <c r="R469" i="24" s="1"/>
  <c r="O469" i="24"/>
  <c r="Y469" i="24" s="1"/>
  <c r="J469" i="24"/>
  <c r="B469" i="24"/>
  <c r="I469" i="24"/>
  <c r="G469" i="24"/>
  <c r="E469" i="24"/>
  <c r="D469" i="24"/>
  <c r="C469" i="24"/>
  <c r="L469" i="24"/>
  <c r="S469" i="24" s="1"/>
  <c r="K469" i="24"/>
  <c r="H469" i="24"/>
  <c r="F469" i="24"/>
  <c r="B68" i="3"/>
  <c r="X469" i="24" l="1"/>
  <c r="AC469" i="24" s="1"/>
  <c r="W469" i="24"/>
  <c r="AE469" i="24"/>
  <c r="AA468" i="24"/>
  <c r="AD468" i="24" s="1"/>
  <c r="Z468" i="24"/>
  <c r="P469" i="24"/>
  <c r="U469" i="24" s="1"/>
  <c r="V470" i="24"/>
  <c r="T470" i="24"/>
  <c r="O470" i="24"/>
  <c r="Y470" i="24" s="1"/>
  <c r="Q470" i="24"/>
  <c r="R470" i="24" s="1"/>
  <c r="S470" i="24"/>
  <c r="G470" i="24"/>
  <c r="F470" i="24"/>
  <c r="L470" i="24"/>
  <c r="D470" i="24"/>
  <c r="H470" i="24"/>
  <c r="E470" i="24"/>
  <c r="C470" i="24"/>
  <c r="B470" i="24"/>
  <c r="J470" i="24"/>
  <c r="K470" i="24"/>
  <c r="I470" i="24"/>
  <c r="B69" i="3"/>
  <c r="X470" i="24" l="1"/>
  <c r="AC470" i="24" s="1"/>
  <c r="W470" i="24"/>
  <c r="AE470" i="24"/>
  <c r="AA469" i="24"/>
  <c r="AD469" i="24" s="1"/>
  <c r="Z469" i="24"/>
  <c r="P470" i="24"/>
  <c r="U470" i="24" s="1"/>
  <c r="O471" i="24"/>
  <c r="Q471" i="24"/>
  <c r="R471" i="24" s="1"/>
  <c r="L471" i="24"/>
  <c r="D471" i="24"/>
  <c r="K471" i="24"/>
  <c r="C471" i="24"/>
  <c r="J471" i="24"/>
  <c r="I471" i="24"/>
  <c r="F471" i="24"/>
  <c r="H471" i="24"/>
  <c r="G471" i="24"/>
  <c r="E471" i="24"/>
  <c r="B471" i="24"/>
  <c r="B70" i="3"/>
  <c r="AE471" i="24" l="1"/>
  <c r="Y471" i="24"/>
  <c r="AA470" i="24"/>
  <c r="AD470" i="24" s="1"/>
  <c r="Z470" i="24"/>
  <c r="P471" i="24"/>
  <c r="U471" i="24" s="1"/>
  <c r="S471" i="24"/>
  <c r="T471" i="24"/>
  <c r="M473" i="24"/>
  <c r="AB473" i="24" s="1"/>
  <c r="O472" i="24"/>
  <c r="Q472" i="24"/>
  <c r="R472" i="24" s="1"/>
  <c r="I472" i="24"/>
  <c r="H472" i="24"/>
  <c r="G472" i="24"/>
  <c r="F472" i="24"/>
  <c r="K472" i="24"/>
  <c r="C472" i="24"/>
  <c r="B472" i="24"/>
  <c r="L472" i="24"/>
  <c r="S472" i="24" s="1"/>
  <c r="J472" i="24"/>
  <c r="E472" i="24"/>
  <c r="D472" i="24"/>
  <c r="B71" i="3"/>
  <c r="X472" i="24" l="1"/>
  <c r="AC472" i="24" s="1"/>
  <c r="W472" i="24"/>
  <c r="AE472" i="24"/>
  <c r="Y472" i="24"/>
  <c r="X471" i="24"/>
  <c r="AC471" i="24" s="1"/>
  <c r="W471" i="24"/>
  <c r="AA471" i="24"/>
  <c r="AD471" i="24" s="1"/>
  <c r="P472" i="24"/>
  <c r="V473" i="24"/>
  <c r="T473" i="24"/>
  <c r="M474" i="24"/>
  <c r="AB474" i="24" s="1"/>
  <c r="Q473" i="24"/>
  <c r="R473" i="24" s="1"/>
  <c r="O473" i="24"/>
  <c r="Y473" i="24" s="1"/>
  <c r="G473" i="24"/>
  <c r="F473" i="24"/>
  <c r="E473" i="24"/>
  <c r="L473" i="24"/>
  <c r="S473" i="24" s="1"/>
  <c r="D473" i="24"/>
  <c r="K473" i="24"/>
  <c r="C473" i="24"/>
  <c r="H473" i="24"/>
  <c r="J473" i="24"/>
  <c r="I473" i="24"/>
  <c r="B473" i="24"/>
  <c r="B72" i="3"/>
  <c r="X473" i="24" l="1"/>
  <c r="AC473" i="24" s="1"/>
  <c r="W473" i="24"/>
  <c r="Z471" i="24"/>
  <c r="AE473" i="24"/>
  <c r="U472" i="24"/>
  <c r="Z472" i="24" s="1"/>
  <c r="AA472" i="24"/>
  <c r="AD472" i="24" s="1"/>
  <c r="P473" i="24"/>
  <c r="U473" i="24" s="1"/>
  <c r="V474" i="24"/>
  <c r="T474" i="24"/>
  <c r="I410" i="24"/>
  <c r="J392" i="24"/>
  <c r="L406" i="24"/>
  <c r="L403" i="24"/>
  <c r="O399" i="24"/>
  <c r="Y399" i="24" s="1"/>
  <c r="J402" i="24"/>
  <c r="D405" i="24"/>
  <c r="L398" i="24"/>
  <c r="H398" i="24"/>
  <c r="K389" i="24"/>
  <c r="F383" i="24"/>
  <c r="H390" i="24"/>
  <c r="F396" i="24"/>
  <c r="C386" i="24"/>
  <c r="C379" i="24"/>
  <c r="O400" i="24"/>
  <c r="Y400" i="24" s="1"/>
  <c r="L410" i="24"/>
  <c r="G384" i="24"/>
  <c r="C397" i="24"/>
  <c r="G398" i="24"/>
  <c r="K396" i="24"/>
  <c r="D410" i="24"/>
  <c r="F408" i="24"/>
  <c r="L382" i="24"/>
  <c r="O401" i="24"/>
  <c r="Y401" i="24" s="1"/>
  <c r="E407" i="24"/>
  <c r="Q392" i="24"/>
  <c r="R392" i="24" s="1"/>
  <c r="O393" i="24"/>
  <c r="Y393" i="24" s="1"/>
  <c r="L395" i="24"/>
  <c r="F390" i="24"/>
  <c r="C400" i="24"/>
  <c r="L394" i="24"/>
  <c r="O392" i="24"/>
  <c r="Y392" i="24" s="1"/>
  <c r="D406" i="24"/>
  <c r="D407" i="24"/>
  <c r="L390" i="24"/>
  <c r="G383" i="24"/>
  <c r="C389" i="24"/>
  <c r="B399" i="24"/>
  <c r="F400" i="24"/>
  <c r="D398" i="24"/>
  <c r="K379" i="24"/>
  <c r="K384" i="24"/>
  <c r="H384" i="24"/>
  <c r="F389" i="24"/>
  <c r="C385" i="24"/>
  <c r="E381" i="24"/>
  <c r="J391" i="24"/>
  <c r="K385" i="24"/>
  <c r="I385" i="24"/>
  <c r="B404" i="24"/>
  <c r="Q406" i="24"/>
  <c r="R406" i="24" s="1"/>
  <c r="E404" i="24"/>
  <c r="L408" i="24"/>
  <c r="K406" i="24"/>
  <c r="E403" i="24"/>
  <c r="G388" i="24"/>
  <c r="K407" i="24"/>
  <c r="J405" i="24"/>
  <c r="E395" i="24"/>
  <c r="I407" i="24"/>
  <c r="D389" i="24"/>
  <c r="H391" i="24"/>
  <c r="C396" i="24"/>
  <c r="Q379" i="24"/>
  <c r="R379" i="24" s="1"/>
  <c r="L388" i="24"/>
  <c r="B410" i="24"/>
  <c r="H405" i="24"/>
  <c r="O387" i="24"/>
  <c r="Y387" i="24" s="1"/>
  <c r="L386" i="24"/>
  <c r="I397" i="24"/>
  <c r="G401" i="24"/>
  <c r="E400" i="24"/>
  <c r="C402" i="24"/>
  <c r="J387" i="24"/>
  <c r="K381" i="24"/>
  <c r="K388" i="24"/>
  <c r="C387" i="24"/>
  <c r="B398" i="24"/>
  <c r="I401" i="24"/>
  <c r="E379" i="24"/>
  <c r="I391" i="24"/>
  <c r="G389" i="24"/>
  <c r="F403" i="24"/>
  <c r="J385" i="24"/>
  <c r="Q381" i="24"/>
  <c r="R381" i="24" s="1"/>
  <c r="E399" i="24"/>
  <c r="G403" i="24"/>
  <c r="G380" i="24"/>
  <c r="H400" i="24"/>
  <c r="Q401" i="24"/>
  <c r="R401" i="24" s="1"/>
  <c r="B388" i="24"/>
  <c r="B385" i="24"/>
  <c r="Q394" i="24"/>
  <c r="R394" i="24" s="1"/>
  <c r="K402" i="24"/>
  <c r="K397" i="24"/>
  <c r="I387" i="24"/>
  <c r="Q393" i="24"/>
  <c r="R393" i="24" s="1"/>
  <c r="Q398" i="24"/>
  <c r="R398" i="24" s="1"/>
  <c r="F391" i="24"/>
  <c r="L402" i="24"/>
  <c r="D387" i="24"/>
  <c r="C388" i="24"/>
  <c r="Q405" i="24"/>
  <c r="R405" i="24" s="1"/>
  <c r="J381" i="24"/>
  <c r="E384" i="24"/>
  <c r="H407" i="24"/>
  <c r="J396" i="24"/>
  <c r="C383" i="24"/>
  <c r="C408" i="24"/>
  <c r="G409" i="24"/>
  <c r="D386" i="24"/>
  <c r="K398" i="24"/>
  <c r="C384" i="24"/>
  <c r="Q389" i="24"/>
  <c r="R389" i="24" s="1"/>
  <c r="D402" i="24"/>
  <c r="L387" i="24"/>
  <c r="B391" i="24"/>
  <c r="H383" i="24"/>
  <c r="B381" i="24"/>
  <c r="B386" i="24"/>
  <c r="B403" i="24"/>
  <c r="Q391" i="24"/>
  <c r="R391" i="24" s="1"/>
  <c r="J403" i="24"/>
  <c r="E391" i="24"/>
  <c r="K405" i="24"/>
  <c r="I404" i="24"/>
  <c r="J389" i="24"/>
  <c r="E380" i="24"/>
  <c r="F401" i="24"/>
  <c r="O391" i="24"/>
  <c r="Y391" i="24" s="1"/>
  <c r="O409" i="24"/>
  <c r="Y409" i="24" s="1"/>
  <c r="D400" i="24"/>
  <c r="K395" i="24"/>
  <c r="J398" i="24"/>
  <c r="D391" i="24"/>
  <c r="F380" i="24"/>
  <c r="J388" i="24"/>
  <c r="L407" i="24"/>
  <c r="D403" i="24"/>
  <c r="L384" i="24"/>
  <c r="B382" i="24"/>
  <c r="I379" i="24"/>
  <c r="B379" i="24"/>
  <c r="W379" i="24" s="1"/>
  <c r="G402" i="24"/>
  <c r="I382" i="24"/>
  <c r="F387" i="24"/>
  <c r="B395" i="24"/>
  <c r="B387" i="24"/>
  <c r="F406" i="24"/>
  <c r="E386" i="24"/>
  <c r="K391" i="24"/>
  <c r="G386" i="24"/>
  <c r="E394" i="24"/>
  <c r="O405" i="24"/>
  <c r="Y405" i="24" s="1"/>
  <c r="B380" i="24"/>
  <c r="C404" i="24"/>
  <c r="J382" i="24"/>
  <c r="O388" i="24"/>
  <c r="Y388" i="24" s="1"/>
  <c r="O382" i="24"/>
  <c r="Y382" i="24" s="1"/>
  <c r="D385" i="24"/>
  <c r="C405" i="24"/>
  <c r="E382" i="24"/>
  <c r="E388" i="24"/>
  <c r="F409" i="24"/>
  <c r="O394" i="24"/>
  <c r="Y394" i="24" s="1"/>
  <c r="D404" i="24"/>
  <c r="I409" i="24"/>
  <c r="I405" i="24"/>
  <c r="L401" i="24"/>
  <c r="Q383" i="24"/>
  <c r="R383" i="24" s="1"/>
  <c r="D380" i="24"/>
  <c r="Q384" i="24"/>
  <c r="R384" i="24" s="1"/>
  <c r="F385" i="24"/>
  <c r="L385" i="24"/>
  <c r="G397" i="24"/>
  <c r="G406" i="24"/>
  <c r="F384" i="24"/>
  <c r="O386" i="24"/>
  <c r="Y386" i="24" s="1"/>
  <c r="Q396" i="24"/>
  <c r="R396" i="24" s="1"/>
  <c r="J406" i="24"/>
  <c r="K380" i="24"/>
  <c r="C382" i="24"/>
  <c r="H402" i="24"/>
  <c r="Q382" i="24"/>
  <c r="R382" i="24" s="1"/>
  <c r="K399" i="24"/>
  <c r="H408" i="24"/>
  <c r="E410" i="24"/>
  <c r="Q388" i="24"/>
  <c r="R388" i="24" s="1"/>
  <c r="E398" i="24"/>
  <c r="L389" i="24"/>
  <c r="I383" i="24"/>
  <c r="H406" i="24"/>
  <c r="D382" i="24"/>
  <c r="I392" i="24"/>
  <c r="G408" i="24"/>
  <c r="D379" i="24"/>
  <c r="B392" i="24"/>
  <c r="B396" i="24"/>
  <c r="G381" i="24"/>
  <c r="K393" i="24"/>
  <c r="K408" i="24"/>
  <c r="B390" i="24"/>
  <c r="J380" i="24"/>
  <c r="H392" i="24"/>
  <c r="K394" i="24"/>
  <c r="I396" i="24"/>
  <c r="Q387" i="24"/>
  <c r="R387" i="24" s="1"/>
  <c r="O404" i="24"/>
  <c r="Y404" i="24" s="1"/>
  <c r="C381" i="24"/>
  <c r="F397" i="24"/>
  <c r="L380" i="24"/>
  <c r="E405" i="24"/>
  <c r="L404" i="24"/>
  <c r="B406" i="24"/>
  <c r="B409" i="24"/>
  <c r="E401" i="24"/>
  <c r="J390" i="24"/>
  <c r="D393" i="24"/>
  <c r="O385" i="24"/>
  <c r="Y385" i="24" s="1"/>
  <c r="L405" i="24"/>
  <c r="F404" i="24"/>
  <c r="F382" i="24"/>
  <c r="H410" i="24"/>
  <c r="D384" i="24"/>
  <c r="F407" i="24"/>
  <c r="B397" i="24"/>
  <c r="W397" i="24" s="1"/>
  <c r="G393" i="24"/>
  <c r="J397" i="24"/>
  <c r="J401" i="24"/>
  <c r="L399" i="24"/>
  <c r="L379" i="24"/>
  <c r="E396" i="24"/>
  <c r="H399" i="24"/>
  <c r="B400" i="24"/>
  <c r="E387" i="24"/>
  <c r="H396" i="24"/>
  <c r="C392" i="24"/>
  <c r="C403" i="24"/>
  <c r="Q380" i="24"/>
  <c r="R380" i="24" s="1"/>
  <c r="F386" i="24"/>
  <c r="G387" i="24"/>
  <c r="D388" i="24"/>
  <c r="I402" i="24"/>
  <c r="K400" i="24"/>
  <c r="B383" i="24"/>
  <c r="W383" i="24" s="1"/>
  <c r="D394" i="24"/>
  <c r="E409" i="24"/>
  <c r="Q402" i="24"/>
  <c r="R402" i="24" s="1"/>
  <c r="Q407" i="24"/>
  <c r="R407" i="24" s="1"/>
  <c r="B389" i="24"/>
  <c r="O398" i="24"/>
  <c r="Y398" i="24" s="1"/>
  <c r="K386" i="24"/>
  <c r="Q404" i="24"/>
  <c r="R404" i="24" s="1"/>
  <c r="D395" i="24"/>
  <c r="C380" i="24"/>
  <c r="C393" i="24"/>
  <c r="D390" i="24"/>
  <c r="Q399" i="24"/>
  <c r="R399" i="24" s="1"/>
  <c r="F392" i="24"/>
  <c r="D383" i="24"/>
  <c r="O379" i="24"/>
  <c r="Y379" i="24" s="1"/>
  <c r="F388" i="24"/>
  <c r="E385" i="24"/>
  <c r="K409" i="24"/>
  <c r="F405" i="24"/>
  <c r="O381" i="24"/>
  <c r="Y381" i="24" s="1"/>
  <c r="O389" i="24"/>
  <c r="Y389" i="24" s="1"/>
  <c r="H403" i="24"/>
  <c r="J386" i="24"/>
  <c r="K387" i="24"/>
  <c r="I388" i="24"/>
  <c r="Q390" i="24"/>
  <c r="R390" i="24" s="1"/>
  <c r="C401" i="24"/>
  <c r="J394" i="24"/>
  <c r="D401" i="24"/>
  <c r="D396" i="24"/>
  <c r="J400" i="24"/>
  <c r="B384" i="24"/>
  <c r="E412" i="24"/>
  <c r="H382" i="24"/>
  <c r="G395" i="24"/>
  <c r="D392" i="24"/>
  <c r="C409" i="24"/>
  <c r="L393" i="24"/>
  <c r="H397" i="24"/>
  <c r="I406" i="24"/>
  <c r="E402" i="24"/>
  <c r="G396" i="24"/>
  <c r="B394" i="24"/>
  <c r="E383" i="24"/>
  <c r="F399" i="24"/>
  <c r="J411" i="24"/>
  <c r="L396" i="24"/>
  <c r="O402" i="24"/>
  <c r="Y402" i="24" s="1"/>
  <c r="I398" i="24"/>
  <c r="Q395" i="24"/>
  <c r="R395" i="24" s="1"/>
  <c r="G390" i="24"/>
  <c r="O403" i="24"/>
  <c r="Y403" i="24" s="1"/>
  <c r="K382" i="24"/>
  <c r="B407" i="24"/>
  <c r="Q409" i="24"/>
  <c r="R409" i="24" s="1"/>
  <c r="O407" i="24"/>
  <c r="Y407" i="24" s="1"/>
  <c r="H385" i="24"/>
  <c r="K383" i="24"/>
  <c r="F381" i="24"/>
  <c r="O396" i="24"/>
  <c r="Y396" i="24" s="1"/>
  <c r="H387" i="24"/>
  <c r="H401" i="24"/>
  <c r="L383" i="24"/>
  <c r="B401" i="24"/>
  <c r="D411" i="24"/>
  <c r="D399" i="24"/>
  <c r="E411" i="24"/>
  <c r="G382" i="24"/>
  <c r="K412" i="24"/>
  <c r="H395" i="24"/>
  <c r="K410" i="24"/>
  <c r="F410" i="24"/>
  <c r="Q400" i="24"/>
  <c r="R400" i="24" s="1"/>
  <c r="I393" i="24"/>
  <c r="O395" i="24"/>
  <c r="Y395" i="24" s="1"/>
  <c r="I389" i="24"/>
  <c r="O410" i="24"/>
  <c r="Y410" i="24" s="1"/>
  <c r="G407" i="24"/>
  <c r="J384" i="24"/>
  <c r="J399" i="24"/>
  <c r="E392" i="24"/>
  <c r="I384" i="24"/>
  <c r="K404" i="24"/>
  <c r="O411" i="24"/>
  <c r="Y411" i="24" s="1"/>
  <c r="E397" i="24"/>
  <c r="F402" i="24"/>
  <c r="I403" i="24"/>
  <c r="F411" i="24"/>
  <c r="C410" i="24"/>
  <c r="Q385" i="24"/>
  <c r="R385" i="24" s="1"/>
  <c r="C391" i="24"/>
  <c r="D381" i="24"/>
  <c r="Q397" i="24"/>
  <c r="R397" i="24" s="1"/>
  <c r="I395" i="24"/>
  <c r="G399" i="24"/>
  <c r="E408" i="24"/>
  <c r="E389" i="24"/>
  <c r="J395" i="24"/>
  <c r="O390" i="24"/>
  <c r="Y390" i="24" s="1"/>
  <c r="C398" i="24"/>
  <c r="G385" i="24"/>
  <c r="I399" i="24"/>
  <c r="Q410" i="24"/>
  <c r="R410" i="24" s="1"/>
  <c r="B393" i="24"/>
  <c r="D397" i="24"/>
  <c r="G392" i="24"/>
  <c r="H380" i="24"/>
  <c r="G410" i="24"/>
  <c r="O384" i="24"/>
  <c r="Y384" i="24" s="1"/>
  <c r="O380" i="24"/>
  <c r="Y380" i="24" s="1"/>
  <c r="D408" i="24"/>
  <c r="K392" i="24"/>
  <c r="F398" i="24"/>
  <c r="G404" i="24"/>
  <c r="C394" i="24"/>
  <c r="L400" i="24"/>
  <c r="E406" i="24"/>
  <c r="C390" i="24"/>
  <c r="H386" i="24"/>
  <c r="J407" i="24"/>
  <c r="B405" i="24"/>
  <c r="Q403" i="24"/>
  <c r="R403" i="24" s="1"/>
  <c r="L411" i="24"/>
  <c r="J383" i="24"/>
  <c r="C411" i="24"/>
  <c r="Q386" i="24"/>
  <c r="R386" i="24" s="1"/>
  <c r="Q408" i="24"/>
  <c r="R408" i="24" s="1"/>
  <c r="I408" i="24"/>
  <c r="J393" i="24"/>
  <c r="I390" i="24"/>
  <c r="J410" i="24"/>
  <c r="O383" i="24"/>
  <c r="Y383" i="24" s="1"/>
  <c r="I400" i="24"/>
  <c r="I380" i="24"/>
  <c r="C395" i="24"/>
  <c r="C399" i="24"/>
  <c r="K401" i="24"/>
  <c r="L391" i="24"/>
  <c r="H404" i="24"/>
  <c r="G405" i="24"/>
  <c r="E390" i="24"/>
  <c r="H389" i="24"/>
  <c r="Q411" i="24"/>
  <c r="R411" i="24" s="1"/>
  <c r="I394" i="24"/>
  <c r="L409" i="24"/>
  <c r="F395" i="24"/>
  <c r="E393" i="24"/>
  <c r="F393" i="24"/>
  <c r="O397" i="24"/>
  <c r="Y397" i="24" s="1"/>
  <c r="B402" i="24"/>
  <c r="W402" i="24" s="1"/>
  <c r="G400" i="24"/>
  <c r="I381" i="24"/>
  <c r="J404" i="24"/>
  <c r="F394" i="24"/>
  <c r="H394" i="24"/>
  <c r="G391" i="24"/>
  <c r="G394" i="24"/>
  <c r="H393" i="24"/>
  <c r="O408" i="24"/>
  <c r="Y408" i="24" s="1"/>
  <c r="B408" i="24"/>
  <c r="L397" i="24"/>
  <c r="K403" i="24"/>
  <c r="L381" i="24"/>
  <c r="C406" i="24"/>
  <c r="C407" i="24"/>
  <c r="I386" i="24"/>
  <c r="H381" i="24"/>
  <c r="J408" i="24"/>
  <c r="H409" i="24"/>
  <c r="L392" i="24"/>
  <c r="D409" i="24"/>
  <c r="G411" i="24"/>
  <c r="H388" i="24"/>
  <c r="K390" i="24"/>
  <c r="O406" i="24"/>
  <c r="Y406" i="24" s="1"/>
  <c r="K411" i="24"/>
  <c r="J409" i="24"/>
  <c r="H411" i="24"/>
  <c r="I412" i="24"/>
  <c r="I411" i="24"/>
  <c r="Q412" i="24"/>
  <c r="R412" i="24" s="1"/>
  <c r="D412" i="24"/>
  <c r="G412" i="24"/>
  <c r="B412" i="24"/>
  <c r="B411" i="24"/>
  <c r="J412" i="24"/>
  <c r="O412" i="24"/>
  <c r="Y412" i="24" s="1"/>
  <c r="C412" i="24"/>
  <c r="H412" i="24"/>
  <c r="F412" i="24"/>
  <c r="O413" i="24"/>
  <c r="Y413" i="24" s="1"/>
  <c r="K415" i="24"/>
  <c r="G413" i="24"/>
  <c r="J413" i="24"/>
  <c r="E413" i="24"/>
  <c r="I413" i="24"/>
  <c r="L412" i="24"/>
  <c r="H413" i="24"/>
  <c r="C413" i="24"/>
  <c r="B413" i="24"/>
  <c r="Q413" i="24"/>
  <c r="R413" i="24" s="1"/>
  <c r="I415" i="24"/>
  <c r="B414" i="24"/>
  <c r="D413" i="24"/>
  <c r="O414" i="24"/>
  <c r="Y414" i="24" s="1"/>
  <c r="F413" i="24"/>
  <c r="D415" i="24"/>
  <c r="C415" i="24"/>
  <c r="O415" i="24"/>
  <c r="Y415" i="24" s="1"/>
  <c r="K414" i="24"/>
  <c r="E415" i="24"/>
  <c r="J415" i="24"/>
  <c r="C414" i="24"/>
  <c r="J414" i="24"/>
  <c r="I414" i="24"/>
  <c r="K413" i="24"/>
  <c r="F414" i="24"/>
  <c r="L413" i="24"/>
  <c r="D414" i="24"/>
  <c r="B415" i="24"/>
  <c r="G414" i="24"/>
  <c r="L415" i="24"/>
  <c r="H415" i="24"/>
  <c r="H414" i="24"/>
  <c r="F415" i="24"/>
  <c r="Q414" i="24"/>
  <c r="R414" i="24" s="1"/>
  <c r="D416" i="24"/>
  <c r="G415" i="24"/>
  <c r="L414" i="24"/>
  <c r="K416" i="24"/>
  <c r="Q415" i="24"/>
  <c r="R415" i="24" s="1"/>
  <c r="O416" i="24"/>
  <c r="Y416" i="24" s="1"/>
  <c r="I416" i="24"/>
  <c r="B416" i="24"/>
  <c r="E414" i="24"/>
  <c r="E416" i="24"/>
  <c r="B418" i="24"/>
  <c r="C416" i="24"/>
  <c r="L416" i="24"/>
  <c r="C417" i="24"/>
  <c r="E417" i="24"/>
  <c r="H416" i="24"/>
  <c r="F416" i="24"/>
  <c r="G417" i="24"/>
  <c r="J417" i="24"/>
  <c r="G416" i="24"/>
  <c r="Q417" i="24"/>
  <c r="R417" i="24" s="1"/>
  <c r="D417" i="24"/>
  <c r="Q416" i="24"/>
  <c r="R416" i="24" s="1"/>
  <c r="L417" i="24"/>
  <c r="J416" i="24"/>
  <c r="H417" i="24"/>
  <c r="Q419" i="24"/>
  <c r="R419" i="24" s="1"/>
  <c r="I417" i="24"/>
  <c r="E418" i="24"/>
  <c r="Q418" i="24"/>
  <c r="R418" i="24" s="1"/>
  <c r="O417" i="24"/>
  <c r="Y417" i="24" s="1"/>
  <c r="D418" i="24"/>
  <c r="F419" i="24"/>
  <c r="O419" i="24"/>
  <c r="Y419" i="24" s="1"/>
  <c r="B419" i="24"/>
  <c r="I418" i="24"/>
  <c r="J418" i="24"/>
  <c r="C418" i="24"/>
  <c r="C419" i="24"/>
  <c r="K418" i="24"/>
  <c r="B417" i="24"/>
  <c r="K417" i="24"/>
  <c r="F418" i="24"/>
  <c r="F417" i="24"/>
  <c r="E419" i="24"/>
  <c r="G418" i="24"/>
  <c r="G419" i="24"/>
  <c r="K420" i="24"/>
  <c r="O418" i="24"/>
  <c r="Y418" i="24" s="1"/>
  <c r="L419" i="24"/>
  <c r="D420" i="24"/>
  <c r="H418" i="24"/>
  <c r="Q420" i="24"/>
  <c r="R420" i="24" s="1"/>
  <c r="L418" i="24"/>
  <c r="C420" i="24"/>
  <c r="H419" i="24"/>
  <c r="C421" i="24"/>
  <c r="I421" i="24"/>
  <c r="K419" i="24"/>
  <c r="E420" i="24"/>
  <c r="I420" i="24"/>
  <c r="Q421" i="24"/>
  <c r="R421" i="24" s="1"/>
  <c r="K421" i="24"/>
  <c r="F420" i="24"/>
  <c r="L421" i="24"/>
  <c r="O421" i="24"/>
  <c r="Y421" i="24" s="1"/>
  <c r="D419" i="24"/>
  <c r="D421" i="24"/>
  <c r="F421" i="24"/>
  <c r="E421" i="24"/>
  <c r="K422" i="24"/>
  <c r="H421" i="24"/>
  <c r="G420" i="24"/>
  <c r="O422" i="24"/>
  <c r="Y422" i="24" s="1"/>
  <c r="D422" i="24"/>
  <c r="I419" i="24"/>
  <c r="J420" i="24"/>
  <c r="H420" i="24"/>
  <c r="J421" i="24"/>
  <c r="B420" i="24"/>
  <c r="W420" i="24" s="1"/>
  <c r="L422" i="24"/>
  <c r="G421" i="24"/>
  <c r="B421" i="24"/>
  <c r="I423" i="24"/>
  <c r="B422" i="24"/>
  <c r="J419" i="24"/>
  <c r="F422" i="24"/>
  <c r="B423" i="24"/>
  <c r="D423" i="24"/>
  <c r="Q422" i="24"/>
  <c r="R422" i="24" s="1"/>
  <c r="O420" i="24"/>
  <c r="Y420" i="24" s="1"/>
  <c r="F423" i="24"/>
  <c r="Q423" i="24"/>
  <c r="R423" i="24" s="1"/>
  <c r="G423" i="24"/>
  <c r="C423" i="24"/>
  <c r="K423" i="24"/>
  <c r="L420" i="24"/>
  <c r="O423" i="24"/>
  <c r="Y423" i="24" s="1"/>
  <c r="L423" i="24"/>
  <c r="M475" i="24"/>
  <c r="AB475" i="24" s="1"/>
  <c r="Q474" i="24"/>
  <c r="R474" i="24" s="1"/>
  <c r="O474" i="24"/>
  <c r="Y474" i="24" s="1"/>
  <c r="L474" i="24"/>
  <c r="S474" i="24" s="1"/>
  <c r="D474" i="24"/>
  <c r="K474" i="24"/>
  <c r="C474" i="24"/>
  <c r="J474" i="24"/>
  <c r="B474" i="24"/>
  <c r="I474" i="24"/>
  <c r="H474" i="24"/>
  <c r="E474" i="24"/>
  <c r="F474" i="24"/>
  <c r="G474" i="24"/>
  <c r="W401" i="24" l="1"/>
  <c r="W384" i="24"/>
  <c r="W405" i="24"/>
  <c r="W400" i="24"/>
  <c r="W387" i="24"/>
  <c r="W380" i="24"/>
  <c r="W385" i="24"/>
  <c r="W421" i="24"/>
  <c r="W419" i="24"/>
  <c r="W390" i="24"/>
  <c r="W416" i="24"/>
  <c r="W406" i="24"/>
  <c r="X474" i="24"/>
  <c r="AC474" i="24" s="1"/>
  <c r="W474" i="24"/>
  <c r="W422" i="24"/>
  <c r="W392" i="24"/>
  <c r="W382" i="24"/>
  <c r="W391" i="24"/>
  <c r="W395" i="24"/>
  <c r="W388" i="24"/>
  <c r="W415" i="24"/>
  <c r="W389" i="24"/>
  <c r="W404" i="24"/>
  <c r="W418" i="24"/>
  <c r="W417" i="24"/>
  <c r="W414" i="24"/>
  <c r="W394" i="24"/>
  <c r="W403" i="24"/>
  <c r="W423" i="24"/>
  <c r="W386" i="24"/>
  <c r="W409" i="24"/>
  <c r="W381" i="24"/>
  <c r="W413" i="24"/>
  <c r="W412" i="24"/>
  <c r="W393" i="24"/>
  <c r="W396" i="24"/>
  <c r="W398" i="24"/>
  <c r="W399" i="24"/>
  <c r="X379" i="24"/>
  <c r="AC379" i="24" s="1"/>
  <c r="X381" i="24"/>
  <c r="AC381" i="24" s="1"/>
  <c r="X413" i="24"/>
  <c r="AC413" i="24" s="1"/>
  <c r="X412" i="24"/>
  <c r="AC412" i="24" s="1"/>
  <c r="X393" i="24"/>
  <c r="AC393" i="24" s="1"/>
  <c r="X401" i="24"/>
  <c r="AC401" i="24" s="1"/>
  <c r="X384" i="24"/>
  <c r="AC384" i="24" s="1"/>
  <c r="X406" i="24"/>
  <c r="AC406" i="24" s="1"/>
  <c r="X396" i="24"/>
  <c r="AC396" i="24" s="1"/>
  <c r="X398" i="24"/>
  <c r="AC398" i="24" s="1"/>
  <c r="X399" i="24"/>
  <c r="AC399" i="24" s="1"/>
  <c r="X420" i="24"/>
  <c r="AC420" i="24" s="1"/>
  <c r="X386" i="24"/>
  <c r="AC386" i="24" s="1"/>
  <c r="X405" i="24"/>
  <c r="AC405" i="24" s="1"/>
  <c r="X422" i="24"/>
  <c r="AC422" i="24" s="1"/>
  <c r="X383" i="24"/>
  <c r="AC383" i="24" s="1"/>
  <c r="X392" i="24"/>
  <c r="AC392" i="24" s="1"/>
  <c r="X382" i="24"/>
  <c r="AC382" i="24" s="1"/>
  <c r="X391" i="24"/>
  <c r="AC391" i="24" s="1"/>
  <c r="X402" i="24"/>
  <c r="AC402" i="24" s="1"/>
  <c r="X387" i="24"/>
  <c r="AC387" i="24" s="1"/>
  <c r="X385" i="24"/>
  <c r="AC385" i="24" s="1"/>
  <c r="X419" i="24"/>
  <c r="AC419" i="24" s="1"/>
  <c r="X418" i="24"/>
  <c r="AC418" i="24" s="1"/>
  <c r="X380" i="24"/>
  <c r="AC380" i="24" s="1"/>
  <c r="X395" i="24"/>
  <c r="AC395" i="24" s="1"/>
  <c r="X388" i="24"/>
  <c r="AC388" i="24" s="1"/>
  <c r="X415" i="24"/>
  <c r="AC415" i="24" s="1"/>
  <c r="X389" i="24"/>
  <c r="AC389" i="24" s="1"/>
  <c r="X400" i="24"/>
  <c r="AC400" i="24" s="1"/>
  <c r="X397" i="24"/>
  <c r="AC397" i="24" s="1"/>
  <c r="X390" i="24"/>
  <c r="AC390" i="24" s="1"/>
  <c r="X404" i="24"/>
  <c r="AC404" i="24" s="1"/>
  <c r="X423" i="24"/>
  <c r="AC423" i="24" s="1"/>
  <c r="X416" i="24"/>
  <c r="AC416" i="24" s="1"/>
  <c r="X409" i="24"/>
  <c r="AC409" i="24" s="1"/>
  <c r="X421" i="24"/>
  <c r="AC421" i="24" s="1"/>
  <c r="X417" i="24"/>
  <c r="AC417" i="24" s="1"/>
  <c r="X414" i="24"/>
  <c r="AC414" i="24" s="1"/>
  <c r="X394" i="24"/>
  <c r="AC394" i="24" s="1"/>
  <c r="X403" i="24"/>
  <c r="AC403" i="24" s="1"/>
  <c r="AD404" i="24"/>
  <c r="AE404" i="24"/>
  <c r="AD392" i="24"/>
  <c r="AE392" i="24"/>
  <c r="AD401" i="24"/>
  <c r="AE401" i="24"/>
  <c r="AD417" i="24"/>
  <c r="AE417" i="24"/>
  <c r="AD415" i="24"/>
  <c r="AE415" i="24"/>
  <c r="AD382" i="24"/>
  <c r="AE382" i="24"/>
  <c r="AD400" i="24"/>
  <c r="AE400" i="24"/>
  <c r="AD420" i="24"/>
  <c r="AE420" i="24"/>
  <c r="AD416" i="24"/>
  <c r="AE416" i="24"/>
  <c r="AD407" i="24"/>
  <c r="AE407" i="24"/>
  <c r="AD402" i="24"/>
  <c r="AE402" i="24"/>
  <c r="AD388" i="24"/>
  <c r="AE388" i="24"/>
  <c r="AE474" i="24"/>
  <c r="AD413" i="24"/>
  <c r="AE413" i="24"/>
  <c r="AD406" i="24"/>
  <c r="AE406" i="24"/>
  <c r="AD408" i="24"/>
  <c r="AE408" i="24"/>
  <c r="AD379" i="24"/>
  <c r="AE379" i="24"/>
  <c r="AD394" i="24"/>
  <c r="AE394" i="24"/>
  <c r="AD380" i="24"/>
  <c r="AE380" i="24"/>
  <c r="AD387" i="24"/>
  <c r="AE387" i="24"/>
  <c r="AD399" i="24"/>
  <c r="AE399" i="24"/>
  <c r="AD414" i="24"/>
  <c r="AE414" i="24"/>
  <c r="AD397" i="24"/>
  <c r="AE397" i="24"/>
  <c r="AD384" i="24"/>
  <c r="AE384" i="24"/>
  <c r="AD410" i="24"/>
  <c r="AE410" i="24"/>
  <c r="AD389" i="24"/>
  <c r="AE389" i="24"/>
  <c r="AD398" i="24"/>
  <c r="AE398" i="24"/>
  <c r="AD385" i="24"/>
  <c r="AE385" i="24"/>
  <c r="AD409" i="24"/>
  <c r="AE409" i="24"/>
  <c r="AD393" i="24"/>
  <c r="AE393" i="24"/>
  <c r="AD423" i="24"/>
  <c r="AE423" i="24"/>
  <c r="AD422" i="24"/>
  <c r="AE422" i="24"/>
  <c r="AD421" i="24"/>
  <c r="AE421" i="24"/>
  <c r="AD419" i="24"/>
  <c r="AE419" i="24"/>
  <c r="AD383" i="24"/>
  <c r="AE383" i="24"/>
  <c r="AD411" i="24"/>
  <c r="AE411" i="24"/>
  <c r="AD396" i="24"/>
  <c r="AE396" i="24"/>
  <c r="AD403" i="24"/>
  <c r="AE403" i="24"/>
  <c r="AD381" i="24"/>
  <c r="AE381" i="24"/>
  <c r="AD386" i="24"/>
  <c r="AE386" i="24"/>
  <c r="AD405" i="24"/>
  <c r="AE405" i="24"/>
  <c r="AD391" i="24"/>
  <c r="AE391" i="24"/>
  <c r="AD418" i="24"/>
  <c r="AE418" i="24"/>
  <c r="AD412" i="24"/>
  <c r="AE412" i="24"/>
  <c r="AD390" i="24"/>
  <c r="AE390" i="24"/>
  <c r="AD395" i="24"/>
  <c r="AE395" i="24"/>
  <c r="Z418" i="24"/>
  <c r="AA418" i="24"/>
  <c r="Z412" i="24"/>
  <c r="AA412" i="24"/>
  <c r="Z390" i="24"/>
  <c r="AA390" i="24"/>
  <c r="Z395" i="24"/>
  <c r="AA395" i="24"/>
  <c r="Z404" i="24"/>
  <c r="AA404" i="24"/>
  <c r="Z392" i="24"/>
  <c r="AA392" i="24"/>
  <c r="Z401" i="24"/>
  <c r="AA401" i="24"/>
  <c r="Z417" i="24"/>
  <c r="AA417" i="24"/>
  <c r="Z415" i="24"/>
  <c r="AA415" i="24"/>
  <c r="Z382" i="24"/>
  <c r="AA382" i="24"/>
  <c r="Z400" i="24"/>
  <c r="AA400" i="24"/>
  <c r="Z416" i="24"/>
  <c r="AA416" i="24"/>
  <c r="Z407" i="24"/>
  <c r="AA407" i="24"/>
  <c r="Z402" i="24"/>
  <c r="AA402" i="24"/>
  <c r="Z388" i="24"/>
  <c r="AA388" i="24"/>
  <c r="Z413" i="24"/>
  <c r="AA413" i="24"/>
  <c r="Z406" i="24"/>
  <c r="AA406" i="24"/>
  <c r="Z408" i="24"/>
  <c r="AA408" i="24"/>
  <c r="Z379" i="24"/>
  <c r="AA379" i="24"/>
  <c r="Z394" i="24"/>
  <c r="AA394" i="24"/>
  <c r="Z380" i="24"/>
  <c r="AA380" i="24"/>
  <c r="Z387" i="24"/>
  <c r="AA387" i="24"/>
  <c r="Z399" i="24"/>
  <c r="AA399" i="24"/>
  <c r="Z420" i="24"/>
  <c r="AA420" i="24"/>
  <c r="Z414" i="24"/>
  <c r="AA414" i="24"/>
  <c r="Z397" i="24"/>
  <c r="AA397" i="24"/>
  <c r="Z384" i="24"/>
  <c r="AA384" i="24"/>
  <c r="Z410" i="24"/>
  <c r="AA410" i="24"/>
  <c r="Z389" i="24"/>
  <c r="AA389" i="24"/>
  <c r="Z398" i="24"/>
  <c r="AA398" i="24"/>
  <c r="Z385" i="24"/>
  <c r="AA385" i="24"/>
  <c r="Z409" i="24"/>
  <c r="AA409" i="24"/>
  <c r="Z393" i="24"/>
  <c r="AA393" i="24"/>
  <c r="Z423" i="24"/>
  <c r="AA423" i="24"/>
  <c r="Z422" i="24"/>
  <c r="AA422" i="24"/>
  <c r="Z421" i="24"/>
  <c r="AA421" i="24"/>
  <c r="Z419" i="24"/>
  <c r="AA419" i="24"/>
  <c r="Z383" i="24"/>
  <c r="AA383" i="24"/>
  <c r="Z411" i="24"/>
  <c r="AA411" i="24"/>
  <c r="Z396" i="24"/>
  <c r="AA396" i="24"/>
  <c r="Z403" i="24"/>
  <c r="AA403" i="24"/>
  <c r="Z381" i="24"/>
  <c r="AA381" i="24"/>
  <c r="Z386" i="24"/>
  <c r="AA386" i="24"/>
  <c r="Z405" i="24"/>
  <c r="AA405" i="24"/>
  <c r="Z391" i="24"/>
  <c r="AA391" i="24"/>
  <c r="AA473" i="24"/>
  <c r="AD473" i="24" s="1"/>
  <c r="Z473" i="24"/>
  <c r="P423" i="24"/>
  <c r="U423" i="24" s="1"/>
  <c r="P422" i="24"/>
  <c r="U422" i="24" s="1"/>
  <c r="P421" i="24"/>
  <c r="U421" i="24" s="1"/>
  <c r="P419" i="24"/>
  <c r="U419" i="24" s="1"/>
  <c r="P383" i="24"/>
  <c r="U383" i="24" s="1"/>
  <c r="P411" i="24"/>
  <c r="U411" i="24" s="1"/>
  <c r="P396" i="24"/>
  <c r="U396" i="24" s="1"/>
  <c r="P403" i="24"/>
  <c r="U403" i="24" s="1"/>
  <c r="P381" i="24"/>
  <c r="U381" i="24" s="1"/>
  <c r="P386" i="24"/>
  <c r="U386" i="24" s="1"/>
  <c r="P405" i="24"/>
  <c r="U405" i="24" s="1"/>
  <c r="P391" i="24"/>
  <c r="U391" i="24" s="1"/>
  <c r="P418" i="24"/>
  <c r="U418" i="24" s="1"/>
  <c r="P412" i="24"/>
  <c r="U412" i="24" s="1"/>
  <c r="P390" i="24"/>
  <c r="U390" i="24" s="1"/>
  <c r="P395" i="24"/>
  <c r="U395" i="24" s="1"/>
  <c r="P404" i="24"/>
  <c r="U404" i="24" s="1"/>
  <c r="P392" i="24"/>
  <c r="U392" i="24" s="1"/>
  <c r="P401" i="24"/>
  <c r="U401" i="24" s="1"/>
  <c r="P417" i="24"/>
  <c r="U417" i="24" s="1"/>
  <c r="P415" i="24"/>
  <c r="U415" i="24" s="1"/>
  <c r="P382" i="24"/>
  <c r="U382" i="24" s="1"/>
  <c r="P400" i="24"/>
  <c r="U400" i="24" s="1"/>
  <c r="P474" i="24"/>
  <c r="U474" i="24" s="1"/>
  <c r="P416" i="24"/>
  <c r="U416" i="24" s="1"/>
  <c r="P407" i="24"/>
  <c r="U407" i="24" s="1"/>
  <c r="P402" i="24"/>
  <c r="U402" i="24" s="1"/>
  <c r="P388" i="24"/>
  <c r="U388" i="24" s="1"/>
  <c r="P413" i="24"/>
  <c r="U413" i="24" s="1"/>
  <c r="P406" i="24"/>
  <c r="U406" i="24" s="1"/>
  <c r="P408" i="24"/>
  <c r="U408" i="24" s="1"/>
  <c r="P379" i="24"/>
  <c r="U379" i="24" s="1"/>
  <c r="P394" i="24"/>
  <c r="U394" i="24" s="1"/>
  <c r="P380" i="24"/>
  <c r="U380" i="24" s="1"/>
  <c r="P387" i="24"/>
  <c r="U387" i="24" s="1"/>
  <c r="P399" i="24"/>
  <c r="U399" i="24" s="1"/>
  <c r="P420" i="24"/>
  <c r="U420" i="24" s="1"/>
  <c r="P414" i="24"/>
  <c r="U414" i="24" s="1"/>
  <c r="P397" i="24"/>
  <c r="U397" i="24" s="1"/>
  <c r="P384" i="24"/>
  <c r="U384" i="24" s="1"/>
  <c r="P410" i="24"/>
  <c r="U410" i="24" s="1"/>
  <c r="P389" i="24"/>
  <c r="U389" i="24" s="1"/>
  <c r="P398" i="24"/>
  <c r="U398" i="24" s="1"/>
  <c r="P385" i="24"/>
  <c r="U385" i="24" s="1"/>
  <c r="P409" i="24"/>
  <c r="U409" i="24" s="1"/>
  <c r="P393" i="24"/>
  <c r="U393" i="24" s="1"/>
  <c r="V475" i="24"/>
  <c r="T475" i="24"/>
  <c r="S407" i="24"/>
  <c r="W407" i="24" s="1"/>
  <c r="T407" i="24"/>
  <c r="S411" i="24"/>
  <c r="X411" i="24" s="1"/>
  <c r="T411" i="24"/>
  <c r="S410" i="24"/>
  <c r="W410" i="24" s="1"/>
  <c r="T410" i="24"/>
  <c r="S408" i="24"/>
  <c r="W408" i="24" s="1"/>
  <c r="T408" i="24"/>
  <c r="M476" i="24"/>
  <c r="AB476" i="24" s="1"/>
  <c r="Q475" i="24"/>
  <c r="R475" i="24" s="1"/>
  <c r="O475" i="24"/>
  <c r="Y475" i="24" s="1"/>
  <c r="I475" i="24"/>
  <c r="H475" i="24"/>
  <c r="G475" i="24"/>
  <c r="F475" i="24"/>
  <c r="E475" i="24"/>
  <c r="J475" i="24"/>
  <c r="B475" i="24"/>
  <c r="L475" i="24"/>
  <c r="S475" i="24" s="1"/>
  <c r="K475" i="24"/>
  <c r="C475" i="24"/>
  <c r="D475" i="24"/>
  <c r="W411" i="24" l="1"/>
  <c r="X475" i="24"/>
  <c r="AC475" i="24" s="1"/>
  <c r="W475" i="24"/>
  <c r="AC411" i="24"/>
  <c r="X410" i="24"/>
  <c r="AC410" i="24" s="1"/>
  <c r="X408" i="24"/>
  <c r="AC408" i="24" s="1"/>
  <c r="X407" i="24"/>
  <c r="AC407" i="24" s="1"/>
  <c r="AE475" i="24"/>
  <c r="AA474" i="24"/>
  <c r="AD474" i="24" s="1"/>
  <c r="Z474" i="24"/>
  <c r="P475" i="24"/>
  <c r="U475" i="24" s="1"/>
  <c r="V476" i="24"/>
  <c r="T476" i="24"/>
  <c r="M477" i="24"/>
  <c r="AB477" i="24" s="1"/>
  <c r="Q476" i="24"/>
  <c r="R476" i="24" s="1"/>
  <c r="O476" i="24"/>
  <c r="Y476" i="24" s="1"/>
  <c r="F476" i="24"/>
  <c r="E476" i="24"/>
  <c r="L476" i="24"/>
  <c r="S476" i="24" s="1"/>
  <c r="D476" i="24"/>
  <c r="K476" i="24"/>
  <c r="C476" i="24"/>
  <c r="J476" i="24"/>
  <c r="B476" i="24"/>
  <c r="G476" i="24"/>
  <c r="I476" i="24"/>
  <c r="H476" i="24"/>
  <c r="X476" i="24" l="1"/>
  <c r="AC476" i="24" s="1"/>
  <c r="W476" i="24"/>
  <c r="AE476" i="24"/>
  <c r="AA475" i="24"/>
  <c r="AD475" i="24" s="1"/>
  <c r="Z475" i="24"/>
  <c r="P476" i="24"/>
  <c r="U476" i="24" s="1"/>
  <c r="V477" i="24"/>
  <c r="T477" i="24"/>
  <c r="M478" i="24"/>
  <c r="AB478" i="24" s="1"/>
  <c r="Q477" i="24"/>
  <c r="R477" i="24" s="1"/>
  <c r="O477" i="24"/>
  <c r="Y477" i="24" s="1"/>
  <c r="K477" i="24"/>
  <c r="C477" i="24"/>
  <c r="J477" i="24"/>
  <c r="B477" i="24"/>
  <c r="I477" i="24"/>
  <c r="H477" i="24"/>
  <c r="G477" i="24"/>
  <c r="L477" i="24"/>
  <c r="S477" i="24" s="1"/>
  <c r="D477" i="24"/>
  <c r="E477" i="24"/>
  <c r="F477" i="24"/>
  <c r="X477" i="24" l="1"/>
  <c r="AC477" i="24" s="1"/>
  <c r="W477" i="24"/>
  <c r="AE477" i="24"/>
  <c r="AA476" i="24"/>
  <c r="AD476" i="24" s="1"/>
  <c r="Z476" i="24"/>
  <c r="P477" i="24"/>
  <c r="U477" i="24" s="1"/>
  <c r="V478" i="24"/>
  <c r="T478" i="24"/>
  <c r="M479" i="24"/>
  <c r="AB479" i="24" s="1"/>
  <c r="O478" i="24"/>
  <c r="Y478" i="24" s="1"/>
  <c r="Q478" i="24"/>
  <c r="R478" i="24" s="1"/>
  <c r="H478" i="24"/>
  <c r="G478" i="24"/>
  <c r="F478" i="24"/>
  <c r="E478" i="24"/>
  <c r="L478" i="24"/>
  <c r="S478" i="24" s="1"/>
  <c r="D478" i="24"/>
  <c r="I478" i="24"/>
  <c r="K478" i="24"/>
  <c r="J478" i="24"/>
  <c r="C478" i="24"/>
  <c r="B478" i="24"/>
  <c r="AE478" i="24" l="1"/>
  <c r="X478" i="24"/>
  <c r="AC478" i="24" s="1"/>
  <c r="W478" i="24"/>
  <c r="AA477" i="24"/>
  <c r="AD477" i="24" s="1"/>
  <c r="Z477" i="24"/>
  <c r="P478" i="24"/>
  <c r="U478" i="24" s="1"/>
  <c r="V479" i="24"/>
  <c r="T479" i="24"/>
  <c r="M480" i="24"/>
  <c r="AB480" i="24" s="1"/>
  <c r="O479" i="24"/>
  <c r="Y479" i="24" s="1"/>
  <c r="Q479" i="24"/>
  <c r="R479" i="24" s="1"/>
  <c r="E479" i="24"/>
  <c r="L479" i="24"/>
  <c r="S479" i="24" s="1"/>
  <c r="D479" i="24"/>
  <c r="K479" i="24"/>
  <c r="C479" i="24"/>
  <c r="J479" i="24"/>
  <c r="B479" i="24"/>
  <c r="I479" i="24"/>
  <c r="F479" i="24"/>
  <c r="H479" i="24"/>
  <c r="G479" i="24"/>
  <c r="X479" i="24" l="1"/>
  <c r="AC479" i="24" s="1"/>
  <c r="W479" i="24"/>
  <c r="AE479" i="24"/>
  <c r="AA478" i="24"/>
  <c r="AD478" i="24" s="1"/>
  <c r="Z478" i="24"/>
  <c r="P479" i="24"/>
  <c r="U479" i="24" s="1"/>
  <c r="V480" i="24"/>
  <c r="T480" i="24"/>
  <c r="M481" i="24"/>
  <c r="AB481" i="24" s="1"/>
  <c r="O480" i="24"/>
  <c r="Y480" i="24" s="1"/>
  <c r="Q480" i="24"/>
  <c r="R480" i="24" s="1"/>
  <c r="J480" i="24"/>
  <c r="B480" i="24"/>
  <c r="I480" i="24"/>
  <c r="H480" i="24"/>
  <c r="G480" i="24"/>
  <c r="F480" i="24"/>
  <c r="K480" i="24"/>
  <c r="C480" i="24"/>
  <c r="D480" i="24"/>
  <c r="L480" i="24"/>
  <c r="S480" i="24" s="1"/>
  <c r="E480" i="24"/>
  <c r="AE480" i="24" l="1"/>
  <c r="X480" i="24"/>
  <c r="AC480" i="24" s="1"/>
  <c r="W480" i="24"/>
  <c r="AA479" i="24"/>
  <c r="AD479" i="24" s="1"/>
  <c r="Z479" i="24"/>
  <c r="P480" i="24"/>
  <c r="U480" i="24" s="1"/>
  <c r="V481" i="24"/>
  <c r="T481" i="24"/>
  <c r="M482" i="24"/>
  <c r="AB482" i="24" s="1"/>
  <c r="Q481" i="24"/>
  <c r="R481" i="24" s="1"/>
  <c r="O481" i="24"/>
  <c r="Y481" i="24" s="1"/>
  <c r="S481" i="24"/>
  <c r="G481" i="24"/>
  <c r="F481" i="24"/>
  <c r="E481" i="24"/>
  <c r="L481" i="24"/>
  <c r="D481" i="24"/>
  <c r="K481" i="24"/>
  <c r="C481" i="24"/>
  <c r="H481" i="24"/>
  <c r="J481" i="24"/>
  <c r="I481" i="24"/>
  <c r="B481" i="24"/>
  <c r="X481" i="24" l="1"/>
  <c r="AC481" i="24" s="1"/>
  <c r="W481" i="24"/>
  <c r="AE481" i="24"/>
  <c r="AA480" i="24"/>
  <c r="AD480" i="24" s="1"/>
  <c r="Z480" i="24"/>
  <c r="P481" i="24"/>
  <c r="U481" i="24" s="1"/>
  <c r="V482" i="24"/>
  <c r="T482" i="24"/>
  <c r="M483" i="24"/>
  <c r="AB483" i="24" s="1"/>
  <c r="Q482" i="24"/>
  <c r="R482" i="24" s="1"/>
  <c r="O482" i="24"/>
  <c r="Y482" i="24" s="1"/>
  <c r="S482" i="24"/>
  <c r="L482" i="24"/>
  <c r="D482" i="24"/>
  <c r="K482" i="24"/>
  <c r="C482" i="24"/>
  <c r="J482" i="24"/>
  <c r="B482" i="24"/>
  <c r="I482" i="24"/>
  <c r="H482" i="24"/>
  <c r="E482" i="24"/>
  <c r="G482" i="24"/>
  <c r="F482" i="24"/>
  <c r="X482" i="24" l="1"/>
  <c r="AC482" i="24" s="1"/>
  <c r="W482" i="24"/>
  <c r="AE482" i="24"/>
  <c r="AA481" i="24"/>
  <c r="AD481" i="24" s="1"/>
  <c r="Z481" i="24"/>
  <c r="P482" i="24"/>
  <c r="U482" i="24" s="1"/>
  <c r="V483" i="24"/>
  <c r="T483" i="24"/>
  <c r="M484" i="24"/>
  <c r="AB484" i="24" s="1"/>
  <c r="Q483" i="24"/>
  <c r="R483" i="24" s="1"/>
  <c r="O483" i="24"/>
  <c r="Y483" i="24" s="1"/>
  <c r="I483" i="24"/>
  <c r="H483" i="24"/>
  <c r="G483" i="24"/>
  <c r="F483" i="24"/>
  <c r="E483" i="24"/>
  <c r="J483" i="24"/>
  <c r="B483" i="24"/>
  <c r="C483" i="24"/>
  <c r="K483" i="24"/>
  <c r="L483" i="24"/>
  <c r="S483" i="24" s="1"/>
  <c r="D483" i="24"/>
  <c r="X483" i="24" l="1"/>
  <c r="AC483" i="24" s="1"/>
  <c r="W483" i="24"/>
  <c r="AE483" i="24"/>
  <c r="AA482" i="24"/>
  <c r="AD482" i="24" s="1"/>
  <c r="Z482" i="24"/>
  <c r="P483" i="24"/>
  <c r="V484" i="24"/>
  <c r="T484" i="24"/>
  <c r="M485" i="24"/>
  <c r="AB485" i="24" s="1"/>
  <c r="Q484" i="24"/>
  <c r="R484" i="24" s="1"/>
  <c r="O484" i="24"/>
  <c r="Y484" i="24" s="1"/>
  <c r="F484" i="24"/>
  <c r="E484" i="24"/>
  <c r="L484" i="24"/>
  <c r="S484" i="24" s="1"/>
  <c r="D484" i="24"/>
  <c r="K484" i="24"/>
  <c r="C484" i="24"/>
  <c r="J484" i="24"/>
  <c r="B484" i="24"/>
  <c r="G484" i="24"/>
  <c r="I484" i="24"/>
  <c r="H484" i="24"/>
  <c r="X484" i="24" l="1"/>
  <c r="AC484" i="24" s="1"/>
  <c r="W484" i="24"/>
  <c r="AE484" i="24"/>
  <c r="U483" i="24"/>
  <c r="Z483" i="24" s="1"/>
  <c r="AA483" i="24"/>
  <c r="AD483" i="24" s="1"/>
  <c r="P484" i="24"/>
  <c r="U484" i="24" s="1"/>
  <c r="V485" i="24"/>
  <c r="T485" i="24"/>
  <c r="M486" i="24"/>
  <c r="AB486" i="24" s="1"/>
  <c r="Q485" i="24"/>
  <c r="R485" i="24" s="1"/>
  <c r="O485" i="24"/>
  <c r="Y485" i="24" s="1"/>
  <c r="K485" i="24"/>
  <c r="C485" i="24"/>
  <c r="J485" i="24"/>
  <c r="B485" i="24"/>
  <c r="I485" i="24"/>
  <c r="H485" i="24"/>
  <c r="G485" i="24"/>
  <c r="L485" i="24"/>
  <c r="S485" i="24" s="1"/>
  <c r="D485" i="24"/>
  <c r="F485" i="24"/>
  <c r="E485" i="24"/>
  <c r="X485" i="24" l="1"/>
  <c r="AC485" i="24" s="1"/>
  <c r="W485" i="24"/>
  <c r="AE485" i="24"/>
  <c r="AA484" i="24"/>
  <c r="AD484" i="24" s="1"/>
  <c r="Z484" i="24"/>
  <c r="P485" i="24"/>
  <c r="U485" i="24" s="1"/>
  <c r="V486" i="24"/>
  <c r="T486" i="24"/>
  <c r="M487" i="24"/>
  <c r="AB487" i="24" s="1"/>
  <c r="O486" i="24"/>
  <c r="Y486" i="24" s="1"/>
  <c r="Q486" i="24"/>
  <c r="R486" i="24" s="1"/>
  <c r="H486" i="24"/>
  <c r="G486" i="24"/>
  <c r="F486" i="24"/>
  <c r="E486" i="24"/>
  <c r="L486" i="24"/>
  <c r="S486" i="24" s="1"/>
  <c r="D486" i="24"/>
  <c r="I486" i="24"/>
  <c r="B486" i="24"/>
  <c r="K486" i="24"/>
  <c r="J486" i="24"/>
  <c r="C486" i="24"/>
  <c r="AE486" i="24" l="1"/>
  <c r="X486" i="24"/>
  <c r="AC486" i="24" s="1"/>
  <c r="W486" i="24"/>
  <c r="AA485" i="24"/>
  <c r="AD485" i="24" s="1"/>
  <c r="Z485" i="24"/>
  <c r="P486" i="24"/>
  <c r="U486" i="24" s="1"/>
  <c r="V487" i="24"/>
  <c r="T487" i="24"/>
  <c r="M488" i="24"/>
  <c r="AB488" i="24" s="1"/>
  <c r="O487" i="24"/>
  <c r="Y487" i="24" s="1"/>
  <c r="Q487" i="24"/>
  <c r="R487" i="24" s="1"/>
  <c r="E487" i="24"/>
  <c r="L487" i="24"/>
  <c r="S487" i="24" s="1"/>
  <c r="D487" i="24"/>
  <c r="K487" i="24"/>
  <c r="C487" i="24"/>
  <c r="J487" i="24"/>
  <c r="B487" i="24"/>
  <c r="I487" i="24"/>
  <c r="F487" i="24"/>
  <c r="H487" i="24"/>
  <c r="G487" i="24"/>
  <c r="X487" i="24" l="1"/>
  <c r="AC487" i="24" s="1"/>
  <c r="W487" i="24"/>
  <c r="AE487" i="24"/>
  <c r="AA486" i="24"/>
  <c r="AD486" i="24" s="1"/>
  <c r="Z486" i="24"/>
  <c r="P487" i="24"/>
  <c r="U487" i="24" s="1"/>
  <c r="V488" i="24"/>
  <c r="T488" i="24"/>
  <c r="M489" i="24"/>
  <c r="AB489" i="24" s="1"/>
  <c r="O488" i="24"/>
  <c r="Y488" i="24" s="1"/>
  <c r="Q488" i="24"/>
  <c r="R488" i="24" s="1"/>
  <c r="S488" i="24"/>
  <c r="J488" i="24"/>
  <c r="B488" i="24"/>
  <c r="I488" i="24"/>
  <c r="H488" i="24"/>
  <c r="G488" i="24"/>
  <c r="F488" i="24"/>
  <c r="E488" i="24"/>
  <c r="K488" i="24"/>
  <c r="C488" i="24"/>
  <c r="L488" i="24"/>
  <c r="D488" i="24"/>
  <c r="AE488" i="24" l="1"/>
  <c r="X488" i="24"/>
  <c r="AC488" i="24" s="1"/>
  <c r="W488" i="24"/>
  <c r="AA487" i="24"/>
  <c r="AD487" i="24" s="1"/>
  <c r="Z487" i="24"/>
  <c r="P488" i="24"/>
  <c r="V489" i="24"/>
  <c r="T489" i="24"/>
  <c r="Q489" i="24"/>
  <c r="R489" i="24" s="1"/>
  <c r="O489" i="24"/>
  <c r="Y489" i="24" s="1"/>
  <c r="G489" i="24"/>
  <c r="F489" i="24"/>
  <c r="E489" i="24"/>
  <c r="L489" i="24"/>
  <c r="S489" i="24" s="1"/>
  <c r="D489" i="24"/>
  <c r="K489" i="24"/>
  <c r="C489" i="24"/>
  <c r="J489" i="24"/>
  <c r="B489" i="24"/>
  <c r="H489" i="24"/>
  <c r="I489" i="24"/>
  <c r="X489" i="24" l="1"/>
  <c r="AC489" i="24" s="1"/>
  <c r="W489" i="24"/>
  <c r="AE489" i="24"/>
  <c r="U488" i="24"/>
  <c r="Z488" i="24" s="1"/>
  <c r="AA488" i="24"/>
  <c r="AD488" i="24" s="1"/>
  <c r="P489" i="24"/>
  <c r="U489" i="24" s="1"/>
  <c r="Q490" i="24"/>
  <c r="R490" i="24" s="1"/>
  <c r="O490" i="24"/>
  <c r="S490" i="24"/>
  <c r="L490" i="24"/>
  <c r="D490" i="24"/>
  <c r="K490" i="24"/>
  <c r="C490" i="24"/>
  <c r="J490" i="24"/>
  <c r="B490" i="24"/>
  <c r="I490" i="24"/>
  <c r="H490" i="24"/>
  <c r="G490" i="24"/>
  <c r="E490" i="24"/>
  <c r="F490" i="24"/>
  <c r="X490" i="24" l="1"/>
  <c r="AC490" i="24" s="1"/>
  <c r="W490" i="24"/>
  <c r="AE490" i="24"/>
  <c r="Y490" i="24"/>
  <c r="AA489" i="24"/>
  <c r="AD489" i="24" s="1"/>
  <c r="Z489" i="24"/>
  <c r="P490" i="24"/>
  <c r="U490" i="24" s="1"/>
  <c r="M492" i="24"/>
  <c r="AB492" i="24" s="1"/>
  <c r="Q491" i="24"/>
  <c r="R491" i="24" s="1"/>
  <c r="O491" i="24"/>
  <c r="I491" i="24"/>
  <c r="H491" i="24"/>
  <c r="G491" i="24"/>
  <c r="F491" i="24"/>
  <c r="E491" i="24"/>
  <c r="L491" i="24"/>
  <c r="S491" i="24" s="1"/>
  <c r="D491" i="24"/>
  <c r="J491" i="24"/>
  <c r="B491" i="24"/>
  <c r="C491" i="24"/>
  <c r="K491" i="24"/>
  <c r="X491" i="24" l="1"/>
  <c r="AC491" i="24" s="1"/>
  <c r="W491" i="24"/>
  <c r="AE491" i="24"/>
  <c r="Y491" i="24"/>
  <c r="AA490" i="24"/>
  <c r="AD490" i="24" s="1"/>
  <c r="Z490" i="24"/>
  <c r="P491" i="24"/>
  <c r="U491" i="24" s="1"/>
  <c r="V492" i="24"/>
  <c r="T492" i="24"/>
  <c r="M493" i="24"/>
  <c r="AB493" i="24" s="1"/>
  <c r="Q492" i="24"/>
  <c r="R492" i="24" s="1"/>
  <c r="O492" i="24"/>
  <c r="Y492" i="24" s="1"/>
  <c r="S492" i="24"/>
  <c r="F492" i="24"/>
  <c r="E492" i="24"/>
  <c r="L492" i="24"/>
  <c r="D492" i="24"/>
  <c r="K492" i="24"/>
  <c r="C492" i="24"/>
  <c r="J492" i="24"/>
  <c r="B492" i="24"/>
  <c r="I492" i="24"/>
  <c r="G492" i="24"/>
  <c r="H492" i="24"/>
  <c r="X492" i="24" l="1"/>
  <c r="AC492" i="24" s="1"/>
  <c r="W492" i="24"/>
  <c r="AE492" i="24"/>
  <c r="AA491" i="24"/>
  <c r="AD491" i="24" s="1"/>
  <c r="Z491" i="24"/>
  <c r="P492" i="24"/>
  <c r="U492" i="24" s="1"/>
  <c r="V493" i="24"/>
  <c r="T493" i="24"/>
  <c r="M494" i="24"/>
  <c r="AB494" i="24" s="1"/>
  <c r="Q493" i="24"/>
  <c r="R493" i="24" s="1"/>
  <c r="O493" i="24"/>
  <c r="Y493" i="24" s="1"/>
  <c r="K493" i="24"/>
  <c r="C493" i="24"/>
  <c r="J493" i="24"/>
  <c r="B493" i="24"/>
  <c r="I493" i="24"/>
  <c r="H493" i="24"/>
  <c r="G493" i="24"/>
  <c r="F493" i="24"/>
  <c r="L493" i="24"/>
  <c r="S493" i="24" s="1"/>
  <c r="D493" i="24"/>
  <c r="E493" i="24"/>
  <c r="X493" i="24" l="1"/>
  <c r="AC493" i="24" s="1"/>
  <c r="W493" i="24"/>
  <c r="AE493" i="24"/>
  <c r="AA492" i="24"/>
  <c r="AD492" i="24" s="1"/>
  <c r="Z492" i="24"/>
  <c r="P493" i="24"/>
  <c r="U493" i="24" s="1"/>
  <c r="V494" i="24"/>
  <c r="T494" i="24"/>
  <c r="M495" i="24"/>
  <c r="AB495" i="24" s="1"/>
  <c r="S494" i="24"/>
  <c r="O494" i="24"/>
  <c r="Y494" i="24" s="1"/>
  <c r="Q494" i="24"/>
  <c r="R494" i="24" s="1"/>
  <c r="H494" i="24"/>
  <c r="G494" i="24"/>
  <c r="F494" i="24"/>
  <c r="E494" i="24"/>
  <c r="L494" i="24"/>
  <c r="D494" i="24"/>
  <c r="K494" i="24"/>
  <c r="C494" i="24"/>
  <c r="I494" i="24"/>
  <c r="J494" i="24"/>
  <c r="B494" i="24"/>
  <c r="X494" i="24" l="1"/>
  <c r="AC494" i="24" s="1"/>
  <c r="W494" i="24"/>
  <c r="AE494" i="24"/>
  <c r="AA493" i="24"/>
  <c r="AD493" i="24" s="1"/>
  <c r="Z493" i="24"/>
  <c r="P494" i="24"/>
  <c r="U494" i="24" s="1"/>
  <c r="V495" i="24"/>
  <c r="T495" i="24"/>
  <c r="M496" i="24"/>
  <c r="AB496" i="24" s="1"/>
  <c r="O495" i="24"/>
  <c r="Y495" i="24" s="1"/>
  <c r="S495" i="24"/>
  <c r="Q495" i="24"/>
  <c r="R495" i="24" s="1"/>
  <c r="E495" i="24"/>
  <c r="L495" i="24"/>
  <c r="D495" i="24"/>
  <c r="K495" i="24"/>
  <c r="C495" i="24"/>
  <c r="J495" i="24"/>
  <c r="B495" i="24"/>
  <c r="I495" i="24"/>
  <c r="H495" i="24"/>
  <c r="F495" i="24"/>
  <c r="G495" i="24"/>
  <c r="AE495" i="24" l="1"/>
  <c r="X495" i="24"/>
  <c r="AC495" i="24" s="1"/>
  <c r="W495" i="24"/>
  <c r="AA494" i="24"/>
  <c r="AD494" i="24" s="1"/>
  <c r="Z494" i="24"/>
  <c r="P495" i="24"/>
  <c r="V496" i="24"/>
  <c r="T496" i="24"/>
  <c r="M497" i="24"/>
  <c r="AB497" i="24" s="1"/>
  <c r="S496" i="24"/>
  <c r="O496" i="24"/>
  <c r="Y496" i="24" s="1"/>
  <c r="Q496" i="24"/>
  <c r="R496" i="24" s="1"/>
  <c r="J496" i="24"/>
  <c r="B496" i="24"/>
  <c r="I496" i="24"/>
  <c r="H496" i="24"/>
  <c r="G496" i="24"/>
  <c r="F496" i="24"/>
  <c r="E496" i="24"/>
  <c r="K496" i="24"/>
  <c r="C496" i="24"/>
  <c r="L496" i="24"/>
  <c r="D496" i="24"/>
  <c r="X496" i="24" l="1"/>
  <c r="AC496" i="24" s="1"/>
  <c r="W496" i="24"/>
  <c r="AE496" i="24"/>
  <c r="U495" i="24"/>
  <c r="Z495" i="24" s="1"/>
  <c r="AA495" i="24"/>
  <c r="AD495" i="24" s="1"/>
  <c r="P496" i="24"/>
  <c r="V497" i="24"/>
  <c r="T497" i="24"/>
  <c r="M498" i="24"/>
  <c r="AB498" i="24" s="1"/>
  <c r="O497" i="24"/>
  <c r="Y497" i="24" s="1"/>
  <c r="Q497" i="24"/>
  <c r="R497" i="24" s="1"/>
  <c r="G497" i="24"/>
  <c r="F497" i="24"/>
  <c r="E497" i="24"/>
  <c r="L497" i="24"/>
  <c r="S497" i="24" s="1"/>
  <c r="D497" i="24"/>
  <c r="K497" i="24"/>
  <c r="C497" i="24"/>
  <c r="J497" i="24"/>
  <c r="B497" i="24"/>
  <c r="H497" i="24"/>
  <c r="I497" i="24"/>
  <c r="AE497" i="24" l="1"/>
  <c r="X497" i="24"/>
  <c r="AC497" i="24" s="1"/>
  <c r="W497" i="24"/>
  <c r="U496" i="24"/>
  <c r="Z496" i="24" s="1"/>
  <c r="AA496" i="24"/>
  <c r="AD496" i="24" s="1"/>
  <c r="P497" i="24"/>
  <c r="U497" i="24" s="1"/>
  <c r="V498" i="24"/>
  <c r="T498" i="24"/>
  <c r="M499" i="24"/>
  <c r="AB499" i="24" s="1"/>
  <c r="O498" i="24"/>
  <c r="Y498" i="24" s="1"/>
  <c r="Q498" i="24"/>
  <c r="R498" i="24" s="1"/>
  <c r="L498" i="24"/>
  <c r="S498" i="24" s="1"/>
  <c r="D498" i="24"/>
  <c r="K498" i="24"/>
  <c r="C498" i="24"/>
  <c r="J498" i="24"/>
  <c r="B498" i="24"/>
  <c r="I498" i="24"/>
  <c r="H498" i="24"/>
  <c r="G498" i="24"/>
  <c r="E498" i="24"/>
  <c r="F498" i="24"/>
  <c r="X498" i="24" l="1"/>
  <c r="AC498" i="24" s="1"/>
  <c r="W498" i="24"/>
  <c r="AE498" i="24"/>
  <c r="AA497" i="24"/>
  <c r="AD497" i="24" s="1"/>
  <c r="Z497" i="24"/>
  <c r="P498" i="24"/>
  <c r="U498" i="24" s="1"/>
  <c r="V499" i="24"/>
  <c r="T499" i="24"/>
  <c r="M500" i="24"/>
  <c r="AB500" i="24" s="1"/>
  <c r="O499" i="24"/>
  <c r="Y499" i="24" s="1"/>
  <c r="S499" i="24"/>
  <c r="Q499" i="24"/>
  <c r="R499" i="24" s="1"/>
  <c r="I499" i="24"/>
  <c r="H499" i="24"/>
  <c r="G499" i="24"/>
  <c r="F499" i="24"/>
  <c r="E499" i="24"/>
  <c r="L499" i="24"/>
  <c r="D499" i="24"/>
  <c r="J499" i="24"/>
  <c r="B499" i="24"/>
  <c r="K499" i="24"/>
  <c r="C499" i="24"/>
  <c r="AE499" i="24" l="1"/>
  <c r="X499" i="24"/>
  <c r="AC499" i="24" s="1"/>
  <c r="W499" i="24"/>
  <c r="AA498" i="24"/>
  <c r="AD498" i="24" s="1"/>
  <c r="Z498" i="24"/>
  <c r="P499" i="24"/>
  <c r="U499" i="24" s="1"/>
  <c r="V500" i="24"/>
  <c r="T500" i="24"/>
  <c r="M501" i="24"/>
  <c r="AB501" i="24" s="1"/>
  <c r="S500" i="24"/>
  <c r="O500" i="24"/>
  <c r="Y500" i="24" s="1"/>
  <c r="Q500" i="24"/>
  <c r="R500" i="24" s="1"/>
  <c r="F500" i="24"/>
  <c r="E500" i="24"/>
  <c r="L500" i="24"/>
  <c r="D500" i="24"/>
  <c r="K500" i="24"/>
  <c r="C500" i="24"/>
  <c r="J500" i="24"/>
  <c r="B500" i="24"/>
  <c r="I500" i="24"/>
  <c r="G500" i="24"/>
  <c r="H500" i="24"/>
  <c r="X500" i="24" l="1"/>
  <c r="AC500" i="24" s="1"/>
  <c r="W500" i="24"/>
  <c r="AE500" i="24"/>
  <c r="AA499" i="24"/>
  <c r="AD499" i="24" s="1"/>
  <c r="Z499" i="24"/>
  <c r="P500" i="24"/>
  <c r="V501" i="24"/>
  <c r="T501" i="24"/>
  <c r="M502" i="24"/>
  <c r="AB502" i="24" s="1"/>
  <c r="O501" i="24"/>
  <c r="Y501" i="24" s="1"/>
  <c r="Q501" i="24"/>
  <c r="R501" i="24" s="1"/>
  <c r="S501" i="24"/>
  <c r="K501" i="24"/>
  <c r="C501" i="24"/>
  <c r="J501" i="24"/>
  <c r="B501" i="24"/>
  <c r="I501" i="24"/>
  <c r="H501" i="24"/>
  <c r="G501" i="24"/>
  <c r="F501" i="24"/>
  <c r="L501" i="24"/>
  <c r="D501" i="24"/>
  <c r="E501" i="24"/>
  <c r="AE501" i="24" l="1"/>
  <c r="X501" i="24"/>
  <c r="AC501" i="24" s="1"/>
  <c r="W501" i="24"/>
  <c r="U500" i="24"/>
  <c r="Z500" i="24" s="1"/>
  <c r="AA500" i="24"/>
  <c r="AD500" i="24" s="1"/>
  <c r="P501" i="24"/>
  <c r="U501" i="24" s="1"/>
  <c r="V502" i="24"/>
  <c r="T502" i="24"/>
  <c r="M503" i="24"/>
  <c r="AB503" i="24" s="1"/>
  <c r="Q502" i="24"/>
  <c r="R502" i="24" s="1"/>
  <c r="O502" i="24"/>
  <c r="Y502" i="24" s="1"/>
  <c r="S502" i="24"/>
  <c r="H502" i="24"/>
  <c r="G502" i="24"/>
  <c r="F502" i="24"/>
  <c r="E502" i="24"/>
  <c r="L502" i="24"/>
  <c r="D502" i="24"/>
  <c r="K502" i="24"/>
  <c r="C502" i="24"/>
  <c r="I502" i="24"/>
  <c r="J502" i="24"/>
  <c r="B502" i="24"/>
  <c r="X502" i="24" l="1"/>
  <c r="AC502" i="24" s="1"/>
  <c r="W502" i="24"/>
  <c r="AE502" i="24"/>
  <c r="AA501" i="24"/>
  <c r="AD501" i="24" s="1"/>
  <c r="Z501" i="24"/>
  <c r="P502" i="24"/>
  <c r="U502" i="24" s="1"/>
  <c r="V503" i="24"/>
  <c r="T503" i="24"/>
  <c r="M504" i="24"/>
  <c r="AB504" i="24" s="1"/>
  <c r="Q503" i="24"/>
  <c r="R503" i="24" s="1"/>
  <c r="O503" i="24"/>
  <c r="Y503" i="24" s="1"/>
  <c r="E503" i="24"/>
  <c r="L503" i="24"/>
  <c r="S503" i="24" s="1"/>
  <c r="D503" i="24"/>
  <c r="K503" i="24"/>
  <c r="C503" i="24"/>
  <c r="J503" i="24"/>
  <c r="B503" i="24"/>
  <c r="I503" i="24"/>
  <c r="H503" i="24"/>
  <c r="F503" i="24"/>
  <c r="G503" i="24"/>
  <c r="X503" i="24" l="1"/>
  <c r="AC503" i="24" s="1"/>
  <c r="W503" i="24"/>
  <c r="AE503" i="24"/>
  <c r="AA502" i="24"/>
  <c r="AD502" i="24" s="1"/>
  <c r="Z502" i="24"/>
  <c r="P503" i="24"/>
  <c r="U503" i="24" s="1"/>
  <c r="V504" i="24"/>
  <c r="T504" i="24"/>
  <c r="M505" i="24"/>
  <c r="AB505" i="24" s="1"/>
  <c r="Q504" i="24"/>
  <c r="R504" i="24" s="1"/>
  <c r="O504" i="24"/>
  <c r="Y504" i="24" s="1"/>
  <c r="J504" i="24"/>
  <c r="B504" i="24"/>
  <c r="I504" i="24"/>
  <c r="H504" i="24"/>
  <c r="G504" i="24"/>
  <c r="F504" i="24"/>
  <c r="E504" i="24"/>
  <c r="K504" i="24"/>
  <c r="C504" i="24"/>
  <c r="L504" i="24"/>
  <c r="S504" i="24" s="1"/>
  <c r="D504" i="24"/>
  <c r="X504" i="24" l="1"/>
  <c r="AC504" i="24" s="1"/>
  <c r="W504" i="24"/>
  <c r="AE504" i="24"/>
  <c r="AA503" i="24"/>
  <c r="AD503" i="24" s="1"/>
  <c r="Z503" i="24"/>
  <c r="P504" i="24"/>
  <c r="U504" i="24" s="1"/>
  <c r="V505" i="24"/>
  <c r="T505" i="24"/>
  <c r="M506" i="24"/>
  <c r="AB506" i="24" s="1"/>
  <c r="Q505" i="24"/>
  <c r="R505" i="24" s="1"/>
  <c r="O505" i="24"/>
  <c r="Y505" i="24" s="1"/>
  <c r="G505" i="24"/>
  <c r="F505" i="24"/>
  <c r="E505" i="24"/>
  <c r="L505" i="24"/>
  <c r="S505" i="24" s="1"/>
  <c r="D505" i="24"/>
  <c r="K505" i="24"/>
  <c r="C505" i="24"/>
  <c r="J505" i="24"/>
  <c r="B505" i="24"/>
  <c r="H505" i="24"/>
  <c r="I505" i="24"/>
  <c r="X505" i="24" l="1"/>
  <c r="AC505" i="24" s="1"/>
  <c r="W505" i="24"/>
  <c r="AE505" i="24"/>
  <c r="AA504" i="24"/>
  <c r="AD504" i="24" s="1"/>
  <c r="Z504" i="24"/>
  <c r="P505" i="24"/>
  <c r="U505" i="24" s="1"/>
  <c r="V506" i="24"/>
  <c r="T506" i="24"/>
  <c r="M507" i="24"/>
  <c r="AB507" i="24" s="1"/>
  <c r="Q506" i="24"/>
  <c r="R506" i="24" s="1"/>
  <c r="S506" i="24"/>
  <c r="O506" i="24"/>
  <c r="Y506" i="24" s="1"/>
  <c r="L506" i="24"/>
  <c r="D506" i="24"/>
  <c r="K506" i="24"/>
  <c r="C506" i="24"/>
  <c r="J506" i="24"/>
  <c r="B506" i="24"/>
  <c r="I506" i="24"/>
  <c r="H506" i="24"/>
  <c r="G506" i="24"/>
  <c r="E506" i="24"/>
  <c r="F506" i="24"/>
  <c r="X506" i="24" l="1"/>
  <c r="AC506" i="24" s="1"/>
  <c r="W506" i="24"/>
  <c r="AE506" i="24"/>
  <c r="AA505" i="24"/>
  <c r="AD505" i="24" s="1"/>
  <c r="Z505" i="24"/>
  <c r="P506" i="24"/>
  <c r="U506" i="24" s="1"/>
  <c r="V507" i="24"/>
  <c r="T507" i="24"/>
  <c r="M508" i="24"/>
  <c r="AB508" i="24" s="1"/>
  <c r="Q507" i="24"/>
  <c r="R507" i="24" s="1"/>
  <c r="O507" i="24"/>
  <c r="Y507" i="24" s="1"/>
  <c r="S507" i="24"/>
  <c r="I507" i="24"/>
  <c r="H507" i="24"/>
  <c r="G507" i="24"/>
  <c r="F507" i="24"/>
  <c r="E507" i="24"/>
  <c r="L507" i="24"/>
  <c r="D507" i="24"/>
  <c r="J507" i="24"/>
  <c r="B507" i="24"/>
  <c r="C507" i="24"/>
  <c r="K507" i="24"/>
  <c r="X507" i="24" l="1"/>
  <c r="AC507" i="24" s="1"/>
  <c r="W507" i="24"/>
  <c r="AE507" i="24"/>
  <c r="AA506" i="24"/>
  <c r="AD506" i="24" s="1"/>
  <c r="Z506" i="24"/>
  <c r="P507" i="24"/>
  <c r="V508" i="24"/>
  <c r="T508" i="24"/>
  <c r="M509" i="24"/>
  <c r="AB509" i="24" s="1"/>
  <c r="Q508" i="24"/>
  <c r="R508" i="24" s="1"/>
  <c r="O508" i="24"/>
  <c r="Y508" i="24" s="1"/>
  <c r="F508" i="24"/>
  <c r="E508" i="24"/>
  <c r="L508" i="24"/>
  <c r="S508" i="24" s="1"/>
  <c r="D508" i="24"/>
  <c r="K508" i="24"/>
  <c r="C508" i="24"/>
  <c r="J508" i="24"/>
  <c r="B508" i="24"/>
  <c r="I508" i="24"/>
  <c r="G508" i="24"/>
  <c r="H508" i="24"/>
  <c r="X508" i="24" l="1"/>
  <c r="AC508" i="24" s="1"/>
  <c r="W508" i="24"/>
  <c r="AE508" i="24"/>
  <c r="U507" i="24"/>
  <c r="Z507" i="24" s="1"/>
  <c r="AA507" i="24"/>
  <c r="AD507" i="24" s="1"/>
  <c r="P508" i="24"/>
  <c r="V509" i="24"/>
  <c r="T509" i="24"/>
  <c r="M510" i="24"/>
  <c r="AB510" i="24" s="1"/>
  <c r="O509" i="24"/>
  <c r="Y509" i="24" s="1"/>
  <c r="Q509" i="24"/>
  <c r="R509" i="24" s="1"/>
  <c r="K509" i="24"/>
  <c r="C509" i="24"/>
  <c r="J509" i="24"/>
  <c r="B509" i="24"/>
  <c r="I509" i="24"/>
  <c r="H509" i="24"/>
  <c r="G509" i="24"/>
  <c r="F509" i="24"/>
  <c r="L509" i="24"/>
  <c r="S509" i="24" s="1"/>
  <c r="D509" i="24"/>
  <c r="E509" i="24"/>
  <c r="AE509" i="24" l="1"/>
  <c r="X509" i="24"/>
  <c r="AC509" i="24" s="1"/>
  <c r="W509" i="24"/>
  <c r="U508" i="24"/>
  <c r="Z508" i="24" s="1"/>
  <c r="AA508" i="24"/>
  <c r="AD508" i="24" s="1"/>
  <c r="P509" i="24"/>
  <c r="V510" i="24"/>
  <c r="T510" i="24"/>
  <c r="M511" i="24"/>
  <c r="AB511" i="24" s="1"/>
  <c r="O510" i="24"/>
  <c r="Y510" i="24" s="1"/>
  <c r="S510" i="24"/>
  <c r="Q510" i="24"/>
  <c r="R510" i="24" s="1"/>
  <c r="H510" i="24"/>
  <c r="G510" i="24"/>
  <c r="F510" i="24"/>
  <c r="E510" i="24"/>
  <c r="L510" i="24"/>
  <c r="D510" i="24"/>
  <c r="K510" i="24"/>
  <c r="C510" i="24"/>
  <c r="I510" i="24"/>
  <c r="J510" i="24"/>
  <c r="B510" i="24"/>
  <c r="X510" i="24" l="1"/>
  <c r="AC510" i="24" s="1"/>
  <c r="W510" i="24"/>
  <c r="AE510" i="24"/>
  <c r="U509" i="24"/>
  <c r="Z509" i="24" s="1"/>
  <c r="AA509" i="24"/>
  <c r="AD509" i="24" s="1"/>
  <c r="P510" i="24"/>
  <c r="V511" i="24"/>
  <c r="T511" i="24"/>
  <c r="M512" i="24"/>
  <c r="AB512" i="24" s="1"/>
  <c r="S511" i="24"/>
  <c r="O511" i="24"/>
  <c r="Y511" i="24" s="1"/>
  <c r="Q511" i="24"/>
  <c r="R511" i="24" s="1"/>
  <c r="E511" i="24"/>
  <c r="L511" i="24"/>
  <c r="D511" i="24"/>
  <c r="K511" i="24"/>
  <c r="C511" i="24"/>
  <c r="J511" i="24"/>
  <c r="B511" i="24"/>
  <c r="I511" i="24"/>
  <c r="H511" i="24"/>
  <c r="F511" i="24"/>
  <c r="G511" i="24"/>
  <c r="X511" i="24" l="1"/>
  <c r="AC511" i="24" s="1"/>
  <c r="W511" i="24"/>
  <c r="AE511" i="24"/>
  <c r="U510" i="24"/>
  <c r="Z510" i="24" s="1"/>
  <c r="AA510" i="24"/>
  <c r="AD510" i="24" s="1"/>
  <c r="P511" i="24"/>
  <c r="V512" i="24"/>
  <c r="T512" i="24"/>
  <c r="O512" i="24"/>
  <c r="Y512" i="24" s="1"/>
  <c r="Q512" i="24"/>
  <c r="R512" i="24" s="1"/>
  <c r="J512" i="24"/>
  <c r="B512" i="24"/>
  <c r="I512" i="24"/>
  <c r="H512" i="24"/>
  <c r="G512" i="24"/>
  <c r="F512" i="24"/>
  <c r="E512" i="24"/>
  <c r="K512" i="24"/>
  <c r="C512" i="24"/>
  <c r="L512" i="24"/>
  <c r="S512" i="24" s="1"/>
  <c r="D512" i="24"/>
  <c r="X512" i="24" l="1"/>
  <c r="AC512" i="24" s="1"/>
  <c r="W512" i="24"/>
  <c r="AE512" i="24"/>
  <c r="U511" i="24"/>
  <c r="Z511" i="24" s="1"/>
  <c r="AA511" i="24"/>
  <c r="AD511" i="24" s="1"/>
  <c r="P512" i="24"/>
  <c r="U512" i="24" s="1"/>
  <c r="S513" i="24"/>
  <c r="Q513" i="24"/>
  <c r="R513" i="24" s="1"/>
  <c r="O513" i="24"/>
  <c r="G513" i="24"/>
  <c r="F513" i="24"/>
  <c r="E513" i="24"/>
  <c r="L513" i="24"/>
  <c r="D513" i="24"/>
  <c r="K513" i="24"/>
  <c r="C513" i="24"/>
  <c r="J513" i="24"/>
  <c r="B513" i="24"/>
  <c r="H513" i="24"/>
  <c r="I513" i="24"/>
  <c r="X513" i="24" l="1"/>
  <c r="AC513" i="24" s="1"/>
  <c r="W513" i="24"/>
  <c r="AE513" i="24"/>
  <c r="Y513" i="24"/>
  <c r="AA512" i="24"/>
  <c r="AD512" i="24" s="1"/>
  <c r="Z512" i="24"/>
  <c r="P513" i="24"/>
  <c r="U513" i="24" s="1"/>
  <c r="M515" i="24"/>
  <c r="AB515" i="24" s="1"/>
  <c r="O514" i="24"/>
  <c r="Q514" i="24"/>
  <c r="R514" i="24" s="1"/>
  <c r="L514" i="24"/>
  <c r="S514" i="24" s="1"/>
  <c r="D514" i="24"/>
  <c r="K514" i="24"/>
  <c r="C514" i="24"/>
  <c r="J514" i="24"/>
  <c r="B514" i="24"/>
  <c r="I514" i="24"/>
  <c r="H514" i="24"/>
  <c r="G514" i="24"/>
  <c r="E514" i="24"/>
  <c r="F514" i="24"/>
  <c r="AE514" i="24" l="1"/>
  <c r="Y514" i="24"/>
  <c r="X514" i="24"/>
  <c r="AC514" i="24" s="1"/>
  <c r="W514" i="24"/>
  <c r="AA513" i="24"/>
  <c r="AD513" i="24" s="1"/>
  <c r="Z513" i="24"/>
  <c r="P514" i="24"/>
  <c r="U514" i="24" s="1"/>
  <c r="V515" i="24"/>
  <c r="T515" i="24"/>
  <c r="M516" i="24"/>
  <c r="AB516" i="24" s="1"/>
  <c r="S515" i="24"/>
  <c r="O515" i="24"/>
  <c r="Y515" i="24" s="1"/>
  <c r="Q515" i="24"/>
  <c r="R515" i="24" s="1"/>
  <c r="I515" i="24"/>
  <c r="H515" i="24"/>
  <c r="G515" i="24"/>
  <c r="F515" i="24"/>
  <c r="E515" i="24"/>
  <c r="L515" i="24"/>
  <c r="D515" i="24"/>
  <c r="J515" i="24"/>
  <c r="B515" i="24"/>
  <c r="K515" i="24"/>
  <c r="C515" i="24"/>
  <c r="X515" i="24" l="1"/>
  <c r="AC515" i="24" s="1"/>
  <c r="W515" i="24"/>
  <c r="AE515" i="24"/>
  <c r="AA514" i="24"/>
  <c r="AD514" i="24" s="1"/>
  <c r="Z514" i="24"/>
  <c r="P515" i="24"/>
  <c r="U515" i="24" s="1"/>
  <c r="V516" i="24"/>
  <c r="T516" i="24"/>
  <c r="M517" i="24"/>
  <c r="AB517" i="24" s="1"/>
  <c r="S516" i="24"/>
  <c r="O516" i="24"/>
  <c r="Y516" i="24" s="1"/>
  <c r="Q516" i="24"/>
  <c r="R516" i="24" s="1"/>
  <c r="F516" i="24"/>
  <c r="E516" i="24"/>
  <c r="L516" i="24"/>
  <c r="D516" i="24"/>
  <c r="K516" i="24"/>
  <c r="C516" i="24"/>
  <c r="J516" i="24"/>
  <c r="B516" i="24"/>
  <c r="I516" i="24"/>
  <c r="G516" i="24"/>
  <c r="H516" i="24"/>
  <c r="X516" i="24" l="1"/>
  <c r="AC516" i="24" s="1"/>
  <c r="W516" i="24"/>
  <c r="AE516" i="24"/>
  <c r="AA515" i="24"/>
  <c r="AD515" i="24" s="1"/>
  <c r="Z515" i="24"/>
  <c r="P516" i="24"/>
  <c r="U516" i="24" s="1"/>
  <c r="V517" i="24"/>
  <c r="T517" i="24"/>
  <c r="M518" i="24"/>
  <c r="AB518" i="24" s="1"/>
  <c r="S517" i="24"/>
  <c r="O517" i="24"/>
  <c r="Y517" i="24" s="1"/>
  <c r="Q517" i="24"/>
  <c r="R517" i="24" s="1"/>
  <c r="K517" i="24"/>
  <c r="C517" i="24"/>
  <c r="J517" i="24"/>
  <c r="B517" i="24"/>
  <c r="I517" i="24"/>
  <c r="H517" i="24"/>
  <c r="G517" i="24"/>
  <c r="F517" i="24"/>
  <c r="L517" i="24"/>
  <c r="D517" i="24"/>
  <c r="E517" i="24"/>
  <c r="X517" i="24" l="1"/>
  <c r="AC517" i="24" s="1"/>
  <c r="W517" i="24"/>
  <c r="AE517" i="24"/>
  <c r="AA516" i="24"/>
  <c r="AD516" i="24" s="1"/>
  <c r="Z516" i="24"/>
  <c r="P517" i="24"/>
  <c r="U517" i="24" s="1"/>
  <c r="V518" i="24"/>
  <c r="T518" i="24"/>
  <c r="M519" i="24"/>
  <c r="AB519" i="24" s="1"/>
  <c r="Q518" i="24"/>
  <c r="R518" i="24" s="1"/>
  <c r="S518" i="24"/>
  <c r="O518" i="24"/>
  <c r="Y518" i="24" s="1"/>
  <c r="H518" i="24"/>
  <c r="G518" i="24"/>
  <c r="F518" i="24"/>
  <c r="E518" i="24"/>
  <c r="L518" i="24"/>
  <c r="D518" i="24"/>
  <c r="K518" i="24"/>
  <c r="C518" i="24"/>
  <c r="I518" i="24"/>
  <c r="J518" i="24"/>
  <c r="B518" i="24"/>
  <c r="X518" i="24" l="1"/>
  <c r="AC518" i="24" s="1"/>
  <c r="W518" i="24"/>
  <c r="AE518" i="24"/>
  <c r="AA517" i="24"/>
  <c r="AD517" i="24" s="1"/>
  <c r="Z517" i="24"/>
  <c r="P518" i="24"/>
  <c r="U518" i="24" s="1"/>
  <c r="V519" i="24"/>
  <c r="T519" i="24"/>
  <c r="M520" i="24"/>
  <c r="AB520" i="24" s="1"/>
  <c r="O519" i="24"/>
  <c r="Y519" i="24" s="1"/>
  <c r="Q519" i="24"/>
  <c r="R519" i="24" s="1"/>
  <c r="S519" i="24"/>
  <c r="E519" i="24"/>
  <c r="L519" i="24"/>
  <c r="D519" i="24"/>
  <c r="K519" i="24"/>
  <c r="C519" i="24"/>
  <c r="J519" i="24"/>
  <c r="B519" i="24"/>
  <c r="I519" i="24"/>
  <c r="H519" i="24"/>
  <c r="F519" i="24"/>
  <c r="G519" i="24"/>
  <c r="X519" i="24" l="1"/>
  <c r="AC519" i="24" s="1"/>
  <c r="W519" i="24"/>
  <c r="AE519" i="24"/>
  <c r="AA518" i="24"/>
  <c r="AD518" i="24" s="1"/>
  <c r="Z518" i="24"/>
  <c r="P519" i="24"/>
  <c r="V520" i="24"/>
  <c r="T520" i="24"/>
  <c r="M521" i="24"/>
  <c r="AB521" i="24" s="1"/>
  <c r="O520" i="24"/>
  <c r="Y520" i="24" s="1"/>
  <c r="Q520" i="24"/>
  <c r="R520" i="24" s="1"/>
  <c r="J520" i="24"/>
  <c r="B520" i="24"/>
  <c r="I520" i="24"/>
  <c r="H520" i="24"/>
  <c r="G520" i="24"/>
  <c r="F520" i="24"/>
  <c r="E520" i="24"/>
  <c r="K520" i="24"/>
  <c r="C520" i="24"/>
  <c r="L520" i="24"/>
  <c r="S520" i="24" s="1"/>
  <c r="D520" i="24"/>
  <c r="X520" i="24" l="1"/>
  <c r="AC520" i="24" s="1"/>
  <c r="W520" i="24"/>
  <c r="AE520" i="24"/>
  <c r="U519" i="24"/>
  <c r="Z519" i="24" s="1"/>
  <c r="AA519" i="24"/>
  <c r="AD519" i="24" s="1"/>
  <c r="P520" i="24"/>
  <c r="U520" i="24" s="1"/>
  <c r="V521" i="24"/>
  <c r="T521" i="24"/>
  <c r="M522" i="24"/>
  <c r="AB522" i="24" s="1"/>
  <c r="Q521" i="24"/>
  <c r="R521" i="24" s="1"/>
  <c r="O521" i="24"/>
  <c r="Y521" i="24" s="1"/>
  <c r="G521" i="24"/>
  <c r="F521" i="24"/>
  <c r="E521" i="24"/>
  <c r="L521" i="24"/>
  <c r="S521" i="24" s="1"/>
  <c r="D521" i="24"/>
  <c r="K521" i="24"/>
  <c r="C521" i="24"/>
  <c r="J521" i="24"/>
  <c r="B521" i="24"/>
  <c r="H521" i="24"/>
  <c r="I521" i="24"/>
  <c r="X521" i="24" l="1"/>
  <c r="AC521" i="24" s="1"/>
  <c r="W521" i="24"/>
  <c r="AE521" i="24"/>
  <c r="AA520" i="24"/>
  <c r="AD520" i="24" s="1"/>
  <c r="Z520" i="24"/>
  <c r="P521" i="24"/>
  <c r="V522" i="24"/>
  <c r="T522" i="24"/>
  <c r="M523" i="24"/>
  <c r="AB523" i="24" s="1"/>
  <c r="Q522" i="24"/>
  <c r="R522" i="24" s="1"/>
  <c r="O522" i="24"/>
  <c r="Y522" i="24" s="1"/>
  <c r="L522" i="24"/>
  <c r="S522" i="24" s="1"/>
  <c r="D522" i="24"/>
  <c r="K522" i="24"/>
  <c r="C522" i="24"/>
  <c r="J522" i="24"/>
  <c r="B522" i="24"/>
  <c r="I522" i="24"/>
  <c r="H522" i="24"/>
  <c r="G522" i="24"/>
  <c r="E522" i="24"/>
  <c r="F522" i="24"/>
  <c r="X522" i="24" l="1"/>
  <c r="AC522" i="24" s="1"/>
  <c r="W522" i="24"/>
  <c r="AE522" i="24"/>
  <c r="U521" i="24"/>
  <c r="Z521" i="24" s="1"/>
  <c r="AA521" i="24"/>
  <c r="AD521" i="24" s="1"/>
  <c r="P522" i="24"/>
  <c r="U522" i="24" s="1"/>
  <c r="V523" i="24"/>
  <c r="T523" i="24"/>
  <c r="M524" i="24"/>
  <c r="AB524" i="24" s="1"/>
  <c r="Q523" i="24"/>
  <c r="R523" i="24" s="1"/>
  <c r="O523" i="24"/>
  <c r="Y523" i="24" s="1"/>
  <c r="I523" i="24"/>
  <c r="H523" i="24"/>
  <c r="G523" i="24"/>
  <c r="F523" i="24"/>
  <c r="E523" i="24"/>
  <c r="L523" i="24"/>
  <c r="S523" i="24" s="1"/>
  <c r="D523" i="24"/>
  <c r="J523" i="24"/>
  <c r="B523" i="24"/>
  <c r="K523" i="24"/>
  <c r="C523" i="24"/>
  <c r="X523" i="24" l="1"/>
  <c r="AC523" i="24" s="1"/>
  <c r="W523" i="24"/>
  <c r="AE523" i="24"/>
  <c r="AA522" i="24"/>
  <c r="AD522" i="24" s="1"/>
  <c r="Z522" i="24"/>
  <c r="P523" i="24"/>
  <c r="U523" i="24" s="1"/>
  <c r="V524" i="24"/>
  <c r="T524" i="24"/>
  <c r="M525" i="24"/>
  <c r="AB525" i="24" s="1"/>
  <c r="Q524" i="24"/>
  <c r="R524" i="24" s="1"/>
  <c r="O524" i="24"/>
  <c r="Y524" i="24" s="1"/>
  <c r="F524" i="24"/>
  <c r="E524" i="24"/>
  <c r="L524" i="24"/>
  <c r="S524" i="24" s="1"/>
  <c r="D524" i="24"/>
  <c r="K524" i="24"/>
  <c r="C524" i="24"/>
  <c r="J524" i="24"/>
  <c r="B524" i="24"/>
  <c r="I524" i="24"/>
  <c r="G524" i="24"/>
  <c r="H524" i="24"/>
  <c r="X524" i="24" l="1"/>
  <c r="AC524" i="24" s="1"/>
  <c r="W524" i="24"/>
  <c r="AE524" i="24"/>
  <c r="AA523" i="24"/>
  <c r="AD523" i="24" s="1"/>
  <c r="Z523" i="24"/>
  <c r="P524" i="24"/>
  <c r="U524" i="24" s="1"/>
  <c r="V525" i="24"/>
  <c r="T525" i="24"/>
  <c r="M526" i="24"/>
  <c r="AB526" i="24" s="1"/>
  <c r="Q525" i="24"/>
  <c r="R525" i="24" s="1"/>
  <c r="S525" i="24"/>
  <c r="O525" i="24"/>
  <c r="Y525" i="24" s="1"/>
  <c r="K525" i="24"/>
  <c r="C525" i="24"/>
  <c r="J525" i="24"/>
  <c r="B525" i="24"/>
  <c r="I525" i="24"/>
  <c r="H525" i="24"/>
  <c r="G525" i="24"/>
  <c r="F525" i="24"/>
  <c r="L525" i="24"/>
  <c r="D525" i="24"/>
  <c r="E525" i="24"/>
  <c r="X525" i="24" l="1"/>
  <c r="AC525" i="24" s="1"/>
  <c r="W525" i="24"/>
  <c r="AE525" i="24"/>
  <c r="AA524" i="24"/>
  <c r="AD524" i="24" s="1"/>
  <c r="Z524" i="24"/>
  <c r="P525" i="24"/>
  <c r="V526" i="24"/>
  <c r="T526" i="24"/>
  <c r="M527" i="24"/>
  <c r="AB527" i="24" s="1"/>
  <c r="O526" i="24"/>
  <c r="Y526" i="24" s="1"/>
  <c r="Q526" i="24"/>
  <c r="R526" i="24" s="1"/>
  <c r="H526" i="24"/>
  <c r="G526" i="24"/>
  <c r="F526" i="24"/>
  <c r="E526" i="24"/>
  <c r="L526" i="24"/>
  <c r="S526" i="24" s="1"/>
  <c r="D526" i="24"/>
  <c r="K526" i="24"/>
  <c r="C526" i="24"/>
  <c r="I526" i="24"/>
  <c r="B526" i="24"/>
  <c r="J526" i="24"/>
  <c r="AE526" i="24" l="1"/>
  <c r="X526" i="24"/>
  <c r="AC526" i="24" s="1"/>
  <c r="W526" i="24"/>
  <c r="U525" i="24"/>
  <c r="Z525" i="24" s="1"/>
  <c r="AA525" i="24"/>
  <c r="AD525" i="24" s="1"/>
  <c r="P526" i="24"/>
  <c r="U526" i="24" s="1"/>
  <c r="V527" i="24"/>
  <c r="T527" i="24"/>
  <c r="M528" i="24"/>
  <c r="AB528" i="24" s="1"/>
  <c r="O527" i="24"/>
  <c r="Y527" i="24" s="1"/>
  <c r="S527" i="24"/>
  <c r="Q527" i="24"/>
  <c r="R527" i="24" s="1"/>
  <c r="E527" i="24"/>
  <c r="L527" i="24"/>
  <c r="D527" i="24"/>
  <c r="K527" i="24"/>
  <c r="C527" i="24"/>
  <c r="J527" i="24"/>
  <c r="B527" i="24"/>
  <c r="I527" i="24"/>
  <c r="H527" i="24"/>
  <c r="F527" i="24"/>
  <c r="G527" i="24"/>
  <c r="X527" i="24" l="1"/>
  <c r="AC527" i="24" s="1"/>
  <c r="W527" i="24"/>
  <c r="AE527" i="24"/>
  <c r="AA526" i="24"/>
  <c r="AD526" i="24" s="1"/>
  <c r="Z526" i="24"/>
  <c r="P527" i="24"/>
  <c r="U527" i="24" s="1"/>
  <c r="V528" i="24"/>
  <c r="T528" i="24"/>
  <c r="M529" i="24"/>
  <c r="AB529" i="24" s="1"/>
  <c r="O528" i="24"/>
  <c r="Y528" i="24" s="1"/>
  <c r="Q528" i="24"/>
  <c r="R528" i="24" s="1"/>
  <c r="J528" i="24"/>
  <c r="B528" i="24"/>
  <c r="I528" i="24"/>
  <c r="H528" i="24"/>
  <c r="G528" i="24"/>
  <c r="F528" i="24"/>
  <c r="E528" i="24"/>
  <c r="K528" i="24"/>
  <c r="C528" i="24"/>
  <c r="L528" i="24"/>
  <c r="S528" i="24" s="1"/>
  <c r="D528" i="24"/>
  <c r="AE528" i="24" l="1"/>
  <c r="X528" i="24"/>
  <c r="AC528" i="24" s="1"/>
  <c r="W528" i="24"/>
  <c r="AA527" i="24"/>
  <c r="AD527" i="24" s="1"/>
  <c r="Z527" i="24"/>
  <c r="P528" i="24"/>
  <c r="U528" i="24" s="1"/>
  <c r="V529" i="24"/>
  <c r="T529" i="24"/>
  <c r="M530" i="24"/>
  <c r="AB530" i="24" s="1"/>
  <c r="Q529" i="24"/>
  <c r="R529" i="24" s="1"/>
  <c r="O529" i="24"/>
  <c r="Y529" i="24" s="1"/>
  <c r="G529" i="24"/>
  <c r="F529" i="24"/>
  <c r="E529" i="24"/>
  <c r="L529" i="24"/>
  <c r="S529" i="24" s="1"/>
  <c r="D529" i="24"/>
  <c r="K529" i="24"/>
  <c r="C529" i="24"/>
  <c r="J529" i="24"/>
  <c r="B529" i="24"/>
  <c r="H529" i="24"/>
  <c r="I529" i="24"/>
  <c r="X529" i="24" l="1"/>
  <c r="AC529" i="24" s="1"/>
  <c r="W529" i="24"/>
  <c r="AE529" i="24"/>
  <c r="AA528" i="24"/>
  <c r="AD528" i="24" s="1"/>
  <c r="Z528" i="24"/>
  <c r="P529" i="24"/>
  <c r="U529" i="24" s="1"/>
  <c r="V530" i="24"/>
  <c r="T530" i="24"/>
  <c r="M531" i="24"/>
  <c r="AB531" i="24" s="1"/>
  <c r="Q530" i="24"/>
  <c r="R530" i="24" s="1"/>
  <c r="S530" i="24"/>
  <c r="O530" i="24"/>
  <c r="Y530" i="24" s="1"/>
  <c r="L530" i="24"/>
  <c r="D530" i="24"/>
  <c r="K530" i="24"/>
  <c r="C530" i="24"/>
  <c r="J530" i="24"/>
  <c r="B530" i="24"/>
  <c r="I530" i="24"/>
  <c r="H530" i="24"/>
  <c r="G530" i="24"/>
  <c r="E530" i="24"/>
  <c r="F530" i="24"/>
  <c r="X530" i="24" l="1"/>
  <c r="AC530" i="24" s="1"/>
  <c r="W530" i="24"/>
  <c r="AE530" i="24"/>
  <c r="AA529" i="24"/>
  <c r="AD529" i="24" s="1"/>
  <c r="Z529" i="24"/>
  <c r="P530" i="24"/>
  <c r="U530" i="24" s="1"/>
  <c r="V531" i="24"/>
  <c r="T531" i="24"/>
  <c r="M532" i="24"/>
  <c r="AB532" i="24" s="1"/>
  <c r="Q531" i="24"/>
  <c r="R531" i="24" s="1"/>
  <c r="O531" i="24"/>
  <c r="Y531" i="24" s="1"/>
  <c r="I531" i="24"/>
  <c r="H531" i="24"/>
  <c r="G531" i="24"/>
  <c r="F531" i="24"/>
  <c r="E531" i="24"/>
  <c r="L531" i="24"/>
  <c r="S531" i="24" s="1"/>
  <c r="D531" i="24"/>
  <c r="J531" i="24"/>
  <c r="B531" i="24"/>
  <c r="K531" i="24"/>
  <c r="C531" i="24"/>
  <c r="X531" i="24" l="1"/>
  <c r="AC531" i="24" s="1"/>
  <c r="W531" i="24"/>
  <c r="AE531" i="24"/>
  <c r="AA530" i="24"/>
  <c r="AD530" i="24" s="1"/>
  <c r="Z530" i="24"/>
  <c r="P531" i="24"/>
  <c r="U531" i="24" s="1"/>
  <c r="V532" i="24"/>
  <c r="T532" i="24"/>
  <c r="M533" i="24"/>
  <c r="AB533" i="24" s="1"/>
  <c r="O532" i="24"/>
  <c r="Y532" i="24" s="1"/>
  <c r="Q532" i="24"/>
  <c r="R532" i="24" s="1"/>
  <c r="F532" i="24"/>
  <c r="E532" i="24"/>
  <c r="L532" i="24"/>
  <c r="S532" i="24" s="1"/>
  <c r="D532" i="24"/>
  <c r="K532" i="24"/>
  <c r="C532" i="24"/>
  <c r="J532" i="24"/>
  <c r="B532" i="24"/>
  <c r="I532" i="24"/>
  <c r="G532" i="24"/>
  <c r="H532" i="24"/>
  <c r="AE532" i="24" l="1"/>
  <c r="X532" i="24"/>
  <c r="AC532" i="24" s="1"/>
  <c r="W532" i="24"/>
  <c r="AA531" i="24"/>
  <c r="AD531" i="24" s="1"/>
  <c r="Z531" i="24"/>
  <c r="P532" i="24"/>
  <c r="U532" i="24" s="1"/>
  <c r="V533" i="24"/>
  <c r="T533" i="24"/>
  <c r="M534" i="24"/>
  <c r="AB534" i="24" s="1"/>
  <c r="O533" i="24"/>
  <c r="Y533" i="24" s="1"/>
  <c r="Q533" i="24"/>
  <c r="R533" i="24" s="1"/>
  <c r="K533" i="24"/>
  <c r="C533" i="24"/>
  <c r="J533" i="24"/>
  <c r="B533" i="24"/>
  <c r="I533" i="24"/>
  <c r="H533" i="24"/>
  <c r="G533" i="24"/>
  <c r="F533" i="24"/>
  <c r="L533" i="24"/>
  <c r="S533" i="24" s="1"/>
  <c r="D533" i="24"/>
  <c r="E533" i="24"/>
  <c r="X533" i="24" l="1"/>
  <c r="AC533" i="24" s="1"/>
  <c r="W533" i="24"/>
  <c r="AE533" i="24"/>
  <c r="AA532" i="24"/>
  <c r="AD532" i="24" s="1"/>
  <c r="Z532" i="24"/>
  <c r="P533" i="24"/>
  <c r="U533" i="24" s="1"/>
  <c r="V534" i="24"/>
  <c r="T534" i="24"/>
  <c r="M535" i="24"/>
  <c r="AB535" i="24" s="1"/>
  <c r="S534" i="24"/>
  <c r="O534" i="24"/>
  <c r="Y534" i="24" s="1"/>
  <c r="Q534" i="24"/>
  <c r="R534" i="24" s="1"/>
  <c r="H534" i="24"/>
  <c r="G534" i="24"/>
  <c r="F534" i="24"/>
  <c r="E534" i="24"/>
  <c r="L534" i="24"/>
  <c r="D534" i="24"/>
  <c r="K534" i="24"/>
  <c r="C534" i="24"/>
  <c r="I534" i="24"/>
  <c r="J534" i="24"/>
  <c r="B534" i="24"/>
  <c r="X534" i="24" l="1"/>
  <c r="AC534" i="24" s="1"/>
  <c r="W534" i="24"/>
  <c r="AE534" i="24"/>
  <c r="AA533" i="24"/>
  <c r="AD533" i="24" s="1"/>
  <c r="Z533" i="24"/>
  <c r="P534" i="24"/>
  <c r="U534" i="24" s="1"/>
  <c r="V535" i="24"/>
  <c r="T535" i="24"/>
  <c r="Q535" i="24"/>
  <c r="R535" i="24" s="1"/>
  <c r="O535" i="24"/>
  <c r="Y535" i="24" s="1"/>
  <c r="E535" i="24"/>
  <c r="L535" i="24"/>
  <c r="S535" i="24" s="1"/>
  <c r="D535" i="24"/>
  <c r="K535" i="24"/>
  <c r="C535" i="24"/>
  <c r="J535" i="24"/>
  <c r="B535" i="24"/>
  <c r="I535" i="24"/>
  <c r="H535" i="24"/>
  <c r="F535" i="24"/>
  <c r="G535" i="24"/>
  <c r="AE535" i="24" l="1"/>
  <c r="X535" i="24"/>
  <c r="AC535" i="24" s="1"/>
  <c r="W535" i="24"/>
  <c r="AA534" i="24"/>
  <c r="AD534" i="24" s="1"/>
  <c r="Z534" i="24"/>
  <c r="P535" i="24"/>
  <c r="Q536" i="24"/>
  <c r="R536" i="24" s="1"/>
  <c r="O536" i="24"/>
  <c r="J536" i="24"/>
  <c r="B536" i="24"/>
  <c r="I536" i="24"/>
  <c r="H536" i="24"/>
  <c r="G536" i="24"/>
  <c r="F536" i="24"/>
  <c r="E536" i="24"/>
  <c r="K536" i="24"/>
  <c r="C536" i="24"/>
  <c r="D536" i="24"/>
  <c r="L536" i="24"/>
  <c r="S536" i="24" s="1"/>
  <c r="AE536" i="24" l="1"/>
  <c r="Y536" i="24"/>
  <c r="X536" i="24"/>
  <c r="AC536" i="24" s="1"/>
  <c r="W536" i="24"/>
  <c r="U535" i="24"/>
  <c r="Z535" i="24" s="1"/>
  <c r="AA535" i="24"/>
  <c r="AD535" i="24" s="1"/>
  <c r="P536" i="24"/>
  <c r="U536" i="24" s="1"/>
  <c r="M538" i="24"/>
  <c r="AB538" i="24" s="1"/>
  <c r="O537" i="24"/>
  <c r="Q537" i="24"/>
  <c r="R537" i="24" s="1"/>
  <c r="G537" i="24"/>
  <c r="F537" i="24"/>
  <c r="E537" i="24"/>
  <c r="L537" i="24"/>
  <c r="S537" i="24" s="1"/>
  <c r="D537" i="24"/>
  <c r="K537" i="24"/>
  <c r="C537" i="24"/>
  <c r="J537" i="24"/>
  <c r="B537" i="24"/>
  <c r="H537" i="24"/>
  <c r="I537" i="24"/>
  <c r="X537" i="24" l="1"/>
  <c r="AC537" i="24" s="1"/>
  <c r="W537" i="24"/>
  <c r="AE537" i="24"/>
  <c r="Y537" i="24"/>
  <c r="AA536" i="24"/>
  <c r="AD536" i="24" s="1"/>
  <c r="Z536" i="24"/>
  <c r="P537" i="24"/>
  <c r="U537" i="24" s="1"/>
  <c r="V538" i="24"/>
  <c r="T538" i="24"/>
  <c r="M539" i="24"/>
  <c r="AB539" i="24" s="1"/>
  <c r="S538" i="24"/>
  <c r="Q538" i="24"/>
  <c r="R538" i="24" s="1"/>
  <c r="O538" i="24"/>
  <c r="Y538" i="24" s="1"/>
  <c r="L538" i="24"/>
  <c r="D538" i="24"/>
  <c r="K538" i="24"/>
  <c r="C538" i="24"/>
  <c r="J538" i="24"/>
  <c r="B538" i="24"/>
  <c r="I538" i="24"/>
  <c r="H538" i="24"/>
  <c r="G538" i="24"/>
  <c r="E538" i="24"/>
  <c r="F538" i="24"/>
  <c r="X538" i="24" l="1"/>
  <c r="AC538" i="24" s="1"/>
  <c r="W538" i="24"/>
  <c r="AE538" i="24"/>
  <c r="AA537" i="24"/>
  <c r="AD537" i="24" s="1"/>
  <c r="Z537" i="24"/>
  <c r="P538" i="24"/>
  <c r="U538" i="24" s="1"/>
  <c r="V539" i="24"/>
  <c r="T539" i="24"/>
  <c r="M540" i="24"/>
  <c r="AB540" i="24" s="1"/>
  <c r="O539" i="24"/>
  <c r="Y539" i="24" s="1"/>
  <c r="Q539" i="24"/>
  <c r="R539" i="24" s="1"/>
  <c r="I539" i="24"/>
  <c r="H539" i="24"/>
  <c r="G539" i="24"/>
  <c r="F539" i="24"/>
  <c r="E539" i="24"/>
  <c r="L539" i="24"/>
  <c r="S539" i="24" s="1"/>
  <c r="D539" i="24"/>
  <c r="J539" i="24"/>
  <c r="B539" i="24"/>
  <c r="K539" i="24"/>
  <c r="C539" i="24"/>
  <c r="AE539" i="24" l="1"/>
  <c r="X539" i="24"/>
  <c r="AC539" i="24" s="1"/>
  <c r="W539" i="24"/>
  <c r="AA538" i="24"/>
  <c r="AD538" i="24" s="1"/>
  <c r="Z538" i="24"/>
  <c r="P539" i="24"/>
  <c r="U539" i="24" s="1"/>
  <c r="V540" i="24"/>
  <c r="T540" i="24"/>
  <c r="M541" i="24"/>
  <c r="AB541" i="24" s="1"/>
  <c r="Q540" i="24"/>
  <c r="R540" i="24" s="1"/>
  <c r="O540" i="24"/>
  <c r="Y540" i="24" s="1"/>
  <c r="F540" i="24"/>
  <c r="E540" i="24"/>
  <c r="L540" i="24"/>
  <c r="S540" i="24" s="1"/>
  <c r="D540" i="24"/>
  <c r="K540" i="24"/>
  <c r="C540" i="24"/>
  <c r="J540" i="24"/>
  <c r="B540" i="24"/>
  <c r="I540" i="24"/>
  <c r="G540" i="24"/>
  <c r="H540" i="24"/>
  <c r="X540" i="24" l="1"/>
  <c r="AC540" i="24" s="1"/>
  <c r="W540" i="24"/>
  <c r="AE540" i="24"/>
  <c r="AA539" i="24"/>
  <c r="AD539" i="24" s="1"/>
  <c r="Z539" i="24"/>
  <c r="P540" i="24"/>
  <c r="U540" i="24" s="1"/>
  <c r="V541" i="24"/>
  <c r="T541" i="24"/>
  <c r="M542" i="24"/>
  <c r="AB542" i="24" s="1"/>
  <c r="O541" i="24"/>
  <c r="Y541" i="24" s="1"/>
  <c r="Q541" i="24"/>
  <c r="R541" i="24" s="1"/>
  <c r="K541" i="24"/>
  <c r="C541" i="24"/>
  <c r="J541" i="24"/>
  <c r="B541" i="24"/>
  <c r="I541" i="24"/>
  <c r="H541" i="24"/>
  <c r="G541" i="24"/>
  <c r="F541" i="24"/>
  <c r="L541" i="24"/>
  <c r="S541" i="24" s="1"/>
  <c r="D541" i="24"/>
  <c r="E541" i="24"/>
  <c r="X541" i="24" l="1"/>
  <c r="AC541" i="24" s="1"/>
  <c r="W541" i="24"/>
  <c r="AE541" i="24"/>
  <c r="AA540" i="24"/>
  <c r="AD540" i="24" s="1"/>
  <c r="Z540" i="24"/>
  <c r="P541" i="24"/>
  <c r="U541" i="24" s="1"/>
  <c r="V542" i="24"/>
  <c r="T542" i="24"/>
  <c r="M543" i="24"/>
  <c r="AB543" i="24" s="1"/>
  <c r="O542" i="24"/>
  <c r="Y542" i="24" s="1"/>
  <c r="S542" i="24"/>
  <c r="Q542" i="24"/>
  <c r="R542" i="24" s="1"/>
  <c r="H542" i="24"/>
  <c r="G542" i="24"/>
  <c r="F542" i="24"/>
  <c r="E542" i="24"/>
  <c r="L542" i="24"/>
  <c r="D542" i="24"/>
  <c r="K542" i="24"/>
  <c r="C542" i="24"/>
  <c r="I542" i="24"/>
  <c r="B542" i="24"/>
  <c r="J542" i="24"/>
  <c r="X542" i="24" l="1"/>
  <c r="AC542" i="24" s="1"/>
  <c r="W542" i="24"/>
  <c r="AE542" i="24"/>
  <c r="AA541" i="24"/>
  <c r="AD541" i="24" s="1"/>
  <c r="Z541" i="24"/>
  <c r="P542" i="24"/>
  <c r="U542" i="24" s="1"/>
  <c r="V543" i="24"/>
  <c r="T543" i="24"/>
  <c r="M544" i="24"/>
  <c r="AB544" i="24" s="1"/>
  <c r="O543" i="24"/>
  <c r="Y543" i="24" s="1"/>
  <c r="Q543" i="24"/>
  <c r="R543" i="24" s="1"/>
  <c r="E543" i="24"/>
  <c r="L543" i="24"/>
  <c r="S543" i="24" s="1"/>
  <c r="D543" i="24"/>
  <c r="K543" i="24"/>
  <c r="C543" i="24"/>
  <c r="J543" i="24"/>
  <c r="B543" i="24"/>
  <c r="I543" i="24"/>
  <c r="H543" i="24"/>
  <c r="F543" i="24"/>
  <c r="G543" i="24"/>
  <c r="AE543" i="24" l="1"/>
  <c r="X543" i="24"/>
  <c r="AC543" i="24" s="1"/>
  <c r="W543" i="24"/>
  <c r="AA542" i="24"/>
  <c r="AD542" i="24" s="1"/>
  <c r="Z542" i="24"/>
  <c r="P543" i="24"/>
  <c r="U543" i="24" s="1"/>
  <c r="V544" i="24"/>
  <c r="T544" i="24"/>
  <c r="M545" i="24"/>
  <c r="AB545" i="24" s="1"/>
  <c r="O544" i="24"/>
  <c r="Y544" i="24" s="1"/>
  <c r="Q544" i="24"/>
  <c r="R544" i="24" s="1"/>
  <c r="J544" i="24"/>
  <c r="B544" i="24"/>
  <c r="I544" i="24"/>
  <c r="H544" i="24"/>
  <c r="G544" i="24"/>
  <c r="F544" i="24"/>
  <c r="E544" i="24"/>
  <c r="K544" i="24"/>
  <c r="C544" i="24"/>
  <c r="L544" i="24"/>
  <c r="S544" i="24" s="1"/>
  <c r="D544" i="24"/>
  <c r="X544" i="24" l="1"/>
  <c r="AC544" i="24" s="1"/>
  <c r="W544" i="24"/>
  <c r="AE544" i="24"/>
  <c r="AA543" i="24"/>
  <c r="AD543" i="24" s="1"/>
  <c r="Z543" i="24"/>
  <c r="P544" i="24"/>
  <c r="U544" i="24" s="1"/>
  <c r="V545" i="24"/>
  <c r="T545" i="24"/>
  <c r="M546" i="24"/>
  <c r="AB546" i="24" s="1"/>
  <c r="Q545" i="24"/>
  <c r="R545" i="24" s="1"/>
  <c r="O545" i="24"/>
  <c r="Y545" i="24" s="1"/>
  <c r="G545" i="24"/>
  <c r="F545" i="24"/>
  <c r="E545" i="24"/>
  <c r="L545" i="24"/>
  <c r="S545" i="24" s="1"/>
  <c r="D545" i="24"/>
  <c r="K545" i="24"/>
  <c r="C545" i="24"/>
  <c r="J545" i="24"/>
  <c r="B545" i="24"/>
  <c r="H545" i="24"/>
  <c r="I545" i="24"/>
  <c r="X545" i="24" l="1"/>
  <c r="AC545" i="24" s="1"/>
  <c r="W545" i="24"/>
  <c r="AE545" i="24"/>
  <c r="AA544" i="24"/>
  <c r="AD544" i="24" s="1"/>
  <c r="Z544" i="24"/>
  <c r="P545" i="24"/>
  <c r="U545" i="24" s="1"/>
  <c r="V546" i="24"/>
  <c r="T546" i="24"/>
  <c r="M547" i="24"/>
  <c r="AB547" i="24" s="1"/>
  <c r="O546" i="24"/>
  <c r="Y546" i="24" s="1"/>
  <c r="Q546" i="24"/>
  <c r="R546" i="24" s="1"/>
  <c r="L546" i="24"/>
  <c r="S546" i="24" s="1"/>
  <c r="D546" i="24"/>
  <c r="K546" i="24"/>
  <c r="C546" i="24"/>
  <c r="J546" i="24"/>
  <c r="B546" i="24"/>
  <c r="I546" i="24"/>
  <c r="H546" i="24"/>
  <c r="G546" i="24"/>
  <c r="E546" i="24"/>
  <c r="F546" i="24"/>
  <c r="X546" i="24" l="1"/>
  <c r="AC546" i="24" s="1"/>
  <c r="W546" i="24"/>
  <c r="AE546" i="24"/>
  <c r="AA545" i="24"/>
  <c r="AD545" i="24" s="1"/>
  <c r="Z545" i="24"/>
  <c r="P546" i="24"/>
  <c r="U546" i="24" s="1"/>
  <c r="V547" i="24"/>
  <c r="T547" i="24"/>
  <c r="M548" i="24"/>
  <c r="AB548" i="24" s="1"/>
  <c r="O547" i="24"/>
  <c r="Y547" i="24" s="1"/>
  <c r="Q547" i="24"/>
  <c r="R547" i="24" s="1"/>
  <c r="I547" i="24"/>
  <c r="H547" i="24"/>
  <c r="G547" i="24"/>
  <c r="F547" i="24"/>
  <c r="E547" i="24"/>
  <c r="L547" i="24"/>
  <c r="S547" i="24" s="1"/>
  <c r="D547" i="24"/>
  <c r="J547" i="24"/>
  <c r="B547" i="24"/>
  <c r="K547" i="24"/>
  <c r="C547" i="24"/>
  <c r="AE547" i="24" l="1"/>
  <c r="X547" i="24"/>
  <c r="AC547" i="24" s="1"/>
  <c r="W547" i="24"/>
  <c r="AA546" i="24"/>
  <c r="AD546" i="24" s="1"/>
  <c r="Z546" i="24"/>
  <c r="P547" i="24"/>
  <c r="U547" i="24" s="1"/>
  <c r="V548" i="24"/>
  <c r="T548" i="24"/>
  <c r="M549" i="24"/>
  <c r="AB549" i="24" s="1"/>
  <c r="Q548" i="24"/>
  <c r="R548" i="24" s="1"/>
  <c r="O548" i="24"/>
  <c r="Y548" i="24" s="1"/>
  <c r="F548" i="24"/>
  <c r="E548" i="24"/>
  <c r="L548" i="24"/>
  <c r="S548" i="24" s="1"/>
  <c r="D548" i="24"/>
  <c r="K548" i="24"/>
  <c r="C548" i="24"/>
  <c r="J548" i="24"/>
  <c r="B548" i="24"/>
  <c r="I548" i="24"/>
  <c r="G548" i="24"/>
  <c r="H548" i="24"/>
  <c r="X548" i="24" l="1"/>
  <c r="AC548" i="24" s="1"/>
  <c r="W548" i="24"/>
  <c r="AE548" i="24"/>
  <c r="AA547" i="24"/>
  <c r="AD547" i="24" s="1"/>
  <c r="Z547" i="24"/>
  <c r="P548" i="24"/>
  <c r="U548" i="24" s="1"/>
  <c r="V549" i="24"/>
  <c r="T549" i="24"/>
  <c r="O549" i="24"/>
  <c r="Y549" i="24" s="1"/>
  <c r="Q549" i="24"/>
  <c r="R549" i="24" s="1"/>
  <c r="K549" i="24"/>
  <c r="C549" i="24"/>
  <c r="J549" i="24"/>
  <c r="B549" i="24"/>
  <c r="I549" i="24"/>
  <c r="H549" i="24"/>
  <c r="G549" i="24"/>
  <c r="F549" i="24"/>
  <c r="L549" i="24"/>
  <c r="S549" i="24" s="1"/>
  <c r="D549" i="24"/>
  <c r="E549" i="24"/>
  <c r="X549" i="24" l="1"/>
  <c r="AC549" i="24" s="1"/>
  <c r="W549" i="24"/>
  <c r="AE549" i="24"/>
  <c r="AA548" i="24"/>
  <c r="AD548" i="24" s="1"/>
  <c r="Z548" i="24"/>
  <c r="P549" i="24"/>
  <c r="U549" i="24" s="1"/>
  <c r="S550" i="24"/>
  <c r="O550" i="24"/>
  <c r="Q550" i="24"/>
  <c r="R550" i="24" s="1"/>
  <c r="H550" i="24"/>
  <c r="G550" i="24"/>
  <c r="F550" i="24"/>
  <c r="E550" i="24"/>
  <c r="L550" i="24"/>
  <c r="D550" i="24"/>
  <c r="K550" i="24"/>
  <c r="C550" i="24"/>
  <c r="I550" i="24"/>
  <c r="J550" i="24"/>
  <c r="B550" i="24"/>
  <c r="X550" i="24" l="1"/>
  <c r="AC550" i="24" s="1"/>
  <c r="W550" i="24"/>
  <c r="AE550" i="24"/>
  <c r="Y550" i="24"/>
  <c r="AA549" i="24"/>
  <c r="AD549" i="24" s="1"/>
  <c r="Z549" i="24"/>
  <c r="P550" i="24"/>
  <c r="U550" i="24" s="1"/>
  <c r="M552" i="24"/>
  <c r="AB552" i="24" s="1"/>
  <c r="O551" i="24"/>
  <c r="Q551" i="24"/>
  <c r="R551" i="24" s="1"/>
  <c r="E551" i="24"/>
  <c r="L551" i="24"/>
  <c r="S551" i="24" s="1"/>
  <c r="D551" i="24"/>
  <c r="K551" i="24"/>
  <c r="C551" i="24"/>
  <c r="J551" i="24"/>
  <c r="B551" i="24"/>
  <c r="I551" i="24"/>
  <c r="H551" i="24"/>
  <c r="F551" i="24"/>
  <c r="G551" i="24"/>
  <c r="X551" i="24" l="1"/>
  <c r="AC551" i="24" s="1"/>
  <c r="W551" i="24"/>
  <c r="AE551" i="24"/>
  <c r="Y551" i="24"/>
  <c r="AA550" i="24"/>
  <c r="AD550" i="24" s="1"/>
  <c r="Z550" i="24"/>
  <c r="P551" i="24"/>
  <c r="U551" i="24" s="1"/>
  <c r="V552" i="24"/>
  <c r="T552" i="24"/>
  <c r="M553" i="24"/>
  <c r="AB553" i="24" s="1"/>
  <c r="Q552" i="24"/>
  <c r="R552" i="24" s="1"/>
  <c r="O552" i="24"/>
  <c r="Y552" i="24" s="1"/>
  <c r="L552" i="24"/>
  <c r="S552" i="24" s="1"/>
  <c r="J552" i="24"/>
  <c r="B552" i="24"/>
  <c r="I552" i="24"/>
  <c r="H552" i="24"/>
  <c r="G552" i="24"/>
  <c r="F552" i="24"/>
  <c r="E552" i="24"/>
  <c r="K552" i="24"/>
  <c r="C552" i="24"/>
  <c r="D552" i="24"/>
  <c r="X552" i="24" l="1"/>
  <c r="AC552" i="24" s="1"/>
  <c r="W552" i="24"/>
  <c r="AE552" i="24"/>
  <c r="AA551" i="24"/>
  <c r="AD551" i="24" s="1"/>
  <c r="Z551" i="24"/>
  <c r="P552" i="24"/>
  <c r="U552" i="24" s="1"/>
  <c r="V553" i="24"/>
  <c r="T553" i="24"/>
  <c r="M554" i="24"/>
  <c r="AB554" i="24" s="1"/>
  <c r="O553" i="24"/>
  <c r="Y553" i="24" s="1"/>
  <c r="Q553" i="24"/>
  <c r="R553" i="24" s="1"/>
  <c r="I553" i="24"/>
  <c r="E553" i="24"/>
  <c r="J553" i="24"/>
  <c r="H553" i="24"/>
  <c r="G553" i="24"/>
  <c r="F553" i="24"/>
  <c r="D553" i="24"/>
  <c r="C553" i="24"/>
  <c r="K553" i="24"/>
  <c r="L553" i="24"/>
  <c r="S553" i="24" s="1"/>
  <c r="B553" i="24"/>
  <c r="AE553" i="24" l="1"/>
  <c r="X553" i="24"/>
  <c r="AC553" i="24" s="1"/>
  <c r="W553" i="24"/>
  <c r="AA552" i="24"/>
  <c r="AD552" i="24" s="1"/>
  <c r="Z552" i="24"/>
  <c r="P553" i="24"/>
  <c r="U553" i="24" s="1"/>
  <c r="V554" i="24"/>
  <c r="T554" i="24"/>
  <c r="M555" i="24"/>
  <c r="AB555" i="24" s="1"/>
  <c r="O554" i="24"/>
  <c r="Y554" i="24" s="1"/>
  <c r="Q554" i="24"/>
  <c r="R554" i="24" s="1"/>
  <c r="F554" i="24"/>
  <c r="J554" i="24"/>
  <c r="B554" i="24"/>
  <c r="I554" i="24"/>
  <c r="H554" i="24"/>
  <c r="G554" i="24"/>
  <c r="E554" i="24"/>
  <c r="D554" i="24"/>
  <c r="C554" i="24"/>
  <c r="K554" i="24"/>
  <c r="L554" i="24"/>
  <c r="S554" i="24" s="1"/>
  <c r="X554" i="24" l="1"/>
  <c r="AC554" i="24" s="1"/>
  <c r="W554" i="24"/>
  <c r="AE554" i="24"/>
  <c r="AA553" i="24"/>
  <c r="AD553" i="24" s="1"/>
  <c r="Z553" i="24"/>
  <c r="P554" i="24"/>
  <c r="U554" i="24" s="1"/>
  <c r="V555" i="24"/>
  <c r="T555" i="24"/>
  <c r="M556" i="24"/>
  <c r="AB556" i="24" s="1"/>
  <c r="O555" i="24"/>
  <c r="Y555" i="24" s="1"/>
  <c r="Q555" i="24"/>
  <c r="R555" i="24" s="1"/>
  <c r="K555" i="24"/>
  <c r="C555" i="24"/>
  <c r="G555" i="24"/>
  <c r="I555" i="24"/>
  <c r="H555" i="24"/>
  <c r="F555" i="24"/>
  <c r="E555" i="24"/>
  <c r="D555" i="24"/>
  <c r="B555" i="24"/>
  <c r="J555" i="24"/>
  <c r="L555" i="24"/>
  <c r="S555" i="24" s="1"/>
  <c r="X555" i="24" l="1"/>
  <c r="AC555" i="24" s="1"/>
  <c r="W555" i="24"/>
  <c r="AE555" i="24"/>
  <c r="AA554" i="24"/>
  <c r="AD554" i="24" s="1"/>
  <c r="Z554" i="24"/>
  <c r="P555" i="24"/>
  <c r="U555" i="24" s="1"/>
  <c r="V556" i="24"/>
  <c r="T556" i="24"/>
  <c r="M557" i="24"/>
  <c r="AB557" i="24" s="1"/>
  <c r="Q556" i="24"/>
  <c r="R556" i="24" s="1"/>
  <c r="O556" i="24"/>
  <c r="Y556" i="24" s="1"/>
  <c r="H556" i="24"/>
  <c r="L556" i="24"/>
  <c r="S556" i="24" s="1"/>
  <c r="D556" i="24"/>
  <c r="I556" i="24"/>
  <c r="G556" i="24"/>
  <c r="F556" i="24"/>
  <c r="E556" i="24"/>
  <c r="C556" i="24"/>
  <c r="B556" i="24"/>
  <c r="J556" i="24"/>
  <c r="K556" i="24"/>
  <c r="X556" i="24" l="1"/>
  <c r="AC556" i="24" s="1"/>
  <c r="W556" i="24"/>
  <c r="AE556" i="24"/>
  <c r="AA555" i="24"/>
  <c r="AD555" i="24" s="1"/>
  <c r="Z555" i="24"/>
  <c r="P556" i="24"/>
  <c r="U556" i="24" s="1"/>
  <c r="V557" i="24"/>
  <c r="T557" i="24"/>
  <c r="M558" i="24"/>
  <c r="AB558" i="24" s="1"/>
  <c r="O557" i="24"/>
  <c r="Y557" i="24" s="1"/>
  <c r="Q557" i="24"/>
  <c r="R557" i="24" s="1"/>
  <c r="E557" i="24"/>
  <c r="I557" i="24"/>
  <c r="H557" i="24"/>
  <c r="G557" i="24"/>
  <c r="F557" i="24"/>
  <c r="D557" i="24"/>
  <c r="C557" i="24"/>
  <c r="L557" i="24"/>
  <c r="S557" i="24" s="1"/>
  <c r="B557" i="24"/>
  <c r="J557" i="24"/>
  <c r="K557" i="24"/>
  <c r="X557" i="24" l="1"/>
  <c r="AC557" i="24" s="1"/>
  <c r="W557" i="24"/>
  <c r="AE557" i="24"/>
  <c r="AA556" i="24"/>
  <c r="AD556" i="24" s="1"/>
  <c r="Z556" i="24"/>
  <c r="P557" i="24"/>
  <c r="U557" i="24" s="1"/>
  <c r="V558" i="24"/>
  <c r="T558" i="24"/>
  <c r="M559" i="24"/>
  <c r="AB559" i="24" s="1"/>
  <c r="O558" i="24"/>
  <c r="Y558" i="24" s="1"/>
  <c r="Q558" i="24"/>
  <c r="R558" i="24" s="1"/>
  <c r="J558" i="24"/>
  <c r="B558" i="24"/>
  <c r="F558" i="24"/>
  <c r="H558" i="24"/>
  <c r="G558" i="24"/>
  <c r="E558" i="24"/>
  <c r="D558" i="24"/>
  <c r="C558" i="24"/>
  <c r="L558" i="24"/>
  <c r="S558" i="24" s="1"/>
  <c r="I558" i="24"/>
  <c r="K558" i="24"/>
  <c r="AE558" i="24" l="1"/>
  <c r="X558" i="24"/>
  <c r="AC558" i="24" s="1"/>
  <c r="W558" i="24"/>
  <c r="AA557" i="24"/>
  <c r="AD557" i="24" s="1"/>
  <c r="Z557" i="24"/>
  <c r="P558" i="24"/>
  <c r="U558" i="24" s="1"/>
  <c r="V559" i="24"/>
  <c r="T559" i="24"/>
  <c r="M560" i="24"/>
  <c r="AB560" i="24" s="1"/>
  <c r="Q559" i="24"/>
  <c r="R559" i="24" s="1"/>
  <c r="O559" i="24"/>
  <c r="Y559" i="24" s="1"/>
  <c r="G559" i="24"/>
  <c r="K559" i="24"/>
  <c r="C559" i="24"/>
  <c r="H559" i="24"/>
  <c r="F559" i="24"/>
  <c r="E559" i="24"/>
  <c r="D559" i="24"/>
  <c r="B559" i="24"/>
  <c r="L559" i="24"/>
  <c r="S559" i="24" s="1"/>
  <c r="I559" i="24"/>
  <c r="J559" i="24"/>
  <c r="X559" i="24" l="1"/>
  <c r="AC559" i="24" s="1"/>
  <c r="W559" i="24"/>
  <c r="AE559" i="24"/>
  <c r="AA558" i="24"/>
  <c r="AD558" i="24" s="1"/>
  <c r="Z558" i="24"/>
  <c r="P559" i="24"/>
  <c r="U559" i="24" s="1"/>
  <c r="V560" i="24"/>
  <c r="T560" i="24"/>
  <c r="M561" i="24"/>
  <c r="AB561" i="24" s="1"/>
  <c r="O560" i="24"/>
  <c r="Y560" i="24" s="1"/>
  <c r="Q560" i="24"/>
  <c r="R560" i="24" s="1"/>
  <c r="L560" i="24"/>
  <c r="S560" i="24" s="1"/>
  <c r="D560" i="24"/>
  <c r="H560" i="24"/>
  <c r="G560" i="24"/>
  <c r="F560" i="24"/>
  <c r="E560" i="24"/>
  <c r="C560" i="24"/>
  <c r="B560" i="24"/>
  <c r="K560" i="24"/>
  <c r="I560" i="24"/>
  <c r="J560" i="24"/>
  <c r="AE560" i="24" l="1"/>
  <c r="X560" i="24"/>
  <c r="AC560" i="24" s="1"/>
  <c r="W560" i="24"/>
  <c r="AA559" i="24"/>
  <c r="AD559" i="24" s="1"/>
  <c r="Z559" i="24"/>
  <c r="P560" i="24"/>
  <c r="U560" i="24" s="1"/>
  <c r="V561" i="24"/>
  <c r="T561" i="24"/>
  <c r="M562" i="24"/>
  <c r="AB562" i="24" s="1"/>
  <c r="O561" i="24"/>
  <c r="Y561" i="24" s="1"/>
  <c r="Q561" i="24"/>
  <c r="R561" i="24" s="1"/>
  <c r="I561" i="24"/>
  <c r="E561" i="24"/>
  <c r="G561" i="24"/>
  <c r="F561" i="24"/>
  <c r="D561" i="24"/>
  <c r="C561" i="24"/>
  <c r="L561" i="24"/>
  <c r="S561" i="24" s="1"/>
  <c r="B561" i="24"/>
  <c r="K561" i="24"/>
  <c r="H561" i="24"/>
  <c r="J561" i="24"/>
  <c r="X561" i="24" l="1"/>
  <c r="AC561" i="24" s="1"/>
  <c r="W561" i="24"/>
  <c r="AE561" i="24"/>
  <c r="AA560" i="24"/>
  <c r="AD560" i="24" s="1"/>
  <c r="Z560" i="24"/>
  <c r="P561" i="24"/>
  <c r="U561" i="24" s="1"/>
  <c r="V562" i="24"/>
  <c r="T562" i="24"/>
  <c r="M563" i="24"/>
  <c r="AB563" i="24" s="1"/>
  <c r="O562" i="24"/>
  <c r="Y562" i="24" s="1"/>
  <c r="Q562" i="24"/>
  <c r="R562" i="24" s="1"/>
  <c r="F562" i="24"/>
  <c r="J562" i="24"/>
  <c r="B562" i="24"/>
  <c r="G562" i="24"/>
  <c r="E562" i="24"/>
  <c r="D562" i="24"/>
  <c r="C562" i="24"/>
  <c r="L562" i="24"/>
  <c r="S562" i="24" s="1"/>
  <c r="K562" i="24"/>
  <c r="H562" i="24"/>
  <c r="I562" i="24"/>
  <c r="AE562" i="24" l="1"/>
  <c r="X562" i="24"/>
  <c r="AC562" i="24" s="1"/>
  <c r="W562" i="24"/>
  <c r="AA561" i="24"/>
  <c r="AD561" i="24" s="1"/>
  <c r="Z561" i="24"/>
  <c r="P562" i="24"/>
  <c r="U562" i="24" s="1"/>
  <c r="V563" i="24"/>
  <c r="T563" i="24"/>
  <c r="Q563" i="24"/>
  <c r="R563" i="24" s="1"/>
  <c r="O563" i="24"/>
  <c r="Y563" i="24" s="1"/>
  <c r="K563" i="24"/>
  <c r="C563" i="24"/>
  <c r="G563" i="24"/>
  <c r="F563" i="24"/>
  <c r="E563" i="24"/>
  <c r="D563" i="24"/>
  <c r="B563" i="24"/>
  <c r="L563" i="24"/>
  <c r="S563" i="24" s="1"/>
  <c r="J563" i="24"/>
  <c r="H563" i="24"/>
  <c r="I563" i="24"/>
  <c r="X563" i="24" l="1"/>
  <c r="AC563" i="24" s="1"/>
  <c r="W563" i="24"/>
  <c r="AE563" i="24"/>
  <c r="AA562" i="24"/>
  <c r="AD562" i="24" s="1"/>
  <c r="Z562" i="24"/>
  <c r="P563" i="24"/>
  <c r="U563" i="24" s="1"/>
  <c r="Q564" i="24"/>
  <c r="R564" i="24" s="1"/>
  <c r="O564" i="24"/>
  <c r="H564" i="24"/>
  <c r="L564" i="24"/>
  <c r="S564" i="24" s="1"/>
  <c r="D564" i="24"/>
  <c r="F564" i="24"/>
  <c r="E564" i="24"/>
  <c r="C564" i="24"/>
  <c r="B564" i="24"/>
  <c r="K564" i="24"/>
  <c r="J564" i="24"/>
  <c r="G564" i="24"/>
  <c r="I564" i="24"/>
  <c r="X564" i="24" l="1"/>
  <c r="AC564" i="24" s="1"/>
  <c r="W564" i="24"/>
  <c r="AE564" i="24"/>
  <c r="Y564" i="24"/>
  <c r="AA563" i="24"/>
  <c r="AD563" i="24" s="1"/>
  <c r="Z563" i="24"/>
  <c r="P564" i="24"/>
  <c r="U564" i="24" s="1"/>
  <c r="M566" i="24"/>
  <c r="AB566" i="24" s="1"/>
  <c r="Q565" i="24"/>
  <c r="R565" i="24" s="1"/>
  <c r="O565" i="24"/>
  <c r="E565" i="24"/>
  <c r="I565" i="24"/>
  <c r="F565" i="24"/>
  <c r="D565" i="24"/>
  <c r="C565" i="24"/>
  <c r="L565" i="24"/>
  <c r="S565" i="24" s="1"/>
  <c r="B565" i="24"/>
  <c r="K565" i="24"/>
  <c r="J565" i="24"/>
  <c r="G565" i="24"/>
  <c r="H565" i="24"/>
  <c r="AE565" i="24" l="1"/>
  <c r="Y565" i="24"/>
  <c r="X565" i="24"/>
  <c r="AC565" i="24" s="1"/>
  <c r="W565" i="24"/>
  <c r="AA564" i="24"/>
  <c r="AD564" i="24" s="1"/>
  <c r="Z564" i="24"/>
  <c r="P565" i="24"/>
  <c r="U565" i="24" s="1"/>
  <c r="V566" i="24"/>
  <c r="T566" i="24"/>
  <c r="M567" i="24"/>
  <c r="AB567" i="24" s="1"/>
  <c r="O566" i="24"/>
  <c r="Y566" i="24" s="1"/>
  <c r="Q566" i="24"/>
  <c r="R566" i="24" s="1"/>
  <c r="J566" i="24"/>
  <c r="B566" i="24"/>
  <c r="I566" i="24"/>
  <c r="F566" i="24"/>
  <c r="E566" i="24"/>
  <c r="D566" i="24"/>
  <c r="C566" i="24"/>
  <c r="L566" i="24"/>
  <c r="S566" i="24" s="1"/>
  <c r="K566" i="24"/>
  <c r="G566" i="24"/>
  <c r="H566" i="24"/>
  <c r="X566" i="24" l="1"/>
  <c r="AC566" i="24" s="1"/>
  <c r="W566" i="24"/>
  <c r="AE566" i="24"/>
  <c r="AA565" i="24"/>
  <c r="AD565" i="24" s="1"/>
  <c r="Z565" i="24"/>
  <c r="P566" i="24"/>
  <c r="U566" i="24" s="1"/>
  <c r="V567" i="24"/>
  <c r="T567" i="24"/>
  <c r="M568" i="24"/>
  <c r="AB568" i="24" s="1"/>
  <c r="O567" i="24"/>
  <c r="Y567" i="24" s="1"/>
  <c r="Q567" i="24"/>
  <c r="R567" i="24" s="1"/>
  <c r="G567" i="24"/>
  <c r="F567" i="24"/>
  <c r="K567" i="24"/>
  <c r="C567" i="24"/>
  <c r="H567" i="24"/>
  <c r="E567" i="24"/>
  <c r="D567" i="24"/>
  <c r="B567" i="24"/>
  <c r="L567" i="24"/>
  <c r="S567" i="24" s="1"/>
  <c r="I567" i="24"/>
  <c r="J567" i="24"/>
  <c r="AE567" i="24" l="1"/>
  <c r="X567" i="24"/>
  <c r="AC567" i="24" s="1"/>
  <c r="W567" i="24"/>
  <c r="AA566" i="24"/>
  <c r="AD566" i="24" s="1"/>
  <c r="Z566" i="24"/>
  <c r="P567" i="24"/>
  <c r="U567" i="24" s="1"/>
  <c r="V568" i="24"/>
  <c r="T568" i="24"/>
  <c r="M569" i="24"/>
  <c r="AB569" i="24" s="1"/>
  <c r="Q568" i="24"/>
  <c r="R568" i="24" s="1"/>
  <c r="O568" i="24"/>
  <c r="Y568" i="24" s="1"/>
  <c r="L568" i="24"/>
  <c r="S568" i="24" s="1"/>
  <c r="D568" i="24"/>
  <c r="K568" i="24"/>
  <c r="C568" i="24"/>
  <c r="H568" i="24"/>
  <c r="I568" i="24"/>
  <c r="G568" i="24"/>
  <c r="F568" i="24"/>
  <c r="E568" i="24"/>
  <c r="B568" i="24"/>
  <c r="J568" i="24"/>
  <c r="X568" i="24" l="1"/>
  <c r="AC568" i="24" s="1"/>
  <c r="W568" i="24"/>
  <c r="AE568" i="24"/>
  <c r="AA567" i="24"/>
  <c r="AD567" i="24" s="1"/>
  <c r="Z567" i="24"/>
  <c r="P568" i="24"/>
  <c r="U568" i="24" s="1"/>
  <c r="V569" i="24"/>
  <c r="T569" i="24"/>
  <c r="M570" i="24"/>
  <c r="AB570" i="24" s="1"/>
  <c r="Q569" i="24"/>
  <c r="R569" i="24" s="1"/>
  <c r="O569" i="24"/>
  <c r="Y569" i="24" s="1"/>
  <c r="I569" i="24"/>
  <c r="H569" i="24"/>
  <c r="E569" i="24"/>
  <c r="K569" i="24"/>
  <c r="J569" i="24"/>
  <c r="G569" i="24"/>
  <c r="F569" i="24"/>
  <c r="D569" i="24"/>
  <c r="C569" i="24"/>
  <c r="L569" i="24"/>
  <c r="S569" i="24" s="1"/>
  <c r="B569" i="24"/>
  <c r="X569" i="24" l="1"/>
  <c r="AC569" i="24" s="1"/>
  <c r="W569" i="24"/>
  <c r="AE569" i="24"/>
  <c r="AA568" i="24"/>
  <c r="AD568" i="24" s="1"/>
  <c r="Z568" i="24"/>
  <c r="P569" i="24"/>
  <c r="U569" i="24" s="1"/>
  <c r="V570" i="24"/>
  <c r="T570" i="24"/>
  <c r="M571" i="24"/>
  <c r="AB571" i="24" s="1"/>
  <c r="O570" i="24"/>
  <c r="Y570" i="24" s="1"/>
  <c r="Q570" i="24"/>
  <c r="R570" i="24" s="1"/>
  <c r="F570" i="24"/>
  <c r="E570" i="24"/>
  <c r="J570" i="24"/>
  <c r="B570" i="24"/>
  <c r="L570" i="24"/>
  <c r="S570" i="24" s="1"/>
  <c r="K570" i="24"/>
  <c r="I570" i="24"/>
  <c r="H570" i="24"/>
  <c r="G570" i="24"/>
  <c r="D570" i="24"/>
  <c r="C570" i="24"/>
  <c r="AE570" i="24" l="1"/>
  <c r="X570" i="24"/>
  <c r="AC570" i="24" s="1"/>
  <c r="W570" i="24"/>
  <c r="AA569" i="24"/>
  <c r="AD569" i="24" s="1"/>
  <c r="Z569" i="24"/>
  <c r="P570" i="24"/>
  <c r="U570" i="24" s="1"/>
  <c r="V571" i="24"/>
  <c r="T571" i="24"/>
  <c r="M572" i="24"/>
  <c r="AB572" i="24" s="1"/>
  <c r="Q571" i="24"/>
  <c r="R571" i="24" s="1"/>
  <c r="O571" i="24"/>
  <c r="Y571" i="24" s="1"/>
  <c r="K571" i="24"/>
  <c r="C571" i="24"/>
  <c r="J571" i="24"/>
  <c r="B571" i="24"/>
  <c r="G571" i="24"/>
  <c r="L571" i="24"/>
  <c r="S571" i="24" s="1"/>
  <c r="I571" i="24"/>
  <c r="H571" i="24"/>
  <c r="F571" i="24"/>
  <c r="D571" i="24"/>
  <c r="E571" i="24"/>
  <c r="X571" i="24" l="1"/>
  <c r="AC571" i="24" s="1"/>
  <c r="W571" i="24"/>
  <c r="AE571" i="24"/>
  <c r="AA570" i="24"/>
  <c r="AD570" i="24" s="1"/>
  <c r="Z570" i="24"/>
  <c r="P571" i="24"/>
  <c r="U571" i="24" s="1"/>
  <c r="V572" i="24"/>
  <c r="T572" i="24"/>
  <c r="M573" i="24"/>
  <c r="AB573" i="24" s="1"/>
  <c r="Q572" i="24"/>
  <c r="R572" i="24" s="1"/>
  <c r="O572" i="24"/>
  <c r="Y572" i="24" s="1"/>
  <c r="H572" i="24"/>
  <c r="G572" i="24"/>
  <c r="L572" i="24"/>
  <c r="S572" i="24" s="1"/>
  <c r="D572" i="24"/>
  <c r="C572" i="24"/>
  <c r="B572" i="24"/>
  <c r="K572" i="24"/>
  <c r="J572" i="24"/>
  <c r="I572" i="24"/>
  <c r="E572" i="24"/>
  <c r="F572" i="24"/>
  <c r="X572" i="24" l="1"/>
  <c r="AC572" i="24" s="1"/>
  <c r="W572" i="24"/>
  <c r="AE572" i="24"/>
  <c r="AA571" i="24"/>
  <c r="AD571" i="24" s="1"/>
  <c r="Z571" i="24"/>
  <c r="P572" i="24"/>
  <c r="U572" i="24" s="1"/>
  <c r="V573" i="24"/>
  <c r="T573" i="24"/>
  <c r="M574" i="24"/>
  <c r="AB574" i="24" s="1"/>
  <c r="Q573" i="24"/>
  <c r="R573" i="24" s="1"/>
  <c r="O573" i="24"/>
  <c r="Y573" i="24" s="1"/>
  <c r="E573" i="24"/>
  <c r="L573" i="24"/>
  <c r="S573" i="24" s="1"/>
  <c r="D573" i="24"/>
  <c r="I573" i="24"/>
  <c r="F573" i="24"/>
  <c r="C573" i="24"/>
  <c r="B573" i="24"/>
  <c r="K573" i="24"/>
  <c r="J573" i="24"/>
  <c r="G573" i="24"/>
  <c r="H573" i="24"/>
  <c r="X573" i="24" l="1"/>
  <c r="AC573" i="24" s="1"/>
  <c r="W573" i="24"/>
  <c r="AE573" i="24"/>
  <c r="AA572" i="24"/>
  <c r="AD572" i="24" s="1"/>
  <c r="Z572" i="24"/>
  <c r="P573" i="24"/>
  <c r="U573" i="24" s="1"/>
  <c r="V574" i="24"/>
  <c r="T574" i="24"/>
  <c r="M575" i="24"/>
  <c r="AB575" i="24" s="1"/>
  <c r="O574" i="24"/>
  <c r="Y574" i="24" s="1"/>
  <c r="Q574" i="24"/>
  <c r="R574" i="24" s="1"/>
  <c r="J574" i="24"/>
  <c r="B574" i="24"/>
  <c r="I574" i="24"/>
  <c r="F574" i="24"/>
  <c r="G574" i="24"/>
  <c r="E574" i="24"/>
  <c r="D574" i="24"/>
  <c r="C574" i="24"/>
  <c r="L574" i="24"/>
  <c r="S574" i="24" s="1"/>
  <c r="H574" i="24"/>
  <c r="K574" i="24"/>
  <c r="AE574" i="24" l="1"/>
  <c r="X574" i="24"/>
  <c r="AC574" i="24" s="1"/>
  <c r="W574" i="24"/>
  <c r="AA573" i="24"/>
  <c r="AD573" i="24" s="1"/>
  <c r="Z573" i="24"/>
  <c r="P574" i="24"/>
  <c r="U574" i="24" s="1"/>
  <c r="V575" i="24"/>
  <c r="T575" i="24"/>
  <c r="M576" i="24"/>
  <c r="AB576" i="24" s="1"/>
  <c r="O575" i="24"/>
  <c r="Y575" i="24" s="1"/>
  <c r="Q575" i="24"/>
  <c r="R575" i="24" s="1"/>
  <c r="G575" i="24"/>
  <c r="F575" i="24"/>
  <c r="K575" i="24"/>
  <c r="C575" i="24"/>
  <c r="I575" i="24"/>
  <c r="H575" i="24"/>
  <c r="E575" i="24"/>
  <c r="D575" i="24"/>
  <c r="B575" i="24"/>
  <c r="J575" i="24"/>
  <c r="L575" i="24"/>
  <c r="S575" i="24" s="1"/>
  <c r="X575" i="24" l="1"/>
  <c r="AC575" i="24" s="1"/>
  <c r="W575" i="24"/>
  <c r="AE575" i="24"/>
  <c r="AA574" i="24"/>
  <c r="AD574" i="24" s="1"/>
  <c r="Z574" i="24"/>
  <c r="P575" i="24"/>
  <c r="U575" i="24" s="1"/>
  <c r="V576" i="24"/>
  <c r="T576" i="24"/>
  <c r="M577" i="24"/>
  <c r="AB577" i="24" s="1"/>
  <c r="Q576" i="24"/>
  <c r="R576" i="24" s="1"/>
  <c r="O576" i="24"/>
  <c r="Y576" i="24" s="1"/>
  <c r="L576" i="24"/>
  <c r="S576" i="24" s="1"/>
  <c r="D576" i="24"/>
  <c r="K576" i="24"/>
  <c r="C576" i="24"/>
  <c r="H576" i="24"/>
  <c r="J576" i="24"/>
  <c r="I576" i="24"/>
  <c r="G576" i="24"/>
  <c r="F576" i="24"/>
  <c r="E576" i="24"/>
  <c r="B576" i="24"/>
  <c r="X576" i="24" l="1"/>
  <c r="AC576" i="24" s="1"/>
  <c r="W576" i="24"/>
  <c r="AE576" i="24"/>
  <c r="AA575" i="24"/>
  <c r="AD575" i="24" s="1"/>
  <c r="Z575" i="24"/>
  <c r="P576" i="24"/>
  <c r="U576" i="24" s="1"/>
  <c r="V577" i="24"/>
  <c r="T577" i="24"/>
  <c r="M578" i="24"/>
  <c r="AB578" i="24" s="1"/>
  <c r="O577" i="24"/>
  <c r="Y577" i="24" s="1"/>
  <c r="Q577" i="24"/>
  <c r="R577" i="24" s="1"/>
  <c r="I577" i="24"/>
  <c r="H577" i="24"/>
  <c r="E577" i="24"/>
  <c r="L577" i="24"/>
  <c r="S577" i="24" s="1"/>
  <c r="K577" i="24"/>
  <c r="J577" i="24"/>
  <c r="G577" i="24"/>
  <c r="F577" i="24"/>
  <c r="D577" i="24"/>
  <c r="B577" i="24"/>
  <c r="C577" i="24"/>
  <c r="AE577" i="24" l="1"/>
  <c r="X577" i="24"/>
  <c r="AC577" i="24" s="1"/>
  <c r="W577" i="24"/>
  <c r="AA576" i="24"/>
  <c r="AD576" i="24" s="1"/>
  <c r="Z576" i="24"/>
  <c r="P577" i="24"/>
  <c r="U577" i="24" s="1"/>
  <c r="V578" i="24"/>
  <c r="T578" i="24"/>
  <c r="Q578" i="24"/>
  <c r="R578" i="24" s="1"/>
  <c r="O578" i="24"/>
  <c r="Y578" i="24" s="1"/>
  <c r="F578" i="24"/>
  <c r="E578" i="24"/>
  <c r="L578" i="24"/>
  <c r="S578" i="24" s="1"/>
  <c r="J578" i="24"/>
  <c r="B578" i="24"/>
  <c r="K578" i="24"/>
  <c r="I578" i="24"/>
  <c r="H578" i="24"/>
  <c r="G578" i="24"/>
  <c r="C578" i="24"/>
  <c r="D578" i="24"/>
  <c r="X578" i="24" l="1"/>
  <c r="AC578" i="24" s="1"/>
  <c r="W578" i="24"/>
  <c r="AE578" i="24"/>
  <c r="AA577" i="24"/>
  <c r="AD577" i="24" s="1"/>
  <c r="Z577" i="24"/>
  <c r="P578" i="24"/>
  <c r="U578" i="24" s="1"/>
  <c r="Q579" i="24"/>
  <c r="R579" i="24" s="1"/>
  <c r="O579" i="24"/>
  <c r="K579" i="24"/>
  <c r="C579" i="24"/>
  <c r="J579" i="24"/>
  <c r="B579" i="24"/>
  <c r="I579" i="24"/>
  <c r="G579" i="24"/>
  <c r="E579" i="24"/>
  <c r="D579" i="24"/>
  <c r="L579" i="24"/>
  <c r="S579" i="24" s="1"/>
  <c r="F579" i="24"/>
  <c r="H579" i="24"/>
  <c r="X579" i="24" l="1"/>
  <c r="AC579" i="24" s="1"/>
  <c r="W579" i="24"/>
  <c r="AE579" i="24"/>
  <c r="Y579" i="24"/>
  <c r="AA578" i="24"/>
  <c r="AD578" i="24" s="1"/>
  <c r="Z578" i="24"/>
  <c r="P579" i="24"/>
  <c r="U579" i="24" s="1"/>
  <c r="M581" i="24"/>
  <c r="AB581" i="24" s="1"/>
  <c r="O580" i="24"/>
  <c r="Q580" i="24"/>
  <c r="R580" i="24" s="1"/>
  <c r="J580" i="24"/>
  <c r="H580" i="24"/>
  <c r="G580" i="24"/>
  <c r="F580" i="24"/>
  <c r="L580" i="24"/>
  <c r="S580" i="24" s="1"/>
  <c r="D580" i="24"/>
  <c r="K580" i="24"/>
  <c r="I580" i="24"/>
  <c r="E580" i="24"/>
  <c r="C580" i="24"/>
  <c r="B580" i="24"/>
  <c r="X580" i="24" l="1"/>
  <c r="AC580" i="24" s="1"/>
  <c r="W580" i="24"/>
  <c r="AE580" i="24"/>
  <c r="Y580" i="24"/>
  <c r="AA579" i="24"/>
  <c r="AD579" i="24" s="1"/>
  <c r="Z579" i="24"/>
  <c r="P580" i="24"/>
  <c r="U580" i="24" s="1"/>
  <c r="V581" i="24"/>
  <c r="T581" i="24"/>
  <c r="M582" i="24"/>
  <c r="AB582" i="24" s="1"/>
  <c r="O581" i="24"/>
  <c r="Y581" i="24" s="1"/>
  <c r="Q581" i="24"/>
  <c r="R581" i="24" s="1"/>
  <c r="G581" i="24"/>
  <c r="E581" i="24"/>
  <c r="L581" i="24"/>
  <c r="S581" i="24" s="1"/>
  <c r="D581" i="24"/>
  <c r="K581" i="24"/>
  <c r="C581" i="24"/>
  <c r="I581" i="24"/>
  <c r="J581" i="24"/>
  <c r="H581" i="24"/>
  <c r="B581" i="24"/>
  <c r="F581" i="24"/>
  <c r="X581" i="24" l="1"/>
  <c r="AC581" i="24" s="1"/>
  <c r="W581" i="24"/>
  <c r="AE581" i="24"/>
  <c r="AA580" i="24"/>
  <c r="AD580" i="24" s="1"/>
  <c r="Z580" i="24"/>
  <c r="P581" i="24"/>
  <c r="U581" i="24" s="1"/>
  <c r="V582" i="24"/>
  <c r="T582" i="24"/>
  <c r="M583" i="24"/>
  <c r="AB583" i="24" s="1"/>
  <c r="Q582" i="24"/>
  <c r="R582" i="24" s="1"/>
  <c r="S582" i="24"/>
  <c r="O582" i="24"/>
  <c r="Y582" i="24" s="1"/>
  <c r="L582" i="24"/>
  <c r="D582" i="24"/>
  <c r="J582" i="24"/>
  <c r="B582" i="24"/>
  <c r="I582" i="24"/>
  <c r="H582" i="24"/>
  <c r="F582" i="24"/>
  <c r="K582" i="24"/>
  <c r="G582" i="24"/>
  <c r="E582" i="24"/>
  <c r="C582" i="24"/>
  <c r="X582" i="24" l="1"/>
  <c r="AC582" i="24" s="1"/>
  <c r="W582" i="24"/>
  <c r="AE582" i="24"/>
  <c r="AA581" i="24"/>
  <c r="AD581" i="24" s="1"/>
  <c r="Z581" i="24"/>
  <c r="P582" i="24"/>
  <c r="U582" i="24" s="1"/>
  <c r="V583" i="24"/>
  <c r="T583" i="24"/>
  <c r="M584" i="24"/>
  <c r="AB584" i="24" s="1"/>
  <c r="O583" i="24"/>
  <c r="Y583" i="24" s="1"/>
  <c r="Q583" i="24"/>
  <c r="R583" i="24" s="1"/>
  <c r="I583" i="24"/>
  <c r="G583" i="24"/>
  <c r="F583" i="24"/>
  <c r="E583" i="24"/>
  <c r="K583" i="24"/>
  <c r="C583" i="24"/>
  <c r="L583" i="24"/>
  <c r="S583" i="24" s="1"/>
  <c r="J583" i="24"/>
  <c r="H583" i="24"/>
  <c r="B583" i="24"/>
  <c r="D583" i="24"/>
  <c r="AE583" i="24" l="1"/>
  <c r="X583" i="24"/>
  <c r="AC583" i="24" s="1"/>
  <c r="W583" i="24"/>
  <c r="AA582" i="24"/>
  <c r="AD582" i="24" s="1"/>
  <c r="Z582" i="24"/>
  <c r="P583" i="24"/>
  <c r="U583" i="24" s="1"/>
  <c r="V584" i="24"/>
  <c r="T584" i="24"/>
  <c r="M585" i="24"/>
  <c r="AB585" i="24" s="1"/>
  <c r="O584" i="24"/>
  <c r="Y584" i="24" s="1"/>
  <c r="Q584" i="24"/>
  <c r="R584" i="24" s="1"/>
  <c r="F584" i="24"/>
  <c r="L584" i="24"/>
  <c r="S584" i="24" s="1"/>
  <c r="D584" i="24"/>
  <c r="K584" i="24"/>
  <c r="C584" i="24"/>
  <c r="J584" i="24"/>
  <c r="B584" i="24"/>
  <c r="H584" i="24"/>
  <c r="I584" i="24"/>
  <c r="G584" i="24"/>
  <c r="E584" i="24"/>
  <c r="X584" i="24" l="1"/>
  <c r="AC584" i="24" s="1"/>
  <c r="W584" i="24"/>
  <c r="AE584" i="24"/>
  <c r="AA583" i="24"/>
  <c r="AD583" i="24" s="1"/>
  <c r="Z583" i="24"/>
  <c r="P584" i="24"/>
  <c r="U584" i="24" s="1"/>
  <c r="V585" i="24"/>
  <c r="T585" i="24"/>
  <c r="M586" i="24"/>
  <c r="AB586" i="24" s="1"/>
  <c r="Q585" i="24"/>
  <c r="R585" i="24" s="1"/>
  <c r="O585" i="24"/>
  <c r="Y585" i="24" s="1"/>
  <c r="K585" i="24"/>
  <c r="C585" i="24"/>
  <c r="I585" i="24"/>
  <c r="H585" i="24"/>
  <c r="G585" i="24"/>
  <c r="E585" i="24"/>
  <c r="L585" i="24"/>
  <c r="S585" i="24" s="1"/>
  <c r="J585" i="24"/>
  <c r="F585" i="24"/>
  <c r="B585" i="24"/>
  <c r="D585" i="24"/>
  <c r="X585" i="24" l="1"/>
  <c r="AC585" i="24" s="1"/>
  <c r="W585" i="24"/>
  <c r="AE585" i="24"/>
  <c r="AA584" i="24"/>
  <c r="AD584" i="24" s="1"/>
  <c r="Z584" i="24"/>
  <c r="P585" i="24"/>
  <c r="V586" i="24"/>
  <c r="T586" i="24"/>
  <c r="M587" i="24"/>
  <c r="AB587" i="24" s="1"/>
  <c r="Q586" i="24"/>
  <c r="R586" i="24" s="1"/>
  <c r="O586" i="24"/>
  <c r="Y586" i="24" s="1"/>
  <c r="H586" i="24"/>
  <c r="F586" i="24"/>
  <c r="E586" i="24"/>
  <c r="L586" i="24"/>
  <c r="S586" i="24" s="1"/>
  <c r="D586" i="24"/>
  <c r="K586" i="24"/>
  <c r="J586" i="24"/>
  <c r="B586" i="24"/>
  <c r="I586" i="24"/>
  <c r="G586" i="24"/>
  <c r="C586" i="24"/>
  <c r="X586" i="24" l="1"/>
  <c r="AC586" i="24" s="1"/>
  <c r="W586" i="24"/>
  <c r="AE586" i="24"/>
  <c r="U585" i="24"/>
  <c r="Z585" i="24" s="1"/>
  <c r="AA585" i="24"/>
  <c r="AD585" i="24" s="1"/>
  <c r="P586" i="24"/>
  <c r="U586" i="24" s="1"/>
  <c r="V587" i="24"/>
  <c r="T587" i="24"/>
  <c r="M588" i="24"/>
  <c r="AB588" i="24" s="1"/>
  <c r="Q587" i="24"/>
  <c r="R587" i="24" s="1"/>
  <c r="O587" i="24"/>
  <c r="Y587" i="24" s="1"/>
  <c r="E587" i="24"/>
  <c r="L587" i="24"/>
  <c r="S587" i="24" s="1"/>
  <c r="D587" i="24"/>
  <c r="K587" i="24"/>
  <c r="C587" i="24"/>
  <c r="J587" i="24"/>
  <c r="B587" i="24"/>
  <c r="I587" i="24"/>
  <c r="H587" i="24"/>
  <c r="G587" i="24"/>
  <c r="F587" i="24"/>
  <c r="X587" i="24" l="1"/>
  <c r="AC587" i="24" s="1"/>
  <c r="W587" i="24"/>
  <c r="AE587" i="24"/>
  <c r="AA586" i="24"/>
  <c r="AD586" i="24" s="1"/>
  <c r="Z586" i="24"/>
  <c r="P587" i="24"/>
  <c r="U587" i="24" s="1"/>
  <c r="V588" i="24"/>
  <c r="T588" i="24"/>
  <c r="M589" i="24"/>
  <c r="AB589" i="24" s="1"/>
  <c r="O588" i="24"/>
  <c r="Y588" i="24" s="1"/>
  <c r="Q588" i="24"/>
  <c r="R588" i="24" s="1"/>
  <c r="J588" i="24"/>
  <c r="B588" i="24"/>
  <c r="I588" i="24"/>
  <c r="H588" i="24"/>
  <c r="G588" i="24"/>
  <c r="F588" i="24"/>
  <c r="E588" i="24"/>
  <c r="L588" i="24"/>
  <c r="S588" i="24" s="1"/>
  <c r="D588" i="24"/>
  <c r="K588" i="24"/>
  <c r="C588" i="24"/>
  <c r="AE588" i="24" l="1"/>
  <c r="X588" i="24"/>
  <c r="AC588" i="24" s="1"/>
  <c r="W588" i="24"/>
  <c r="AA587" i="24"/>
  <c r="AD587" i="24" s="1"/>
  <c r="Z587" i="24"/>
  <c r="P588" i="24"/>
  <c r="U588" i="24" s="1"/>
  <c r="V589" i="24"/>
  <c r="T589" i="24"/>
  <c r="M590" i="24"/>
  <c r="AB590" i="24" s="1"/>
  <c r="Q589" i="24"/>
  <c r="R589" i="24" s="1"/>
  <c r="O589" i="24"/>
  <c r="Y589" i="24" s="1"/>
  <c r="G589" i="24"/>
  <c r="F589" i="24"/>
  <c r="E589" i="24"/>
  <c r="L589" i="24"/>
  <c r="S589" i="24" s="1"/>
  <c r="D589" i="24"/>
  <c r="K589" i="24"/>
  <c r="C589" i="24"/>
  <c r="J589" i="24"/>
  <c r="B589" i="24"/>
  <c r="I589" i="24"/>
  <c r="H589" i="24"/>
  <c r="X589" i="24" l="1"/>
  <c r="AC589" i="24" s="1"/>
  <c r="W589" i="24"/>
  <c r="AE589" i="24"/>
  <c r="AA588" i="24"/>
  <c r="AD588" i="24" s="1"/>
  <c r="Z588" i="24"/>
  <c r="P589" i="24"/>
  <c r="U589" i="24" s="1"/>
  <c r="V590" i="24"/>
  <c r="T590" i="24"/>
  <c r="M591" i="24"/>
  <c r="AB591" i="24" s="1"/>
  <c r="Q590" i="24"/>
  <c r="R590" i="24" s="1"/>
  <c r="O590" i="24"/>
  <c r="Y590" i="24" s="1"/>
  <c r="L590" i="24"/>
  <c r="S590" i="24" s="1"/>
  <c r="D590" i="24"/>
  <c r="K590" i="24"/>
  <c r="C590" i="24"/>
  <c r="J590" i="24"/>
  <c r="B590" i="24"/>
  <c r="I590" i="24"/>
  <c r="H590" i="24"/>
  <c r="G590" i="24"/>
  <c r="F590" i="24"/>
  <c r="E590" i="24"/>
  <c r="X590" i="24" l="1"/>
  <c r="AC590" i="24" s="1"/>
  <c r="W590" i="24"/>
  <c r="AE590" i="24"/>
  <c r="AA589" i="24"/>
  <c r="AD589" i="24" s="1"/>
  <c r="Z589" i="24"/>
  <c r="P590" i="24"/>
  <c r="U590" i="24" s="1"/>
  <c r="V591" i="24"/>
  <c r="T591" i="24"/>
  <c r="M592" i="24"/>
  <c r="AB592" i="24" s="1"/>
  <c r="O591" i="24"/>
  <c r="Y591" i="24" s="1"/>
  <c r="Q591" i="24"/>
  <c r="R591" i="24" s="1"/>
  <c r="I591" i="24"/>
  <c r="H591" i="24"/>
  <c r="G591" i="24"/>
  <c r="F591" i="24"/>
  <c r="E591" i="24"/>
  <c r="L591" i="24"/>
  <c r="S591" i="24" s="1"/>
  <c r="D591" i="24"/>
  <c r="K591" i="24"/>
  <c r="C591" i="24"/>
  <c r="J591" i="24"/>
  <c r="B591" i="24"/>
  <c r="AE591" i="24" l="1"/>
  <c r="X591" i="24"/>
  <c r="AC591" i="24" s="1"/>
  <c r="W591" i="24"/>
  <c r="AA590" i="24"/>
  <c r="AD590" i="24" s="1"/>
  <c r="Z590" i="24"/>
  <c r="P591" i="24"/>
  <c r="U591" i="24" s="1"/>
  <c r="V592" i="24"/>
  <c r="T592" i="24"/>
  <c r="M593" i="24"/>
  <c r="AB593" i="24" s="1"/>
  <c r="O592" i="24"/>
  <c r="Y592" i="24" s="1"/>
  <c r="Q592" i="24"/>
  <c r="R592" i="24" s="1"/>
  <c r="F592" i="24"/>
  <c r="E592" i="24"/>
  <c r="L592" i="24"/>
  <c r="S592" i="24" s="1"/>
  <c r="D592" i="24"/>
  <c r="K592" i="24"/>
  <c r="C592" i="24"/>
  <c r="J592" i="24"/>
  <c r="B592" i="24"/>
  <c r="I592" i="24"/>
  <c r="H592" i="24"/>
  <c r="G592" i="24"/>
  <c r="X592" i="24" l="1"/>
  <c r="AC592" i="24" s="1"/>
  <c r="W592" i="24"/>
  <c r="AE592" i="24"/>
  <c r="AA591" i="24"/>
  <c r="AD591" i="24" s="1"/>
  <c r="Z591" i="24"/>
  <c r="P592" i="24"/>
  <c r="U592" i="24" s="1"/>
  <c r="V593" i="24"/>
  <c r="T593" i="24"/>
  <c r="Q593" i="24"/>
  <c r="R593" i="24" s="1"/>
  <c r="O593" i="24"/>
  <c r="Y593" i="24" s="1"/>
  <c r="K593" i="24"/>
  <c r="C593" i="24"/>
  <c r="J593" i="24"/>
  <c r="B593" i="24"/>
  <c r="I593" i="24"/>
  <c r="H593" i="24"/>
  <c r="G593" i="24"/>
  <c r="F593" i="24"/>
  <c r="E593" i="24"/>
  <c r="D593" i="24"/>
  <c r="L593" i="24"/>
  <c r="S593" i="24" s="1"/>
  <c r="AE593" i="24" l="1"/>
  <c r="X593" i="24"/>
  <c r="AC593" i="24" s="1"/>
  <c r="W593" i="24"/>
  <c r="AA592" i="24"/>
  <c r="AD592" i="24" s="1"/>
  <c r="Z592" i="24"/>
  <c r="P593" i="24"/>
  <c r="U593" i="24" s="1"/>
  <c r="Q594" i="24"/>
  <c r="R594" i="24" s="1"/>
  <c r="O594" i="24"/>
  <c r="H594" i="24"/>
  <c r="G594" i="24"/>
  <c r="F594" i="24"/>
  <c r="E594" i="24"/>
  <c r="L594" i="24"/>
  <c r="S594" i="24" s="1"/>
  <c r="D594" i="24"/>
  <c r="K594" i="24"/>
  <c r="C594" i="24"/>
  <c r="J594" i="24"/>
  <c r="B594" i="24"/>
  <c r="I594" i="24"/>
  <c r="AE594" i="24" l="1"/>
  <c r="Y594" i="24"/>
  <c r="X594" i="24"/>
  <c r="AC594" i="24" s="1"/>
  <c r="W594" i="24"/>
  <c r="AA593" i="24"/>
  <c r="AD593" i="24" s="1"/>
  <c r="Z593" i="24"/>
  <c r="P594" i="24"/>
  <c r="U594" i="24" s="1"/>
  <c r="M596" i="24"/>
  <c r="AB596" i="24" s="1"/>
  <c r="O595" i="24"/>
  <c r="Q595" i="24"/>
  <c r="R595" i="24" s="1"/>
  <c r="E595" i="24"/>
  <c r="L595" i="24"/>
  <c r="S595" i="24" s="1"/>
  <c r="D595" i="24"/>
  <c r="K595" i="24"/>
  <c r="C595" i="24"/>
  <c r="J595" i="24"/>
  <c r="B595" i="24"/>
  <c r="I595" i="24"/>
  <c r="H595" i="24"/>
  <c r="G595" i="24"/>
  <c r="F595" i="24"/>
  <c r="AE595" i="24" l="1"/>
  <c r="Y595" i="24"/>
  <c r="X595" i="24"/>
  <c r="AC595" i="24" s="1"/>
  <c r="W595" i="24"/>
  <c r="AA594" i="24"/>
  <c r="AD594" i="24" s="1"/>
  <c r="Z594" i="24"/>
  <c r="P595" i="24"/>
  <c r="U595" i="24" s="1"/>
  <c r="V596" i="24"/>
  <c r="T596" i="24"/>
  <c r="M597" i="24"/>
  <c r="AB597" i="24" s="1"/>
  <c r="O596" i="24"/>
  <c r="Y596" i="24" s="1"/>
  <c r="Q596" i="24"/>
  <c r="R596" i="24" s="1"/>
  <c r="J596" i="24"/>
  <c r="B596" i="24"/>
  <c r="I596" i="24"/>
  <c r="H596" i="24"/>
  <c r="G596" i="24"/>
  <c r="F596" i="24"/>
  <c r="E596" i="24"/>
  <c r="L596" i="24"/>
  <c r="S596" i="24" s="1"/>
  <c r="D596" i="24"/>
  <c r="K596" i="24"/>
  <c r="C596" i="24"/>
  <c r="X596" i="24" l="1"/>
  <c r="AC596" i="24" s="1"/>
  <c r="W596" i="24"/>
  <c r="AE596" i="24"/>
  <c r="AA595" i="24"/>
  <c r="AD595" i="24" s="1"/>
  <c r="Z595" i="24"/>
  <c r="P596" i="24"/>
  <c r="U596" i="24" s="1"/>
  <c r="V597" i="24"/>
  <c r="T597" i="24"/>
  <c r="M598" i="24"/>
  <c r="AB598" i="24" s="1"/>
  <c r="O597" i="24"/>
  <c r="Y597" i="24" s="1"/>
  <c r="Q597" i="24"/>
  <c r="R597" i="24" s="1"/>
  <c r="G597" i="24"/>
  <c r="F597" i="24"/>
  <c r="E597" i="24"/>
  <c r="L597" i="24"/>
  <c r="S597" i="24" s="1"/>
  <c r="D597" i="24"/>
  <c r="K597" i="24"/>
  <c r="C597" i="24"/>
  <c r="J597" i="24"/>
  <c r="B597" i="24"/>
  <c r="I597" i="24"/>
  <c r="H597" i="24"/>
  <c r="AE597" i="24" l="1"/>
  <c r="X597" i="24"/>
  <c r="AC597" i="24" s="1"/>
  <c r="W597" i="24"/>
  <c r="AA596" i="24"/>
  <c r="AD596" i="24" s="1"/>
  <c r="Z596" i="24"/>
  <c r="P597" i="24"/>
  <c r="U597" i="24" s="1"/>
  <c r="V598" i="24"/>
  <c r="T598" i="24"/>
  <c r="M599" i="24"/>
  <c r="AB599" i="24" s="1"/>
  <c r="Q598" i="24"/>
  <c r="R598" i="24" s="1"/>
  <c r="O598" i="24"/>
  <c r="Y598" i="24" s="1"/>
  <c r="S598" i="24"/>
  <c r="L598" i="24"/>
  <c r="D598" i="24"/>
  <c r="K598" i="24"/>
  <c r="C598" i="24"/>
  <c r="J598" i="24"/>
  <c r="B598" i="24"/>
  <c r="I598" i="24"/>
  <c r="H598" i="24"/>
  <c r="G598" i="24"/>
  <c r="F598" i="24"/>
  <c r="E598" i="24"/>
  <c r="X598" i="24" l="1"/>
  <c r="AC598" i="24" s="1"/>
  <c r="W598" i="24"/>
  <c r="AE598" i="24"/>
  <c r="AA597" i="24"/>
  <c r="AD597" i="24" s="1"/>
  <c r="Z597" i="24"/>
  <c r="P598" i="24"/>
  <c r="U598" i="24" s="1"/>
  <c r="V599" i="24"/>
  <c r="T599" i="24"/>
  <c r="M600" i="24"/>
  <c r="AB600" i="24" s="1"/>
  <c r="O599" i="24"/>
  <c r="Y599" i="24" s="1"/>
  <c r="Q599" i="24"/>
  <c r="R599" i="24" s="1"/>
  <c r="S599" i="24"/>
  <c r="I599" i="24"/>
  <c r="H599" i="24"/>
  <c r="G599" i="24"/>
  <c r="F599" i="24"/>
  <c r="E599" i="24"/>
  <c r="L599" i="24"/>
  <c r="D599" i="24"/>
  <c r="K599" i="24"/>
  <c r="C599" i="24"/>
  <c r="B599" i="24"/>
  <c r="J599" i="24"/>
  <c r="AE599" i="24" l="1"/>
  <c r="X599" i="24"/>
  <c r="AC599" i="24" s="1"/>
  <c r="W599" i="24"/>
  <c r="AA598" i="24"/>
  <c r="AD598" i="24" s="1"/>
  <c r="Z598" i="24"/>
  <c r="P599" i="24"/>
  <c r="U599" i="24" s="1"/>
  <c r="V600" i="24"/>
  <c r="T600" i="24"/>
  <c r="M601" i="24"/>
  <c r="AB601" i="24" s="1"/>
  <c r="Q600" i="24"/>
  <c r="R600" i="24" s="1"/>
  <c r="O600" i="24"/>
  <c r="Y600" i="24" s="1"/>
  <c r="F600" i="24"/>
  <c r="E600" i="24"/>
  <c r="L600" i="24"/>
  <c r="S600" i="24" s="1"/>
  <c r="D600" i="24"/>
  <c r="K600" i="24"/>
  <c r="C600" i="24"/>
  <c r="J600" i="24"/>
  <c r="B600" i="24"/>
  <c r="I600" i="24"/>
  <c r="H600" i="24"/>
  <c r="G600" i="24"/>
  <c r="X600" i="24" l="1"/>
  <c r="AC600" i="24" s="1"/>
  <c r="W600" i="24"/>
  <c r="AE600" i="24"/>
  <c r="AA599" i="24"/>
  <c r="AD599" i="24" s="1"/>
  <c r="Z599" i="24"/>
  <c r="P600" i="24"/>
  <c r="V601" i="24"/>
  <c r="T601" i="24"/>
  <c r="Q601" i="24"/>
  <c r="R601" i="24" s="1"/>
  <c r="O601" i="24"/>
  <c r="Y601" i="24" s="1"/>
  <c r="K601" i="24"/>
  <c r="C601" i="24"/>
  <c r="J601" i="24"/>
  <c r="B601" i="24"/>
  <c r="I601" i="24"/>
  <c r="H601" i="24"/>
  <c r="G601" i="24"/>
  <c r="F601" i="24"/>
  <c r="E601" i="24"/>
  <c r="L601" i="24"/>
  <c r="S601" i="24" s="1"/>
  <c r="D601" i="24"/>
  <c r="AE601" i="24" l="1"/>
  <c r="X601" i="24"/>
  <c r="AC601" i="24" s="1"/>
  <c r="W601" i="24"/>
  <c r="U600" i="24"/>
  <c r="Z600" i="24" s="1"/>
  <c r="AA600" i="24"/>
  <c r="AD600" i="24" s="1"/>
  <c r="P601" i="24"/>
  <c r="Q602" i="24"/>
  <c r="R602" i="24" s="1"/>
  <c r="O602" i="24"/>
  <c r="S602" i="24"/>
  <c r="H602" i="24"/>
  <c r="G602" i="24"/>
  <c r="F602" i="24"/>
  <c r="E602" i="24"/>
  <c r="L602" i="24"/>
  <c r="D602" i="24"/>
  <c r="K602" i="24"/>
  <c r="C602" i="24"/>
  <c r="J602" i="24"/>
  <c r="B602" i="24"/>
  <c r="I602" i="24"/>
  <c r="AE602" i="24" l="1"/>
  <c r="Y602" i="24"/>
  <c r="X602" i="24"/>
  <c r="AC602" i="24" s="1"/>
  <c r="W602" i="24"/>
  <c r="U601" i="24"/>
  <c r="Z601" i="24" s="1"/>
  <c r="AA601" i="24"/>
  <c r="AD601" i="24" s="1"/>
  <c r="P602" i="24"/>
  <c r="M604" i="24"/>
  <c r="AB604" i="24" s="1"/>
  <c r="O603" i="24"/>
  <c r="Q603" i="24"/>
  <c r="R603" i="24" s="1"/>
  <c r="E603" i="24"/>
  <c r="L603" i="24"/>
  <c r="S603" i="24" s="1"/>
  <c r="D603" i="24"/>
  <c r="K603" i="24"/>
  <c r="C603" i="24"/>
  <c r="J603" i="24"/>
  <c r="B603" i="24"/>
  <c r="I603" i="24"/>
  <c r="H603" i="24"/>
  <c r="G603" i="24"/>
  <c r="F603" i="24"/>
  <c r="X603" i="24" l="1"/>
  <c r="AC603" i="24" s="1"/>
  <c r="W603" i="24"/>
  <c r="AE603" i="24"/>
  <c r="Y603" i="24"/>
  <c r="U602" i="24"/>
  <c r="Z602" i="24" s="1"/>
  <c r="AA602" i="24"/>
  <c r="AD602" i="24" s="1"/>
  <c r="P603" i="24"/>
  <c r="V604" i="24"/>
  <c r="T604" i="24"/>
  <c r="M605" i="24"/>
  <c r="AB605" i="24" s="1"/>
  <c r="O604" i="24"/>
  <c r="Y604" i="24" s="1"/>
  <c r="Q604" i="24"/>
  <c r="R604" i="24" s="1"/>
  <c r="J604" i="24"/>
  <c r="B604" i="24"/>
  <c r="I604" i="24"/>
  <c r="H604" i="24"/>
  <c r="G604" i="24"/>
  <c r="F604" i="24"/>
  <c r="E604" i="24"/>
  <c r="L604" i="24"/>
  <c r="S604" i="24" s="1"/>
  <c r="D604" i="24"/>
  <c r="C604" i="24"/>
  <c r="K604" i="24"/>
  <c r="X604" i="24" l="1"/>
  <c r="AC604" i="24" s="1"/>
  <c r="W604" i="24"/>
  <c r="AE604" i="24"/>
  <c r="U603" i="24"/>
  <c r="Z603" i="24" s="1"/>
  <c r="AA603" i="24"/>
  <c r="AD603" i="24" s="1"/>
  <c r="P604" i="24"/>
  <c r="U604" i="24" s="1"/>
  <c r="V605" i="24"/>
  <c r="T605" i="24"/>
  <c r="M606" i="24"/>
  <c r="AB606" i="24" s="1"/>
  <c r="O605" i="24"/>
  <c r="Y605" i="24" s="1"/>
  <c r="Q605" i="24"/>
  <c r="R605" i="24" s="1"/>
  <c r="G605" i="24"/>
  <c r="F605" i="24"/>
  <c r="E605" i="24"/>
  <c r="L605" i="24"/>
  <c r="S605" i="24" s="1"/>
  <c r="D605" i="24"/>
  <c r="K605" i="24"/>
  <c r="C605" i="24"/>
  <c r="J605" i="24"/>
  <c r="B605" i="24"/>
  <c r="I605" i="24"/>
  <c r="H605" i="24"/>
  <c r="AE605" i="24" l="1"/>
  <c r="X605" i="24"/>
  <c r="AC605" i="24" s="1"/>
  <c r="W605" i="24"/>
  <c r="AA604" i="24"/>
  <c r="AD604" i="24" s="1"/>
  <c r="Z604" i="24"/>
  <c r="P605" i="24"/>
  <c r="U605" i="24" s="1"/>
  <c r="V606" i="24"/>
  <c r="T606" i="24"/>
  <c r="M607" i="24"/>
  <c r="AB607" i="24" s="1"/>
  <c r="Q606" i="24"/>
  <c r="R606" i="24" s="1"/>
  <c r="O606" i="24"/>
  <c r="Y606" i="24" s="1"/>
  <c r="L606" i="24"/>
  <c r="S606" i="24" s="1"/>
  <c r="D606" i="24"/>
  <c r="K606" i="24"/>
  <c r="C606" i="24"/>
  <c r="J606" i="24"/>
  <c r="B606" i="24"/>
  <c r="I606" i="24"/>
  <c r="H606" i="24"/>
  <c r="G606" i="24"/>
  <c r="F606" i="24"/>
  <c r="E606" i="24"/>
  <c r="X606" i="24" l="1"/>
  <c r="AC606" i="24" s="1"/>
  <c r="W606" i="24"/>
  <c r="AE606" i="24"/>
  <c r="AA605" i="24"/>
  <c r="AD605" i="24" s="1"/>
  <c r="Z605" i="24"/>
  <c r="P606" i="24"/>
  <c r="U606" i="24" s="1"/>
  <c r="V607" i="24"/>
  <c r="T607" i="24"/>
  <c r="M608" i="24"/>
  <c r="AB608" i="24" s="1"/>
  <c r="Q607" i="24"/>
  <c r="R607" i="24" s="1"/>
  <c r="O607" i="24"/>
  <c r="Y607" i="24" s="1"/>
  <c r="S607" i="24"/>
  <c r="I607" i="24"/>
  <c r="H607" i="24"/>
  <c r="G607" i="24"/>
  <c r="F607" i="24"/>
  <c r="E607" i="24"/>
  <c r="L607" i="24"/>
  <c r="D607" i="24"/>
  <c r="K607" i="24"/>
  <c r="C607" i="24"/>
  <c r="J607" i="24"/>
  <c r="B607" i="24"/>
  <c r="X607" i="24" l="1"/>
  <c r="AC607" i="24" s="1"/>
  <c r="W607" i="24"/>
  <c r="AE607" i="24"/>
  <c r="AA606" i="24"/>
  <c r="AD606" i="24" s="1"/>
  <c r="Z606" i="24"/>
  <c r="P607" i="24"/>
  <c r="U607" i="24" s="1"/>
  <c r="V608" i="24"/>
  <c r="T608" i="24"/>
  <c r="M609" i="24"/>
  <c r="AB609" i="24" s="1"/>
  <c r="Q608" i="24"/>
  <c r="R608" i="24" s="1"/>
  <c r="O608" i="24"/>
  <c r="Y608" i="24" s="1"/>
  <c r="F608" i="24"/>
  <c r="E608" i="24"/>
  <c r="L608" i="24"/>
  <c r="S608" i="24" s="1"/>
  <c r="D608" i="24"/>
  <c r="K608" i="24"/>
  <c r="C608" i="24"/>
  <c r="J608" i="24"/>
  <c r="B608" i="24"/>
  <c r="I608" i="24"/>
  <c r="H608" i="24"/>
  <c r="G608" i="24"/>
  <c r="X608" i="24" l="1"/>
  <c r="AC608" i="24" s="1"/>
  <c r="W608" i="24"/>
  <c r="AE608" i="24"/>
  <c r="AA607" i="24"/>
  <c r="AD607" i="24" s="1"/>
  <c r="Z607" i="24"/>
  <c r="P608" i="24"/>
  <c r="U608" i="24" s="1"/>
  <c r="V609" i="24"/>
  <c r="T609" i="24"/>
  <c r="Q609" i="24"/>
  <c r="R609" i="24" s="1"/>
  <c r="O609" i="24"/>
  <c r="Y609" i="24" s="1"/>
  <c r="K609" i="24"/>
  <c r="C609" i="24"/>
  <c r="J609" i="24"/>
  <c r="B609" i="24"/>
  <c r="I609" i="24"/>
  <c r="H609" i="24"/>
  <c r="G609" i="24"/>
  <c r="F609" i="24"/>
  <c r="E609" i="24"/>
  <c r="L609" i="24"/>
  <c r="S609" i="24" s="1"/>
  <c r="D609" i="24"/>
  <c r="AE609" i="24" l="1"/>
  <c r="X609" i="24"/>
  <c r="AC609" i="24" s="1"/>
  <c r="W609" i="24"/>
  <c r="AA608" i="24"/>
  <c r="AD608" i="24" s="1"/>
  <c r="Z608" i="24"/>
  <c r="P609" i="24"/>
  <c r="U609" i="24" s="1"/>
  <c r="Q610" i="24"/>
  <c r="R610" i="24" s="1"/>
  <c r="O610" i="24"/>
  <c r="S610" i="24"/>
  <c r="H610" i="24"/>
  <c r="G610" i="24"/>
  <c r="F610" i="24"/>
  <c r="E610" i="24"/>
  <c r="L610" i="24"/>
  <c r="D610" i="24"/>
  <c r="K610" i="24"/>
  <c r="C610" i="24"/>
  <c r="J610" i="24"/>
  <c r="B610" i="24"/>
  <c r="I610" i="24"/>
  <c r="AE610" i="24" l="1"/>
  <c r="Y610" i="24"/>
  <c r="X610" i="24"/>
  <c r="AC610" i="24" s="1"/>
  <c r="W610" i="24"/>
  <c r="AA609" i="24"/>
  <c r="AD609" i="24" s="1"/>
  <c r="Z609" i="24"/>
  <c r="P610" i="24"/>
  <c r="U610" i="24" s="1"/>
  <c r="M612" i="24"/>
  <c r="AB612" i="24" s="1"/>
  <c r="Q611" i="24"/>
  <c r="R611" i="24" s="1"/>
  <c r="O611" i="24"/>
  <c r="E611" i="24"/>
  <c r="L611" i="24"/>
  <c r="S611" i="24" s="1"/>
  <c r="D611" i="24"/>
  <c r="K611" i="24"/>
  <c r="C611" i="24"/>
  <c r="J611" i="24"/>
  <c r="B611" i="24"/>
  <c r="I611" i="24"/>
  <c r="H611" i="24"/>
  <c r="G611" i="24"/>
  <c r="F611" i="24"/>
  <c r="AE611" i="24" l="1"/>
  <c r="Y611" i="24"/>
  <c r="X611" i="24"/>
  <c r="AC611" i="24" s="1"/>
  <c r="W611" i="24"/>
  <c r="AA610" i="24"/>
  <c r="AD610" i="24" s="1"/>
  <c r="Z610" i="24"/>
  <c r="P611" i="24"/>
  <c r="U611" i="24" s="1"/>
  <c r="V612" i="24"/>
  <c r="T612" i="24"/>
  <c r="M613" i="24"/>
  <c r="AB613" i="24" s="1"/>
  <c r="O612" i="24"/>
  <c r="Y612" i="24" s="1"/>
  <c r="Q612" i="24"/>
  <c r="R612" i="24" s="1"/>
  <c r="J612" i="24"/>
  <c r="B612" i="24"/>
  <c r="I612" i="24"/>
  <c r="H612" i="24"/>
  <c r="G612" i="24"/>
  <c r="F612" i="24"/>
  <c r="E612" i="24"/>
  <c r="L612" i="24"/>
  <c r="S612" i="24" s="1"/>
  <c r="D612" i="24"/>
  <c r="K612" i="24"/>
  <c r="C612" i="24"/>
  <c r="X612" i="24" l="1"/>
  <c r="AC612" i="24" s="1"/>
  <c r="W612" i="24"/>
  <c r="AE612" i="24"/>
  <c r="AA611" i="24"/>
  <c r="AD611" i="24" s="1"/>
  <c r="Z611" i="24"/>
  <c r="P612" i="24"/>
  <c r="U612" i="24" s="1"/>
  <c r="V613" i="24"/>
  <c r="T613" i="24"/>
  <c r="M614" i="24"/>
  <c r="AB614" i="24" s="1"/>
  <c r="Q613" i="24"/>
  <c r="R613" i="24" s="1"/>
  <c r="O613" i="24"/>
  <c r="Y613" i="24" s="1"/>
  <c r="G613" i="24"/>
  <c r="F613" i="24"/>
  <c r="E613" i="24"/>
  <c r="L613" i="24"/>
  <c r="S613" i="24" s="1"/>
  <c r="D613" i="24"/>
  <c r="K613" i="24"/>
  <c r="C613" i="24"/>
  <c r="J613" i="24"/>
  <c r="B613" i="24"/>
  <c r="I613" i="24"/>
  <c r="H613" i="24"/>
  <c r="X613" i="24" l="1"/>
  <c r="AC613" i="24" s="1"/>
  <c r="W613" i="24"/>
  <c r="AE613" i="24"/>
  <c r="AA612" i="24"/>
  <c r="AD612" i="24" s="1"/>
  <c r="Z612" i="24"/>
  <c r="P613" i="24"/>
  <c r="U613" i="24" s="1"/>
  <c r="V614" i="24"/>
  <c r="T614" i="24"/>
  <c r="M615" i="24"/>
  <c r="AB615" i="24" s="1"/>
  <c r="Q614" i="24"/>
  <c r="R614" i="24" s="1"/>
  <c r="O614" i="24"/>
  <c r="Y614" i="24" s="1"/>
  <c r="L614" i="24"/>
  <c r="S614" i="24" s="1"/>
  <c r="D614" i="24"/>
  <c r="K614" i="24"/>
  <c r="C614" i="24"/>
  <c r="J614" i="24"/>
  <c r="B614" i="24"/>
  <c r="I614" i="24"/>
  <c r="H614" i="24"/>
  <c r="G614" i="24"/>
  <c r="F614" i="24"/>
  <c r="E614" i="24"/>
  <c r="X614" i="24" l="1"/>
  <c r="AC614" i="24" s="1"/>
  <c r="W614" i="24"/>
  <c r="AE614" i="24"/>
  <c r="AA613" i="24"/>
  <c r="AD613" i="24" s="1"/>
  <c r="Z613" i="24"/>
  <c r="P614" i="24"/>
  <c r="U614" i="24" s="1"/>
  <c r="V615" i="24"/>
  <c r="T615" i="24"/>
  <c r="M616" i="24"/>
  <c r="AB616" i="24" s="1"/>
  <c r="S615" i="24"/>
  <c r="Q615" i="24"/>
  <c r="R615" i="24" s="1"/>
  <c r="O615" i="24"/>
  <c r="Y615" i="24" s="1"/>
  <c r="I615" i="24"/>
  <c r="H615" i="24"/>
  <c r="G615" i="24"/>
  <c r="F615" i="24"/>
  <c r="E615" i="24"/>
  <c r="L615" i="24"/>
  <c r="D615" i="24"/>
  <c r="K615" i="24"/>
  <c r="C615" i="24"/>
  <c r="J615" i="24"/>
  <c r="B615" i="24"/>
  <c r="X615" i="24" l="1"/>
  <c r="AC615" i="24" s="1"/>
  <c r="W615" i="24"/>
  <c r="AE615" i="24"/>
  <c r="AA614" i="24"/>
  <c r="AD614" i="24" s="1"/>
  <c r="Z614" i="24"/>
  <c r="P615" i="24"/>
  <c r="U615" i="24" s="1"/>
  <c r="V616" i="24"/>
  <c r="T616" i="24"/>
  <c r="Q616" i="24"/>
  <c r="R616" i="24" s="1"/>
  <c r="O616" i="24"/>
  <c r="Y616" i="24" s="1"/>
  <c r="F616" i="24"/>
  <c r="E616" i="24"/>
  <c r="L616" i="24"/>
  <c r="S616" i="24" s="1"/>
  <c r="D616" i="24"/>
  <c r="K616" i="24"/>
  <c r="C616" i="24"/>
  <c r="J616" i="24"/>
  <c r="B616" i="24"/>
  <c r="I616" i="24"/>
  <c r="H616" i="24"/>
  <c r="G616" i="24"/>
  <c r="AE616" i="24" l="1"/>
  <c r="X616" i="24"/>
  <c r="AC616" i="24" s="1"/>
  <c r="W616" i="24"/>
  <c r="AA615" i="24"/>
  <c r="AD615" i="24" s="1"/>
  <c r="Z615" i="24"/>
  <c r="P616" i="24"/>
  <c r="U616" i="24" s="1"/>
  <c r="Q617" i="24"/>
  <c r="R617" i="24" s="1"/>
  <c r="O617" i="24"/>
  <c r="K617" i="24"/>
  <c r="C617" i="24"/>
  <c r="J617" i="24"/>
  <c r="B617" i="24"/>
  <c r="I617" i="24"/>
  <c r="H617" i="24"/>
  <c r="G617" i="24"/>
  <c r="F617" i="24"/>
  <c r="E617" i="24"/>
  <c r="L617" i="24"/>
  <c r="S617" i="24" s="1"/>
  <c r="D617" i="24"/>
  <c r="AE617" i="24" l="1"/>
  <c r="Y617" i="24"/>
  <c r="X617" i="24"/>
  <c r="AC617" i="24" s="1"/>
  <c r="W617" i="24"/>
  <c r="AA616" i="24"/>
  <c r="AD616" i="24" s="1"/>
  <c r="Z616" i="24"/>
  <c r="P617" i="24"/>
  <c r="U617" i="24" s="1"/>
  <c r="M619" i="24"/>
  <c r="AB619" i="24" s="1"/>
  <c r="O618" i="24"/>
  <c r="Q618" i="24"/>
  <c r="R618" i="24" s="1"/>
  <c r="H618" i="24"/>
  <c r="G618" i="24"/>
  <c r="F618" i="24"/>
  <c r="E618" i="24"/>
  <c r="L618" i="24"/>
  <c r="S618" i="24" s="1"/>
  <c r="D618" i="24"/>
  <c r="K618" i="24"/>
  <c r="C618" i="24"/>
  <c r="J618" i="24"/>
  <c r="B618" i="24"/>
  <c r="I618" i="24"/>
  <c r="X618" i="24" l="1"/>
  <c r="AC618" i="24" s="1"/>
  <c r="W618" i="24"/>
  <c r="AE618" i="24"/>
  <c r="Y618" i="24"/>
  <c r="AA617" i="24"/>
  <c r="AD617" i="24" s="1"/>
  <c r="Z617" i="24"/>
  <c r="P618" i="24"/>
  <c r="U618" i="24" s="1"/>
  <c r="V619" i="24"/>
  <c r="T619" i="24"/>
  <c r="M620" i="24"/>
  <c r="AB620" i="24" s="1"/>
  <c r="Q619" i="24"/>
  <c r="R619" i="24" s="1"/>
  <c r="O619" i="24"/>
  <c r="Y619" i="24" s="1"/>
  <c r="E619" i="24"/>
  <c r="L619" i="24"/>
  <c r="S619" i="24" s="1"/>
  <c r="D619" i="24"/>
  <c r="K619" i="24"/>
  <c r="C619" i="24"/>
  <c r="J619" i="24"/>
  <c r="B619" i="24"/>
  <c r="I619" i="24"/>
  <c r="H619" i="24"/>
  <c r="G619" i="24"/>
  <c r="F619" i="24"/>
  <c r="X619" i="24" l="1"/>
  <c r="AC619" i="24" s="1"/>
  <c r="W619" i="24"/>
  <c r="AE619" i="24"/>
  <c r="AA618" i="24"/>
  <c r="AD618" i="24" s="1"/>
  <c r="Z618" i="24"/>
  <c r="P619" i="24"/>
  <c r="U619" i="24" s="1"/>
  <c r="V620" i="24"/>
  <c r="T620" i="24"/>
  <c r="M621" i="24"/>
  <c r="AB621" i="24" s="1"/>
  <c r="Q620" i="24"/>
  <c r="R620" i="24" s="1"/>
  <c r="O620" i="24"/>
  <c r="Y620" i="24" s="1"/>
  <c r="J620" i="24"/>
  <c r="B620" i="24"/>
  <c r="I620" i="24"/>
  <c r="H620" i="24"/>
  <c r="G620" i="24"/>
  <c r="F620" i="24"/>
  <c r="E620" i="24"/>
  <c r="L620" i="24"/>
  <c r="S620" i="24" s="1"/>
  <c r="D620" i="24"/>
  <c r="K620" i="24"/>
  <c r="C620" i="24"/>
  <c r="X620" i="24" l="1"/>
  <c r="AC620" i="24" s="1"/>
  <c r="W620" i="24"/>
  <c r="AE620" i="24"/>
  <c r="AA619" i="24"/>
  <c r="AD619" i="24" s="1"/>
  <c r="Z619" i="24"/>
  <c r="P620" i="24"/>
  <c r="U620" i="24" s="1"/>
  <c r="V621" i="24"/>
  <c r="T621" i="24"/>
  <c r="M622" i="24"/>
  <c r="AB622" i="24" s="1"/>
  <c r="O621" i="24"/>
  <c r="Y621" i="24" s="1"/>
  <c r="S621" i="24"/>
  <c r="F621" i="24"/>
  <c r="Q621" i="24"/>
  <c r="R621" i="24" s="1"/>
  <c r="H621" i="24"/>
  <c r="G621" i="24"/>
  <c r="E621" i="24"/>
  <c r="D621" i="24"/>
  <c r="L621" i="24"/>
  <c r="C621" i="24"/>
  <c r="K621" i="24"/>
  <c r="B621" i="24"/>
  <c r="J621" i="24"/>
  <c r="I621" i="24"/>
  <c r="AE621" i="24" l="1"/>
  <c r="X621" i="24"/>
  <c r="AC621" i="24" s="1"/>
  <c r="W621" i="24"/>
  <c r="AA620" i="24"/>
  <c r="AD620" i="24" s="1"/>
  <c r="Z620" i="24"/>
  <c r="P621" i="24"/>
  <c r="U621" i="24" s="1"/>
  <c r="V622" i="24"/>
  <c r="T622" i="24"/>
  <c r="M623" i="24"/>
  <c r="AB623" i="24" s="1"/>
  <c r="O622" i="24"/>
  <c r="Y622" i="24" s="1"/>
  <c r="Q622" i="24"/>
  <c r="R622" i="24" s="1"/>
  <c r="K622" i="24"/>
  <c r="C622" i="24"/>
  <c r="F622" i="24"/>
  <c r="G622" i="24"/>
  <c r="E622" i="24"/>
  <c r="D622" i="24"/>
  <c r="B622" i="24"/>
  <c r="L622" i="24"/>
  <c r="S622" i="24" s="1"/>
  <c r="J622" i="24"/>
  <c r="I622" i="24"/>
  <c r="H622" i="24"/>
  <c r="X622" i="24" l="1"/>
  <c r="AC622" i="24" s="1"/>
  <c r="W622" i="24"/>
  <c r="AE622" i="24"/>
  <c r="AA621" i="24"/>
  <c r="AD621" i="24" s="1"/>
  <c r="Z621" i="24"/>
  <c r="P622" i="24"/>
  <c r="U622" i="24" s="1"/>
  <c r="V623" i="24"/>
  <c r="T623" i="24"/>
  <c r="Q623" i="24"/>
  <c r="R623" i="24" s="1"/>
  <c r="O623" i="24"/>
  <c r="Y623" i="24" s="1"/>
  <c r="H623" i="24"/>
  <c r="K623" i="24"/>
  <c r="C623" i="24"/>
  <c r="F623" i="24"/>
  <c r="E623" i="24"/>
  <c r="D623" i="24"/>
  <c r="B623" i="24"/>
  <c r="L623" i="24"/>
  <c r="S623" i="24" s="1"/>
  <c r="J623" i="24"/>
  <c r="I623" i="24"/>
  <c r="G623" i="24"/>
  <c r="AE623" i="24" l="1"/>
  <c r="X623" i="24"/>
  <c r="AC623" i="24" s="1"/>
  <c r="W623" i="24"/>
  <c r="AA622" i="24"/>
  <c r="AD622" i="24" s="1"/>
  <c r="Z622" i="24"/>
  <c r="P623" i="24"/>
  <c r="U623" i="24" s="1"/>
  <c r="Q624" i="24"/>
  <c r="R624" i="24" s="1"/>
  <c r="O624" i="24"/>
  <c r="E624" i="24"/>
  <c r="H624" i="24"/>
  <c r="F624" i="24"/>
  <c r="D624" i="24"/>
  <c r="C624" i="24"/>
  <c r="L624" i="24"/>
  <c r="S624" i="24" s="1"/>
  <c r="B624" i="24"/>
  <c r="K624" i="24"/>
  <c r="J624" i="24"/>
  <c r="I624" i="24"/>
  <c r="G624" i="24"/>
  <c r="X624" i="24" l="1"/>
  <c r="AC624" i="24" s="1"/>
  <c r="W624" i="24"/>
  <c r="AE624" i="24"/>
  <c r="Y624" i="24"/>
  <c r="AA623" i="24"/>
  <c r="AD623" i="24" s="1"/>
  <c r="Z623" i="24"/>
  <c r="P624" i="24"/>
  <c r="U624" i="24" s="1"/>
  <c r="M626" i="24"/>
  <c r="AB626" i="24" s="1"/>
  <c r="Q625" i="24"/>
  <c r="R625" i="24" s="1"/>
  <c r="O625" i="24"/>
  <c r="J625" i="24"/>
  <c r="B625" i="24"/>
  <c r="E625" i="24"/>
  <c r="F625" i="24"/>
  <c r="D625" i="24"/>
  <c r="C625" i="24"/>
  <c r="L625" i="24"/>
  <c r="S625" i="24" s="1"/>
  <c r="K625" i="24"/>
  <c r="I625" i="24"/>
  <c r="H625" i="24"/>
  <c r="G625" i="24"/>
  <c r="X625" i="24" l="1"/>
  <c r="AC625" i="24" s="1"/>
  <c r="W625" i="24"/>
  <c r="AE625" i="24"/>
  <c r="Y625" i="24"/>
  <c r="AA624" i="24"/>
  <c r="AD624" i="24" s="1"/>
  <c r="Z624" i="24"/>
  <c r="P625" i="24"/>
  <c r="U625" i="24" s="1"/>
  <c r="V626" i="24"/>
  <c r="T626" i="24"/>
  <c r="M627" i="24"/>
  <c r="AB627" i="24" s="1"/>
  <c r="O626" i="24"/>
  <c r="Y626" i="24" s="1"/>
  <c r="Q626" i="24"/>
  <c r="R626" i="24" s="1"/>
  <c r="G626" i="24"/>
  <c r="J626" i="24"/>
  <c r="B626" i="24"/>
  <c r="E626" i="24"/>
  <c r="D626" i="24"/>
  <c r="C626" i="24"/>
  <c r="L626" i="24"/>
  <c r="S626" i="24" s="1"/>
  <c r="K626" i="24"/>
  <c r="I626" i="24"/>
  <c r="H626" i="24"/>
  <c r="F626" i="24"/>
  <c r="X626" i="24" l="1"/>
  <c r="AC626" i="24" s="1"/>
  <c r="W626" i="24"/>
  <c r="AE626" i="24"/>
  <c r="AA625" i="24"/>
  <c r="AD625" i="24" s="1"/>
  <c r="Z625" i="24"/>
  <c r="P626" i="24"/>
  <c r="U626" i="24" s="1"/>
  <c r="V627" i="24"/>
  <c r="T627" i="24"/>
  <c r="M628" i="24"/>
  <c r="AB628" i="24" s="1"/>
  <c r="Q627" i="24"/>
  <c r="R627" i="24" s="1"/>
  <c r="O627" i="24"/>
  <c r="Y627" i="24" s="1"/>
  <c r="L627" i="24"/>
  <c r="S627" i="24" s="1"/>
  <c r="D627" i="24"/>
  <c r="G627" i="24"/>
  <c r="E627" i="24"/>
  <c r="C627" i="24"/>
  <c r="B627" i="24"/>
  <c r="K627" i="24"/>
  <c r="J627" i="24"/>
  <c r="I627" i="24"/>
  <c r="H627" i="24"/>
  <c r="F627" i="24"/>
  <c r="X627" i="24" l="1"/>
  <c r="AC627" i="24" s="1"/>
  <c r="W627" i="24"/>
  <c r="AE627" i="24"/>
  <c r="AA626" i="24"/>
  <c r="AD626" i="24" s="1"/>
  <c r="Z626" i="24"/>
  <c r="P627" i="24"/>
  <c r="U627" i="24" s="1"/>
  <c r="V628" i="24"/>
  <c r="T628" i="24"/>
  <c r="M629" i="24"/>
  <c r="AB629" i="24" s="1"/>
  <c r="Q628" i="24"/>
  <c r="R628" i="24" s="1"/>
  <c r="O628" i="24"/>
  <c r="Y628" i="24" s="1"/>
  <c r="I628" i="24"/>
  <c r="L628" i="24"/>
  <c r="S628" i="24" s="1"/>
  <c r="D628" i="24"/>
  <c r="E628" i="24"/>
  <c r="C628" i="24"/>
  <c r="B628" i="24"/>
  <c r="K628" i="24"/>
  <c r="J628" i="24"/>
  <c r="H628" i="24"/>
  <c r="G628" i="24"/>
  <c r="F628" i="24"/>
  <c r="X628" i="24" l="1"/>
  <c r="AC628" i="24" s="1"/>
  <c r="W628" i="24"/>
  <c r="AE628" i="24"/>
  <c r="AA627" i="24"/>
  <c r="AD627" i="24" s="1"/>
  <c r="Z627" i="24"/>
  <c r="P628" i="24"/>
  <c r="U628" i="24" s="1"/>
  <c r="V629" i="24"/>
  <c r="T629" i="24"/>
  <c r="M630" i="24"/>
  <c r="AB630" i="24" s="1"/>
  <c r="Q629" i="24"/>
  <c r="R629" i="24" s="1"/>
  <c r="S629" i="24"/>
  <c r="O629" i="24"/>
  <c r="Y629" i="24" s="1"/>
  <c r="F629" i="24"/>
  <c r="I629" i="24"/>
  <c r="D629" i="24"/>
  <c r="C629" i="24"/>
  <c r="L629" i="24"/>
  <c r="B629" i="24"/>
  <c r="K629" i="24"/>
  <c r="J629" i="24"/>
  <c r="H629" i="24"/>
  <c r="G629" i="24"/>
  <c r="E629" i="24"/>
  <c r="X629" i="24" l="1"/>
  <c r="AC629" i="24" s="1"/>
  <c r="W629" i="24"/>
  <c r="AE629" i="24"/>
  <c r="AA628" i="24"/>
  <c r="AD628" i="24" s="1"/>
  <c r="Z628" i="24"/>
  <c r="P629" i="24"/>
  <c r="U629" i="24" s="1"/>
  <c r="V630" i="24"/>
  <c r="T630" i="24"/>
  <c r="M631" i="24"/>
  <c r="AB631" i="24" s="1"/>
  <c r="O630" i="24"/>
  <c r="Y630" i="24" s="1"/>
  <c r="S630" i="24"/>
  <c r="Q630" i="24"/>
  <c r="R630" i="24" s="1"/>
  <c r="K630" i="24"/>
  <c r="C630" i="24"/>
  <c r="F630" i="24"/>
  <c r="D630" i="24"/>
  <c r="B630" i="24"/>
  <c r="L630" i="24"/>
  <c r="J630" i="24"/>
  <c r="I630" i="24"/>
  <c r="H630" i="24"/>
  <c r="G630" i="24"/>
  <c r="E630" i="24"/>
  <c r="AE630" i="24" l="1"/>
  <c r="X630" i="24"/>
  <c r="AC630" i="24" s="1"/>
  <c r="W630" i="24"/>
  <c r="AA629" i="24"/>
  <c r="AD629" i="24" s="1"/>
  <c r="Z629" i="24"/>
  <c r="P630" i="24"/>
  <c r="U630" i="24" s="1"/>
  <c r="V631" i="24"/>
  <c r="T631" i="24"/>
  <c r="M632" i="24"/>
  <c r="AB632" i="24" s="1"/>
  <c r="S631" i="24"/>
  <c r="O631" i="24"/>
  <c r="Y631" i="24" s="1"/>
  <c r="Q631" i="24"/>
  <c r="R631" i="24" s="1"/>
  <c r="H631" i="24"/>
  <c r="K631" i="24"/>
  <c r="C631" i="24"/>
  <c r="D631" i="24"/>
  <c r="B631" i="24"/>
  <c r="L631" i="24"/>
  <c r="J631" i="24"/>
  <c r="I631" i="24"/>
  <c r="G631" i="24"/>
  <c r="F631" i="24"/>
  <c r="E631" i="24"/>
  <c r="X631" i="24" l="1"/>
  <c r="AC631" i="24" s="1"/>
  <c r="W631" i="24"/>
  <c r="AE631" i="24"/>
  <c r="AA630" i="24"/>
  <c r="AD630" i="24" s="1"/>
  <c r="Z630" i="24"/>
  <c r="P631" i="24"/>
  <c r="U631" i="24" s="1"/>
  <c r="V632" i="24"/>
  <c r="T632" i="24"/>
  <c r="M633" i="24"/>
  <c r="AB633" i="24" s="1"/>
  <c r="O632" i="24"/>
  <c r="Y632" i="24" s="1"/>
  <c r="Q632" i="24"/>
  <c r="R632" i="24" s="1"/>
  <c r="E632" i="24"/>
  <c r="H632" i="24"/>
  <c r="C632" i="24"/>
  <c r="L632" i="24"/>
  <c r="S632" i="24" s="1"/>
  <c r="B632" i="24"/>
  <c r="K632" i="24"/>
  <c r="J632" i="24"/>
  <c r="I632" i="24"/>
  <c r="G632" i="24"/>
  <c r="F632" i="24"/>
  <c r="D632" i="24"/>
  <c r="AE632" i="24" l="1"/>
  <c r="X632" i="24"/>
  <c r="AC632" i="24" s="1"/>
  <c r="W632" i="24"/>
  <c r="AA631" i="24"/>
  <c r="AD631" i="24" s="1"/>
  <c r="Z631" i="24"/>
  <c r="P632" i="24"/>
  <c r="U632" i="24" s="1"/>
  <c r="V633" i="24"/>
  <c r="T633" i="24"/>
  <c r="M634" i="24"/>
  <c r="AB634" i="24" s="1"/>
  <c r="S633" i="24"/>
  <c r="O633" i="24"/>
  <c r="Y633" i="24" s="1"/>
  <c r="Q633" i="24"/>
  <c r="R633" i="24" s="1"/>
  <c r="J633" i="24"/>
  <c r="B633" i="24"/>
  <c r="E633" i="24"/>
  <c r="C633" i="24"/>
  <c r="L633" i="24"/>
  <c r="K633" i="24"/>
  <c r="I633" i="24"/>
  <c r="H633" i="24"/>
  <c r="G633" i="24"/>
  <c r="F633" i="24"/>
  <c r="D633" i="24"/>
  <c r="X633" i="24" l="1"/>
  <c r="AC633" i="24" s="1"/>
  <c r="W633" i="24"/>
  <c r="AE633" i="24"/>
  <c r="AA632" i="24"/>
  <c r="AD632" i="24" s="1"/>
  <c r="Z632" i="24"/>
  <c r="P633" i="24"/>
  <c r="U633" i="24" s="1"/>
  <c r="V634" i="24"/>
  <c r="T634" i="24"/>
  <c r="M635" i="24"/>
  <c r="AB635" i="24" s="1"/>
  <c r="O634" i="24"/>
  <c r="Y634" i="24" s="1"/>
  <c r="Q634" i="24"/>
  <c r="R634" i="24" s="1"/>
  <c r="G634" i="24"/>
  <c r="J634" i="24"/>
  <c r="B634" i="24"/>
  <c r="C634" i="24"/>
  <c r="L634" i="24"/>
  <c r="S634" i="24" s="1"/>
  <c r="K634" i="24"/>
  <c r="I634" i="24"/>
  <c r="H634" i="24"/>
  <c r="F634" i="24"/>
  <c r="E634" i="24"/>
  <c r="D634" i="24"/>
  <c r="AE634" i="24" l="1"/>
  <c r="X634" i="24"/>
  <c r="AC634" i="24" s="1"/>
  <c r="W634" i="24"/>
  <c r="AA633" i="24"/>
  <c r="AD633" i="24" s="1"/>
  <c r="Z633" i="24"/>
  <c r="P634" i="24"/>
  <c r="U634" i="24" s="1"/>
  <c r="V635" i="24"/>
  <c r="T635" i="24"/>
  <c r="M636" i="24"/>
  <c r="AB636" i="24" s="1"/>
  <c r="Q635" i="24"/>
  <c r="R635" i="24" s="1"/>
  <c r="O635" i="24"/>
  <c r="Y635" i="24" s="1"/>
  <c r="L635" i="24"/>
  <c r="S635" i="24" s="1"/>
  <c r="D635" i="24"/>
  <c r="G635" i="24"/>
  <c r="B635" i="24"/>
  <c r="K635" i="24"/>
  <c r="J635" i="24"/>
  <c r="I635" i="24"/>
  <c r="H635" i="24"/>
  <c r="F635" i="24"/>
  <c r="E635" i="24"/>
  <c r="C635" i="24"/>
  <c r="X635" i="24" l="1"/>
  <c r="AC635" i="24" s="1"/>
  <c r="W635" i="24"/>
  <c r="AE635" i="24"/>
  <c r="AA634" i="24"/>
  <c r="AD634" i="24" s="1"/>
  <c r="Z634" i="24"/>
  <c r="P635" i="24"/>
  <c r="U635" i="24" s="1"/>
  <c r="V636" i="24"/>
  <c r="T636" i="24"/>
  <c r="M637" i="24"/>
  <c r="AB637" i="24" s="1"/>
  <c r="Q636" i="24"/>
  <c r="R636" i="24" s="1"/>
  <c r="O636" i="24"/>
  <c r="Y636" i="24" s="1"/>
  <c r="I636" i="24"/>
  <c r="L636" i="24"/>
  <c r="S636" i="24" s="1"/>
  <c r="D636" i="24"/>
  <c r="B636" i="24"/>
  <c r="K636" i="24"/>
  <c r="J636" i="24"/>
  <c r="H636" i="24"/>
  <c r="G636" i="24"/>
  <c r="F636" i="24"/>
  <c r="E636" i="24"/>
  <c r="C636" i="24"/>
  <c r="X636" i="24" l="1"/>
  <c r="AC636" i="24" s="1"/>
  <c r="W636" i="24"/>
  <c r="AE636" i="24"/>
  <c r="AA635" i="24"/>
  <c r="AD635" i="24" s="1"/>
  <c r="Z635" i="24"/>
  <c r="P636" i="24"/>
  <c r="U636" i="24" s="1"/>
  <c r="V637" i="24"/>
  <c r="T637" i="24"/>
  <c r="M638" i="24"/>
  <c r="AB638" i="24" s="1"/>
  <c r="Q637" i="24"/>
  <c r="R637" i="24" s="1"/>
  <c r="O637" i="24"/>
  <c r="Y637" i="24" s="1"/>
  <c r="F637" i="24"/>
  <c r="I637" i="24"/>
  <c r="L637" i="24"/>
  <c r="S637" i="24" s="1"/>
  <c r="B637" i="24"/>
  <c r="K637" i="24"/>
  <c r="J637" i="24"/>
  <c r="H637" i="24"/>
  <c r="G637" i="24"/>
  <c r="E637" i="24"/>
  <c r="D637" i="24"/>
  <c r="C637" i="24"/>
  <c r="X637" i="24" l="1"/>
  <c r="AC637" i="24" s="1"/>
  <c r="W637" i="24"/>
  <c r="AE637" i="24"/>
  <c r="AA636" i="24"/>
  <c r="AD636" i="24" s="1"/>
  <c r="Z636" i="24"/>
  <c r="P637" i="24"/>
  <c r="U637" i="24" s="1"/>
  <c r="V638" i="24"/>
  <c r="T638" i="24"/>
  <c r="M639" i="24"/>
  <c r="AB639" i="24" s="1"/>
  <c r="O638" i="24"/>
  <c r="Y638" i="24" s="1"/>
  <c r="Q638" i="24"/>
  <c r="R638" i="24" s="1"/>
  <c r="K638" i="24"/>
  <c r="C638" i="24"/>
  <c r="F638" i="24"/>
  <c r="L638" i="24"/>
  <c r="S638" i="24" s="1"/>
  <c r="J638" i="24"/>
  <c r="I638" i="24"/>
  <c r="H638" i="24"/>
  <c r="G638" i="24"/>
  <c r="E638" i="24"/>
  <c r="D638" i="24"/>
  <c r="B638" i="24"/>
  <c r="AE638" i="24" l="1"/>
  <c r="X638" i="24"/>
  <c r="AC638" i="24" s="1"/>
  <c r="W638" i="24"/>
  <c r="AA637" i="24"/>
  <c r="AD637" i="24" s="1"/>
  <c r="Z637" i="24"/>
  <c r="P638" i="24"/>
  <c r="U638" i="24" s="1"/>
  <c r="V639" i="24"/>
  <c r="T639" i="24"/>
  <c r="M640" i="24"/>
  <c r="AB640" i="24" s="1"/>
  <c r="Q639" i="24"/>
  <c r="R639" i="24" s="1"/>
  <c r="O639" i="24"/>
  <c r="Y639" i="24" s="1"/>
  <c r="H639" i="24"/>
  <c r="K639" i="24"/>
  <c r="C639" i="24"/>
  <c r="L639" i="24"/>
  <c r="S639" i="24" s="1"/>
  <c r="J639" i="24"/>
  <c r="I639" i="24"/>
  <c r="G639" i="24"/>
  <c r="F639" i="24"/>
  <c r="E639" i="24"/>
  <c r="D639" i="24"/>
  <c r="B639" i="24"/>
  <c r="X639" i="24" l="1"/>
  <c r="AC639" i="24" s="1"/>
  <c r="W639" i="24"/>
  <c r="AE639" i="24"/>
  <c r="AA638" i="24"/>
  <c r="AD638" i="24" s="1"/>
  <c r="Z638" i="24"/>
  <c r="P639" i="24"/>
  <c r="U639" i="24" s="1"/>
  <c r="V640" i="24"/>
  <c r="T640" i="24"/>
  <c r="M641" i="24"/>
  <c r="AB641" i="24" s="1"/>
  <c r="O640" i="24"/>
  <c r="Y640" i="24" s="1"/>
  <c r="Q640" i="24"/>
  <c r="R640" i="24" s="1"/>
  <c r="E640" i="24"/>
  <c r="L640" i="24"/>
  <c r="S640" i="24" s="1"/>
  <c r="D640" i="24"/>
  <c r="H640" i="24"/>
  <c r="K640" i="24"/>
  <c r="J640" i="24"/>
  <c r="I640" i="24"/>
  <c r="G640" i="24"/>
  <c r="F640" i="24"/>
  <c r="C640" i="24"/>
  <c r="B640" i="24"/>
  <c r="AE640" i="24" l="1"/>
  <c r="X640" i="24"/>
  <c r="AC640" i="24" s="1"/>
  <c r="W640" i="24"/>
  <c r="AA639" i="24"/>
  <c r="AD639" i="24" s="1"/>
  <c r="Z639" i="24"/>
  <c r="P640" i="24"/>
  <c r="U640" i="24" s="1"/>
  <c r="V641" i="24"/>
  <c r="T641" i="24"/>
  <c r="M642" i="24"/>
  <c r="AB642" i="24" s="1"/>
  <c r="Q641" i="24"/>
  <c r="R641" i="24" s="1"/>
  <c r="O641" i="24"/>
  <c r="Y641" i="24" s="1"/>
  <c r="S641" i="24"/>
  <c r="J641" i="24"/>
  <c r="B641" i="24"/>
  <c r="I641" i="24"/>
  <c r="E641" i="24"/>
  <c r="C641" i="24"/>
  <c r="L641" i="24"/>
  <c r="K641" i="24"/>
  <c r="H641" i="24"/>
  <c r="G641" i="24"/>
  <c r="F641" i="24"/>
  <c r="D641" i="24"/>
  <c r="X641" i="24" l="1"/>
  <c r="AC641" i="24" s="1"/>
  <c r="W641" i="24"/>
  <c r="AE641" i="24"/>
  <c r="AA640" i="24"/>
  <c r="AD640" i="24" s="1"/>
  <c r="Z640" i="24"/>
  <c r="P641" i="24"/>
  <c r="U641" i="24" s="1"/>
  <c r="V642" i="24"/>
  <c r="T642" i="24"/>
  <c r="M643" i="24"/>
  <c r="AB643" i="24" s="1"/>
  <c r="Q642" i="24"/>
  <c r="R642" i="24" s="1"/>
  <c r="O642" i="24"/>
  <c r="Y642" i="24" s="1"/>
  <c r="S642" i="24"/>
  <c r="G642" i="24"/>
  <c r="F642" i="24"/>
  <c r="J642" i="24"/>
  <c r="B642" i="24"/>
  <c r="D642" i="24"/>
  <c r="C642" i="24"/>
  <c r="L642" i="24"/>
  <c r="K642" i="24"/>
  <c r="I642" i="24"/>
  <c r="H642" i="24"/>
  <c r="E642" i="24"/>
  <c r="X642" i="24" l="1"/>
  <c r="AC642" i="24" s="1"/>
  <c r="W642" i="24"/>
  <c r="AE642" i="24"/>
  <c r="AA641" i="24"/>
  <c r="AD641" i="24" s="1"/>
  <c r="Z641" i="24"/>
  <c r="P642" i="24"/>
  <c r="U642" i="24" s="1"/>
  <c r="V643" i="24"/>
  <c r="T643" i="24"/>
  <c r="M644" i="24"/>
  <c r="AB644" i="24" s="1"/>
  <c r="Q643" i="24"/>
  <c r="R643" i="24" s="1"/>
  <c r="O643" i="24"/>
  <c r="Y643" i="24" s="1"/>
  <c r="L643" i="24"/>
  <c r="D643" i="24"/>
  <c r="K643" i="24"/>
  <c r="C643" i="24"/>
  <c r="S643" i="24"/>
  <c r="G643" i="24"/>
  <c r="F643" i="24"/>
  <c r="E643" i="24"/>
  <c r="B643" i="24"/>
  <c r="J643" i="24"/>
  <c r="I643" i="24"/>
  <c r="H643" i="24"/>
  <c r="X643" i="24" l="1"/>
  <c r="AC643" i="24" s="1"/>
  <c r="W643" i="24"/>
  <c r="AE643" i="24"/>
  <c r="AA642" i="24"/>
  <c r="AD642" i="24" s="1"/>
  <c r="Z642" i="24"/>
  <c r="P643" i="24"/>
  <c r="U643" i="24" s="1"/>
  <c r="V644" i="24"/>
  <c r="T644" i="24"/>
  <c r="M645" i="24"/>
  <c r="AB645" i="24" s="1"/>
  <c r="Q644" i="24"/>
  <c r="R644" i="24" s="1"/>
  <c r="O644" i="24"/>
  <c r="Y644" i="24" s="1"/>
  <c r="I644" i="24"/>
  <c r="H644" i="24"/>
  <c r="L644" i="24"/>
  <c r="S644" i="24" s="1"/>
  <c r="D644" i="24"/>
  <c r="G644" i="24"/>
  <c r="F644" i="24"/>
  <c r="E644" i="24"/>
  <c r="C644" i="24"/>
  <c r="B644" i="24"/>
  <c r="K644" i="24"/>
  <c r="J644" i="24"/>
  <c r="X644" i="24" l="1"/>
  <c r="AC644" i="24" s="1"/>
  <c r="W644" i="24"/>
  <c r="AE644" i="24"/>
  <c r="AA643" i="24"/>
  <c r="AD643" i="24" s="1"/>
  <c r="Z643" i="24"/>
  <c r="P644" i="24"/>
  <c r="U644" i="24" s="1"/>
  <c r="V645" i="24"/>
  <c r="T645" i="24"/>
  <c r="M646" i="24"/>
  <c r="AB646" i="24" s="1"/>
  <c r="O645" i="24"/>
  <c r="Y645" i="24" s="1"/>
  <c r="Q645" i="24"/>
  <c r="R645" i="24" s="1"/>
  <c r="H645" i="24"/>
  <c r="F645" i="24"/>
  <c r="E645" i="24"/>
  <c r="L645" i="24"/>
  <c r="S645" i="24" s="1"/>
  <c r="D645" i="24"/>
  <c r="I645" i="24"/>
  <c r="K645" i="24"/>
  <c r="J645" i="24"/>
  <c r="G645" i="24"/>
  <c r="C645" i="24"/>
  <c r="B645" i="24"/>
  <c r="AE645" i="24" l="1"/>
  <c r="X645" i="24"/>
  <c r="AC645" i="24" s="1"/>
  <c r="W645" i="24"/>
  <c r="AA644" i="24"/>
  <c r="AD644" i="24" s="1"/>
  <c r="Z644" i="24"/>
  <c r="P645" i="24"/>
  <c r="U645" i="24" s="1"/>
  <c r="V646" i="24"/>
  <c r="T646" i="24"/>
  <c r="M647" i="24"/>
  <c r="AB647" i="24" s="1"/>
  <c r="O646" i="24"/>
  <c r="Y646" i="24" s="1"/>
  <c r="Q646" i="24"/>
  <c r="R646" i="24" s="1"/>
  <c r="E646" i="24"/>
  <c r="K646" i="24"/>
  <c r="C646" i="24"/>
  <c r="J646" i="24"/>
  <c r="B646" i="24"/>
  <c r="I646" i="24"/>
  <c r="F646" i="24"/>
  <c r="D646" i="24"/>
  <c r="L646" i="24"/>
  <c r="S646" i="24" s="1"/>
  <c r="H646" i="24"/>
  <c r="G646" i="24"/>
  <c r="X646" i="24" l="1"/>
  <c r="AC646" i="24" s="1"/>
  <c r="W646" i="24"/>
  <c r="AE646" i="24"/>
  <c r="AA645" i="24"/>
  <c r="AD645" i="24" s="1"/>
  <c r="Z645" i="24"/>
  <c r="P646" i="24"/>
  <c r="U646" i="24" s="1"/>
  <c r="V647" i="24"/>
  <c r="T647" i="24"/>
  <c r="M648" i="24"/>
  <c r="AB648" i="24" s="1"/>
  <c r="O647" i="24"/>
  <c r="Y647" i="24" s="1"/>
  <c r="Q647" i="24"/>
  <c r="R647" i="24" s="1"/>
  <c r="J647" i="24"/>
  <c r="B647" i="24"/>
  <c r="H647" i="24"/>
  <c r="G647" i="24"/>
  <c r="F647" i="24"/>
  <c r="K647" i="24"/>
  <c r="C647" i="24"/>
  <c r="L647" i="24"/>
  <c r="S647" i="24" s="1"/>
  <c r="I647" i="24"/>
  <c r="E647" i="24"/>
  <c r="D647" i="24"/>
  <c r="AE647" i="24" l="1"/>
  <c r="X647" i="24"/>
  <c r="AC647" i="24" s="1"/>
  <c r="W647" i="24"/>
  <c r="AA646" i="24"/>
  <c r="AD646" i="24" s="1"/>
  <c r="Z646" i="24"/>
  <c r="P647" i="24"/>
  <c r="U647" i="24" s="1"/>
  <c r="V648" i="24"/>
  <c r="T648" i="24"/>
  <c r="M649" i="24"/>
  <c r="AB649" i="24" s="1"/>
  <c r="O648" i="24"/>
  <c r="Y648" i="24" s="1"/>
  <c r="Q648" i="24"/>
  <c r="R648" i="24" s="1"/>
  <c r="G648" i="24"/>
  <c r="E648" i="24"/>
  <c r="L648" i="24"/>
  <c r="S648" i="24" s="1"/>
  <c r="D648" i="24"/>
  <c r="K648" i="24"/>
  <c r="C648" i="24"/>
  <c r="H648" i="24"/>
  <c r="B648" i="24"/>
  <c r="J648" i="24"/>
  <c r="I648" i="24"/>
  <c r="F648" i="24"/>
  <c r="X648" i="24" l="1"/>
  <c r="AC648" i="24" s="1"/>
  <c r="W648" i="24"/>
  <c r="AE648" i="24"/>
  <c r="AA647" i="24"/>
  <c r="AD647" i="24" s="1"/>
  <c r="Z647" i="24"/>
  <c r="P648" i="24"/>
  <c r="U648" i="24" s="1"/>
  <c r="V649" i="24"/>
  <c r="T649" i="24"/>
  <c r="M650" i="24"/>
  <c r="AB650" i="24" s="1"/>
  <c r="O649" i="24"/>
  <c r="Y649" i="24" s="1"/>
  <c r="Q649" i="24"/>
  <c r="R649" i="24" s="1"/>
  <c r="L649" i="24"/>
  <c r="S649" i="24" s="1"/>
  <c r="D649" i="24"/>
  <c r="J649" i="24"/>
  <c r="B649" i="24"/>
  <c r="I649" i="24"/>
  <c r="H649" i="24"/>
  <c r="E649" i="24"/>
  <c r="K649" i="24"/>
  <c r="G649" i="24"/>
  <c r="F649" i="24"/>
  <c r="C649" i="24"/>
  <c r="AE649" i="24" l="1"/>
  <c r="X649" i="24"/>
  <c r="AC649" i="24" s="1"/>
  <c r="W649" i="24"/>
  <c r="AA648" i="24"/>
  <c r="AD648" i="24" s="1"/>
  <c r="Z648" i="24"/>
  <c r="P649" i="24"/>
  <c r="U649" i="24" s="1"/>
  <c r="V650" i="24"/>
  <c r="T650" i="24"/>
  <c r="M651" i="24"/>
  <c r="AB651" i="24" s="1"/>
  <c r="O650" i="24"/>
  <c r="Y650" i="24" s="1"/>
  <c r="Q650" i="24"/>
  <c r="R650" i="24" s="1"/>
  <c r="I650" i="24"/>
  <c r="G650" i="24"/>
  <c r="F650" i="24"/>
  <c r="E650" i="24"/>
  <c r="J650" i="24"/>
  <c r="B650" i="24"/>
  <c r="C650" i="24"/>
  <c r="L650" i="24"/>
  <c r="S650" i="24" s="1"/>
  <c r="K650" i="24"/>
  <c r="H650" i="24"/>
  <c r="D650" i="24"/>
  <c r="X650" i="24" l="1"/>
  <c r="AC650" i="24" s="1"/>
  <c r="W650" i="24"/>
  <c r="AE650" i="24"/>
  <c r="AA649" i="24"/>
  <c r="AD649" i="24" s="1"/>
  <c r="Z649" i="24"/>
  <c r="P650" i="24"/>
  <c r="U650" i="24" s="1"/>
  <c r="V651" i="24"/>
  <c r="T651" i="24"/>
  <c r="M652" i="24"/>
  <c r="AB652" i="24" s="1"/>
  <c r="Q651" i="24"/>
  <c r="R651" i="24" s="1"/>
  <c r="O651" i="24"/>
  <c r="Y651" i="24" s="1"/>
  <c r="F651" i="24"/>
  <c r="L651" i="24"/>
  <c r="S651" i="24" s="1"/>
  <c r="D651" i="24"/>
  <c r="K651" i="24"/>
  <c r="C651" i="24"/>
  <c r="J651" i="24"/>
  <c r="B651" i="24"/>
  <c r="G651" i="24"/>
  <c r="I651" i="24"/>
  <c r="H651" i="24"/>
  <c r="E651" i="24"/>
  <c r="X651" i="24" l="1"/>
  <c r="AC651" i="24" s="1"/>
  <c r="W651" i="24"/>
  <c r="AE651" i="24"/>
  <c r="AA650" i="24"/>
  <c r="AD650" i="24" s="1"/>
  <c r="Z650" i="24"/>
  <c r="P651" i="24"/>
  <c r="U651" i="24" s="1"/>
  <c r="V652" i="24"/>
  <c r="T652" i="24"/>
  <c r="M653" i="24"/>
  <c r="AB653" i="24" s="1"/>
  <c r="Q652" i="24"/>
  <c r="R652" i="24" s="1"/>
  <c r="O652" i="24"/>
  <c r="Y652" i="24" s="1"/>
  <c r="K652" i="24"/>
  <c r="C652" i="24"/>
  <c r="I652" i="24"/>
  <c r="H652" i="24"/>
  <c r="G652" i="24"/>
  <c r="L652" i="24"/>
  <c r="S652" i="24" s="1"/>
  <c r="D652" i="24"/>
  <c r="B652" i="24"/>
  <c r="J652" i="24"/>
  <c r="F652" i="24"/>
  <c r="E652" i="24"/>
  <c r="X652" i="24" l="1"/>
  <c r="AC652" i="24" s="1"/>
  <c r="W652" i="24"/>
  <c r="AE652" i="24"/>
  <c r="AA651" i="24"/>
  <c r="AD651" i="24" s="1"/>
  <c r="Z651" i="24"/>
  <c r="P652" i="24"/>
  <c r="U652" i="24" s="1"/>
  <c r="V653" i="24"/>
  <c r="T653" i="24"/>
  <c r="M654" i="24"/>
  <c r="AB654" i="24" s="1"/>
  <c r="Q653" i="24"/>
  <c r="R653" i="24" s="1"/>
  <c r="O653" i="24"/>
  <c r="Y653" i="24" s="1"/>
  <c r="H653" i="24"/>
  <c r="F653" i="24"/>
  <c r="E653" i="24"/>
  <c r="L653" i="24"/>
  <c r="S653" i="24" s="1"/>
  <c r="D653" i="24"/>
  <c r="I653" i="24"/>
  <c r="K653" i="24"/>
  <c r="J653" i="24"/>
  <c r="G653" i="24"/>
  <c r="C653" i="24"/>
  <c r="B653" i="24"/>
  <c r="X653" i="24" l="1"/>
  <c r="AC653" i="24" s="1"/>
  <c r="W653" i="24"/>
  <c r="AE653" i="24"/>
  <c r="AA652" i="24"/>
  <c r="AD652" i="24" s="1"/>
  <c r="Z652" i="24"/>
  <c r="P653" i="24"/>
  <c r="U653" i="24" s="1"/>
  <c r="V654" i="24"/>
  <c r="T654" i="24"/>
  <c r="M655" i="24"/>
  <c r="AB655" i="24" s="1"/>
  <c r="O654" i="24"/>
  <c r="Y654" i="24" s="1"/>
  <c r="Q654" i="24"/>
  <c r="R654" i="24" s="1"/>
  <c r="E654" i="24"/>
  <c r="K654" i="24"/>
  <c r="C654" i="24"/>
  <c r="J654" i="24"/>
  <c r="B654" i="24"/>
  <c r="I654" i="24"/>
  <c r="F654" i="24"/>
  <c r="L654" i="24"/>
  <c r="S654" i="24" s="1"/>
  <c r="H654" i="24"/>
  <c r="G654" i="24"/>
  <c r="D654" i="24"/>
  <c r="AE654" i="24" l="1"/>
  <c r="X654" i="24"/>
  <c r="AC654" i="24" s="1"/>
  <c r="W654" i="24"/>
  <c r="AA653" i="24"/>
  <c r="AD653" i="24" s="1"/>
  <c r="Z653" i="24"/>
  <c r="P654" i="24"/>
  <c r="U654" i="24" s="1"/>
  <c r="V655" i="24"/>
  <c r="T655" i="24"/>
  <c r="M656" i="24"/>
  <c r="AB656" i="24" s="1"/>
  <c r="O655" i="24"/>
  <c r="Y655" i="24" s="1"/>
  <c r="Q655" i="24"/>
  <c r="R655" i="24" s="1"/>
  <c r="J655" i="24"/>
  <c r="B655" i="24"/>
  <c r="H655" i="24"/>
  <c r="G655" i="24"/>
  <c r="F655" i="24"/>
  <c r="K655" i="24"/>
  <c r="C655" i="24"/>
  <c r="L655" i="24"/>
  <c r="S655" i="24" s="1"/>
  <c r="I655" i="24"/>
  <c r="E655" i="24"/>
  <c r="D655" i="24"/>
  <c r="X655" i="24" l="1"/>
  <c r="AC655" i="24" s="1"/>
  <c r="W655" i="24"/>
  <c r="AE655" i="24"/>
  <c r="AA654" i="24"/>
  <c r="AD654" i="24" s="1"/>
  <c r="Z654" i="24"/>
  <c r="P655" i="24"/>
  <c r="U655" i="24" s="1"/>
  <c r="V656" i="24"/>
  <c r="T656" i="24"/>
  <c r="Q656" i="24"/>
  <c r="R656" i="24" s="1"/>
  <c r="O656" i="24"/>
  <c r="Y656" i="24" s="1"/>
  <c r="G656" i="24"/>
  <c r="F656" i="24"/>
  <c r="E656" i="24"/>
  <c r="L656" i="24"/>
  <c r="S656" i="24" s="1"/>
  <c r="D656" i="24"/>
  <c r="K656" i="24"/>
  <c r="C656" i="24"/>
  <c r="J656" i="24"/>
  <c r="B656" i="24"/>
  <c r="H656" i="24"/>
  <c r="I656" i="24"/>
  <c r="AE656" i="24" l="1"/>
  <c r="X656" i="24"/>
  <c r="AC656" i="24" s="1"/>
  <c r="W656" i="24"/>
  <c r="AA655" i="24"/>
  <c r="AD655" i="24" s="1"/>
  <c r="Z655" i="24"/>
  <c r="P656" i="24"/>
  <c r="U656" i="24" s="1"/>
  <c r="O657" i="24"/>
  <c r="Q657" i="24"/>
  <c r="R657" i="24" s="1"/>
  <c r="L657" i="24"/>
  <c r="S657" i="24" s="1"/>
  <c r="D657" i="24"/>
  <c r="K657" i="24"/>
  <c r="C657" i="24"/>
  <c r="J657" i="24"/>
  <c r="B657" i="24"/>
  <c r="I657" i="24"/>
  <c r="H657" i="24"/>
  <c r="G657" i="24"/>
  <c r="E657" i="24"/>
  <c r="F657" i="24"/>
  <c r="X657" i="24" l="1"/>
  <c r="AC657" i="24" s="1"/>
  <c r="W657" i="24"/>
  <c r="AE657" i="24"/>
  <c r="Y657" i="24"/>
  <c r="AA656" i="24"/>
  <c r="AD656" i="24" s="1"/>
  <c r="Z656" i="24"/>
  <c r="P657" i="24"/>
  <c r="U657" i="24" s="1"/>
  <c r="M659" i="24"/>
  <c r="AB659" i="24" s="1"/>
  <c r="S658" i="24"/>
  <c r="Q658" i="24"/>
  <c r="R658" i="24" s="1"/>
  <c r="O658" i="24"/>
  <c r="I658" i="24"/>
  <c r="H658" i="24"/>
  <c r="G658" i="24"/>
  <c r="F658" i="24"/>
  <c r="E658" i="24"/>
  <c r="L658" i="24"/>
  <c r="D658" i="24"/>
  <c r="J658" i="24"/>
  <c r="B658" i="24"/>
  <c r="K658" i="24"/>
  <c r="C658" i="24"/>
  <c r="X658" i="24" l="1"/>
  <c r="AC658" i="24" s="1"/>
  <c r="W658" i="24"/>
  <c r="AE658" i="24"/>
  <c r="Y658" i="24"/>
  <c r="AA657" i="24"/>
  <c r="AD657" i="24" s="1"/>
  <c r="Z657" i="24"/>
  <c r="P658" i="24"/>
  <c r="U658" i="24" s="1"/>
  <c r="V659" i="24"/>
  <c r="T659" i="24"/>
  <c r="M660" i="24"/>
  <c r="AB660" i="24" s="1"/>
  <c r="O659" i="24"/>
  <c r="Y659" i="24" s="1"/>
  <c r="Q659" i="24"/>
  <c r="R659" i="24" s="1"/>
  <c r="F659" i="24"/>
  <c r="E659" i="24"/>
  <c r="L659" i="24"/>
  <c r="S659" i="24" s="1"/>
  <c r="D659" i="24"/>
  <c r="K659" i="24"/>
  <c r="C659" i="24"/>
  <c r="J659" i="24"/>
  <c r="B659" i="24"/>
  <c r="I659" i="24"/>
  <c r="G659" i="24"/>
  <c r="H659" i="24"/>
  <c r="X659" i="24" l="1"/>
  <c r="AC659" i="24" s="1"/>
  <c r="W659" i="24"/>
  <c r="AE659" i="24"/>
  <c r="AA658" i="24"/>
  <c r="AD658" i="24" s="1"/>
  <c r="Z658" i="24"/>
  <c r="P659" i="24"/>
  <c r="U659" i="24" s="1"/>
  <c r="V660" i="24"/>
  <c r="T660" i="24"/>
  <c r="M661" i="24"/>
  <c r="AB661" i="24" s="1"/>
  <c r="O660" i="24"/>
  <c r="Y660" i="24" s="1"/>
  <c r="Q660" i="24"/>
  <c r="R660" i="24" s="1"/>
  <c r="K660" i="24"/>
  <c r="C660" i="24"/>
  <c r="J660" i="24"/>
  <c r="B660" i="24"/>
  <c r="I660" i="24"/>
  <c r="H660" i="24"/>
  <c r="G660" i="24"/>
  <c r="F660" i="24"/>
  <c r="L660" i="24"/>
  <c r="S660" i="24" s="1"/>
  <c r="D660" i="24"/>
  <c r="E660" i="24"/>
  <c r="AE660" i="24" l="1"/>
  <c r="X660" i="24"/>
  <c r="AC660" i="24" s="1"/>
  <c r="W660" i="24"/>
  <c r="AA659" i="24"/>
  <c r="AD659" i="24" s="1"/>
  <c r="Z659" i="24"/>
  <c r="P660" i="24"/>
  <c r="U660" i="24" s="1"/>
  <c r="V661" i="24"/>
  <c r="T661" i="24"/>
  <c r="M662" i="24"/>
  <c r="AB662" i="24" s="1"/>
  <c r="O661" i="24"/>
  <c r="Y661" i="24" s="1"/>
  <c r="Q661" i="24"/>
  <c r="R661" i="24" s="1"/>
  <c r="H661" i="24"/>
  <c r="G661" i="24"/>
  <c r="F661" i="24"/>
  <c r="E661" i="24"/>
  <c r="L661" i="24"/>
  <c r="S661" i="24" s="1"/>
  <c r="D661" i="24"/>
  <c r="K661" i="24"/>
  <c r="C661" i="24"/>
  <c r="I661" i="24"/>
  <c r="J661" i="24"/>
  <c r="B661" i="24"/>
  <c r="X661" i="24" l="1"/>
  <c r="AC661" i="24" s="1"/>
  <c r="W661" i="24"/>
  <c r="AE661" i="24"/>
  <c r="AA660" i="24"/>
  <c r="AD660" i="24" s="1"/>
  <c r="Z660" i="24"/>
  <c r="P661" i="24"/>
  <c r="U661" i="24" s="1"/>
  <c r="V662" i="24"/>
  <c r="T662" i="24"/>
  <c r="M663" i="24"/>
  <c r="AB663" i="24" s="1"/>
  <c r="Q662" i="24"/>
  <c r="R662" i="24" s="1"/>
  <c r="O662" i="24"/>
  <c r="Y662" i="24" s="1"/>
  <c r="E662" i="24"/>
  <c r="L662" i="24"/>
  <c r="S662" i="24" s="1"/>
  <c r="D662" i="24"/>
  <c r="K662" i="24"/>
  <c r="C662" i="24"/>
  <c r="J662" i="24"/>
  <c r="B662" i="24"/>
  <c r="I662" i="24"/>
  <c r="H662" i="24"/>
  <c r="F662" i="24"/>
  <c r="G662" i="24"/>
  <c r="X662" i="24" l="1"/>
  <c r="AC662" i="24" s="1"/>
  <c r="W662" i="24"/>
  <c r="AE662" i="24"/>
  <c r="AA661" i="24"/>
  <c r="AD661" i="24" s="1"/>
  <c r="Z661" i="24"/>
  <c r="P662" i="24"/>
  <c r="U662" i="24" s="1"/>
  <c r="V663" i="24"/>
  <c r="T663" i="24"/>
  <c r="M664" i="24"/>
  <c r="AB664" i="24" s="1"/>
  <c r="O663" i="24"/>
  <c r="Y663" i="24" s="1"/>
  <c r="Q663" i="24"/>
  <c r="R663" i="24" s="1"/>
  <c r="J663" i="24"/>
  <c r="B663" i="24"/>
  <c r="I663" i="24"/>
  <c r="H663" i="24"/>
  <c r="G663" i="24"/>
  <c r="F663" i="24"/>
  <c r="E663" i="24"/>
  <c r="K663" i="24"/>
  <c r="C663" i="24"/>
  <c r="L663" i="24"/>
  <c r="S663" i="24" s="1"/>
  <c r="D663" i="24"/>
  <c r="X663" i="24" l="1"/>
  <c r="AC663" i="24" s="1"/>
  <c r="W663" i="24"/>
  <c r="AE663" i="24"/>
  <c r="AA662" i="24"/>
  <c r="AD662" i="24" s="1"/>
  <c r="Z662" i="24"/>
  <c r="P663" i="24"/>
  <c r="U663" i="24" s="1"/>
  <c r="V664" i="24"/>
  <c r="T664" i="24"/>
  <c r="M665" i="24"/>
  <c r="AB665" i="24" s="1"/>
  <c r="Q664" i="24"/>
  <c r="R664" i="24" s="1"/>
  <c r="O664" i="24"/>
  <c r="Y664" i="24" s="1"/>
  <c r="G664" i="24"/>
  <c r="F664" i="24"/>
  <c r="E664" i="24"/>
  <c r="L664" i="24"/>
  <c r="S664" i="24" s="1"/>
  <c r="D664" i="24"/>
  <c r="K664" i="24"/>
  <c r="C664" i="24"/>
  <c r="J664" i="24"/>
  <c r="B664" i="24"/>
  <c r="H664" i="24"/>
  <c r="I664" i="24"/>
  <c r="X664" i="24" l="1"/>
  <c r="AC664" i="24" s="1"/>
  <c r="W664" i="24"/>
  <c r="AE664" i="24"/>
  <c r="AA663" i="24"/>
  <c r="AD663" i="24" s="1"/>
  <c r="Z663" i="24"/>
  <c r="P664" i="24"/>
  <c r="U664" i="24" s="1"/>
  <c r="V665" i="24"/>
  <c r="T665" i="24"/>
  <c r="M666" i="24"/>
  <c r="AB666" i="24" s="1"/>
  <c r="Q665" i="24"/>
  <c r="R665" i="24" s="1"/>
  <c r="O665" i="24"/>
  <c r="Y665" i="24" s="1"/>
  <c r="L665" i="24"/>
  <c r="S665" i="24" s="1"/>
  <c r="D665" i="24"/>
  <c r="K665" i="24"/>
  <c r="C665" i="24"/>
  <c r="J665" i="24"/>
  <c r="B665" i="24"/>
  <c r="I665" i="24"/>
  <c r="H665" i="24"/>
  <c r="G665" i="24"/>
  <c r="E665" i="24"/>
  <c r="F665" i="24"/>
  <c r="X665" i="24" l="1"/>
  <c r="AC665" i="24" s="1"/>
  <c r="W665" i="24"/>
  <c r="AE665" i="24"/>
  <c r="AA664" i="24"/>
  <c r="AD664" i="24" s="1"/>
  <c r="Z664" i="24"/>
  <c r="P665" i="24"/>
  <c r="U665" i="24" s="1"/>
  <c r="V666" i="24"/>
  <c r="T666" i="24"/>
  <c r="M667" i="24"/>
  <c r="AB667" i="24" s="1"/>
  <c r="Q666" i="24"/>
  <c r="R666" i="24" s="1"/>
  <c r="O666" i="24"/>
  <c r="Y666" i="24" s="1"/>
  <c r="S666" i="24"/>
  <c r="I666" i="24"/>
  <c r="H666" i="24"/>
  <c r="G666" i="24"/>
  <c r="F666" i="24"/>
  <c r="E666" i="24"/>
  <c r="L666" i="24"/>
  <c r="D666" i="24"/>
  <c r="J666" i="24"/>
  <c r="B666" i="24"/>
  <c r="K666" i="24"/>
  <c r="C666" i="24"/>
  <c r="X666" i="24" l="1"/>
  <c r="AC666" i="24" s="1"/>
  <c r="W666" i="24"/>
  <c r="AE666" i="24"/>
  <c r="AA665" i="24"/>
  <c r="AD665" i="24" s="1"/>
  <c r="Z665" i="24"/>
  <c r="P666" i="24"/>
  <c r="U666" i="24" s="1"/>
  <c r="V667" i="24"/>
  <c r="T667" i="24"/>
  <c r="M668" i="24"/>
  <c r="AB668" i="24" s="1"/>
  <c r="O667" i="24"/>
  <c r="Y667" i="24" s="1"/>
  <c r="Q667" i="24"/>
  <c r="R667" i="24" s="1"/>
  <c r="F667" i="24"/>
  <c r="E667" i="24"/>
  <c r="L667" i="24"/>
  <c r="S667" i="24" s="1"/>
  <c r="D667" i="24"/>
  <c r="K667" i="24"/>
  <c r="C667" i="24"/>
  <c r="J667" i="24"/>
  <c r="B667" i="24"/>
  <c r="I667" i="24"/>
  <c r="G667" i="24"/>
  <c r="H667" i="24"/>
  <c r="AE667" i="24" l="1"/>
  <c r="X667" i="24"/>
  <c r="AC667" i="24" s="1"/>
  <c r="W667" i="24"/>
  <c r="AA666" i="24"/>
  <c r="AD666" i="24" s="1"/>
  <c r="Z666" i="24"/>
  <c r="P667" i="24"/>
  <c r="U667" i="24" s="1"/>
  <c r="V668" i="24"/>
  <c r="T668" i="24"/>
  <c r="M669" i="24"/>
  <c r="AB669" i="24" s="1"/>
  <c r="O668" i="24"/>
  <c r="Y668" i="24" s="1"/>
  <c r="Q668" i="24"/>
  <c r="R668" i="24" s="1"/>
  <c r="K668" i="24"/>
  <c r="C668" i="24"/>
  <c r="J668" i="24"/>
  <c r="B668" i="24"/>
  <c r="I668" i="24"/>
  <c r="H668" i="24"/>
  <c r="G668" i="24"/>
  <c r="F668" i="24"/>
  <c r="L668" i="24"/>
  <c r="S668" i="24" s="1"/>
  <c r="D668" i="24"/>
  <c r="E668" i="24"/>
  <c r="X668" i="24" l="1"/>
  <c r="AC668" i="24" s="1"/>
  <c r="W668" i="24"/>
  <c r="AE668" i="24"/>
  <c r="AA667" i="24"/>
  <c r="AD667" i="24" s="1"/>
  <c r="Z667" i="24"/>
  <c r="P668" i="24"/>
  <c r="U668" i="24" s="1"/>
  <c r="V669" i="24"/>
  <c r="T669" i="24"/>
  <c r="M670" i="24"/>
  <c r="AB670" i="24" s="1"/>
  <c r="S669" i="24"/>
  <c r="O669" i="24"/>
  <c r="Y669" i="24" s="1"/>
  <c r="Q669" i="24"/>
  <c r="R669" i="24" s="1"/>
  <c r="H669" i="24"/>
  <c r="G669" i="24"/>
  <c r="F669" i="24"/>
  <c r="E669" i="24"/>
  <c r="L669" i="24"/>
  <c r="D669" i="24"/>
  <c r="K669" i="24"/>
  <c r="C669" i="24"/>
  <c r="I669" i="24"/>
  <c r="J669" i="24"/>
  <c r="B669" i="24"/>
  <c r="X669" i="24" l="1"/>
  <c r="AC669" i="24" s="1"/>
  <c r="W669" i="24"/>
  <c r="AE669" i="24"/>
  <c r="AA668" i="24"/>
  <c r="AD668" i="24" s="1"/>
  <c r="Z668" i="24"/>
  <c r="P669" i="24"/>
  <c r="U669" i="24" s="1"/>
  <c r="V670" i="24"/>
  <c r="T670" i="24"/>
  <c r="M671" i="24"/>
  <c r="AB671" i="24" s="1"/>
  <c r="O670" i="24"/>
  <c r="Y670" i="24" s="1"/>
  <c r="Q670" i="24"/>
  <c r="R670" i="24" s="1"/>
  <c r="E670" i="24"/>
  <c r="L670" i="24"/>
  <c r="S670" i="24" s="1"/>
  <c r="D670" i="24"/>
  <c r="K670" i="24"/>
  <c r="C670" i="24"/>
  <c r="J670" i="24"/>
  <c r="B670" i="24"/>
  <c r="I670" i="24"/>
  <c r="H670" i="24"/>
  <c r="F670" i="24"/>
  <c r="G670" i="24"/>
  <c r="AE670" i="24" l="1"/>
  <c r="X670" i="24"/>
  <c r="AC670" i="24" s="1"/>
  <c r="W670" i="24"/>
  <c r="AA669" i="24"/>
  <c r="AD669" i="24" s="1"/>
  <c r="Z669" i="24"/>
  <c r="P670" i="24"/>
  <c r="U670" i="24" s="1"/>
  <c r="V671" i="24"/>
  <c r="T671" i="24"/>
  <c r="M672" i="24"/>
  <c r="AB672" i="24" s="1"/>
  <c r="Q671" i="24"/>
  <c r="R671" i="24" s="1"/>
  <c r="O671" i="24"/>
  <c r="Y671" i="24" s="1"/>
  <c r="J671" i="24"/>
  <c r="B671" i="24"/>
  <c r="I671" i="24"/>
  <c r="H671" i="24"/>
  <c r="G671" i="24"/>
  <c r="F671" i="24"/>
  <c r="E671" i="24"/>
  <c r="K671" i="24"/>
  <c r="C671" i="24"/>
  <c r="L671" i="24"/>
  <c r="S671" i="24" s="1"/>
  <c r="D671" i="24"/>
  <c r="X671" i="24" l="1"/>
  <c r="AC671" i="24" s="1"/>
  <c r="W671" i="24"/>
  <c r="AE671" i="24"/>
  <c r="AA670" i="24"/>
  <c r="AD670" i="24" s="1"/>
  <c r="Z670" i="24"/>
  <c r="P671" i="24"/>
  <c r="U671" i="24" s="1"/>
  <c r="V672" i="24"/>
  <c r="T672" i="24"/>
  <c r="M673" i="24"/>
  <c r="AB673" i="24" s="1"/>
  <c r="O672" i="24"/>
  <c r="Y672" i="24" s="1"/>
  <c r="Q672" i="24"/>
  <c r="R672" i="24" s="1"/>
  <c r="G672" i="24"/>
  <c r="F672" i="24"/>
  <c r="E672" i="24"/>
  <c r="L672" i="24"/>
  <c r="S672" i="24" s="1"/>
  <c r="D672" i="24"/>
  <c r="K672" i="24"/>
  <c r="C672" i="24"/>
  <c r="J672" i="24"/>
  <c r="B672" i="24"/>
  <c r="H672" i="24"/>
  <c r="I672" i="24"/>
  <c r="X672" i="24" l="1"/>
  <c r="AC672" i="24" s="1"/>
  <c r="W672" i="24"/>
  <c r="AE672" i="24"/>
  <c r="AA671" i="24"/>
  <c r="AD671" i="24" s="1"/>
  <c r="Z671" i="24"/>
  <c r="P672" i="24"/>
  <c r="U672" i="24" s="1"/>
  <c r="V673" i="24"/>
  <c r="T673" i="24"/>
  <c r="M674" i="24"/>
  <c r="AB674" i="24" s="1"/>
  <c r="Q673" i="24"/>
  <c r="R673" i="24" s="1"/>
  <c r="O673" i="24"/>
  <c r="Y673" i="24" s="1"/>
  <c r="L673" i="24"/>
  <c r="S673" i="24" s="1"/>
  <c r="D673" i="24"/>
  <c r="K673" i="24"/>
  <c r="C673" i="24"/>
  <c r="J673" i="24"/>
  <c r="B673" i="24"/>
  <c r="I673" i="24"/>
  <c r="H673" i="24"/>
  <c r="G673" i="24"/>
  <c r="E673" i="24"/>
  <c r="F673" i="24"/>
  <c r="X673" i="24" l="1"/>
  <c r="AC673" i="24" s="1"/>
  <c r="W673" i="24"/>
  <c r="AE673" i="24"/>
  <c r="AA672" i="24"/>
  <c r="AD672" i="24" s="1"/>
  <c r="Z672" i="24"/>
  <c r="P673" i="24"/>
  <c r="U673" i="24" s="1"/>
  <c r="V674" i="24"/>
  <c r="T674" i="24"/>
  <c r="M675" i="24"/>
  <c r="AB675" i="24" s="1"/>
  <c r="O674" i="24"/>
  <c r="Y674" i="24" s="1"/>
  <c r="S674" i="24"/>
  <c r="Q674" i="24"/>
  <c r="R674" i="24" s="1"/>
  <c r="I674" i="24"/>
  <c r="H674" i="24"/>
  <c r="G674" i="24"/>
  <c r="F674" i="24"/>
  <c r="E674" i="24"/>
  <c r="L674" i="24"/>
  <c r="D674" i="24"/>
  <c r="J674" i="24"/>
  <c r="B674" i="24"/>
  <c r="K674" i="24"/>
  <c r="C674" i="24"/>
  <c r="X674" i="24" l="1"/>
  <c r="AC674" i="24" s="1"/>
  <c r="W674" i="24"/>
  <c r="AE674" i="24"/>
  <c r="AA673" i="24"/>
  <c r="AD673" i="24" s="1"/>
  <c r="Z673" i="24"/>
  <c r="P674" i="24"/>
  <c r="U674" i="24" s="1"/>
  <c r="V675" i="24"/>
  <c r="T675" i="24"/>
  <c r="M676" i="24"/>
  <c r="AB676" i="24" s="1"/>
  <c r="O675" i="24"/>
  <c r="Y675" i="24" s="1"/>
  <c r="Q675" i="24"/>
  <c r="R675" i="24" s="1"/>
  <c r="G675" i="24"/>
  <c r="F675" i="24"/>
  <c r="E675" i="24"/>
  <c r="C675" i="24"/>
  <c r="K675" i="24"/>
  <c r="B675" i="24"/>
  <c r="J675" i="24"/>
  <c r="H675" i="24"/>
  <c r="I675" i="24"/>
  <c r="L675" i="24"/>
  <c r="S675" i="24" s="1"/>
  <c r="D675" i="24"/>
  <c r="AE675" i="24" l="1"/>
  <c r="X675" i="24"/>
  <c r="AC675" i="24" s="1"/>
  <c r="W675" i="24"/>
  <c r="AA674" i="24"/>
  <c r="AD674" i="24" s="1"/>
  <c r="Z674" i="24"/>
  <c r="P675" i="24"/>
  <c r="U675" i="24" s="1"/>
  <c r="V676" i="24"/>
  <c r="T676" i="24"/>
  <c r="M677" i="24"/>
  <c r="AB677" i="24" s="1"/>
  <c r="O676" i="24"/>
  <c r="Y676" i="24" s="1"/>
  <c r="Q676" i="24"/>
  <c r="R676" i="24" s="1"/>
  <c r="E676" i="24"/>
  <c r="D676" i="24"/>
  <c r="L676" i="24"/>
  <c r="S676" i="24" s="1"/>
  <c r="C676" i="24"/>
  <c r="K676" i="24"/>
  <c r="B676" i="24"/>
  <c r="J676" i="24"/>
  <c r="H676" i="24"/>
  <c r="F676" i="24"/>
  <c r="G676" i="24"/>
  <c r="I676" i="24"/>
  <c r="X676" i="24" l="1"/>
  <c r="AC676" i="24" s="1"/>
  <c r="W676" i="24"/>
  <c r="AE676" i="24"/>
  <c r="AA675" i="24"/>
  <c r="AD675" i="24" s="1"/>
  <c r="Z675" i="24"/>
  <c r="P676" i="24"/>
  <c r="U676" i="24" s="1"/>
  <c r="V677" i="24"/>
  <c r="T677" i="24"/>
  <c r="M678" i="24"/>
  <c r="AB678" i="24" s="1"/>
  <c r="Q677" i="24"/>
  <c r="R677" i="24" s="1"/>
  <c r="O677" i="24"/>
  <c r="Y677" i="24" s="1"/>
  <c r="I677" i="24"/>
  <c r="C677" i="24"/>
  <c r="L677" i="24"/>
  <c r="S677" i="24" s="1"/>
  <c r="B677" i="24"/>
  <c r="K677" i="24"/>
  <c r="J677" i="24"/>
  <c r="H677" i="24"/>
  <c r="G677" i="24"/>
  <c r="D677" i="24"/>
  <c r="E677" i="24"/>
  <c r="F677" i="24"/>
  <c r="X677" i="24" l="1"/>
  <c r="AC677" i="24" s="1"/>
  <c r="W677" i="24"/>
  <c r="AE677" i="24"/>
  <c r="AA676" i="24"/>
  <c r="AD676" i="24" s="1"/>
  <c r="Z676" i="24"/>
  <c r="P677" i="24"/>
  <c r="U677" i="24" s="1"/>
  <c r="V678" i="24"/>
  <c r="T678" i="24"/>
  <c r="M679" i="24"/>
  <c r="AB679" i="24" s="1"/>
  <c r="Q678" i="24"/>
  <c r="R678" i="24" s="1"/>
  <c r="O678" i="24"/>
  <c r="Y678" i="24" s="1"/>
  <c r="G678" i="24"/>
  <c r="L678" i="24"/>
  <c r="S678" i="24" s="1"/>
  <c r="B678" i="24"/>
  <c r="D678" i="24"/>
  <c r="J678" i="24"/>
  <c r="I678" i="24"/>
  <c r="H678" i="24"/>
  <c r="E678" i="24"/>
  <c r="F678" i="24"/>
  <c r="C678" i="24"/>
  <c r="K678" i="24"/>
  <c r="X678" i="24" l="1"/>
  <c r="AC678" i="24" s="1"/>
  <c r="W678" i="24"/>
  <c r="AE678" i="24"/>
  <c r="AA677" i="24"/>
  <c r="AD677" i="24" s="1"/>
  <c r="Z677" i="24"/>
  <c r="P678" i="24"/>
  <c r="U678" i="24" s="1"/>
  <c r="V679" i="24"/>
  <c r="T679" i="24"/>
  <c r="M680" i="24"/>
  <c r="AB680" i="24" s="1"/>
  <c r="Q679" i="24"/>
  <c r="R679" i="24" s="1"/>
  <c r="O679" i="24"/>
  <c r="Y679" i="24" s="1"/>
  <c r="E679" i="24"/>
  <c r="J679" i="24"/>
  <c r="D679" i="24"/>
  <c r="C679" i="24"/>
  <c r="B679" i="24"/>
  <c r="L679" i="24"/>
  <c r="S679" i="24" s="1"/>
  <c r="K679" i="24"/>
  <c r="I679" i="24"/>
  <c r="F679" i="24"/>
  <c r="G679" i="24"/>
  <c r="H679" i="24"/>
  <c r="X679" i="24" l="1"/>
  <c r="AC679" i="24" s="1"/>
  <c r="W679" i="24"/>
  <c r="AE679" i="24"/>
  <c r="AA678" i="24"/>
  <c r="AD678" i="24" s="1"/>
  <c r="Z678" i="24"/>
  <c r="P679" i="24"/>
  <c r="U679" i="24" s="1"/>
  <c r="V680" i="24"/>
  <c r="T680" i="24"/>
  <c r="M681" i="24"/>
  <c r="AB681" i="24" s="1"/>
  <c r="O680" i="24"/>
  <c r="Y680" i="24" s="1"/>
  <c r="S680" i="24"/>
  <c r="C680" i="24"/>
  <c r="I680" i="24"/>
  <c r="G680" i="24"/>
  <c r="F680" i="24"/>
  <c r="B680" i="24"/>
  <c r="K680" i="24"/>
  <c r="H680" i="24"/>
  <c r="J680" i="24"/>
  <c r="Q680" i="24"/>
  <c r="R680" i="24" s="1"/>
  <c r="L680" i="24"/>
  <c r="D680" i="24"/>
  <c r="E680" i="24"/>
  <c r="X680" i="24" l="1"/>
  <c r="AC680" i="24" s="1"/>
  <c r="W680" i="24"/>
  <c r="AE680" i="24"/>
  <c r="AA679" i="24"/>
  <c r="AD679" i="24" s="1"/>
  <c r="Z679" i="24"/>
  <c r="P680" i="24"/>
  <c r="U680" i="24" s="1"/>
  <c r="V681" i="24"/>
  <c r="T681" i="24"/>
  <c r="M682" i="24"/>
  <c r="AB682" i="24" s="1"/>
  <c r="O681" i="24"/>
  <c r="Y681" i="24" s="1"/>
  <c r="Q681" i="24"/>
  <c r="R681" i="24" s="1"/>
  <c r="D681" i="24"/>
  <c r="H681" i="24"/>
  <c r="K681" i="24"/>
  <c r="G681" i="24"/>
  <c r="F681" i="24"/>
  <c r="E681" i="24"/>
  <c r="C681" i="24"/>
  <c r="L681" i="24"/>
  <c r="S681" i="24" s="1"/>
  <c r="I681" i="24"/>
  <c r="B681" i="24"/>
  <c r="J681" i="24"/>
  <c r="X681" i="24" l="1"/>
  <c r="AC681" i="24" s="1"/>
  <c r="W681" i="24"/>
  <c r="AE681" i="24"/>
  <c r="AA680" i="24"/>
  <c r="AD680" i="24" s="1"/>
  <c r="Z680" i="24"/>
  <c r="P681" i="24"/>
  <c r="U681" i="24" s="1"/>
  <c r="V682" i="24"/>
  <c r="T682" i="24"/>
  <c r="M683" i="24"/>
  <c r="AB683" i="24" s="1"/>
  <c r="O682" i="24"/>
  <c r="Y682" i="24" s="1"/>
  <c r="Q682" i="24"/>
  <c r="R682" i="24" s="1"/>
  <c r="C682" i="24"/>
  <c r="J682" i="24"/>
  <c r="L682" i="24"/>
  <c r="S682" i="24" s="1"/>
  <c r="K682" i="24"/>
  <c r="I682" i="24"/>
  <c r="H682" i="24"/>
  <c r="D682" i="24"/>
  <c r="B682" i="24"/>
  <c r="F682" i="24"/>
  <c r="E682" i="24"/>
  <c r="G682" i="24"/>
  <c r="W682" i="24" l="1"/>
  <c r="X682" i="24"/>
  <c r="AC682" i="24" s="1"/>
  <c r="AE682" i="24"/>
  <c r="AA681" i="24"/>
  <c r="AD681" i="24" s="1"/>
  <c r="Z681" i="24"/>
  <c r="P682" i="24"/>
  <c r="U682" i="24" s="1"/>
  <c r="V683" i="24"/>
  <c r="T683" i="24"/>
  <c r="M684" i="24"/>
  <c r="AB684" i="24" s="1"/>
  <c r="O683" i="24"/>
  <c r="Y683" i="24" s="1"/>
  <c r="S683" i="24"/>
  <c r="Q683" i="24"/>
  <c r="R683" i="24" s="1"/>
  <c r="F683" i="24"/>
  <c r="E683" i="24"/>
  <c r="I683" i="24"/>
  <c r="G683" i="24"/>
  <c r="H683" i="24"/>
  <c r="L683" i="24"/>
  <c r="K683" i="24"/>
  <c r="B683" i="24"/>
  <c r="C683" i="24"/>
  <c r="J683" i="24"/>
  <c r="D683" i="24"/>
  <c r="X683" i="24" l="1"/>
  <c r="AC683" i="24" s="1"/>
  <c r="W683" i="24"/>
  <c r="AE683" i="24"/>
  <c r="AA682" i="24"/>
  <c r="AD682" i="24" s="1"/>
  <c r="Z682" i="24"/>
  <c r="P683" i="24"/>
  <c r="U683" i="24" s="1"/>
  <c r="V684" i="24"/>
  <c r="T684" i="24"/>
  <c r="M685" i="24"/>
  <c r="AB685" i="24" s="1"/>
  <c r="Q684" i="24"/>
  <c r="R684" i="24" s="1"/>
  <c r="O684" i="24"/>
  <c r="Y684" i="24" s="1"/>
  <c r="F684" i="24"/>
  <c r="B684" i="24"/>
  <c r="K684" i="24"/>
  <c r="J684" i="24"/>
  <c r="E684" i="24"/>
  <c r="D684" i="24"/>
  <c r="C684" i="24"/>
  <c r="L684" i="24"/>
  <c r="S684" i="24" s="1"/>
  <c r="I684" i="24"/>
  <c r="H684" i="24"/>
  <c r="G684" i="24"/>
  <c r="X684" i="24" l="1"/>
  <c r="AC684" i="24" s="1"/>
  <c r="W684" i="24"/>
  <c r="AE684" i="24"/>
  <c r="AA683" i="24"/>
  <c r="AD683" i="24" s="1"/>
  <c r="Z683" i="24"/>
  <c r="P684" i="24"/>
  <c r="U684" i="24" s="1"/>
  <c r="V685" i="24"/>
  <c r="T685" i="24"/>
  <c r="M686" i="24"/>
  <c r="AB686" i="24" s="1"/>
  <c r="Q685" i="24"/>
  <c r="R685" i="24" s="1"/>
  <c r="O685" i="24"/>
  <c r="Y685" i="24" s="1"/>
  <c r="I685" i="24"/>
  <c r="B685" i="24"/>
  <c r="K685" i="24"/>
  <c r="J685" i="24"/>
  <c r="H685" i="24"/>
  <c r="G685" i="24"/>
  <c r="C685" i="24"/>
  <c r="D685" i="24"/>
  <c r="L685" i="24"/>
  <c r="S685" i="24" s="1"/>
  <c r="F685" i="24"/>
  <c r="E685" i="24"/>
  <c r="X685" i="24" l="1"/>
  <c r="AC685" i="24" s="1"/>
  <c r="W685" i="24"/>
  <c r="AE685" i="24"/>
  <c r="AA684" i="24"/>
  <c r="AD684" i="24" s="1"/>
  <c r="Z684" i="24"/>
  <c r="P685" i="24"/>
  <c r="U685" i="24" s="1"/>
  <c r="V686" i="24"/>
  <c r="T686" i="24"/>
  <c r="M687" i="24"/>
  <c r="AB687" i="24" s="1"/>
  <c r="Q686" i="24"/>
  <c r="R686" i="24" s="1"/>
  <c r="O686" i="24"/>
  <c r="Y686" i="24" s="1"/>
  <c r="L686" i="24"/>
  <c r="S686" i="24" s="1"/>
  <c r="E686" i="24"/>
  <c r="F686" i="24"/>
  <c r="D686" i="24"/>
  <c r="G686" i="24"/>
  <c r="H686" i="24"/>
  <c r="J686" i="24"/>
  <c r="I686" i="24"/>
  <c r="C686" i="24"/>
  <c r="B686" i="24"/>
  <c r="K686" i="24"/>
  <c r="X686" i="24" l="1"/>
  <c r="AC686" i="24" s="1"/>
  <c r="W686" i="24"/>
  <c r="AE686" i="24"/>
  <c r="AA685" i="24"/>
  <c r="AD685" i="24" s="1"/>
  <c r="Z685" i="24"/>
  <c r="P686" i="24"/>
  <c r="U686" i="24" s="1"/>
  <c r="V687" i="24"/>
  <c r="T687" i="24"/>
  <c r="M688" i="24"/>
  <c r="AB688" i="24" s="1"/>
  <c r="O687" i="24"/>
  <c r="Y687" i="24" s="1"/>
  <c r="Q687" i="24"/>
  <c r="R687" i="24" s="1"/>
  <c r="L687" i="24"/>
  <c r="S687" i="24" s="1"/>
  <c r="E687" i="24"/>
  <c r="K687" i="24"/>
  <c r="J687" i="24"/>
  <c r="I687" i="24"/>
  <c r="D687" i="24"/>
  <c r="C687" i="24"/>
  <c r="B687" i="24"/>
  <c r="G687" i="24"/>
  <c r="F687" i="24"/>
  <c r="H687" i="24"/>
  <c r="X687" i="24" l="1"/>
  <c r="AC687" i="24" s="1"/>
  <c r="W687" i="24"/>
  <c r="AE687" i="24"/>
  <c r="AA686" i="24"/>
  <c r="AD686" i="24" s="1"/>
  <c r="Z686" i="24"/>
  <c r="P687" i="24"/>
  <c r="U687" i="24" s="1"/>
  <c r="V688" i="24"/>
  <c r="T688" i="24"/>
  <c r="M689" i="24"/>
  <c r="AB689" i="24" s="1"/>
  <c r="O688" i="24"/>
  <c r="Y688" i="24" s="1"/>
  <c r="Q688" i="24"/>
  <c r="R688" i="24" s="1"/>
  <c r="H688" i="24"/>
  <c r="J688" i="24"/>
  <c r="I688" i="24"/>
  <c r="G688" i="24"/>
  <c r="B688" i="24"/>
  <c r="F688" i="24"/>
  <c r="D688" i="24"/>
  <c r="L688" i="24"/>
  <c r="S688" i="24" s="1"/>
  <c r="K688" i="24"/>
  <c r="E688" i="24"/>
  <c r="C688" i="24"/>
  <c r="X688" i="24" l="1"/>
  <c r="AC688" i="24" s="1"/>
  <c r="W688" i="24"/>
  <c r="AE688" i="24"/>
  <c r="AA687" i="24"/>
  <c r="AD687" i="24" s="1"/>
  <c r="Z687" i="24"/>
  <c r="P688" i="24"/>
  <c r="U688" i="24" s="1"/>
  <c r="V689" i="24"/>
  <c r="T689" i="24"/>
  <c r="B689" i="24"/>
  <c r="O689" i="24"/>
  <c r="Y689" i="24" s="1"/>
  <c r="D689" i="24"/>
  <c r="Q689" i="24"/>
  <c r="R689" i="24" s="1"/>
  <c r="J689" i="24"/>
  <c r="E689" i="24"/>
  <c r="C689" i="24"/>
  <c r="K689" i="24"/>
  <c r="I689" i="24"/>
  <c r="H689" i="24"/>
  <c r="G689" i="24"/>
  <c r="F689" i="24"/>
  <c r="L689" i="24"/>
  <c r="S689" i="24" s="1"/>
  <c r="X689" i="24" l="1"/>
  <c r="AC689" i="24" s="1"/>
  <c r="W689" i="24"/>
  <c r="AE689" i="24"/>
  <c r="AA688" i="24"/>
  <c r="AD688" i="24" s="1"/>
  <c r="Z688" i="24"/>
  <c r="P689" i="24"/>
  <c r="U689" i="24" s="1"/>
  <c r="Q690" i="24"/>
  <c r="R690" i="24" s="1"/>
  <c r="O690" i="24"/>
  <c r="Y690" i="24" s="1"/>
  <c r="G690" i="24"/>
  <c r="H690" i="24"/>
  <c r="C690" i="24"/>
  <c r="F690" i="24"/>
  <c r="B690" i="24"/>
  <c r="E690" i="24"/>
  <c r="J690" i="24"/>
  <c r="L690" i="24"/>
  <c r="S690" i="24" s="1"/>
  <c r="D690" i="24"/>
  <c r="K690" i="24"/>
  <c r="I690" i="24"/>
  <c r="X690" i="24" l="1"/>
  <c r="AC690" i="24" s="1"/>
  <c r="W690" i="24"/>
  <c r="AD690" i="24"/>
  <c r="AE690" i="24"/>
  <c r="Z690" i="24"/>
  <c r="AA690" i="24"/>
  <c r="AA689" i="24"/>
  <c r="AD689" i="24" s="1"/>
  <c r="Z689" i="24"/>
  <c r="P690" i="24"/>
  <c r="U690" i="24" s="1"/>
  <c r="Q691" i="24"/>
  <c r="R691" i="24" s="1"/>
  <c r="O691" i="24"/>
  <c r="Y691" i="24" s="1"/>
  <c r="D691" i="24"/>
  <c r="G691" i="24"/>
  <c r="K691" i="24"/>
  <c r="F691" i="24"/>
  <c r="J691" i="24"/>
  <c r="B691" i="24"/>
  <c r="I691" i="24"/>
  <c r="E691" i="24"/>
  <c r="H691" i="24"/>
  <c r="M692" i="24"/>
  <c r="AB692" i="24" s="1"/>
  <c r="L691" i="24"/>
  <c r="S691" i="24" s="1"/>
  <c r="C691" i="24"/>
  <c r="X691" i="24" l="1"/>
  <c r="AC691" i="24" s="1"/>
  <c r="W691" i="24"/>
  <c r="AD691" i="24"/>
  <c r="AE691" i="24"/>
  <c r="Z691" i="24"/>
  <c r="AA691" i="24"/>
  <c r="P691" i="24"/>
  <c r="U691" i="24" s="1"/>
  <c r="V692" i="24"/>
  <c r="T692" i="24"/>
  <c r="O692" i="24"/>
  <c r="Y692" i="24" s="1"/>
  <c r="Q692" i="24"/>
  <c r="R692" i="24" s="1"/>
  <c r="I692" i="24"/>
  <c r="B692" i="24"/>
  <c r="H692" i="24"/>
  <c r="L692" i="24"/>
  <c r="S692" i="24" s="1"/>
  <c r="M693" i="24"/>
  <c r="AB693" i="24" s="1"/>
  <c r="G692" i="24"/>
  <c r="K692" i="24"/>
  <c r="F692" i="24"/>
  <c r="C692" i="24"/>
  <c r="E692" i="24"/>
  <c r="J692" i="24"/>
  <c r="D692" i="24"/>
  <c r="X692" i="24" l="1"/>
  <c r="AC692" i="24" s="1"/>
  <c r="W692" i="24"/>
  <c r="AE692" i="24"/>
  <c r="AD692" i="24"/>
  <c r="Z692" i="24"/>
  <c r="AA692" i="24"/>
  <c r="P692" i="24"/>
  <c r="U692" i="24" s="1"/>
  <c r="V693" i="24"/>
  <c r="T693" i="24"/>
  <c r="Q693" i="24"/>
  <c r="R693" i="24" s="1"/>
  <c r="O693" i="24"/>
  <c r="Y693" i="24" s="1"/>
  <c r="E693" i="24"/>
  <c r="I693" i="24"/>
  <c r="L693" i="24"/>
  <c r="S693" i="24" s="1"/>
  <c r="D693" i="24"/>
  <c r="C693" i="24"/>
  <c r="J693" i="24"/>
  <c r="M694" i="24"/>
  <c r="AB694" i="24" s="1"/>
  <c r="B693" i="24"/>
  <c r="F693" i="24"/>
  <c r="G693" i="24"/>
  <c r="H693" i="24"/>
  <c r="K693" i="24"/>
  <c r="X693" i="24" l="1"/>
  <c r="AC693" i="24" s="1"/>
  <c r="W693" i="24"/>
  <c r="AD693" i="24"/>
  <c r="AE693" i="24"/>
  <c r="Z693" i="24"/>
  <c r="AA693" i="24"/>
  <c r="P693" i="24"/>
  <c r="U693" i="24" s="1"/>
  <c r="V694" i="24"/>
  <c r="T694" i="24"/>
  <c r="O694" i="24"/>
  <c r="Y694" i="24" s="1"/>
  <c r="Q694" i="24"/>
  <c r="R694" i="24" s="1"/>
  <c r="K694" i="24"/>
  <c r="E694" i="24"/>
  <c r="C694" i="24"/>
  <c r="D694" i="24"/>
  <c r="J694" i="24"/>
  <c r="L694" i="24"/>
  <c r="S694" i="24" s="1"/>
  <c r="B694" i="24"/>
  <c r="I694" i="24"/>
  <c r="H694" i="24"/>
  <c r="G694" i="24"/>
  <c r="M695" i="24"/>
  <c r="AB695" i="24" s="1"/>
  <c r="F694" i="24"/>
  <c r="X694" i="24" l="1"/>
  <c r="AC694" i="24" s="1"/>
  <c r="W694" i="24"/>
  <c r="AE694" i="24"/>
  <c r="AD694" i="24"/>
  <c r="Z694" i="24"/>
  <c r="AA694" i="24"/>
  <c r="P694" i="24"/>
  <c r="U694" i="24" s="1"/>
  <c r="V695" i="24"/>
  <c r="T695" i="24"/>
  <c r="O695" i="24"/>
  <c r="Y695" i="24" s="1"/>
  <c r="Q695" i="24"/>
  <c r="R695" i="24" s="1"/>
  <c r="G695" i="24"/>
  <c r="C695" i="24"/>
  <c r="F695" i="24"/>
  <c r="B695" i="24"/>
  <c r="L695" i="24"/>
  <c r="S695" i="24" s="1"/>
  <c r="M696" i="24"/>
  <c r="AB696" i="24" s="1"/>
  <c r="J695" i="24"/>
  <c r="I695" i="24"/>
  <c r="E695" i="24"/>
  <c r="H695" i="24"/>
  <c r="D695" i="24"/>
  <c r="K695" i="24"/>
  <c r="X695" i="24" l="1"/>
  <c r="AC695" i="24" s="1"/>
  <c r="W695" i="24"/>
  <c r="AD695" i="24"/>
  <c r="AE695" i="24"/>
  <c r="Z695" i="24"/>
  <c r="AA695" i="24"/>
  <c r="P695" i="24"/>
  <c r="U695" i="24" s="1"/>
  <c r="V696" i="24"/>
  <c r="T696" i="24"/>
  <c r="O696" i="24"/>
  <c r="Y696" i="24" s="1"/>
  <c r="Q696" i="24"/>
  <c r="R696" i="24" s="1"/>
  <c r="E696" i="24"/>
  <c r="G696" i="24"/>
  <c r="K696" i="24"/>
  <c r="I696" i="24"/>
  <c r="L696" i="24"/>
  <c r="S696" i="24" s="1"/>
  <c r="F696" i="24"/>
  <c r="D696" i="24"/>
  <c r="H696" i="24"/>
  <c r="C696" i="24"/>
  <c r="J696" i="24"/>
  <c r="B696" i="24"/>
  <c r="M697" i="24"/>
  <c r="AB697" i="24" s="1"/>
  <c r="X696" i="24" l="1"/>
  <c r="AC696" i="24" s="1"/>
  <c r="W696" i="24"/>
  <c r="AE696" i="24"/>
  <c r="AD696" i="24"/>
  <c r="Z696" i="24"/>
  <c r="AA696" i="24"/>
  <c r="P696" i="24"/>
  <c r="U696" i="24" s="1"/>
  <c r="V697" i="24"/>
  <c r="T697" i="24"/>
  <c r="O697" i="24"/>
  <c r="Y697" i="24" s="1"/>
  <c r="Q697" i="24"/>
  <c r="R697" i="24" s="1"/>
  <c r="D697" i="24"/>
  <c r="B697" i="24"/>
  <c r="K697" i="24"/>
  <c r="G697" i="24"/>
  <c r="M698" i="24"/>
  <c r="AB698" i="24" s="1"/>
  <c r="L697" i="24"/>
  <c r="S697" i="24" s="1"/>
  <c r="J697" i="24"/>
  <c r="I697" i="24"/>
  <c r="E697" i="24"/>
  <c r="H697" i="24"/>
  <c r="F697" i="24"/>
  <c r="C697" i="24"/>
  <c r="X697" i="24" l="1"/>
  <c r="AC697" i="24" s="1"/>
  <c r="W697" i="24"/>
  <c r="AD697" i="24"/>
  <c r="AE697" i="24"/>
  <c r="Z697" i="24"/>
  <c r="AA697" i="24"/>
  <c r="P697" i="24"/>
  <c r="U697" i="24" s="1"/>
  <c r="V698" i="24"/>
  <c r="T698" i="24"/>
  <c r="O698" i="24"/>
  <c r="Y698" i="24" s="1"/>
  <c r="Q698" i="24"/>
  <c r="R698" i="24" s="1"/>
  <c r="E698" i="24"/>
  <c r="I698" i="24"/>
  <c r="L698" i="24"/>
  <c r="S698" i="24" s="1"/>
  <c r="D698" i="24"/>
  <c r="K698" i="24"/>
  <c r="C698" i="24"/>
  <c r="M699" i="24"/>
  <c r="AB699" i="24" s="1"/>
  <c r="H698" i="24"/>
  <c r="G698" i="24"/>
  <c r="B698" i="24"/>
  <c r="F698" i="24"/>
  <c r="J698" i="24"/>
  <c r="X698" i="24" l="1"/>
  <c r="AC698" i="24" s="1"/>
  <c r="W698" i="24"/>
  <c r="AE698" i="24"/>
  <c r="AD698" i="24"/>
  <c r="Z698" i="24"/>
  <c r="AA698" i="24"/>
  <c r="P698" i="24"/>
  <c r="U698" i="24" s="1"/>
  <c r="V699" i="24"/>
  <c r="T699" i="24"/>
  <c r="O699" i="24"/>
  <c r="Y699" i="24" s="1"/>
  <c r="Q699" i="24"/>
  <c r="R699" i="24" s="1"/>
  <c r="C699" i="24"/>
  <c r="J699" i="24"/>
  <c r="B699" i="24"/>
  <c r="K699" i="24"/>
  <c r="I699" i="24"/>
  <c r="M700" i="24"/>
  <c r="AB700" i="24" s="1"/>
  <c r="H699" i="24"/>
  <c r="L699" i="24"/>
  <c r="S699" i="24" s="1"/>
  <c r="G699" i="24"/>
  <c r="D699" i="24"/>
  <c r="E699" i="24"/>
  <c r="F699" i="24"/>
  <c r="X699" i="24" l="1"/>
  <c r="AC699" i="24" s="1"/>
  <c r="W699" i="24"/>
  <c r="AE699" i="24"/>
  <c r="AD699" i="24"/>
  <c r="Z699" i="24"/>
  <c r="AA699" i="24"/>
  <c r="P699" i="24"/>
  <c r="U699" i="24" s="1"/>
  <c r="V700" i="24"/>
  <c r="T700" i="24"/>
  <c r="Q700" i="24"/>
  <c r="R700" i="24" s="1"/>
  <c r="O700" i="24"/>
  <c r="Y700" i="24" s="1"/>
  <c r="I700" i="24"/>
  <c r="B700" i="24"/>
  <c r="H700" i="24"/>
  <c r="K700" i="24"/>
  <c r="F700" i="24"/>
  <c r="J700" i="24"/>
  <c r="G700" i="24"/>
  <c r="C700" i="24"/>
  <c r="E700" i="24"/>
  <c r="D700" i="24"/>
  <c r="M701" i="24"/>
  <c r="AB701" i="24" s="1"/>
  <c r="L700" i="24"/>
  <c r="S700" i="24" s="1"/>
  <c r="X700" i="24" l="1"/>
  <c r="AC700" i="24" s="1"/>
  <c r="W700" i="24"/>
  <c r="AE700" i="24"/>
  <c r="AD700" i="24"/>
  <c r="Z700" i="24"/>
  <c r="AA700" i="24"/>
  <c r="P700" i="24"/>
  <c r="U700" i="24" s="1"/>
  <c r="V701" i="24"/>
  <c r="T701" i="24"/>
  <c r="O701" i="24"/>
  <c r="Y701" i="24" s="1"/>
  <c r="Q701" i="24"/>
  <c r="R701" i="24" s="1"/>
  <c r="F701" i="24"/>
  <c r="I701" i="24"/>
  <c r="L701" i="24"/>
  <c r="S701" i="24" s="1"/>
  <c r="E701" i="24"/>
  <c r="H701" i="24"/>
  <c r="G701" i="24"/>
  <c r="D701" i="24"/>
  <c r="K701" i="24"/>
  <c r="C701" i="24"/>
  <c r="J701" i="24"/>
  <c r="M702" i="24"/>
  <c r="AB702" i="24" s="1"/>
  <c r="B701" i="24"/>
  <c r="X701" i="24" l="1"/>
  <c r="AC701" i="24" s="1"/>
  <c r="W701" i="24"/>
  <c r="AE701" i="24"/>
  <c r="AD701" i="24"/>
  <c r="Z701" i="24"/>
  <c r="AA701" i="24"/>
  <c r="P701" i="24"/>
  <c r="U701" i="24" s="1"/>
  <c r="V702" i="24"/>
  <c r="T702" i="24"/>
  <c r="O702" i="24"/>
  <c r="Y702" i="24" s="1"/>
  <c r="Q702" i="24"/>
  <c r="R702" i="24" s="1"/>
  <c r="K702" i="24"/>
  <c r="D702" i="24"/>
  <c r="C702" i="24"/>
  <c r="F702" i="24"/>
  <c r="L702" i="24"/>
  <c r="S702" i="24" s="1"/>
  <c r="J702" i="24"/>
  <c r="B702" i="24"/>
  <c r="I702" i="24"/>
  <c r="H702" i="24"/>
  <c r="M703" i="24"/>
  <c r="AB703" i="24" s="1"/>
  <c r="E702" i="24"/>
  <c r="G702" i="24"/>
  <c r="AE702" i="24" l="1"/>
  <c r="X702" i="24"/>
  <c r="AC702" i="24" s="1"/>
  <c r="W702" i="24"/>
  <c r="AD702" i="24"/>
  <c r="Z702" i="24"/>
  <c r="AA702" i="24"/>
  <c r="P702" i="24"/>
  <c r="U702" i="24" s="1"/>
  <c r="V703" i="24"/>
  <c r="T703" i="24"/>
  <c r="Q703" i="24"/>
  <c r="R703" i="24" s="1"/>
  <c r="O703" i="24"/>
  <c r="Y703" i="24" s="1"/>
  <c r="H703" i="24"/>
  <c r="I703" i="24"/>
  <c r="G703" i="24"/>
  <c r="C703" i="24"/>
  <c r="F703" i="24"/>
  <c r="B703" i="24"/>
  <c r="E703" i="24"/>
  <c r="L703" i="24"/>
  <c r="S703" i="24" s="1"/>
  <c r="D703" i="24"/>
  <c r="K703" i="24"/>
  <c r="M704" i="24"/>
  <c r="AB704" i="24" s="1"/>
  <c r="J703" i="24"/>
  <c r="AE703" i="24" l="1"/>
  <c r="X703" i="24"/>
  <c r="AC703" i="24" s="1"/>
  <c r="W703" i="24"/>
  <c r="AD703" i="24"/>
  <c r="Z703" i="24"/>
  <c r="AA703" i="24"/>
  <c r="P703" i="24"/>
  <c r="U703" i="24" s="1"/>
  <c r="V704" i="24"/>
  <c r="T704" i="24"/>
  <c r="Q704" i="24"/>
  <c r="R704" i="24" s="1"/>
  <c r="O704" i="24"/>
  <c r="Y704" i="24" s="1"/>
  <c r="E704" i="24"/>
  <c r="F704" i="24"/>
  <c r="H704" i="24"/>
  <c r="L704" i="24"/>
  <c r="S704" i="24" s="1"/>
  <c r="D704" i="24"/>
  <c r="G704" i="24"/>
  <c r="K704" i="24"/>
  <c r="C704" i="24"/>
  <c r="J704" i="24"/>
  <c r="M705" i="24"/>
  <c r="AB705" i="24" s="1"/>
  <c r="I704" i="24"/>
  <c r="B704" i="24"/>
  <c r="AE704" i="24" l="1"/>
  <c r="X704" i="24"/>
  <c r="AC704" i="24" s="1"/>
  <c r="W704" i="24"/>
  <c r="AD704" i="24"/>
  <c r="Z704" i="24"/>
  <c r="AA704" i="24"/>
  <c r="P704" i="24"/>
  <c r="U704" i="24" s="1"/>
  <c r="V705" i="24"/>
  <c r="T705" i="24"/>
  <c r="O705" i="24"/>
  <c r="Y705" i="24" s="1"/>
  <c r="Q705" i="24"/>
  <c r="R705" i="24" s="1"/>
  <c r="B705" i="24"/>
  <c r="E705" i="24"/>
  <c r="I705" i="24"/>
  <c r="D705" i="24"/>
  <c r="H705" i="24"/>
  <c r="G705" i="24"/>
  <c r="F705" i="24"/>
  <c r="J705" i="24"/>
  <c r="C705" i="24"/>
  <c r="L705" i="24"/>
  <c r="S705" i="24" s="1"/>
  <c r="M706" i="24"/>
  <c r="AB706" i="24" s="1"/>
  <c r="K705" i="24"/>
  <c r="X705" i="24" l="1"/>
  <c r="AC705" i="24" s="1"/>
  <c r="W705" i="24"/>
  <c r="AE705" i="24"/>
  <c r="AD705" i="24"/>
  <c r="Z705" i="24"/>
  <c r="AA705" i="24"/>
  <c r="P705" i="24"/>
  <c r="U705" i="24" s="1"/>
  <c r="V706" i="24"/>
  <c r="T706" i="24"/>
  <c r="Q706" i="24"/>
  <c r="R706" i="24" s="1"/>
  <c r="O706" i="24"/>
  <c r="Y706" i="24" s="1"/>
  <c r="G706" i="24"/>
  <c r="I706" i="24"/>
  <c r="J706" i="24"/>
  <c r="E706" i="24"/>
  <c r="H706" i="24"/>
  <c r="F706" i="24"/>
  <c r="L706" i="24"/>
  <c r="S706" i="24" s="1"/>
  <c r="D706" i="24"/>
  <c r="K706" i="24"/>
  <c r="C706" i="24"/>
  <c r="B706" i="24"/>
  <c r="AE706" i="24" l="1"/>
  <c r="X706" i="24"/>
  <c r="AC706" i="24" s="1"/>
  <c r="W706" i="24"/>
  <c r="AD706" i="24"/>
  <c r="Z706" i="24"/>
  <c r="AA706" i="24"/>
  <c r="P706" i="24"/>
  <c r="U706" i="24" s="1"/>
  <c r="Q707" i="24"/>
  <c r="R707" i="24" s="1"/>
  <c r="O707" i="24"/>
  <c r="D707" i="24"/>
  <c r="F707" i="24"/>
  <c r="K707" i="24"/>
  <c r="E707" i="24"/>
  <c r="J707" i="24"/>
  <c r="C707" i="24"/>
  <c r="B707" i="24"/>
  <c r="H707" i="24"/>
  <c r="L707" i="24"/>
  <c r="S707" i="24" s="1"/>
  <c r="G707" i="24"/>
  <c r="I707" i="24"/>
  <c r="X707" i="24" l="1"/>
  <c r="AC707" i="24" s="1"/>
  <c r="W707" i="24"/>
  <c r="AE707" i="24"/>
  <c r="Y707" i="24"/>
  <c r="P707" i="24"/>
  <c r="U707" i="24" s="1"/>
  <c r="Q708" i="24"/>
  <c r="R708" i="24" s="1"/>
  <c r="O708" i="24"/>
  <c r="I708" i="24"/>
  <c r="B708" i="24"/>
  <c r="H708" i="24"/>
  <c r="L708" i="24"/>
  <c r="S708" i="24" s="1"/>
  <c r="K708" i="24"/>
  <c r="G708" i="24"/>
  <c r="D708" i="24"/>
  <c r="F708" i="24"/>
  <c r="E708" i="24"/>
  <c r="C708" i="24"/>
  <c r="M709" i="24"/>
  <c r="AB709" i="24" s="1"/>
  <c r="J708" i="24"/>
  <c r="AE708" i="24" l="1"/>
  <c r="Y708" i="24"/>
  <c r="X708" i="24"/>
  <c r="AC708" i="24" s="1"/>
  <c r="W708" i="24"/>
  <c r="AA707" i="24"/>
  <c r="AD707" i="24" s="1"/>
  <c r="Z707" i="24"/>
  <c r="P708" i="24"/>
  <c r="U708" i="24" s="1"/>
  <c r="V709" i="24"/>
  <c r="T709" i="24"/>
  <c r="Q709" i="24"/>
  <c r="R709" i="24" s="1"/>
  <c r="O709" i="24"/>
  <c r="Y709" i="24" s="1"/>
  <c r="S709" i="24"/>
  <c r="D709" i="24"/>
  <c r="K709" i="24"/>
  <c r="J709" i="24"/>
  <c r="M710" i="24"/>
  <c r="AB710" i="24" s="1"/>
  <c r="B709" i="24"/>
  <c r="F709" i="24"/>
  <c r="I709" i="24"/>
  <c r="E709" i="24"/>
  <c r="H709" i="24"/>
  <c r="L709" i="24"/>
  <c r="G709" i="24"/>
  <c r="C709" i="24"/>
  <c r="X709" i="24" l="1"/>
  <c r="AC709" i="24" s="1"/>
  <c r="W709" i="24"/>
  <c r="AE709" i="24"/>
  <c r="AA708" i="24"/>
  <c r="AD708" i="24" s="1"/>
  <c r="Z708" i="24"/>
  <c r="P709" i="24"/>
  <c r="U709" i="24" s="1"/>
  <c r="V710" i="24"/>
  <c r="T710" i="24"/>
  <c r="Q710" i="24"/>
  <c r="R710" i="24" s="1"/>
  <c r="O710" i="24"/>
  <c r="Y710" i="24" s="1"/>
  <c r="C710" i="24"/>
  <c r="E710" i="24"/>
  <c r="J710" i="24"/>
  <c r="L710" i="24"/>
  <c r="S710" i="24" s="1"/>
  <c r="B710" i="24"/>
  <c r="I710" i="24"/>
  <c r="K710" i="24"/>
  <c r="H710" i="24"/>
  <c r="M711" i="24"/>
  <c r="AB711" i="24" s="1"/>
  <c r="D710" i="24"/>
  <c r="F710" i="24"/>
  <c r="G710" i="24"/>
  <c r="AE710" i="24" l="1"/>
  <c r="X710" i="24"/>
  <c r="AC710" i="24" s="1"/>
  <c r="W710" i="24"/>
  <c r="AA709" i="24"/>
  <c r="AD709" i="24" s="1"/>
  <c r="Z709" i="24"/>
  <c r="P710" i="24"/>
  <c r="U710" i="24" s="1"/>
  <c r="V711" i="24"/>
  <c r="T711" i="24"/>
  <c r="Q711" i="24"/>
  <c r="R711" i="24" s="1"/>
  <c r="O711" i="24"/>
  <c r="Y711" i="24" s="1"/>
  <c r="H711" i="24"/>
  <c r="I711" i="24"/>
  <c r="E711" i="24"/>
  <c r="L711" i="24"/>
  <c r="S711" i="24" s="1"/>
  <c r="M712" i="24"/>
  <c r="AB712" i="24" s="1"/>
  <c r="G711" i="24"/>
  <c r="D711" i="24"/>
  <c r="J711" i="24"/>
  <c r="C711" i="24"/>
  <c r="F711" i="24"/>
  <c r="B711" i="24"/>
  <c r="K711" i="24"/>
  <c r="X711" i="24" l="1"/>
  <c r="AC711" i="24" s="1"/>
  <c r="W711" i="24"/>
  <c r="AE711" i="24"/>
  <c r="AA710" i="24"/>
  <c r="AD710" i="24" s="1"/>
  <c r="Z710" i="24"/>
  <c r="P711" i="24"/>
  <c r="U711" i="24" s="1"/>
  <c r="V712" i="24"/>
  <c r="T712" i="24"/>
  <c r="Q712" i="24"/>
  <c r="R712" i="24" s="1"/>
  <c r="O712" i="24"/>
  <c r="Y712" i="24" s="1"/>
  <c r="F712" i="24"/>
  <c r="G712" i="24"/>
  <c r="C712" i="24"/>
  <c r="L712" i="24"/>
  <c r="S712" i="24" s="1"/>
  <c r="B712" i="24"/>
  <c r="E712" i="24"/>
  <c r="H712" i="24"/>
  <c r="D712" i="24"/>
  <c r="M713" i="24"/>
  <c r="AB713" i="24" s="1"/>
  <c r="K712" i="24"/>
  <c r="J712" i="24"/>
  <c r="I712" i="24"/>
  <c r="AE712" i="24" l="1"/>
  <c r="X712" i="24"/>
  <c r="AC712" i="24" s="1"/>
  <c r="W712" i="24"/>
  <c r="AA711" i="24"/>
  <c r="AD711" i="24" s="1"/>
  <c r="Z711" i="24"/>
  <c r="P712" i="24"/>
  <c r="U712" i="24" s="1"/>
  <c r="V713" i="24"/>
  <c r="T713" i="24"/>
  <c r="O713" i="24"/>
  <c r="Y713" i="24" s="1"/>
  <c r="Q713" i="24"/>
  <c r="R713" i="24" s="1"/>
  <c r="K713" i="24"/>
  <c r="H713" i="24"/>
  <c r="F713" i="24"/>
  <c r="E713" i="24"/>
  <c r="C713" i="24"/>
  <c r="L713" i="24"/>
  <c r="S713" i="24" s="1"/>
  <c r="J713" i="24"/>
  <c r="I713" i="24"/>
  <c r="G713" i="24"/>
  <c r="D713" i="24"/>
  <c r="B713" i="24"/>
  <c r="M714" i="24"/>
  <c r="AB714" i="24" s="1"/>
  <c r="X713" i="24" l="1"/>
  <c r="AC713" i="24" s="1"/>
  <c r="W713" i="24"/>
  <c r="AE713" i="24"/>
  <c r="AA712" i="24"/>
  <c r="AD712" i="24" s="1"/>
  <c r="Z712" i="24"/>
  <c r="P713" i="24"/>
  <c r="U713" i="24" s="1"/>
  <c r="V714" i="24"/>
  <c r="T714" i="24"/>
  <c r="Q714" i="24"/>
  <c r="R714" i="24" s="1"/>
  <c r="O714" i="24"/>
  <c r="Y714" i="24" s="1"/>
  <c r="L714" i="24"/>
  <c r="S714" i="24" s="1"/>
  <c r="G714" i="24"/>
  <c r="D714" i="24"/>
  <c r="F714" i="24"/>
  <c r="H714" i="24"/>
  <c r="I714" i="24"/>
  <c r="K714" i="24"/>
  <c r="E714" i="24"/>
  <c r="C714" i="24"/>
  <c r="B714" i="24"/>
  <c r="M715" i="24"/>
  <c r="AB715" i="24" s="1"/>
  <c r="J714" i="24"/>
  <c r="AE714" i="24" l="1"/>
  <c r="X714" i="24"/>
  <c r="AC714" i="24" s="1"/>
  <c r="W714" i="24"/>
  <c r="AA713" i="24"/>
  <c r="AD713" i="24" s="1"/>
  <c r="Z713" i="24"/>
  <c r="P714" i="24"/>
  <c r="U714" i="24" s="1"/>
  <c r="V715" i="24"/>
  <c r="T715" i="24"/>
  <c r="Q715" i="24"/>
  <c r="R715" i="24" s="1"/>
  <c r="O715" i="24"/>
  <c r="Y715" i="24" s="1"/>
  <c r="I715" i="24"/>
  <c r="G715" i="24"/>
  <c r="J715" i="24"/>
  <c r="F715" i="24"/>
  <c r="H715" i="24"/>
  <c r="E715" i="24"/>
  <c r="D715" i="24"/>
  <c r="C715" i="24"/>
  <c r="L715" i="24"/>
  <c r="S715" i="24" s="1"/>
  <c r="B715" i="24"/>
  <c r="M716" i="24"/>
  <c r="AB716" i="24" s="1"/>
  <c r="K715" i="24"/>
  <c r="X715" i="24" l="1"/>
  <c r="AC715" i="24" s="1"/>
  <c r="W715" i="24"/>
  <c r="AE715" i="24"/>
  <c r="AA714" i="24"/>
  <c r="AD714" i="24" s="1"/>
  <c r="Z714" i="24"/>
  <c r="P715" i="24"/>
  <c r="U715" i="24" s="1"/>
  <c r="V716" i="24"/>
  <c r="T716" i="24"/>
  <c r="Q716" i="24"/>
  <c r="R716" i="24" s="1"/>
  <c r="O716" i="24"/>
  <c r="Y716" i="24" s="1"/>
  <c r="F716" i="24"/>
  <c r="L716" i="24"/>
  <c r="S716" i="24" s="1"/>
  <c r="C716" i="24"/>
  <c r="H716" i="24"/>
  <c r="K716" i="24"/>
  <c r="I716" i="24"/>
  <c r="G716" i="24"/>
  <c r="E716" i="24"/>
  <c r="B716" i="24"/>
  <c r="M717" i="24"/>
  <c r="AB717" i="24" s="1"/>
  <c r="D716" i="24"/>
  <c r="J716" i="24"/>
  <c r="AE716" i="24" l="1"/>
  <c r="X716" i="24"/>
  <c r="AC716" i="24" s="1"/>
  <c r="W716" i="24"/>
  <c r="AA715" i="24"/>
  <c r="AD715" i="24" s="1"/>
  <c r="Z715" i="24"/>
  <c r="P716" i="24"/>
  <c r="U716" i="24" s="1"/>
  <c r="V717" i="24"/>
  <c r="T717" i="24"/>
  <c r="Q717" i="24"/>
  <c r="R717" i="24" s="1"/>
  <c r="O717" i="24"/>
  <c r="Y717" i="24" s="1"/>
  <c r="K717" i="24"/>
  <c r="B717" i="24"/>
  <c r="H717" i="24"/>
  <c r="L717" i="24"/>
  <c r="S717" i="24" s="1"/>
  <c r="I717" i="24"/>
  <c r="D717" i="24"/>
  <c r="C717" i="24"/>
  <c r="F717" i="24"/>
  <c r="J717" i="24"/>
  <c r="E717" i="24"/>
  <c r="M718" i="24"/>
  <c r="AB718" i="24" s="1"/>
  <c r="G717" i="24"/>
  <c r="X717" i="24" l="1"/>
  <c r="AC717" i="24" s="1"/>
  <c r="W717" i="24"/>
  <c r="AE717" i="24"/>
  <c r="AA716" i="24"/>
  <c r="AD716" i="24" s="1"/>
  <c r="Z716" i="24"/>
  <c r="P717" i="24"/>
  <c r="U717" i="24" s="1"/>
  <c r="V718" i="24"/>
  <c r="T718" i="24"/>
  <c r="Q718" i="24"/>
  <c r="R718" i="24" s="1"/>
  <c r="O718" i="24"/>
  <c r="Y718" i="24" s="1"/>
  <c r="E718" i="24"/>
  <c r="K718" i="24"/>
  <c r="L718" i="24"/>
  <c r="S718" i="24" s="1"/>
  <c r="B718" i="24"/>
  <c r="D718" i="24"/>
  <c r="G718" i="24"/>
  <c r="J718" i="24"/>
  <c r="M719" i="24"/>
  <c r="AB719" i="24" s="1"/>
  <c r="F718" i="24"/>
  <c r="H718" i="24"/>
  <c r="C718" i="24"/>
  <c r="I718" i="24"/>
  <c r="AE718" i="24" l="1"/>
  <c r="X718" i="24"/>
  <c r="AC718" i="24" s="1"/>
  <c r="W718" i="24"/>
  <c r="AA717" i="24"/>
  <c r="AD717" i="24" s="1"/>
  <c r="Z717" i="24"/>
  <c r="P718" i="24"/>
  <c r="U718" i="24" s="1"/>
  <c r="V719" i="24"/>
  <c r="T719" i="24"/>
  <c r="Q719" i="24"/>
  <c r="R719" i="24" s="1"/>
  <c r="O719" i="24"/>
  <c r="Y719" i="24" s="1"/>
  <c r="E719" i="24"/>
  <c r="F719" i="24"/>
  <c r="D719" i="24"/>
  <c r="J719" i="24"/>
  <c r="B719" i="24"/>
  <c r="I719" i="24"/>
  <c r="L719" i="24"/>
  <c r="S719" i="24" s="1"/>
  <c r="K719" i="24"/>
  <c r="H719" i="24"/>
  <c r="M720" i="24"/>
  <c r="AB720" i="24" s="1"/>
  <c r="G719" i="24"/>
  <c r="C719" i="24"/>
  <c r="X719" i="24" l="1"/>
  <c r="AC719" i="24" s="1"/>
  <c r="W719" i="24"/>
  <c r="AE719" i="24"/>
  <c r="AA718" i="24"/>
  <c r="AD718" i="24" s="1"/>
  <c r="Z718" i="24"/>
  <c r="P719" i="24"/>
  <c r="U719" i="24" s="1"/>
  <c r="V720" i="24"/>
  <c r="T720" i="24"/>
  <c r="Q720" i="24"/>
  <c r="R720" i="24" s="1"/>
  <c r="O720" i="24"/>
  <c r="Y720" i="24" s="1"/>
  <c r="J720" i="24"/>
  <c r="E720" i="24"/>
  <c r="B720" i="24"/>
  <c r="D720" i="24"/>
  <c r="G720" i="24"/>
  <c r="L720" i="24"/>
  <c r="S720" i="24" s="1"/>
  <c r="K720" i="24"/>
  <c r="I720" i="24"/>
  <c r="F720" i="24"/>
  <c r="M721" i="24"/>
  <c r="AB721" i="24" s="1"/>
  <c r="H720" i="24"/>
  <c r="C720" i="24"/>
  <c r="AE720" i="24" l="1"/>
  <c r="X720" i="24"/>
  <c r="AC720" i="24" s="1"/>
  <c r="W720" i="24"/>
  <c r="AA719" i="24"/>
  <c r="AD719" i="24" s="1"/>
  <c r="Z719" i="24"/>
  <c r="P720" i="24"/>
  <c r="U720" i="24" s="1"/>
  <c r="V721" i="24"/>
  <c r="T721" i="24"/>
  <c r="O721" i="24"/>
  <c r="Y721" i="24" s="1"/>
  <c r="Q721" i="24"/>
  <c r="R721" i="24" s="1"/>
  <c r="G721" i="24"/>
  <c r="H721" i="24"/>
  <c r="L721" i="24"/>
  <c r="S721" i="24" s="1"/>
  <c r="F721" i="24"/>
  <c r="K721" i="24"/>
  <c r="D721" i="24"/>
  <c r="E721" i="24"/>
  <c r="C721" i="24"/>
  <c r="I721" i="24"/>
  <c r="B721" i="24"/>
  <c r="M722" i="24"/>
  <c r="AB722" i="24" s="1"/>
  <c r="J721" i="24"/>
  <c r="X721" i="24" l="1"/>
  <c r="AC721" i="24" s="1"/>
  <c r="W721" i="24"/>
  <c r="AE721" i="24"/>
  <c r="AA720" i="24"/>
  <c r="AD720" i="24" s="1"/>
  <c r="Z720" i="24"/>
  <c r="P721" i="24"/>
  <c r="U721" i="24" s="1"/>
  <c r="V722" i="24"/>
  <c r="T722" i="24"/>
  <c r="O722" i="24"/>
  <c r="Y722" i="24" s="1"/>
  <c r="Q722" i="24"/>
  <c r="R722" i="24" s="1"/>
  <c r="L722" i="24"/>
  <c r="S722" i="24" s="1"/>
  <c r="J722" i="24"/>
  <c r="D722" i="24"/>
  <c r="G722" i="24"/>
  <c r="H722" i="24"/>
  <c r="I722" i="24"/>
  <c r="F722" i="24"/>
  <c r="E722" i="24"/>
  <c r="C722" i="24"/>
  <c r="B722" i="24"/>
  <c r="K722" i="24"/>
  <c r="M723" i="24"/>
  <c r="AB723" i="24" s="1"/>
  <c r="X722" i="24" l="1"/>
  <c r="AC722" i="24" s="1"/>
  <c r="W722" i="24"/>
  <c r="AE722" i="24"/>
  <c r="AA721" i="24"/>
  <c r="AD721" i="24" s="1"/>
  <c r="Z721" i="24"/>
  <c r="P722" i="24"/>
  <c r="U722" i="24" s="1"/>
  <c r="V723" i="24"/>
  <c r="T723" i="24"/>
  <c r="O723" i="24"/>
  <c r="Y723" i="24" s="1"/>
  <c r="Q723" i="24"/>
  <c r="R723" i="24" s="1"/>
  <c r="I723" i="24"/>
  <c r="J723" i="24"/>
  <c r="F723" i="24"/>
  <c r="H723" i="24"/>
  <c r="B723" i="24"/>
  <c r="E723" i="24"/>
  <c r="K723" i="24"/>
  <c r="G723" i="24"/>
  <c r="D723" i="24"/>
  <c r="C723" i="24"/>
  <c r="L723" i="24"/>
  <c r="S723" i="24" s="1"/>
  <c r="X723" i="24" l="1"/>
  <c r="AC723" i="24" s="1"/>
  <c r="W723" i="24"/>
  <c r="AE723" i="24"/>
  <c r="AA722" i="24"/>
  <c r="AD722" i="24" s="1"/>
  <c r="Z722" i="24"/>
  <c r="P723" i="24"/>
  <c r="U723" i="24" s="1"/>
  <c r="Q724" i="24"/>
  <c r="R724" i="24" s="1"/>
  <c r="O724" i="24"/>
  <c r="F724" i="24"/>
  <c r="D724" i="24"/>
  <c r="K724" i="24"/>
  <c r="I724" i="24"/>
  <c r="L724" i="24"/>
  <c r="S724" i="24" s="1"/>
  <c r="C724" i="24"/>
  <c r="J724" i="24"/>
  <c r="B724" i="24"/>
  <c r="H724" i="24"/>
  <c r="G724" i="24"/>
  <c r="E724" i="24"/>
  <c r="X724" i="24" l="1"/>
  <c r="AC724" i="24" s="1"/>
  <c r="W724" i="24"/>
  <c r="AE724" i="24"/>
  <c r="Y724" i="24"/>
  <c r="AA723" i="24"/>
  <c r="AD723" i="24" s="1"/>
  <c r="Z723" i="24"/>
  <c r="P724" i="24"/>
  <c r="U724" i="24" s="1"/>
  <c r="Q725" i="24"/>
  <c r="R725" i="24" s="1"/>
  <c r="O725" i="24"/>
  <c r="K725" i="24"/>
  <c r="D725" i="24"/>
  <c r="C725" i="24"/>
  <c r="L725" i="24"/>
  <c r="S725" i="24" s="1"/>
  <c r="H725" i="24"/>
  <c r="G725" i="24"/>
  <c r="J725" i="24"/>
  <c r="F725" i="24"/>
  <c r="I725" i="24"/>
  <c r="M726" i="24"/>
  <c r="AB726" i="24" s="1"/>
  <c r="E725" i="24"/>
  <c r="B725" i="24"/>
  <c r="X725" i="24" l="1"/>
  <c r="AC725" i="24" s="1"/>
  <c r="W725" i="24"/>
  <c r="AE725" i="24"/>
  <c r="Y725" i="24"/>
  <c r="AA724" i="24"/>
  <c r="AD724" i="24" s="1"/>
  <c r="Z724" i="24"/>
  <c r="P725" i="24"/>
  <c r="U725" i="24" s="1"/>
  <c r="V726" i="24"/>
  <c r="T726" i="24"/>
  <c r="Q726" i="24"/>
  <c r="R726" i="24" s="1"/>
  <c r="O726" i="24"/>
  <c r="Y726" i="24" s="1"/>
  <c r="H726" i="24"/>
  <c r="F726" i="24"/>
  <c r="E726" i="24"/>
  <c r="C726" i="24"/>
  <c r="L726" i="24"/>
  <c r="S726" i="24" s="1"/>
  <c r="B726" i="24"/>
  <c r="G726" i="24"/>
  <c r="D726" i="24"/>
  <c r="M727" i="24"/>
  <c r="AB727" i="24" s="1"/>
  <c r="K726" i="24"/>
  <c r="J726" i="24"/>
  <c r="I726" i="24"/>
  <c r="X726" i="24" l="1"/>
  <c r="AC726" i="24" s="1"/>
  <c r="W726" i="24"/>
  <c r="AE726" i="24"/>
  <c r="AA725" i="24"/>
  <c r="AD725" i="24" s="1"/>
  <c r="Z725" i="24"/>
  <c r="P726" i="24"/>
  <c r="U726" i="24" s="1"/>
  <c r="V727" i="24"/>
  <c r="T727" i="24"/>
  <c r="Q727" i="24"/>
  <c r="R727" i="24" s="1"/>
  <c r="O727" i="24"/>
  <c r="Y727" i="24" s="1"/>
  <c r="E727" i="24"/>
  <c r="C727" i="24"/>
  <c r="J727" i="24"/>
  <c r="D727" i="24"/>
  <c r="B727" i="24"/>
  <c r="I727" i="24"/>
  <c r="F727" i="24"/>
  <c r="L727" i="24"/>
  <c r="S727" i="24" s="1"/>
  <c r="K727" i="24"/>
  <c r="H727" i="24"/>
  <c r="M728" i="24"/>
  <c r="AB728" i="24" s="1"/>
  <c r="G727" i="24"/>
  <c r="AE727" i="24" l="1"/>
  <c r="W727" i="24"/>
  <c r="X727" i="24"/>
  <c r="AC727" i="24" s="1"/>
  <c r="AA726" i="24"/>
  <c r="AD726" i="24" s="1"/>
  <c r="Z726" i="24"/>
  <c r="P727" i="24"/>
  <c r="U727" i="24" s="1"/>
  <c r="V728" i="24"/>
  <c r="T728" i="24"/>
  <c r="O728" i="24"/>
  <c r="Y728" i="24" s="1"/>
  <c r="Q728" i="24"/>
  <c r="R728" i="24" s="1"/>
  <c r="J728" i="24"/>
  <c r="H728" i="24"/>
  <c r="B728" i="24"/>
  <c r="E728" i="24"/>
  <c r="G728" i="24"/>
  <c r="D728" i="24"/>
  <c r="F728" i="24"/>
  <c r="C728" i="24"/>
  <c r="L728" i="24"/>
  <c r="S728" i="24" s="1"/>
  <c r="K728" i="24"/>
  <c r="I728" i="24"/>
  <c r="M729" i="24"/>
  <c r="AB729" i="24" s="1"/>
  <c r="X728" i="24" l="1"/>
  <c r="AC728" i="24" s="1"/>
  <c r="W728" i="24"/>
  <c r="AE728" i="24"/>
  <c r="AA727" i="24"/>
  <c r="AD727" i="24" s="1"/>
  <c r="Z727" i="24"/>
  <c r="P728" i="24"/>
  <c r="U728" i="24" s="1"/>
  <c r="V729" i="24"/>
  <c r="T729" i="24"/>
  <c r="Q729" i="24"/>
  <c r="R729" i="24" s="1"/>
  <c r="O729" i="24"/>
  <c r="Y729" i="24" s="1"/>
  <c r="G729" i="24"/>
  <c r="I729" i="24"/>
  <c r="L729" i="24"/>
  <c r="S729" i="24" s="1"/>
  <c r="H729" i="24"/>
  <c r="K729" i="24"/>
  <c r="M730" i="24"/>
  <c r="AB730" i="24" s="1"/>
  <c r="J729" i="24"/>
  <c r="B729" i="24"/>
  <c r="D729" i="24"/>
  <c r="F729" i="24"/>
  <c r="C729" i="24"/>
  <c r="E729" i="24"/>
  <c r="AE729" i="24" l="1"/>
  <c r="X729" i="24"/>
  <c r="AC729" i="24" s="1"/>
  <c r="W729" i="24"/>
  <c r="AA728" i="24"/>
  <c r="AD728" i="24" s="1"/>
  <c r="Z728" i="24"/>
  <c r="P729" i="24"/>
  <c r="U729" i="24" s="1"/>
  <c r="V730" i="24"/>
  <c r="T730" i="24"/>
  <c r="O730" i="24"/>
  <c r="Y730" i="24" s="1"/>
  <c r="S730" i="24"/>
  <c r="Q730" i="24"/>
  <c r="R730" i="24" s="1"/>
  <c r="L730" i="24"/>
  <c r="J730" i="24"/>
  <c r="D730" i="24"/>
  <c r="K730" i="24"/>
  <c r="H730" i="24"/>
  <c r="M731" i="24"/>
  <c r="AB731" i="24" s="1"/>
  <c r="I730" i="24"/>
  <c r="G730" i="24"/>
  <c r="B730" i="24"/>
  <c r="F730" i="24"/>
  <c r="E730" i="24"/>
  <c r="C730" i="24"/>
  <c r="X730" i="24" l="1"/>
  <c r="AC730" i="24" s="1"/>
  <c r="W730" i="24"/>
  <c r="AE730" i="24"/>
  <c r="AA729" i="24"/>
  <c r="AD729" i="24" s="1"/>
  <c r="Z729" i="24"/>
  <c r="P730" i="24"/>
  <c r="U730" i="24" s="1"/>
  <c r="V731" i="24"/>
  <c r="T731" i="24"/>
  <c r="O731" i="24"/>
  <c r="Y731" i="24" s="1"/>
  <c r="Q731" i="24"/>
  <c r="R731" i="24" s="1"/>
  <c r="I731" i="24"/>
  <c r="L731" i="24"/>
  <c r="S731" i="24" s="1"/>
  <c r="H731" i="24"/>
  <c r="F731" i="24"/>
  <c r="K731" i="24"/>
  <c r="E731" i="24"/>
  <c r="J731" i="24"/>
  <c r="G731" i="24"/>
  <c r="D731" i="24"/>
  <c r="C731" i="24"/>
  <c r="M732" i="24"/>
  <c r="AB732" i="24" s="1"/>
  <c r="B731" i="24"/>
  <c r="X731" i="24" l="1"/>
  <c r="AC731" i="24" s="1"/>
  <c r="W731" i="24"/>
  <c r="AE731" i="24"/>
  <c r="AA730" i="24"/>
  <c r="AD730" i="24" s="1"/>
  <c r="Z730" i="24"/>
  <c r="P731" i="24"/>
  <c r="U731" i="24" s="1"/>
  <c r="V732" i="24"/>
  <c r="T732" i="24"/>
  <c r="Q732" i="24"/>
  <c r="R732" i="24" s="1"/>
  <c r="O732" i="24"/>
  <c r="Y732" i="24" s="1"/>
  <c r="F732" i="24"/>
  <c r="E732" i="24"/>
  <c r="K732" i="24"/>
  <c r="D732" i="24"/>
  <c r="C732" i="24"/>
  <c r="L732" i="24"/>
  <c r="S732" i="24" s="1"/>
  <c r="J732" i="24"/>
  <c r="M733" i="24"/>
  <c r="AB733" i="24" s="1"/>
  <c r="B732" i="24"/>
  <c r="I732" i="24"/>
  <c r="H732" i="24"/>
  <c r="G732" i="24"/>
  <c r="AE732" i="24" l="1"/>
  <c r="X732" i="24"/>
  <c r="AC732" i="24" s="1"/>
  <c r="W732" i="24"/>
  <c r="AA731" i="24"/>
  <c r="AD731" i="24" s="1"/>
  <c r="Z731" i="24"/>
  <c r="P732" i="24"/>
  <c r="U732" i="24" s="1"/>
  <c r="V733" i="24"/>
  <c r="T733" i="24"/>
  <c r="Q733" i="24"/>
  <c r="R733" i="24" s="1"/>
  <c r="O733" i="24"/>
  <c r="Y733" i="24" s="1"/>
  <c r="K733" i="24"/>
  <c r="E733" i="24"/>
  <c r="C733" i="24"/>
  <c r="B733" i="24"/>
  <c r="G733" i="24"/>
  <c r="F733" i="24"/>
  <c r="H733" i="24"/>
  <c r="D733" i="24"/>
  <c r="I733" i="24"/>
  <c r="L733" i="24"/>
  <c r="S733" i="24" s="1"/>
  <c r="J733" i="24"/>
  <c r="M734" i="24"/>
  <c r="AB734" i="24" s="1"/>
  <c r="X733" i="24" l="1"/>
  <c r="AC733" i="24" s="1"/>
  <c r="W733" i="24"/>
  <c r="AE733" i="24"/>
  <c r="AA732" i="24"/>
  <c r="AD732" i="24" s="1"/>
  <c r="Z732" i="24"/>
  <c r="P733" i="24"/>
  <c r="U733" i="24" s="1"/>
  <c r="V734" i="24"/>
  <c r="T734" i="24"/>
  <c r="O734" i="24"/>
  <c r="Y734" i="24" s="1"/>
  <c r="Q734" i="24"/>
  <c r="R734" i="24" s="1"/>
  <c r="H734" i="24"/>
  <c r="B734" i="24"/>
  <c r="E734" i="24"/>
  <c r="C734" i="24"/>
  <c r="D734" i="24"/>
  <c r="M735" i="24"/>
  <c r="AB735" i="24" s="1"/>
  <c r="L734" i="24"/>
  <c r="S734" i="24" s="1"/>
  <c r="F734" i="24"/>
  <c r="I734" i="24"/>
  <c r="K734" i="24"/>
  <c r="J734" i="24"/>
  <c r="G734" i="24"/>
  <c r="X734" i="24" l="1"/>
  <c r="AC734" i="24" s="1"/>
  <c r="W734" i="24"/>
  <c r="AE734" i="24"/>
  <c r="AA733" i="24"/>
  <c r="AD733" i="24" s="1"/>
  <c r="Z733" i="24"/>
  <c r="P734" i="24"/>
  <c r="U734" i="24" s="1"/>
  <c r="V735" i="24"/>
  <c r="T735" i="24"/>
  <c r="O735" i="24"/>
  <c r="Y735" i="24" s="1"/>
  <c r="Q735" i="24"/>
  <c r="R735" i="24" s="1"/>
  <c r="E735" i="24"/>
  <c r="G735" i="24"/>
  <c r="J735" i="24"/>
  <c r="F735" i="24"/>
  <c r="H735" i="24"/>
  <c r="B735" i="24"/>
  <c r="D735" i="24"/>
  <c r="I735" i="24"/>
  <c r="C735" i="24"/>
  <c r="L735" i="24"/>
  <c r="S735" i="24" s="1"/>
  <c r="K735" i="24"/>
  <c r="M736" i="24"/>
  <c r="AB736" i="24" s="1"/>
  <c r="X735" i="24" l="1"/>
  <c r="AC735" i="24" s="1"/>
  <c r="W735" i="24"/>
  <c r="AE735" i="24"/>
  <c r="AA734" i="24"/>
  <c r="AD734" i="24" s="1"/>
  <c r="Z734" i="24"/>
  <c r="P735" i="24"/>
  <c r="U735" i="24" s="1"/>
  <c r="V736" i="24"/>
  <c r="T736" i="24"/>
  <c r="O736" i="24"/>
  <c r="Y736" i="24" s="1"/>
  <c r="Q736" i="24"/>
  <c r="R736" i="24" s="1"/>
  <c r="J736" i="24"/>
  <c r="E736" i="24"/>
  <c r="B736" i="24"/>
  <c r="I736" i="24"/>
  <c r="K736" i="24"/>
  <c r="F736" i="24"/>
  <c r="M737" i="24"/>
  <c r="AB737" i="24" s="1"/>
  <c r="G736" i="24"/>
  <c r="H736" i="24"/>
  <c r="D736" i="24"/>
  <c r="C736" i="24"/>
  <c r="L736" i="24"/>
  <c r="S736" i="24" s="1"/>
  <c r="X736" i="24" l="1"/>
  <c r="AC736" i="24" s="1"/>
  <c r="W736" i="24"/>
  <c r="AE736" i="24"/>
  <c r="AA735" i="24"/>
  <c r="AD735" i="24" s="1"/>
  <c r="Z735" i="24"/>
  <c r="P736" i="24"/>
  <c r="U736" i="24" s="1"/>
  <c r="V737" i="24"/>
  <c r="T737" i="24"/>
  <c r="O737" i="24"/>
  <c r="Y737" i="24" s="1"/>
  <c r="Q737" i="24"/>
  <c r="R737" i="24" s="1"/>
  <c r="G737" i="24"/>
  <c r="J737" i="24"/>
  <c r="L737" i="24"/>
  <c r="S737" i="24" s="1"/>
  <c r="I737" i="24"/>
  <c r="D737" i="24"/>
  <c r="H737" i="24"/>
  <c r="K737" i="24"/>
  <c r="B737" i="24"/>
  <c r="C737" i="24"/>
  <c r="F737" i="24"/>
  <c r="E737" i="24"/>
  <c r="M738" i="24"/>
  <c r="AB738" i="24" s="1"/>
  <c r="X737" i="24" l="1"/>
  <c r="AC737" i="24" s="1"/>
  <c r="W737" i="24"/>
  <c r="AE737" i="24"/>
  <c r="AA736" i="24"/>
  <c r="AD736" i="24" s="1"/>
  <c r="Z736" i="24"/>
  <c r="P737" i="24"/>
  <c r="U737" i="24" s="1"/>
  <c r="V738" i="24"/>
  <c r="T738" i="24"/>
  <c r="O738" i="24"/>
  <c r="Y738" i="24" s="1"/>
  <c r="Q738" i="24"/>
  <c r="R738" i="24" s="1"/>
  <c r="S738" i="24"/>
  <c r="L738" i="24"/>
  <c r="B738" i="24"/>
  <c r="D738" i="24"/>
  <c r="K738" i="24"/>
  <c r="I738" i="24"/>
  <c r="J738" i="24"/>
  <c r="H738" i="24"/>
  <c r="E738" i="24"/>
  <c r="C738" i="24"/>
  <c r="G738" i="24"/>
  <c r="F738" i="24"/>
  <c r="M739" i="24"/>
  <c r="AB739" i="24" s="1"/>
  <c r="X738" i="24" l="1"/>
  <c r="AC738" i="24" s="1"/>
  <c r="W738" i="24"/>
  <c r="AE738" i="24"/>
  <c r="AA737" i="24"/>
  <c r="AD737" i="24" s="1"/>
  <c r="Z737" i="24"/>
  <c r="P738" i="24"/>
  <c r="V739" i="24"/>
  <c r="T739" i="24"/>
  <c r="O739" i="24"/>
  <c r="Y739" i="24" s="1"/>
  <c r="Q739" i="24"/>
  <c r="R739" i="24" s="1"/>
  <c r="I739" i="24"/>
  <c r="B739" i="24"/>
  <c r="F739" i="24"/>
  <c r="L739" i="24"/>
  <c r="S739" i="24" s="1"/>
  <c r="E739" i="24"/>
  <c r="K739" i="24"/>
  <c r="J739" i="24"/>
  <c r="C739" i="24"/>
  <c r="H739" i="24"/>
  <c r="G739" i="24"/>
  <c r="D739" i="24"/>
  <c r="M740" i="24"/>
  <c r="AB740" i="24" s="1"/>
  <c r="X739" i="24" l="1"/>
  <c r="AC739" i="24" s="1"/>
  <c r="W739" i="24"/>
  <c r="AE739" i="24"/>
  <c r="U738" i="24"/>
  <c r="Z738" i="24" s="1"/>
  <c r="AA738" i="24"/>
  <c r="AD738" i="24" s="1"/>
  <c r="P739" i="24"/>
  <c r="V740" i="24"/>
  <c r="T740" i="24"/>
  <c r="Q740" i="24"/>
  <c r="R740" i="24" s="1"/>
  <c r="O740" i="24"/>
  <c r="Y740" i="24" s="1"/>
  <c r="F740" i="24"/>
  <c r="G740" i="24"/>
  <c r="K740" i="24"/>
  <c r="E740" i="24"/>
  <c r="C740" i="24"/>
  <c r="D740" i="24"/>
  <c r="J740" i="24"/>
  <c r="H740" i="24"/>
  <c r="B740" i="24"/>
  <c r="L740" i="24"/>
  <c r="S740" i="24" s="1"/>
  <c r="M741" i="24"/>
  <c r="AB741" i="24" s="1"/>
  <c r="I740" i="24"/>
  <c r="AE740" i="24" l="1"/>
  <c r="X740" i="24"/>
  <c r="AC740" i="24" s="1"/>
  <c r="W740" i="24"/>
  <c r="U739" i="24"/>
  <c r="Z739" i="24" s="1"/>
  <c r="AA739" i="24"/>
  <c r="AD739" i="24" s="1"/>
  <c r="P740" i="24"/>
  <c r="V741" i="24"/>
  <c r="T741" i="24"/>
  <c r="O741" i="24"/>
  <c r="Y741" i="24" s="1"/>
  <c r="Q741" i="24"/>
  <c r="R741" i="24" s="1"/>
  <c r="K741" i="24"/>
  <c r="E741" i="24"/>
  <c r="C741" i="24"/>
  <c r="D741" i="24"/>
  <c r="H741" i="24"/>
  <c r="G741" i="24"/>
  <c r="B741" i="24"/>
  <c r="L741" i="24"/>
  <c r="S741" i="24" s="1"/>
  <c r="J741" i="24"/>
  <c r="I741" i="24"/>
  <c r="F741" i="24"/>
  <c r="X741" i="24" l="1"/>
  <c r="AC741" i="24" s="1"/>
  <c r="W741" i="24"/>
  <c r="AE741" i="24"/>
  <c r="U740" i="24"/>
  <c r="Z740" i="24" s="1"/>
  <c r="AA740" i="24"/>
  <c r="AD740" i="24" s="1"/>
  <c r="P741" i="24"/>
  <c r="U741" i="24" s="1"/>
  <c r="Q742" i="24"/>
  <c r="R742" i="24" s="1"/>
  <c r="O742" i="24"/>
  <c r="H742" i="24"/>
  <c r="F742" i="24"/>
  <c r="E742" i="24"/>
  <c r="C742" i="24"/>
  <c r="J742" i="24"/>
  <c r="L742" i="24"/>
  <c r="S742" i="24" s="1"/>
  <c r="G742" i="24"/>
  <c r="D742" i="24"/>
  <c r="B742" i="24"/>
  <c r="K742" i="24"/>
  <c r="I742" i="24"/>
  <c r="X742" i="24" l="1"/>
  <c r="AC742" i="24" s="1"/>
  <c r="W742" i="24"/>
  <c r="AE742" i="24"/>
  <c r="Y742" i="24"/>
  <c r="AA741" i="24"/>
  <c r="AD741" i="24" s="1"/>
  <c r="Z741" i="24"/>
  <c r="P742" i="24"/>
  <c r="Q743" i="24"/>
  <c r="R743" i="24" s="1"/>
  <c r="O743" i="24"/>
  <c r="E743" i="24"/>
  <c r="H743" i="24"/>
  <c r="J743" i="24"/>
  <c r="G743" i="24"/>
  <c r="I743" i="24"/>
  <c r="L743" i="24"/>
  <c r="S743" i="24" s="1"/>
  <c r="K743" i="24"/>
  <c r="B743" i="24"/>
  <c r="F743" i="24"/>
  <c r="D743" i="24"/>
  <c r="C743" i="24"/>
  <c r="AE743" i="24" l="1"/>
  <c r="Y743" i="24"/>
  <c r="X743" i="24"/>
  <c r="AC743" i="24" s="1"/>
  <c r="W743" i="24"/>
  <c r="U742" i="24"/>
  <c r="Z742" i="24" s="1"/>
  <c r="AA742" i="24"/>
  <c r="AD742" i="24" s="1"/>
  <c r="P743" i="24"/>
  <c r="O744" i="24"/>
  <c r="Q744" i="24"/>
  <c r="R744" i="24" s="1"/>
  <c r="J744" i="24"/>
  <c r="K744" i="24"/>
  <c r="B744" i="24"/>
  <c r="I744" i="24"/>
  <c r="F744" i="24"/>
  <c r="G744" i="24"/>
  <c r="H744" i="24"/>
  <c r="E744" i="24"/>
  <c r="D744" i="24"/>
  <c r="C744" i="24"/>
  <c r="L744" i="24"/>
  <c r="S744" i="24" s="1"/>
  <c r="X744" i="24" l="1"/>
  <c r="AC744" i="24" s="1"/>
  <c r="W744" i="24"/>
  <c r="AE744" i="24"/>
  <c r="Y744" i="24"/>
  <c r="U743" i="24"/>
  <c r="Z743" i="24" s="1"/>
  <c r="AA743" i="24"/>
  <c r="AD743" i="24" s="1"/>
  <c r="P744" i="24"/>
  <c r="U744" i="24" s="1"/>
  <c r="O745" i="24"/>
  <c r="Q745" i="24"/>
  <c r="R745" i="24" s="1"/>
  <c r="G745" i="24"/>
  <c r="B745" i="24"/>
  <c r="L745" i="24"/>
  <c r="S745" i="24" s="1"/>
  <c r="I745" i="24"/>
  <c r="D745" i="24"/>
  <c r="J745" i="24"/>
  <c r="K745" i="24"/>
  <c r="F745" i="24"/>
  <c r="E745" i="24"/>
  <c r="C745" i="24"/>
  <c r="H745" i="24"/>
  <c r="X745" i="24" l="1"/>
  <c r="AC745" i="24" s="1"/>
  <c r="W745" i="24"/>
  <c r="AE745" i="24"/>
  <c r="Y745" i="24"/>
  <c r="AA744" i="24"/>
  <c r="AD744" i="24" s="1"/>
  <c r="Z744" i="24"/>
  <c r="P745" i="24"/>
  <c r="U745" i="24" s="1"/>
  <c r="Q746" i="24"/>
  <c r="R746" i="24" s="1"/>
  <c r="O746" i="24"/>
  <c r="L746" i="24"/>
  <c r="S746" i="24" s="1"/>
  <c r="C746" i="24"/>
  <c r="D746" i="24"/>
  <c r="B746" i="24"/>
  <c r="H746" i="24"/>
  <c r="E746" i="24"/>
  <c r="I746" i="24"/>
  <c r="K746" i="24"/>
  <c r="J746" i="24"/>
  <c r="G746" i="24"/>
  <c r="F746" i="24"/>
  <c r="X746" i="24" l="1"/>
  <c r="AC746" i="24" s="1"/>
  <c r="W746" i="24"/>
  <c r="AE746" i="24"/>
  <c r="Y746" i="24"/>
  <c r="AA745" i="24"/>
  <c r="AD745" i="24" s="1"/>
  <c r="Z745" i="24"/>
  <c r="P746" i="24"/>
  <c r="U746" i="24" s="1"/>
  <c r="O747" i="24"/>
  <c r="Q747" i="24"/>
  <c r="R747" i="24" s="1"/>
  <c r="I747" i="24"/>
  <c r="L747" i="24"/>
  <c r="S747" i="24" s="1"/>
  <c r="F747" i="24"/>
  <c r="C747" i="24"/>
  <c r="G747" i="24"/>
  <c r="K747" i="24"/>
  <c r="D747" i="24"/>
  <c r="E747" i="24"/>
  <c r="B747" i="24"/>
  <c r="J747" i="24"/>
  <c r="H747" i="24"/>
  <c r="X747" i="24" l="1"/>
  <c r="AC747" i="24" s="1"/>
  <c r="W747" i="24"/>
  <c r="AE747" i="24"/>
  <c r="Y747" i="24"/>
  <c r="AA746" i="24"/>
  <c r="AD746" i="24" s="1"/>
  <c r="Z746" i="24"/>
  <c r="P747" i="24"/>
  <c r="U747" i="24" s="1"/>
  <c r="O748" i="24"/>
  <c r="Q748" i="24"/>
  <c r="R748" i="24" s="1"/>
  <c r="F748" i="24"/>
  <c r="G748" i="24"/>
  <c r="K748" i="24"/>
  <c r="E748" i="24"/>
  <c r="D748" i="24"/>
  <c r="J748" i="24"/>
  <c r="H748" i="24"/>
  <c r="C748" i="24"/>
  <c r="B748" i="24"/>
  <c r="L748" i="24"/>
  <c r="S748" i="24" s="1"/>
  <c r="I748" i="24"/>
  <c r="X748" i="24" l="1"/>
  <c r="AC748" i="24" s="1"/>
  <c r="W748" i="24"/>
  <c r="AE748" i="24"/>
  <c r="Y748" i="24"/>
  <c r="AA747" i="24"/>
  <c r="AD747" i="24" s="1"/>
  <c r="Z747" i="24"/>
  <c r="P748" i="24"/>
  <c r="U748" i="24" s="1"/>
  <c r="O749" i="24"/>
  <c r="Q749" i="24"/>
  <c r="R749" i="24" s="1"/>
  <c r="K749" i="24"/>
  <c r="E749" i="24"/>
  <c r="C749" i="24"/>
  <c r="F749" i="24"/>
  <c r="G749" i="24"/>
  <c r="I749" i="24"/>
  <c r="H749" i="24"/>
  <c r="D749" i="24"/>
  <c r="B749" i="24"/>
  <c r="L749" i="24"/>
  <c r="S749" i="24" s="1"/>
  <c r="J749" i="24"/>
  <c r="X749" i="24" l="1"/>
  <c r="AC749" i="24" s="1"/>
  <c r="W749" i="24"/>
  <c r="AE749" i="24"/>
  <c r="Y749" i="24"/>
  <c r="AA748" i="24"/>
  <c r="AD748" i="24" s="1"/>
  <c r="Z748" i="24"/>
  <c r="P749" i="24"/>
  <c r="O750" i="24"/>
  <c r="Q750" i="24"/>
  <c r="R750" i="24" s="1"/>
  <c r="S750" i="24"/>
  <c r="H750" i="24"/>
  <c r="I750" i="24"/>
  <c r="E750" i="24"/>
  <c r="G750" i="24"/>
  <c r="J750" i="24"/>
  <c r="L750" i="24"/>
  <c r="F750" i="24"/>
  <c r="D750" i="24"/>
  <c r="C750" i="24"/>
  <c r="B750" i="24"/>
  <c r="K750" i="24"/>
  <c r="X750" i="24" l="1"/>
  <c r="AC750" i="24" s="1"/>
  <c r="W750" i="24"/>
  <c r="AE750" i="24"/>
  <c r="Y750" i="24"/>
  <c r="U749" i="24"/>
  <c r="Z749" i="24" s="1"/>
  <c r="AA749" i="24"/>
  <c r="AD749" i="24" s="1"/>
  <c r="P750" i="24"/>
  <c r="U750" i="24" s="1"/>
  <c r="O751" i="24"/>
  <c r="Q751" i="24"/>
  <c r="R751" i="24" s="1"/>
  <c r="S751" i="24"/>
  <c r="E751" i="24"/>
  <c r="H751" i="24"/>
  <c r="J751" i="24"/>
  <c r="G751" i="24"/>
  <c r="I751" i="24"/>
  <c r="L751" i="24"/>
  <c r="B751" i="24"/>
  <c r="K751" i="24"/>
  <c r="F751" i="24"/>
  <c r="D751" i="24"/>
  <c r="C751" i="24"/>
  <c r="X751" i="24" l="1"/>
  <c r="AC751" i="24" s="1"/>
  <c r="W751" i="24"/>
  <c r="AE751" i="24"/>
  <c r="Y751" i="24"/>
  <c r="AA750" i="24"/>
  <c r="AD750" i="24" s="1"/>
  <c r="Z750" i="24"/>
  <c r="P751" i="24"/>
  <c r="U751" i="24" s="1"/>
  <c r="O752" i="24"/>
  <c r="Q752" i="24"/>
  <c r="R752" i="24" s="1"/>
  <c r="J752" i="24"/>
  <c r="L752" i="24"/>
  <c r="S752" i="24" s="1"/>
  <c r="B752" i="24"/>
  <c r="I752" i="24"/>
  <c r="G752" i="24"/>
  <c r="K752" i="24"/>
  <c r="F752" i="24"/>
  <c r="C752" i="24"/>
  <c r="H752" i="24"/>
  <c r="E752" i="24"/>
  <c r="D752" i="24"/>
  <c r="X752" i="24" l="1"/>
  <c r="AC752" i="24" s="1"/>
  <c r="W752" i="24"/>
  <c r="AE752" i="24"/>
  <c r="Y752" i="24"/>
  <c r="AA751" i="24"/>
  <c r="AD751" i="24" s="1"/>
  <c r="Z751" i="24"/>
  <c r="P752" i="24"/>
  <c r="U752" i="24" s="1"/>
  <c r="Q753" i="24"/>
  <c r="R753" i="24" s="1"/>
  <c r="O753" i="24"/>
  <c r="G753" i="24"/>
  <c r="E753" i="24"/>
  <c r="L753" i="24"/>
  <c r="S753" i="24" s="1"/>
  <c r="B753" i="24"/>
  <c r="D753" i="24"/>
  <c r="J753" i="24"/>
  <c r="F753" i="24"/>
  <c r="K753" i="24"/>
  <c r="H753" i="24"/>
  <c r="C753" i="24"/>
  <c r="I753" i="24"/>
  <c r="X753" i="24" l="1"/>
  <c r="AC753" i="24" s="1"/>
  <c r="W753" i="24"/>
  <c r="AE753" i="24"/>
  <c r="Y753" i="24"/>
  <c r="AA752" i="24"/>
  <c r="AD752" i="24" s="1"/>
  <c r="Z752" i="24"/>
  <c r="P753" i="24"/>
  <c r="U753" i="24" s="1"/>
  <c r="O754" i="24"/>
  <c r="Q754" i="24"/>
  <c r="R754" i="24" s="1"/>
  <c r="L754" i="24"/>
  <c r="S754" i="24" s="1"/>
  <c r="E754" i="24"/>
  <c r="D754" i="24"/>
  <c r="C754" i="24"/>
  <c r="I754" i="24"/>
  <c r="B754" i="24"/>
  <c r="H754" i="24"/>
  <c r="F754" i="24"/>
  <c r="K754" i="24"/>
  <c r="J754" i="24"/>
  <c r="G754" i="24"/>
  <c r="X754" i="24" l="1"/>
  <c r="AC754" i="24" s="1"/>
  <c r="W754" i="24"/>
  <c r="AE754" i="24"/>
  <c r="Y754" i="24"/>
  <c r="AA753" i="24"/>
  <c r="AD753" i="24" s="1"/>
  <c r="Z753" i="24"/>
  <c r="P754" i="24"/>
  <c r="U754" i="24" s="1"/>
  <c r="O755" i="24"/>
  <c r="Q755" i="24"/>
  <c r="R755" i="24" s="1"/>
  <c r="I755" i="24"/>
  <c r="B755" i="24"/>
  <c r="F755" i="24"/>
  <c r="D755" i="24"/>
  <c r="E755" i="24"/>
  <c r="C755" i="24"/>
  <c r="L755" i="24"/>
  <c r="S755" i="24" s="1"/>
  <c r="K755" i="24"/>
  <c r="J755" i="24"/>
  <c r="H755" i="24"/>
  <c r="G755" i="24"/>
  <c r="X755" i="24" l="1"/>
  <c r="AC755" i="24" s="1"/>
  <c r="W755" i="24"/>
  <c r="AE755" i="24"/>
  <c r="Y755" i="24"/>
  <c r="AA754" i="24"/>
  <c r="AD754" i="24" s="1"/>
  <c r="Z754" i="24"/>
  <c r="P755" i="24"/>
  <c r="U755" i="24" s="1"/>
  <c r="Q756" i="24"/>
  <c r="R756" i="24" s="1"/>
  <c r="O756" i="24"/>
  <c r="F756" i="24"/>
  <c r="G756" i="24"/>
  <c r="K756" i="24"/>
  <c r="E756" i="24"/>
  <c r="C756" i="24"/>
  <c r="D756" i="24"/>
  <c r="J756" i="24"/>
  <c r="B756" i="24"/>
  <c r="L756" i="24"/>
  <c r="S756" i="24" s="1"/>
  <c r="I756" i="24"/>
  <c r="H756" i="24"/>
  <c r="X756" i="24" l="1"/>
  <c r="AC756" i="24" s="1"/>
  <c r="W756" i="24"/>
  <c r="AE756" i="24"/>
  <c r="Y756" i="24"/>
  <c r="AA755" i="24"/>
  <c r="AD755" i="24" s="1"/>
  <c r="Z755" i="24"/>
  <c r="P756" i="24"/>
  <c r="U756" i="24" s="1"/>
  <c r="O757" i="24"/>
  <c r="Q757" i="24"/>
  <c r="R757" i="24" s="1"/>
  <c r="K757" i="24"/>
  <c r="I757" i="24"/>
  <c r="C757" i="24"/>
  <c r="F757" i="24"/>
  <c r="H757" i="24"/>
  <c r="G757" i="24"/>
  <c r="D757" i="24"/>
  <c r="B757" i="24"/>
  <c r="L757" i="24"/>
  <c r="S757" i="24" s="1"/>
  <c r="J757" i="24"/>
  <c r="E757" i="24"/>
  <c r="X757" i="24" l="1"/>
  <c r="AC757" i="24" s="1"/>
  <c r="W757" i="24"/>
  <c r="AE757" i="24"/>
  <c r="Y757" i="24"/>
  <c r="AA756" i="24"/>
  <c r="AD756" i="24" s="1"/>
  <c r="Z756" i="24"/>
  <c r="P757" i="24"/>
  <c r="U757" i="24" s="1"/>
  <c r="Q758" i="24"/>
  <c r="R758" i="24" s="1"/>
  <c r="O758" i="24"/>
  <c r="H758" i="24"/>
  <c r="I758" i="24"/>
  <c r="D758" i="24"/>
  <c r="E758" i="24"/>
  <c r="J758" i="24"/>
  <c r="L758" i="24"/>
  <c r="S758" i="24" s="1"/>
  <c r="G758" i="24"/>
  <c r="F758" i="24"/>
  <c r="C758" i="24"/>
  <c r="B758" i="24"/>
  <c r="K758" i="24"/>
  <c r="X758" i="24" l="1"/>
  <c r="AC758" i="24" s="1"/>
  <c r="W758" i="24"/>
  <c r="AE758" i="24"/>
  <c r="Y758" i="24"/>
  <c r="AA757" i="24"/>
  <c r="AD757" i="24" s="1"/>
  <c r="Z757" i="24"/>
  <c r="P758" i="24"/>
  <c r="U758" i="24" s="1"/>
  <c r="O759" i="24"/>
  <c r="Q759" i="24"/>
  <c r="R759" i="24" s="1"/>
  <c r="E759" i="24"/>
  <c r="L759" i="24"/>
  <c r="S759" i="24" s="1"/>
  <c r="J759" i="24"/>
  <c r="K759" i="24"/>
  <c r="I759" i="24"/>
  <c r="C759" i="24"/>
  <c r="B759" i="24"/>
  <c r="H759" i="24"/>
  <c r="G759" i="24"/>
  <c r="F759" i="24"/>
  <c r="D759" i="24"/>
  <c r="X759" i="24" l="1"/>
  <c r="AC759" i="24" s="1"/>
  <c r="W759" i="24"/>
  <c r="AE759" i="24"/>
  <c r="Y759" i="24"/>
  <c r="AA758" i="24"/>
  <c r="AD758" i="24" s="1"/>
  <c r="Z758" i="24"/>
  <c r="P759" i="24"/>
  <c r="U759" i="24" s="1"/>
  <c r="O760" i="24"/>
  <c r="Y760" i="24" s="1"/>
  <c r="Q760" i="24"/>
  <c r="R760" i="24" s="1"/>
  <c r="J760" i="24"/>
  <c r="C760" i="24"/>
  <c r="B760" i="24"/>
  <c r="L760" i="24"/>
  <c r="G760" i="24"/>
  <c r="K760" i="24"/>
  <c r="F760" i="24"/>
  <c r="I760" i="24"/>
  <c r="H760" i="24"/>
  <c r="E760" i="24"/>
  <c r="D760" i="24"/>
  <c r="AD760" i="24" l="1"/>
  <c r="AE760" i="24"/>
  <c r="Z760" i="24"/>
  <c r="AA760" i="24"/>
  <c r="AA759" i="24"/>
  <c r="AD759" i="24" s="1"/>
  <c r="Z759" i="24"/>
  <c r="P760" i="24"/>
  <c r="U760" i="24" s="1"/>
  <c r="S760" i="24"/>
  <c r="X760" i="24" s="1"/>
  <c r="T760" i="24"/>
  <c r="O761" i="24"/>
  <c r="Y761" i="24" s="1"/>
  <c r="Q761" i="24"/>
  <c r="R761" i="24" s="1"/>
  <c r="G761" i="24"/>
  <c r="F761" i="24"/>
  <c r="L761" i="24"/>
  <c r="S761" i="24" s="1"/>
  <c r="E761" i="24"/>
  <c r="D761" i="24"/>
  <c r="B761" i="24"/>
  <c r="K761" i="24"/>
  <c r="C761" i="24"/>
  <c r="J761" i="24"/>
  <c r="I761" i="24"/>
  <c r="H761" i="24"/>
  <c r="AC760" i="24" l="1"/>
  <c r="W760" i="24"/>
  <c r="X761" i="24"/>
  <c r="AC761" i="24" s="1"/>
  <c r="W761" i="24"/>
  <c r="AD761" i="24"/>
  <c r="AE761" i="24"/>
  <c r="Z761" i="24"/>
  <c r="AA761" i="24"/>
  <c r="P761" i="24"/>
  <c r="U761" i="24" s="1"/>
  <c r="O762" i="24"/>
  <c r="Y762" i="24" s="1"/>
  <c r="Q762" i="24"/>
  <c r="R762" i="24" s="1"/>
  <c r="L762" i="24"/>
  <c r="S762" i="24" s="1"/>
  <c r="C762" i="24"/>
  <c r="D762" i="24"/>
  <c r="E762" i="24"/>
  <c r="I762" i="24"/>
  <c r="B762" i="24"/>
  <c r="H762" i="24"/>
  <c r="F762" i="24"/>
  <c r="K762" i="24"/>
  <c r="J762" i="24"/>
  <c r="G762" i="24"/>
  <c r="X762" i="24" l="1"/>
  <c r="AC762" i="24" s="1"/>
  <c r="W762" i="24"/>
  <c r="AD762" i="24"/>
  <c r="AE762" i="24"/>
  <c r="Z762" i="24"/>
  <c r="AA762" i="24"/>
  <c r="P762" i="24"/>
  <c r="U762" i="24" s="1"/>
  <c r="O763" i="24"/>
  <c r="Y763" i="24" s="1"/>
  <c r="Q763" i="24"/>
  <c r="R763" i="24" s="1"/>
  <c r="I763" i="24"/>
  <c r="G763" i="24"/>
  <c r="F763" i="24"/>
  <c r="D763" i="24"/>
  <c r="E763" i="24"/>
  <c r="C763" i="24"/>
  <c r="B763" i="24"/>
  <c r="J763" i="24"/>
  <c r="L763" i="24"/>
  <c r="S763" i="24" s="1"/>
  <c r="K763" i="24"/>
  <c r="H763" i="24"/>
  <c r="X763" i="24" l="1"/>
  <c r="AC763" i="24" s="1"/>
  <c r="W763" i="24"/>
  <c r="AD763" i="24"/>
  <c r="AE763" i="24"/>
  <c r="Z763" i="24"/>
  <c r="AA763" i="24"/>
  <c r="P763" i="24"/>
  <c r="U763" i="24" s="1"/>
  <c r="Q764" i="24"/>
  <c r="R764" i="24" s="1"/>
  <c r="O764" i="24"/>
  <c r="Y764" i="24" s="1"/>
  <c r="F764" i="24"/>
  <c r="E764" i="24"/>
  <c r="J764" i="24"/>
  <c r="K764" i="24"/>
  <c r="H764" i="24"/>
  <c r="C764" i="24"/>
  <c r="G764" i="24"/>
  <c r="B764" i="24"/>
  <c r="D764" i="24"/>
  <c r="L764" i="24"/>
  <c r="S764" i="24" s="1"/>
  <c r="I764" i="24"/>
  <c r="X764" i="24" l="1"/>
  <c r="AC764" i="24" s="1"/>
  <c r="W764" i="24"/>
  <c r="AD764" i="24"/>
  <c r="AE764" i="24"/>
  <c r="Z764" i="24"/>
  <c r="AA764" i="24"/>
  <c r="P764" i="24"/>
  <c r="U764" i="24" s="1"/>
  <c r="O765" i="24"/>
  <c r="Q765" i="24"/>
  <c r="R765" i="24" s="1"/>
  <c r="K765" i="24"/>
  <c r="J765" i="24"/>
  <c r="C765" i="24"/>
  <c r="F765" i="24"/>
  <c r="L765" i="24"/>
  <c r="G765" i="24"/>
  <c r="H765" i="24"/>
  <c r="I765" i="24"/>
  <c r="E765" i="24"/>
  <c r="D765" i="24"/>
  <c r="B765" i="24"/>
  <c r="M766" i="24"/>
  <c r="AB766" i="24" s="1"/>
  <c r="AE765" i="24" l="1"/>
  <c r="Y765" i="24"/>
  <c r="P765" i="24"/>
  <c r="U765" i="24" s="1"/>
  <c r="S765" i="24"/>
  <c r="X765" i="24" s="1"/>
  <c r="T765" i="24"/>
  <c r="V766" i="24"/>
  <c r="O766" i="24"/>
  <c r="Y766" i="24" s="1"/>
  <c r="Q766" i="24"/>
  <c r="R766" i="24" s="1"/>
  <c r="H766" i="24"/>
  <c r="K766" i="24"/>
  <c r="E766" i="24"/>
  <c r="J766" i="24"/>
  <c r="D766" i="24"/>
  <c r="B766" i="24"/>
  <c r="L766" i="24"/>
  <c r="S766" i="24" s="1"/>
  <c r="I766" i="24"/>
  <c r="G766" i="24"/>
  <c r="F766" i="24"/>
  <c r="C766" i="24"/>
  <c r="M767" i="24"/>
  <c r="AB767" i="24" s="1"/>
  <c r="X766" i="24" l="1"/>
  <c r="W766" i="24"/>
  <c r="AC765" i="24"/>
  <c r="W765" i="24"/>
  <c r="AE766" i="24"/>
  <c r="AA765" i="24"/>
  <c r="AD765" i="24" s="1"/>
  <c r="Z765" i="24"/>
  <c r="P766" i="24"/>
  <c r="U766" i="24" s="1"/>
  <c r="T766" i="24"/>
  <c r="AC766" i="24" s="1"/>
  <c r="V767" i="24"/>
  <c r="Q767" i="24"/>
  <c r="R767" i="24" s="1"/>
  <c r="O767" i="24"/>
  <c r="Y767" i="24" s="1"/>
  <c r="E767" i="24"/>
  <c r="C767" i="24"/>
  <c r="J767" i="24"/>
  <c r="L767" i="24"/>
  <c r="S767" i="24" s="1"/>
  <c r="B767" i="24"/>
  <c r="K767" i="24"/>
  <c r="I767" i="24"/>
  <c r="H767" i="24"/>
  <c r="G767" i="24"/>
  <c r="F767" i="24"/>
  <c r="D767" i="24"/>
  <c r="M768" i="24"/>
  <c r="AB768" i="24" s="1"/>
  <c r="X767" i="24" l="1"/>
  <c r="W767" i="24"/>
  <c r="AE767" i="24"/>
  <c r="AA766" i="24"/>
  <c r="AD766" i="24" s="1"/>
  <c r="Z766" i="24"/>
  <c r="P767" i="24"/>
  <c r="U767" i="24" s="1"/>
  <c r="T767" i="24"/>
  <c r="V768" i="24"/>
  <c r="O768" i="24"/>
  <c r="Y768" i="24" s="1"/>
  <c r="Q768" i="24"/>
  <c r="R768" i="24" s="1"/>
  <c r="J768" i="24"/>
  <c r="D768" i="24"/>
  <c r="B768" i="24"/>
  <c r="C768" i="24"/>
  <c r="E768" i="24"/>
  <c r="G768" i="24"/>
  <c r="L768" i="24"/>
  <c r="S768" i="24" s="1"/>
  <c r="F768" i="24"/>
  <c r="K768" i="24"/>
  <c r="I768" i="24"/>
  <c r="H768" i="24"/>
  <c r="M769" i="24"/>
  <c r="AB769" i="24" s="1"/>
  <c r="AC767" i="24" l="1"/>
  <c r="X768" i="24"/>
  <c r="W768" i="24"/>
  <c r="AE768" i="24"/>
  <c r="AA767" i="24"/>
  <c r="AD767" i="24" s="1"/>
  <c r="Z767" i="24"/>
  <c r="P768" i="24"/>
  <c r="U768" i="24" s="1"/>
  <c r="T768" i="24"/>
  <c r="AC768" i="24" s="1"/>
  <c r="V769" i="24"/>
  <c r="Q769" i="24"/>
  <c r="R769" i="24" s="1"/>
  <c r="O769" i="24"/>
  <c r="Y769" i="24" s="1"/>
  <c r="G769" i="24"/>
  <c r="F769" i="24"/>
  <c r="L769" i="24"/>
  <c r="S769" i="24" s="1"/>
  <c r="E769" i="24"/>
  <c r="D769" i="24"/>
  <c r="B769" i="24"/>
  <c r="K769" i="24"/>
  <c r="I769" i="24"/>
  <c r="M770" i="24"/>
  <c r="AB770" i="24" s="1"/>
  <c r="C769" i="24"/>
  <c r="J769" i="24"/>
  <c r="H769" i="24"/>
  <c r="X769" i="24" l="1"/>
  <c r="W769" i="24"/>
  <c r="AE769" i="24"/>
  <c r="AA768" i="24"/>
  <c r="AD768" i="24" s="1"/>
  <c r="Z768" i="24"/>
  <c r="P769" i="24"/>
  <c r="U769" i="24" s="1"/>
  <c r="T769" i="24"/>
  <c r="AC769" i="24" s="1"/>
  <c r="V770" i="24"/>
  <c r="O770" i="24"/>
  <c r="Y770" i="24" s="1"/>
  <c r="Q770" i="24"/>
  <c r="R770" i="24" s="1"/>
  <c r="L770" i="24"/>
  <c r="T770" i="24" s="1"/>
  <c r="E770" i="24"/>
  <c r="D770" i="24"/>
  <c r="C770" i="24"/>
  <c r="I770" i="24"/>
  <c r="F770" i="24"/>
  <c r="H770" i="24"/>
  <c r="G770" i="24"/>
  <c r="B770" i="24"/>
  <c r="K770" i="24"/>
  <c r="J770" i="24"/>
  <c r="M771" i="24"/>
  <c r="AB771" i="24" s="1"/>
  <c r="AE770" i="24" l="1"/>
  <c r="AA769" i="24"/>
  <c r="AD769" i="24" s="1"/>
  <c r="Z769" i="24"/>
  <c r="P770" i="24"/>
  <c r="U770" i="24" s="1"/>
  <c r="S770" i="24"/>
  <c r="X770" i="24" s="1"/>
  <c r="AC770" i="24" s="1"/>
  <c r="V771" i="24"/>
  <c r="Q771" i="24"/>
  <c r="R771" i="24" s="1"/>
  <c r="O771" i="24"/>
  <c r="Y771" i="24" s="1"/>
  <c r="I771" i="24"/>
  <c r="G771" i="24"/>
  <c r="F771" i="24"/>
  <c r="H771" i="24"/>
  <c r="C771" i="24"/>
  <c r="J771" i="24"/>
  <c r="E771" i="24"/>
  <c r="D771" i="24"/>
  <c r="B771" i="24"/>
  <c r="L771" i="24"/>
  <c r="S771" i="24" s="1"/>
  <c r="K771" i="24"/>
  <c r="M772" i="24"/>
  <c r="AB772" i="24" s="1"/>
  <c r="X771" i="24" l="1"/>
  <c r="W771" i="24"/>
  <c r="W770" i="24"/>
  <c r="Z770" i="24" s="1"/>
  <c r="AE771" i="24"/>
  <c r="AA770" i="24"/>
  <c r="AD770" i="24" s="1"/>
  <c r="P771" i="24"/>
  <c r="U771" i="24" s="1"/>
  <c r="T771" i="24"/>
  <c r="AC771" i="24" s="1"/>
  <c r="V772" i="24"/>
  <c r="Q772" i="24"/>
  <c r="R772" i="24" s="1"/>
  <c r="O772" i="24"/>
  <c r="Y772" i="24" s="1"/>
  <c r="F772" i="24"/>
  <c r="I772" i="24"/>
  <c r="J772" i="24"/>
  <c r="D772" i="24"/>
  <c r="K772" i="24"/>
  <c r="H772" i="24"/>
  <c r="C772" i="24"/>
  <c r="G772" i="24"/>
  <c r="L772" i="24"/>
  <c r="S772" i="24" s="1"/>
  <c r="B772" i="24"/>
  <c r="E772" i="24"/>
  <c r="M773" i="24"/>
  <c r="AB773" i="24" s="1"/>
  <c r="X772" i="24" l="1"/>
  <c r="W772" i="24"/>
  <c r="AE772" i="24"/>
  <c r="AA771" i="24"/>
  <c r="AD771" i="24" s="1"/>
  <c r="Z771" i="24"/>
  <c r="P772" i="24"/>
  <c r="U772" i="24" s="1"/>
  <c r="T772" i="24"/>
  <c r="V773" i="24"/>
  <c r="O773" i="24"/>
  <c r="Y773" i="24" s="1"/>
  <c r="Q773" i="24"/>
  <c r="R773" i="24" s="1"/>
  <c r="C773" i="24"/>
  <c r="B773" i="24"/>
  <c r="J773" i="24"/>
  <c r="M774" i="24"/>
  <c r="AB774" i="24" s="1"/>
  <c r="I773" i="24"/>
  <c r="L773" i="24"/>
  <c r="S773" i="24" s="1"/>
  <c r="H773" i="24"/>
  <c r="G773" i="24"/>
  <c r="F773" i="24"/>
  <c r="E773" i="24"/>
  <c r="K773" i="24"/>
  <c r="D773" i="24"/>
  <c r="AC772" i="24" l="1"/>
  <c r="X773" i="24"/>
  <c r="W773" i="24"/>
  <c r="AE773" i="24"/>
  <c r="AA772" i="24"/>
  <c r="AD772" i="24" s="1"/>
  <c r="Z772" i="24"/>
  <c r="P773" i="24"/>
  <c r="U773" i="24" s="1"/>
  <c r="T773" i="24"/>
  <c r="V774" i="24"/>
  <c r="O774" i="24"/>
  <c r="Y774" i="24" s="1"/>
  <c r="Q774" i="24"/>
  <c r="R774" i="24" s="1"/>
  <c r="B774" i="24"/>
  <c r="K774" i="24"/>
  <c r="F774" i="24"/>
  <c r="I774" i="24"/>
  <c r="E774" i="24"/>
  <c r="J774" i="24"/>
  <c r="D774" i="24"/>
  <c r="C774" i="24"/>
  <c r="G774" i="24"/>
  <c r="H774" i="24"/>
  <c r="L774" i="24"/>
  <c r="S774" i="24" s="1"/>
  <c r="M775" i="24"/>
  <c r="AB775" i="24" s="1"/>
  <c r="AC773" i="24" l="1"/>
  <c r="X774" i="24"/>
  <c r="W774" i="24"/>
  <c r="AE774" i="24"/>
  <c r="AA773" i="24"/>
  <c r="AD773" i="24" s="1"/>
  <c r="Z773" i="24"/>
  <c r="P774" i="24"/>
  <c r="U774" i="24" s="1"/>
  <c r="T774" i="24"/>
  <c r="V775" i="24"/>
  <c r="O775" i="24"/>
  <c r="Y775" i="24" s="1"/>
  <c r="Q775" i="24"/>
  <c r="R775" i="24" s="1"/>
  <c r="K775" i="24"/>
  <c r="M776" i="24"/>
  <c r="AB776" i="24" s="1"/>
  <c r="B775" i="24"/>
  <c r="I775" i="24"/>
  <c r="F775" i="24"/>
  <c r="D775" i="24"/>
  <c r="L775" i="24"/>
  <c r="S775" i="24" s="1"/>
  <c r="G775" i="24"/>
  <c r="H775" i="24"/>
  <c r="E775" i="24"/>
  <c r="C775" i="24"/>
  <c r="J775" i="24"/>
  <c r="AC774" i="24" l="1"/>
  <c r="X775" i="24"/>
  <c r="W775" i="24"/>
  <c r="AE775" i="24"/>
  <c r="AA774" i="24"/>
  <c r="AD774" i="24" s="1"/>
  <c r="Z774" i="24"/>
  <c r="P775" i="24"/>
  <c r="U775" i="24" s="1"/>
  <c r="V776" i="24"/>
  <c r="T775" i="24"/>
  <c r="AC775" i="24" s="1"/>
  <c r="O776" i="24"/>
  <c r="Y776" i="24" s="1"/>
  <c r="Q776" i="24"/>
  <c r="R776" i="24" s="1"/>
  <c r="J776" i="24"/>
  <c r="K776" i="24"/>
  <c r="M777" i="24"/>
  <c r="AB777" i="24" s="1"/>
  <c r="G776" i="24"/>
  <c r="I776" i="24"/>
  <c r="D776" i="24"/>
  <c r="H776" i="24"/>
  <c r="C776" i="24"/>
  <c r="L776" i="24"/>
  <c r="S776" i="24" s="1"/>
  <c r="E776" i="24"/>
  <c r="B776" i="24"/>
  <c r="F776" i="24"/>
  <c r="X776" i="24" l="1"/>
  <c r="W776" i="24"/>
  <c r="AE776" i="24"/>
  <c r="AA775" i="24"/>
  <c r="AD775" i="24" s="1"/>
  <c r="Z775" i="24"/>
  <c r="P776" i="24"/>
  <c r="U776" i="24" s="1"/>
  <c r="T776" i="24"/>
  <c r="AC776" i="24" s="1"/>
  <c r="V777" i="24"/>
  <c r="O777" i="24"/>
  <c r="Y777" i="24" s="1"/>
  <c r="Q777" i="24"/>
  <c r="R777" i="24" s="1"/>
  <c r="L777" i="24"/>
  <c r="S777" i="24" s="1"/>
  <c r="B777" i="24"/>
  <c r="M778" i="24"/>
  <c r="AB778" i="24" s="1"/>
  <c r="K777" i="24"/>
  <c r="E777" i="24"/>
  <c r="D777" i="24"/>
  <c r="F777" i="24"/>
  <c r="J777" i="24"/>
  <c r="G777" i="24"/>
  <c r="H777" i="24"/>
  <c r="C777" i="24"/>
  <c r="I777" i="24"/>
  <c r="X777" i="24" l="1"/>
  <c r="W777" i="24"/>
  <c r="AE777" i="24"/>
  <c r="AA776" i="24"/>
  <c r="AD776" i="24" s="1"/>
  <c r="Z776" i="24"/>
  <c r="P777" i="24"/>
  <c r="U777" i="24" s="1"/>
  <c r="T777" i="24"/>
  <c r="AC777" i="24" s="1"/>
  <c r="V778" i="24"/>
  <c r="O778" i="24"/>
  <c r="Y778" i="24" s="1"/>
  <c r="Q778" i="24"/>
  <c r="R778" i="24" s="1"/>
  <c r="D778" i="24"/>
  <c r="H778" i="24"/>
  <c r="L778" i="24"/>
  <c r="S778" i="24" s="1"/>
  <c r="I778" i="24"/>
  <c r="K778" i="24"/>
  <c r="M779" i="24"/>
  <c r="AB779" i="24" s="1"/>
  <c r="E778" i="24"/>
  <c r="J778" i="24"/>
  <c r="B778" i="24"/>
  <c r="G778" i="24"/>
  <c r="F778" i="24"/>
  <c r="C778" i="24"/>
  <c r="X778" i="24" l="1"/>
  <c r="W778" i="24"/>
  <c r="AE778" i="24"/>
  <c r="AA777" i="24"/>
  <c r="AD777" i="24" s="1"/>
  <c r="Z777" i="24"/>
  <c r="P778" i="24"/>
  <c r="U778" i="24" s="1"/>
  <c r="T778" i="24"/>
  <c r="AC778" i="24" s="1"/>
  <c r="V779" i="24"/>
  <c r="O779" i="24"/>
  <c r="Y779" i="24" s="1"/>
  <c r="Q779" i="24"/>
  <c r="R779" i="24" s="1"/>
  <c r="D779" i="24"/>
  <c r="K779" i="24"/>
  <c r="L779" i="24"/>
  <c r="S779" i="24" s="1"/>
  <c r="I779" i="24"/>
  <c r="J779" i="24"/>
  <c r="G779" i="24"/>
  <c r="C779" i="24"/>
  <c r="B779" i="24"/>
  <c r="H779" i="24"/>
  <c r="F779" i="24"/>
  <c r="E779" i="24"/>
  <c r="M780" i="24"/>
  <c r="AB780" i="24" s="1"/>
  <c r="X779" i="24" l="1"/>
  <c r="W779" i="24"/>
  <c r="AE779" i="24"/>
  <c r="AA778" i="24"/>
  <c r="AD778" i="24" s="1"/>
  <c r="Z778" i="24"/>
  <c r="P779" i="24"/>
  <c r="U779" i="24" s="1"/>
  <c r="T779" i="24"/>
  <c r="AC779" i="24" s="1"/>
  <c r="V780" i="24"/>
  <c r="O780" i="24"/>
  <c r="Y780" i="24" s="1"/>
  <c r="Q780" i="24"/>
  <c r="R780" i="24" s="1"/>
  <c r="K780" i="24"/>
  <c r="L780" i="24"/>
  <c r="S780" i="24" s="1"/>
  <c r="J780" i="24"/>
  <c r="B780" i="24"/>
  <c r="E780" i="24"/>
  <c r="H780" i="24"/>
  <c r="F780" i="24"/>
  <c r="G780" i="24"/>
  <c r="D780" i="24"/>
  <c r="I780" i="24"/>
  <c r="C780" i="24"/>
  <c r="X780" i="24" l="1"/>
  <c r="W780" i="24"/>
  <c r="AE780" i="24"/>
  <c r="AA779" i="24"/>
  <c r="AD779" i="24" s="1"/>
  <c r="Z779" i="24"/>
  <c r="P780" i="24"/>
  <c r="U780" i="24" s="1"/>
  <c r="T780" i="24"/>
  <c r="AC780" i="24" s="1"/>
  <c r="AA780" i="24" l="1"/>
  <c r="AD780" i="24" s="1"/>
  <c r="Z780" i="24"/>
  <c r="O781" i="24"/>
  <c r="Y781" i="24" s="1"/>
  <c r="Q781" i="24"/>
  <c r="R781" i="24" s="1"/>
  <c r="H781" i="24"/>
  <c r="K781" i="24"/>
  <c r="G781" i="24"/>
  <c r="J781" i="24"/>
  <c r="L781" i="24"/>
  <c r="B781" i="24"/>
  <c r="F781" i="24"/>
  <c r="M782" i="24"/>
  <c r="AB782" i="24" s="1"/>
  <c r="D781" i="24"/>
  <c r="E781" i="24"/>
  <c r="C781" i="24"/>
  <c r="I781" i="24"/>
  <c r="S781" i="24" l="1"/>
  <c r="X781" i="24" s="1"/>
  <c r="T781" i="24"/>
  <c r="AD781" i="24"/>
  <c r="AE781" i="24"/>
  <c r="Z781" i="24"/>
  <c r="AA781" i="24"/>
  <c r="P781" i="24"/>
  <c r="U781" i="24" s="1"/>
  <c r="V782" i="24"/>
  <c r="T782" i="24"/>
  <c r="O782" i="24"/>
  <c r="Y782" i="24" s="1"/>
  <c r="Q782" i="24"/>
  <c r="R782" i="24" s="1"/>
  <c r="H782" i="24"/>
  <c r="C782" i="24"/>
  <c r="B782" i="24"/>
  <c r="D782" i="24"/>
  <c r="I782" i="24"/>
  <c r="K782" i="24"/>
  <c r="J782" i="24"/>
  <c r="M783" i="24"/>
  <c r="AB783" i="24" s="1"/>
  <c r="E782" i="24"/>
  <c r="G782" i="24"/>
  <c r="F782" i="24"/>
  <c r="L782" i="24"/>
  <c r="S782" i="24" s="1"/>
  <c r="W781" i="24" l="1"/>
  <c r="AC781" i="24"/>
  <c r="X782" i="24"/>
  <c r="AC782" i="24" s="1"/>
  <c r="W782" i="24"/>
  <c r="AD782" i="24"/>
  <c r="AE782" i="24"/>
  <c r="Z782" i="24"/>
  <c r="AA782" i="24"/>
  <c r="P782" i="24"/>
  <c r="U782" i="24" s="1"/>
  <c r="V783" i="24"/>
  <c r="O783" i="24"/>
  <c r="Y783" i="24" s="1"/>
  <c r="Q783" i="24"/>
  <c r="R783" i="24" s="1"/>
  <c r="G783" i="24"/>
  <c r="J783" i="24"/>
  <c r="M784" i="24"/>
  <c r="AB784" i="24" s="1"/>
  <c r="F783" i="24"/>
  <c r="C783" i="24"/>
  <c r="H783" i="24"/>
  <c r="I783" i="24"/>
  <c r="E783" i="24"/>
  <c r="L783" i="24"/>
  <c r="S783" i="24" s="1"/>
  <c r="K783" i="24"/>
  <c r="B783" i="24"/>
  <c r="D783" i="24"/>
  <c r="T783" i="24" l="1"/>
  <c r="X783" i="24"/>
  <c r="W783" i="24"/>
  <c r="AE783" i="24"/>
  <c r="AD783" i="24"/>
  <c r="Z783" i="24"/>
  <c r="AA783" i="24"/>
  <c r="P783" i="24"/>
  <c r="U783" i="24" s="1"/>
  <c r="V784" i="24"/>
  <c r="O784" i="24"/>
  <c r="Y784" i="24" s="1"/>
  <c r="Q784" i="24"/>
  <c r="R784" i="24" s="1"/>
  <c r="L784" i="24"/>
  <c r="S784" i="24" s="1"/>
  <c r="G784" i="24"/>
  <c r="I784" i="24"/>
  <c r="E784" i="24"/>
  <c r="F784" i="24"/>
  <c r="K784" i="24"/>
  <c r="M785" i="24"/>
  <c r="AB785" i="24" s="1"/>
  <c r="H784" i="24"/>
  <c r="C784" i="24"/>
  <c r="B784" i="24"/>
  <c r="D784" i="24"/>
  <c r="J784" i="24"/>
  <c r="AC783" i="24" l="1"/>
  <c r="T784" i="24"/>
  <c r="X784" i="24"/>
  <c r="W784" i="24"/>
  <c r="AE784" i="24"/>
  <c r="AD784" i="24"/>
  <c r="Z784" i="24"/>
  <c r="AA784" i="24"/>
  <c r="P784" i="24"/>
  <c r="U784" i="24" s="1"/>
  <c r="V785" i="24"/>
  <c r="O785" i="24"/>
  <c r="Y785" i="24" s="1"/>
  <c r="Q785" i="24"/>
  <c r="R785" i="24" s="1"/>
  <c r="B785" i="24"/>
  <c r="F785" i="24"/>
  <c r="K785" i="24"/>
  <c r="G785" i="24"/>
  <c r="J785" i="24"/>
  <c r="L785" i="24"/>
  <c r="S785" i="24" s="1"/>
  <c r="M786" i="24"/>
  <c r="AB786" i="24" s="1"/>
  <c r="D785" i="24"/>
  <c r="H785" i="24"/>
  <c r="C785" i="24"/>
  <c r="I785" i="24"/>
  <c r="E785" i="24"/>
  <c r="AC784" i="24" l="1"/>
  <c r="T785" i="24"/>
  <c r="X785" i="24"/>
  <c r="W785" i="24"/>
  <c r="AE785" i="24"/>
  <c r="AD785" i="24"/>
  <c r="Z785" i="24"/>
  <c r="AA785" i="24"/>
  <c r="P785" i="24"/>
  <c r="U785" i="24" s="1"/>
  <c r="V786" i="24"/>
  <c r="T786" i="24"/>
  <c r="Q786" i="24"/>
  <c r="R786" i="24" s="1"/>
  <c r="O786" i="24"/>
  <c r="Y786" i="24" s="1"/>
  <c r="M787" i="24"/>
  <c r="AB787" i="24" s="1"/>
  <c r="C786" i="24"/>
  <c r="I786" i="24"/>
  <c r="B786" i="24"/>
  <c r="J786" i="24"/>
  <c r="H786" i="24"/>
  <c r="F786" i="24"/>
  <c r="L786" i="24"/>
  <c r="S786" i="24" s="1"/>
  <c r="E786" i="24"/>
  <c r="K786" i="24"/>
  <c r="D786" i="24"/>
  <c r="G786" i="24"/>
  <c r="AC785" i="24" l="1"/>
  <c r="X786" i="24"/>
  <c r="AC786" i="24" s="1"/>
  <c r="W786" i="24"/>
  <c r="AD786" i="24"/>
  <c r="AE786" i="24"/>
  <c r="Z786" i="24"/>
  <c r="AA786" i="24"/>
  <c r="P786" i="24"/>
  <c r="U786" i="24" s="1"/>
  <c r="V787" i="24"/>
  <c r="T787" i="24"/>
  <c r="Q787" i="24"/>
  <c r="R787" i="24" s="1"/>
  <c r="O787" i="24"/>
  <c r="Y787" i="24" s="1"/>
  <c r="B787" i="24"/>
  <c r="H787" i="24"/>
  <c r="C787" i="24"/>
  <c r="F787" i="24"/>
  <c r="K787" i="24"/>
  <c r="L787" i="24"/>
  <c r="S787" i="24" s="1"/>
  <c r="J787" i="24"/>
  <c r="M788" i="24"/>
  <c r="AB788" i="24" s="1"/>
  <c r="I787" i="24"/>
  <c r="G787" i="24"/>
  <c r="D787" i="24"/>
  <c r="E787" i="24"/>
  <c r="X787" i="24" l="1"/>
  <c r="AC787" i="24" s="1"/>
  <c r="W787" i="24"/>
  <c r="AE787" i="24"/>
  <c r="AD787" i="24"/>
  <c r="Z787" i="24"/>
  <c r="AA787" i="24"/>
  <c r="P787" i="24"/>
  <c r="U787" i="24" s="1"/>
  <c r="V788" i="24"/>
  <c r="Q788" i="24"/>
  <c r="R788" i="24" s="1"/>
  <c r="O788" i="24"/>
  <c r="Y788" i="24" s="1"/>
  <c r="E788" i="24"/>
  <c r="D788" i="24"/>
  <c r="B788" i="24"/>
  <c r="K788" i="24"/>
  <c r="M789" i="24"/>
  <c r="AB789" i="24" s="1"/>
  <c r="G788" i="24"/>
  <c r="C788" i="24"/>
  <c r="I788" i="24"/>
  <c r="J788" i="24"/>
  <c r="L788" i="24"/>
  <c r="S788" i="24" s="1"/>
  <c r="H788" i="24"/>
  <c r="F788" i="24"/>
  <c r="T788" i="24" l="1"/>
  <c r="X788" i="24"/>
  <c r="W788" i="24"/>
  <c r="AD788" i="24"/>
  <c r="AE788" i="24"/>
  <c r="Z788" i="24"/>
  <c r="AA788" i="24"/>
  <c r="P788" i="24"/>
  <c r="U788" i="24" s="1"/>
  <c r="V789" i="24"/>
  <c r="T789" i="24"/>
  <c r="O789" i="24"/>
  <c r="Y789" i="24" s="1"/>
  <c r="Q789" i="24"/>
  <c r="R789" i="24" s="1"/>
  <c r="M790" i="24"/>
  <c r="AB790" i="24" s="1"/>
  <c r="L789" i="24"/>
  <c r="S789" i="24" s="1"/>
  <c r="D789" i="24"/>
  <c r="H789" i="24"/>
  <c r="F789" i="24"/>
  <c r="E789" i="24"/>
  <c r="G789" i="24"/>
  <c r="C789" i="24"/>
  <c r="B789" i="24"/>
  <c r="K789" i="24"/>
  <c r="J789" i="24"/>
  <c r="I789" i="24"/>
  <c r="AC788" i="24" l="1"/>
  <c r="X789" i="24"/>
  <c r="AC789" i="24" s="1"/>
  <c r="W789" i="24"/>
  <c r="AE789" i="24"/>
  <c r="AD789" i="24"/>
  <c r="Z789" i="24"/>
  <c r="AA789" i="24"/>
  <c r="P789" i="24"/>
  <c r="U789" i="24" s="1"/>
  <c r="V790" i="24"/>
  <c r="T790" i="24"/>
  <c r="O790" i="24"/>
  <c r="Y790" i="24" s="1"/>
  <c r="Q790" i="24"/>
  <c r="R790" i="24" s="1"/>
  <c r="G790" i="24"/>
  <c r="J790" i="24"/>
  <c r="M791" i="24"/>
  <c r="AB791" i="24" s="1"/>
  <c r="K790" i="24"/>
  <c r="E790" i="24"/>
  <c r="C790" i="24"/>
  <c r="F790" i="24"/>
  <c r="D790" i="24"/>
  <c r="I790" i="24"/>
  <c r="L790" i="24"/>
  <c r="S790" i="24" s="1"/>
  <c r="H790" i="24"/>
  <c r="B790" i="24"/>
  <c r="W790" i="24" l="1"/>
  <c r="X790" i="24"/>
  <c r="AC790" i="24" s="1"/>
  <c r="AE790" i="24"/>
  <c r="AD790" i="24"/>
  <c r="Z790" i="24"/>
  <c r="AA790" i="24"/>
  <c r="P790" i="24"/>
  <c r="U790" i="24" s="1"/>
  <c r="V791" i="24"/>
  <c r="T791" i="24"/>
  <c r="Q791" i="24"/>
  <c r="R791" i="24" s="1"/>
  <c r="O791" i="24"/>
  <c r="Y791" i="24" s="1"/>
  <c r="I791" i="24"/>
  <c r="B791" i="24"/>
  <c r="F791" i="24"/>
  <c r="J791" i="24"/>
  <c r="G791" i="24"/>
  <c r="E791" i="24"/>
  <c r="M792" i="24"/>
  <c r="AB792" i="24" s="1"/>
  <c r="D791" i="24"/>
  <c r="L791" i="24"/>
  <c r="S791" i="24" s="1"/>
  <c r="K791" i="24"/>
  <c r="H791" i="24"/>
  <c r="C791" i="24"/>
  <c r="X791" i="24" l="1"/>
  <c r="AC791" i="24" s="1"/>
  <c r="W791" i="24"/>
  <c r="AD791" i="24"/>
  <c r="AE791" i="24"/>
  <c r="Z791" i="24"/>
  <c r="AA791" i="24"/>
  <c r="P791" i="24"/>
  <c r="U791" i="24" s="1"/>
  <c r="V792" i="24"/>
  <c r="T792" i="24"/>
  <c r="O792" i="24"/>
  <c r="Y792" i="24" s="1"/>
  <c r="Q792" i="24"/>
  <c r="R792" i="24" s="1"/>
  <c r="K792" i="24"/>
  <c r="B792" i="24"/>
  <c r="I792" i="24"/>
  <c r="E792" i="24"/>
  <c r="F792" i="24"/>
  <c r="L792" i="24"/>
  <c r="S792" i="24" s="1"/>
  <c r="M793" i="24"/>
  <c r="AB793" i="24" s="1"/>
  <c r="C792" i="24"/>
  <c r="D792" i="24"/>
  <c r="H792" i="24"/>
  <c r="J792" i="24"/>
  <c r="G792" i="24"/>
  <c r="X792" i="24" l="1"/>
  <c r="AC792" i="24" s="1"/>
  <c r="W792" i="24"/>
  <c r="AE792" i="24"/>
  <c r="AD792" i="24"/>
  <c r="Z792" i="24"/>
  <c r="AA792" i="24"/>
  <c r="P792" i="24"/>
  <c r="U792" i="24" s="1"/>
  <c r="V793" i="24"/>
  <c r="T793" i="24"/>
  <c r="O793" i="24"/>
  <c r="Y793" i="24" s="1"/>
  <c r="Q793" i="24"/>
  <c r="R793" i="24" s="1"/>
  <c r="J793" i="24"/>
  <c r="F793" i="24"/>
  <c r="K793" i="24"/>
  <c r="D793" i="24"/>
  <c r="M794" i="24"/>
  <c r="AB794" i="24" s="1"/>
  <c r="H793" i="24"/>
  <c r="C793" i="24"/>
  <c r="I793" i="24"/>
  <c r="E793" i="24"/>
  <c r="G793" i="24"/>
  <c r="B793" i="24"/>
  <c r="L793" i="24"/>
  <c r="S793" i="24" s="1"/>
  <c r="X793" i="24" l="1"/>
  <c r="AC793" i="24" s="1"/>
  <c r="W793" i="24"/>
  <c r="AE793" i="24"/>
  <c r="AD793" i="24"/>
  <c r="Z793" i="24"/>
  <c r="AA793" i="24"/>
  <c r="P793" i="24"/>
  <c r="U793" i="24" s="1"/>
  <c r="V794" i="24"/>
  <c r="O794" i="24"/>
  <c r="Y794" i="24" s="1"/>
  <c r="Q794" i="24"/>
  <c r="R794" i="24" s="1"/>
  <c r="K794" i="24"/>
  <c r="B794" i="24"/>
  <c r="F794" i="24"/>
  <c r="I794" i="24"/>
  <c r="E794" i="24"/>
  <c r="D794" i="24"/>
  <c r="L794" i="24"/>
  <c r="S794" i="24" s="1"/>
  <c r="J794" i="24"/>
  <c r="M795" i="24"/>
  <c r="AB795" i="24" s="1"/>
  <c r="G794" i="24"/>
  <c r="C794" i="24"/>
  <c r="H794" i="24"/>
  <c r="T794" i="24" l="1"/>
  <c r="AE794" i="24"/>
  <c r="X794" i="24"/>
  <c r="W794" i="24"/>
  <c r="AD794" i="24"/>
  <c r="Z794" i="24"/>
  <c r="AA794" i="24"/>
  <c r="P794" i="24"/>
  <c r="U794" i="24" s="1"/>
  <c r="V795" i="24"/>
  <c r="T795" i="24"/>
  <c r="O795" i="24"/>
  <c r="Y795" i="24" s="1"/>
  <c r="Q795" i="24"/>
  <c r="R795" i="24" s="1"/>
  <c r="B795" i="24"/>
  <c r="L795" i="24"/>
  <c r="S795" i="24" s="1"/>
  <c r="M796" i="24"/>
  <c r="AB796" i="24" s="1"/>
  <c r="E795" i="24"/>
  <c r="F795" i="24"/>
  <c r="H795" i="24"/>
  <c r="D795" i="24"/>
  <c r="K795" i="24"/>
  <c r="I795" i="24"/>
  <c r="G795" i="24"/>
  <c r="C795" i="24"/>
  <c r="J795" i="24"/>
  <c r="AC794" i="24" l="1"/>
  <c r="X795" i="24"/>
  <c r="AC795" i="24" s="1"/>
  <c r="W795" i="24"/>
  <c r="AD795" i="24"/>
  <c r="AE795" i="24"/>
  <c r="Z795" i="24"/>
  <c r="AA795" i="24"/>
  <c r="P795" i="24"/>
  <c r="U795" i="24" s="1"/>
  <c r="V796" i="24"/>
  <c r="T796" i="24"/>
  <c r="O796" i="24"/>
  <c r="Y796" i="24" s="1"/>
  <c r="Q796" i="24"/>
  <c r="R796" i="24" s="1"/>
  <c r="F796" i="24"/>
  <c r="C796" i="24"/>
  <c r="B796" i="24"/>
  <c r="K796" i="24"/>
  <c r="E796" i="24"/>
  <c r="G796" i="24"/>
  <c r="H796" i="24"/>
  <c r="J796" i="24"/>
  <c r="L796" i="24"/>
  <c r="S796" i="24" s="1"/>
  <c r="I796" i="24"/>
  <c r="D796" i="24"/>
  <c r="X796" i="24" l="1"/>
  <c r="AC796" i="24" s="1"/>
  <c r="W796" i="24"/>
  <c r="AE796" i="24"/>
  <c r="AD796" i="24"/>
  <c r="Z796" i="24"/>
  <c r="AA796" i="24"/>
  <c r="P796" i="24"/>
  <c r="U796" i="24" s="1"/>
  <c r="O797" i="24"/>
  <c r="Y797" i="24" s="1"/>
  <c r="Q797" i="24"/>
  <c r="R797" i="24" s="1"/>
  <c r="J797" i="24"/>
  <c r="F797" i="24"/>
  <c r="D797" i="24"/>
  <c r="K797" i="24"/>
  <c r="G797" i="24"/>
  <c r="C797" i="24"/>
  <c r="L797" i="24"/>
  <c r="B797" i="24"/>
  <c r="I797" i="24"/>
  <c r="E797" i="24"/>
  <c r="H797" i="24"/>
  <c r="Z797" i="24" l="1"/>
  <c r="AA797" i="24"/>
  <c r="P797" i="24"/>
  <c r="U797" i="24" s="1"/>
  <c r="S797" i="24"/>
  <c r="T797" i="24"/>
  <c r="Q798" i="24"/>
  <c r="R798" i="24" s="1"/>
  <c r="O798" i="24"/>
  <c r="Y798" i="24" s="1"/>
  <c r="I798" i="24"/>
  <c r="D798" i="24"/>
  <c r="H798" i="24"/>
  <c r="K798" i="24"/>
  <c r="L798" i="24"/>
  <c r="J798" i="24"/>
  <c r="B798" i="24"/>
  <c r="E798" i="24"/>
  <c r="G798" i="24"/>
  <c r="C798" i="24"/>
  <c r="F798" i="24"/>
  <c r="W797" i="24" l="1"/>
  <c r="X797" i="24"/>
  <c r="AC797" i="24" s="1"/>
  <c r="Z798" i="24"/>
  <c r="AA798" i="24"/>
  <c r="P798" i="24"/>
  <c r="U798" i="24" s="1"/>
  <c r="S798" i="24"/>
  <c r="T798" i="24"/>
  <c r="O799" i="24"/>
  <c r="Y799" i="24" s="1"/>
  <c r="Q799" i="24"/>
  <c r="R799" i="24" s="1"/>
  <c r="L799" i="24"/>
  <c r="T799" i="24" s="1"/>
  <c r="C799" i="24"/>
  <c r="D799" i="24"/>
  <c r="G799" i="24"/>
  <c r="H799" i="24"/>
  <c r="J799" i="24"/>
  <c r="B799" i="24"/>
  <c r="K799" i="24"/>
  <c r="F799" i="24"/>
  <c r="I799" i="24"/>
  <c r="E799" i="24"/>
  <c r="W798" i="24" l="1"/>
  <c r="X798" i="24"/>
  <c r="AC798" i="24" s="1"/>
  <c r="Z799" i="24"/>
  <c r="AA799" i="24"/>
  <c r="P799" i="24"/>
  <c r="U799" i="24" s="1"/>
  <c r="S799" i="24"/>
  <c r="W799" i="24" l="1"/>
  <c r="X799" i="24"/>
  <c r="AC799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591EF-02D9-4580-8DE6-9E0465700C11}" keepAlive="1" name="Consulta - Dashboard PBI" description="Conexión a la consulta 'Dashboard PBI' en el libro." type="5" refreshedVersion="6" background="1" saveData="1">
    <dbPr connection="Provider=Microsoft.Mashup.OleDb.1;Data Source=$Workbook$;Location=&quot;Dashboard PBI&quot;;Extended Properties=&quot;&quot;" command="SELECT * FROM [Dashboard PBI]"/>
  </connection>
  <connection id="2" xr16:uid="{AD99D622-0151-4A98-837E-D04E469E02F3}" keepAlive="1" name="Consulta - Vinculos Finales_Clent" description="Conexión a la consulta 'Vinculos Finales_Clent' en el libro." type="5" refreshedVersion="6" background="1" saveData="1">
    <dbPr connection="Provider=Microsoft.Mashup.OleDb.1;Data Source=$Workbook$;Location=&quot;Vinculos Finales_Clent&quot;;Extended Properties=&quot;&quot;" command="SELECT * FROM [Vinculos Finales_Clent]"/>
  </connection>
  <connection id="3" xr16:uid="{7A38AC4F-7436-42CF-BCDF-589D3D3A9F04}" keepAlive="1" name="Consulta - Vistas GEE" description="Conexión a la consulta 'Vistas GEE' en el libro." type="5" refreshedVersion="6" background="1" saveData="1">
    <dbPr connection="Provider=Microsoft.Mashup.OleDb.1;Data Source=$Workbook$;Location=&quot;Vistas GEE&quot;;Extended Properties=&quot;&quot;" command="SELECT * FROM [Vistas GEE]"/>
  </connection>
</connections>
</file>

<file path=xl/sharedStrings.xml><?xml version="1.0" encoding="utf-8"?>
<sst xmlns="http://schemas.openxmlformats.org/spreadsheetml/2006/main" count="25059" uniqueCount="4235">
  <si>
    <t>Variante</t>
  </si>
  <si>
    <t>País</t>
  </si>
  <si>
    <t>Chile</t>
  </si>
  <si>
    <t>Región</t>
  </si>
  <si>
    <t>DATAAGRO-Incendios</t>
  </si>
  <si>
    <t>Tabla</t>
  </si>
  <si>
    <t>DATAFOREST</t>
  </si>
  <si>
    <t>0028-01-00090</t>
  </si>
  <si>
    <t>Ex AGROSTAT - Incendios Forestales</t>
  </si>
  <si>
    <t>Estadísticas de Incendios Forestales</t>
  </si>
  <si>
    <t>Data</t>
  </si>
  <si>
    <t>id_producto</t>
  </si>
  <si>
    <t>Producto asociado  (nombre interno)</t>
  </si>
  <si>
    <t>Nombre comercial</t>
  </si>
  <si>
    <t>Tipo producto</t>
  </si>
  <si>
    <t>DATATERRITORIO</t>
  </si>
  <si>
    <t>0011-01-00012</t>
  </si>
  <si>
    <t>Instrumentos de Planificación Territorial</t>
  </si>
  <si>
    <t>Instrumentos de Planificación Territorial (IPT) - Chile</t>
  </si>
  <si>
    <t>DATAEDUCACIÓN</t>
  </si>
  <si>
    <t>0010-01-00014</t>
  </si>
  <si>
    <t xml:space="preserve">Georeferenciación y Ranking de Colegios </t>
  </si>
  <si>
    <t>Ranking Comunal de Establecimientos Educacionales - Chile</t>
  </si>
  <si>
    <t>PRO</t>
  </si>
  <si>
    <t>DATAEVALUACIÓN</t>
  </si>
  <si>
    <t>0018-01-00016</t>
  </si>
  <si>
    <t>Evaluación de Programas/Instituciones 1997-2020</t>
  </si>
  <si>
    <t>Evaluación de Programas e Instituciones del servicio público (1997-2020) - Chile</t>
  </si>
  <si>
    <t>Básico</t>
  </si>
  <si>
    <t>DATACLIMÁTICO</t>
  </si>
  <si>
    <t>0002-01-00017</t>
  </si>
  <si>
    <t>Emisiones de GEI en Chile 1990 - 2016</t>
  </si>
  <si>
    <t>Inventario de Gases de Efecto Invernadero (1990-2016) - Chile</t>
  </si>
  <si>
    <t>DATASALUD</t>
  </si>
  <si>
    <t>0001-01-00023</t>
  </si>
  <si>
    <t>Enfremedades: HPV Cáncer Cervicouterino</t>
  </si>
  <si>
    <t>Resultados históricos Papanicolau (2011-2018) - Chile</t>
  </si>
  <si>
    <t>0001-01-00025</t>
  </si>
  <si>
    <t>Emergency web</t>
  </si>
  <si>
    <t>Salud 24/7 - Chile</t>
  </si>
  <si>
    <t>DATAPUEBLOS</t>
  </si>
  <si>
    <t>0019-02-00026</t>
  </si>
  <si>
    <t>Mapa Pueblos y  Comunidades Linguisticas  - GT</t>
  </si>
  <si>
    <t>Mapa Pueblos y  Comunidades Lingüisticas - Guatemala</t>
  </si>
  <si>
    <t>DATAEMPRESA</t>
  </si>
  <si>
    <t>0007-01-00029</t>
  </si>
  <si>
    <t>Información de Empresas Según categoría</t>
  </si>
  <si>
    <t>Registro de Empresas - Chile</t>
  </si>
  <si>
    <t>DATAMUNICIPIO</t>
  </si>
  <si>
    <t>0004-02-00030</t>
  </si>
  <si>
    <t>Ranking Gestión Municipal 2018 - GT</t>
  </si>
  <si>
    <t>Métricas e índices para la gestión municipal - Guatemala</t>
  </si>
  <si>
    <t>DATARIESGO</t>
  </si>
  <si>
    <t>0012-01-00032</t>
  </si>
  <si>
    <t>Mapa Femicidios 2020</t>
  </si>
  <si>
    <t>Mapa de Femicidios (2020) - Chile</t>
  </si>
  <si>
    <t>0001-05-00043</t>
  </si>
  <si>
    <t>COVID-19</t>
  </si>
  <si>
    <t>Avance del COVID-19 - Panamá</t>
  </si>
  <si>
    <t>0001-04-00044</t>
  </si>
  <si>
    <t>Avance del COVID-19 - Honduras</t>
  </si>
  <si>
    <t>DATADELITO</t>
  </si>
  <si>
    <t>0016-01-00053</t>
  </si>
  <si>
    <t>DMCS 2008-2020</t>
  </si>
  <si>
    <t>Evolución Delitos de Mayor Connotación Social (2008-2020) - Chile</t>
  </si>
  <si>
    <t>0001-01-00068</t>
  </si>
  <si>
    <t>Avance del COVID-19 - Chile</t>
  </si>
  <si>
    <t>0001-02-00083</t>
  </si>
  <si>
    <t>Avance del COVID-19 - Guatemala</t>
  </si>
  <si>
    <t>0019-02-00086</t>
  </si>
  <si>
    <t>Pueblos de Guatemala</t>
  </si>
  <si>
    <t>0019-02-00087</t>
  </si>
  <si>
    <t>Comunidades Lingüisticas (individuales)</t>
  </si>
  <si>
    <t>Comunidad Lingüística - Guatemala</t>
  </si>
  <si>
    <t>DATAIMPACTO</t>
  </si>
  <si>
    <t>0026-04-00089</t>
  </si>
  <si>
    <t>Huracanes</t>
  </si>
  <si>
    <t>Impactos del Huracán ETA - Honduras</t>
  </si>
  <si>
    <t>0012-04-00091</t>
  </si>
  <si>
    <t>DATAFUEGO</t>
  </si>
  <si>
    <t>Plataforma de Análisis y Monitoreo de focos de Fuego - Honduras</t>
  </si>
  <si>
    <t>DATACLIMA</t>
  </si>
  <si>
    <t>0013-04-00092</t>
  </si>
  <si>
    <t>Plataforma de Análisis y Monitoreo del Clima - Honduras</t>
  </si>
  <si>
    <t>MASTER</t>
  </si>
  <si>
    <t>SI</t>
  </si>
  <si>
    <t>NO</t>
  </si>
  <si>
    <t>Nacional</t>
  </si>
  <si>
    <t>Local</t>
  </si>
  <si>
    <t>Guatemala</t>
  </si>
  <si>
    <t>Departamento</t>
  </si>
  <si>
    <t>Comunidades Linguísticas GT v1</t>
  </si>
  <si>
    <t>Comunidades Linguísticas GT VarDepto</t>
  </si>
  <si>
    <t>Variante (SI/NO)</t>
  </si>
  <si>
    <t>Secuencia</t>
  </si>
  <si>
    <t>Link Archivo GEE</t>
  </si>
  <si>
    <t>Nombre Archivo PBI</t>
  </si>
  <si>
    <t>Grupo PBI</t>
  </si>
  <si>
    <t>POWER BI</t>
  </si>
  <si>
    <t>GEE</t>
  </si>
  <si>
    <t>Panamá</t>
  </si>
  <si>
    <t>Honduras</t>
  </si>
  <si>
    <t>El Salvador</t>
  </si>
  <si>
    <t>Costa Rica</t>
  </si>
  <si>
    <t>Belice</t>
  </si>
  <si>
    <t>Rep Dominicana</t>
  </si>
  <si>
    <t>Provincia</t>
  </si>
  <si>
    <t>Distrito</t>
  </si>
  <si>
    <t>Plataforma de Análisis y Monitoreo de focos de Fuego - Panamá</t>
  </si>
  <si>
    <t>Plataforma de Análisis y Monitoreo del Clima - Panamá</t>
  </si>
  <si>
    <t>Plataforma de Análisis y Monitoreo de focos de Fuego - El Salvador</t>
  </si>
  <si>
    <t>Plataforma de Análisis y Monitoreo del Clima - El Salvador</t>
  </si>
  <si>
    <t>Plataforma de Análisis y Monitoreo de focos de Fuego - Costa Rica</t>
  </si>
  <si>
    <t>Plataforma de Análisis y Monitoreo del Clima - Costa Rica</t>
  </si>
  <si>
    <t>Plataforma de Análisis y Monitoreo de focos de Fuego - Belice</t>
  </si>
  <si>
    <t>Plataforma de Análisis y Monitoreo del Clima - Belice</t>
  </si>
  <si>
    <t>Plataforma de Análisis y Monitoreo de focos de Fuego - República Dominicana</t>
  </si>
  <si>
    <t>Plataforma de Análisis y Monitoreo del Clima - República Dominicana</t>
  </si>
  <si>
    <t>Plataforma de Análisis y Monitoreo de focos de Fuego - Chile</t>
  </si>
  <si>
    <t>Plataforma de Análisis y Monitoreo del Clima - Chile</t>
  </si>
  <si>
    <t>Plataforma de Análisis y Monitoreo de focos de Fuego - Guatemala</t>
  </si>
  <si>
    <t>Plataforma de Análisis y Monitoreo del Clima - Guatemala</t>
  </si>
  <si>
    <t>https://app-data-i.users.earthengine.app/view/dataclimagt</t>
  </si>
  <si>
    <t>https://app-data-i.users.earthengine.app/view/dataclimabz</t>
  </si>
  <si>
    <t>https://app-data-i.users.earthengine.app/view/dataclimahn</t>
  </si>
  <si>
    <t>https://app-data-i.users.earthengine.app/view/dataclimaes</t>
  </si>
  <si>
    <t>Nicaragua</t>
  </si>
  <si>
    <t>https://app-data-i.users.earthengine.app/view/dataclimanc</t>
  </si>
  <si>
    <t>Plataforma de Análisis y Monitoreo del Clima - Nicaragua</t>
  </si>
  <si>
    <t>Plataforma de Análisis y Monitoreo de focos de Fuego - Nicaragua</t>
  </si>
  <si>
    <t>https://app-data-i.users.earthengine.app/view/dataclimacr</t>
  </si>
  <si>
    <t>https://app-data-i.users.earthengine.app/view/dataclimapn</t>
  </si>
  <si>
    <t>https://app-data-i.users.earthengine.app/view/datafuegogt</t>
  </si>
  <si>
    <t>https://app-data-i.users.earthengine.app/view/datafuegobz</t>
  </si>
  <si>
    <t>https://app-data-i.users.earthengine.app/view/datafuegohn</t>
  </si>
  <si>
    <t>https://app-data-i.users.earthengine.app/view/datafuegoes</t>
  </si>
  <si>
    <t>https://app-data-i.users.earthengine.app/view/datafuegonc</t>
  </si>
  <si>
    <t>https://app-data-i.users.earthengine.app/view/datafuegocr</t>
  </si>
  <si>
    <t>https://app-data-i.users.earthengine.app/view/datafuegopn</t>
  </si>
  <si>
    <t>Listo</t>
  </si>
  <si>
    <t>Comuna</t>
  </si>
  <si>
    <t>DATACLIMA_GEE_HN_Departamento</t>
  </si>
  <si>
    <t>DI Honduras</t>
  </si>
  <si>
    <t>DATACLIMA_GEE_HN_Nacional</t>
  </si>
  <si>
    <t>LINK Directo PBI</t>
  </si>
  <si>
    <t>IR</t>
  </si>
  <si>
    <t>Liberado</t>
  </si>
  <si>
    <t>DI Chile</t>
  </si>
  <si>
    <t>DI Guatemala</t>
  </si>
  <si>
    <t>DI Panamá</t>
  </si>
  <si>
    <t>DI El Salvador</t>
  </si>
  <si>
    <t>DI Costa Rica</t>
  </si>
  <si>
    <t>DI Belice</t>
  </si>
  <si>
    <t>DI Rep Dominicana</t>
  </si>
  <si>
    <t>DI Nicaragua</t>
  </si>
  <si>
    <t>DATA IMPACTO ETA</t>
  </si>
  <si>
    <t>DATADELITOv1</t>
  </si>
  <si>
    <t>DATAPYME</t>
  </si>
  <si>
    <t>IPT Nuevo</t>
  </si>
  <si>
    <t>CambioClimático</t>
  </si>
  <si>
    <t>DATAEDUCA-Ranking2</t>
  </si>
  <si>
    <t>DATAEDUCA-RankingRegional</t>
  </si>
  <si>
    <t>DATAEDUCA-RankingNacional</t>
  </si>
  <si>
    <t>DATASALUD-Cáncer Cuello Uterino</t>
  </si>
  <si>
    <t>EMERGENCY</t>
  </si>
  <si>
    <t>RANKING MUNI GT</t>
  </si>
  <si>
    <t>FEMICIDIOS CL</t>
  </si>
  <si>
    <t>Com Linguistica INDIVIDUAL GT</t>
  </si>
  <si>
    <t>id</t>
  </si>
  <si>
    <t>DATAFUEGO_GEE_HN_Nacional</t>
  </si>
  <si>
    <t>DATAFUEGO_GEE_HN_Departamento</t>
  </si>
  <si>
    <t>id2</t>
  </si>
  <si>
    <t>IPT_Nacional_CL</t>
  </si>
  <si>
    <t>Ranking_Educacion_Nacional_CL</t>
  </si>
  <si>
    <t>Ranking_Educacion_Regional_CL</t>
  </si>
  <si>
    <t>Ranking_Educacion_Comunal_CL</t>
  </si>
  <si>
    <t>Evaluación_Servicio_Público_Nacional_CL</t>
  </si>
  <si>
    <t>INGEI_Nacional_CL</t>
  </si>
  <si>
    <t>Salud_Papanicolau_Nacional_CL</t>
  </si>
  <si>
    <t>Salud_24_7_Nacional_CL</t>
  </si>
  <si>
    <t>Muni_Nacional_GT</t>
  </si>
  <si>
    <t>Registro_Empresas_Nacional_CL</t>
  </si>
  <si>
    <t>Femicidios_Nacional_CL</t>
  </si>
  <si>
    <t>Título</t>
  </si>
  <si>
    <t>Pueblos_Guatemala_Nacional_GT</t>
  </si>
  <si>
    <t>Delitos_Nacional_CL</t>
  </si>
  <si>
    <t>Comunidad_Linguistica_Individual_GT</t>
  </si>
  <si>
    <t>Comunidad_Linguistica_Departamento_GT</t>
  </si>
  <si>
    <t>Comunidad_Linguistica_Nacional_GT</t>
  </si>
  <si>
    <t>Impactos_ETA_Nacional_HN</t>
  </si>
  <si>
    <t>Incendios_Forestales_Regional_CL</t>
  </si>
  <si>
    <t>Monitoreo_Fuego_Nacional_HN</t>
  </si>
  <si>
    <t>Monitoreo_Fuego_Departamento_HN</t>
  </si>
  <si>
    <t>Monitoreo_Clima_Nacional_HN</t>
  </si>
  <si>
    <t>Monitoreo_Clima_Departamento_HN</t>
  </si>
  <si>
    <t>Monitoreo_Fuego_Nacional_GT</t>
  </si>
  <si>
    <t>Monitoreo_Fuego_Departamento_GT</t>
  </si>
  <si>
    <t>Monitoreo_Clima_Nacional_GT</t>
  </si>
  <si>
    <t>Monitoreo_Clima_Departamento_GT</t>
  </si>
  <si>
    <t>Monitoreo_Fuego_Nacional_PN</t>
  </si>
  <si>
    <t>Monitoreo_Fuego_Departamento_PN</t>
  </si>
  <si>
    <t>Monitoreo_Clima_Nacional_PN</t>
  </si>
  <si>
    <t>Monitoreo_Clima_Departamento_PN</t>
  </si>
  <si>
    <t>Monitoreo_Fuego_Nacional_SV</t>
  </si>
  <si>
    <t>Monitoreo_Fuego_Departamento_SV</t>
  </si>
  <si>
    <t>Monitoreo_Clima_Nacional_SV</t>
  </si>
  <si>
    <t>Monitoreo_Clima_Departamento_SV</t>
  </si>
  <si>
    <t>Monitoreo_Fuego_Nacional_CR</t>
  </si>
  <si>
    <t>Monitoreo_Fuego_Departamento_CR</t>
  </si>
  <si>
    <t>Monitoreo_Clima_Nacional_CR</t>
  </si>
  <si>
    <t>Monitoreo_Clima_Departamento_CR</t>
  </si>
  <si>
    <t>Monitoreo_Fuego_Nacional_BZ</t>
  </si>
  <si>
    <t>Monitoreo_Fuego_Departamento_BZ</t>
  </si>
  <si>
    <t>Monitoreo_Clima_Nacional_BZ</t>
  </si>
  <si>
    <t>Monitoreo_Clima_Departamento_BZ</t>
  </si>
  <si>
    <t>Monitoreo_Fuego_Nacional_RD</t>
  </si>
  <si>
    <t>Monitoreo_Fuego_Departamento_RD</t>
  </si>
  <si>
    <t>Monitoreo_Clima_Nacional_RD</t>
  </si>
  <si>
    <t>Monitoreo_Clima_Departamento_RD</t>
  </si>
  <si>
    <t>Monitoreo_Fuego_Nacional_CL</t>
  </si>
  <si>
    <t>Monitoreo_Fuego_Departamento_CL</t>
  </si>
  <si>
    <t>Monitoreo_Clima_Nacional_CL</t>
  </si>
  <si>
    <t>Monitoreo_Clima_Departamento_CL</t>
  </si>
  <si>
    <t>Monitoreo_Fuego_Nacional_NI</t>
  </si>
  <si>
    <t>Monitoreo_Fuego_Departamento_NI</t>
  </si>
  <si>
    <t>Monitoreo_Clima_Nacional_NI</t>
  </si>
  <si>
    <t>Monitoreo_Clima_Departamento_NI</t>
  </si>
  <si>
    <t>DATACLIMA_GEE_BZ_Distrito</t>
  </si>
  <si>
    <t>DATAFUEGO_GEE_BZ_Distrito</t>
  </si>
  <si>
    <t>DATAFUEGO_GEE_BZ_Nacional</t>
  </si>
  <si>
    <t>DATACLIMA_GEE_BZ_Nacional</t>
  </si>
  <si>
    <t>DATAFUEGO_GEE_SV_Nacional</t>
  </si>
  <si>
    <t>DATAFUEGO_GEE_SV_Departamento</t>
  </si>
  <si>
    <t>DATAFUEGO_GEE_NI_Nacional</t>
  </si>
  <si>
    <t>DATAFUEGO_GEE_NI_Departamento</t>
  </si>
  <si>
    <t>DATAFUEGO_GEE_PA_Nacional</t>
  </si>
  <si>
    <t>DATAFUEGO_GEE_PA_Provincia</t>
  </si>
  <si>
    <t>DATAFUEGO_GEE_DO_Nacional</t>
  </si>
  <si>
    <t>DATAFUEGO_GEE_DO_Provincia</t>
  </si>
  <si>
    <t>DATAFUEGO_GEE_GT_Nacional</t>
  </si>
  <si>
    <t>DATAFUEGO_GEE_GT_Departamento</t>
  </si>
  <si>
    <t>DATAFUEGO_GEE_CR_Nacional</t>
  </si>
  <si>
    <t>DATAFUEGO_GEE_CR_Departamento</t>
  </si>
  <si>
    <t>DATAFUEGO_GEE_CL_Nacional</t>
  </si>
  <si>
    <t>DATAFUEGO_GEE_CL_Region</t>
  </si>
  <si>
    <t>DATACLIMA_GEE_CL_Región</t>
  </si>
  <si>
    <t>DATACLIMA_GEE_CR_Departamento</t>
  </si>
  <si>
    <t>DATACLIMA_GEE_SV_Departamento</t>
  </si>
  <si>
    <t>DATACLIMA_GEE_SV_Nacional</t>
  </si>
  <si>
    <t>DATACLIMA_GEE_GT_Departamento</t>
  </si>
  <si>
    <t>DATACLIMA_GEE_GT_Nacional</t>
  </si>
  <si>
    <t>DATACLIMA_GEE_NI_Departamento</t>
  </si>
  <si>
    <t>DATACLIMA_GEE_NI_Nacional</t>
  </si>
  <si>
    <t>DATACLIMA_GEE_PA_Provincia</t>
  </si>
  <si>
    <t>DATACLIMA_GEE_PA_Nacional</t>
  </si>
  <si>
    <t>DATACLIMA_GEE_DO_Provincia</t>
  </si>
  <si>
    <t>DATACLIMA_GEE_DO_Nacional</t>
  </si>
  <si>
    <t>DATACLIMA_GEE_CL_Nacional</t>
  </si>
  <si>
    <t>DATAEVAL</t>
  </si>
  <si>
    <t>DATAAGRO</t>
  </si>
  <si>
    <t>AGROSTAT</t>
  </si>
  <si>
    <t>DATAAGRO-General</t>
  </si>
  <si>
    <t>Agrostat_Nacional_CL</t>
  </si>
  <si>
    <t>AGROSTAT. Estadísticas Agrícolas Chile</t>
  </si>
  <si>
    <t>Geomática Agrícola</t>
  </si>
  <si>
    <t>Geomática_Agricola_Regional_CL</t>
  </si>
  <si>
    <t>Femicidios_Nacional_HN</t>
  </si>
  <si>
    <t>Femicidios_Nacional_GT</t>
  </si>
  <si>
    <t>Femicidios_Nacional_SV</t>
  </si>
  <si>
    <t>Femicidios_Nacional_PN</t>
  </si>
  <si>
    <t>Femicidios Honduras</t>
  </si>
  <si>
    <t>Femicidios GT</t>
  </si>
  <si>
    <t>Femicidios PN</t>
  </si>
  <si>
    <t>Femicidios El Salvador</t>
  </si>
  <si>
    <t>DATAAGRO-Geomática</t>
  </si>
  <si>
    <t>https://omarorellanahn.users.earthengine.app/view/dataagro</t>
  </si>
  <si>
    <t>Femicidios Guatemala</t>
  </si>
  <si>
    <t>Femicidios Panamá</t>
  </si>
  <si>
    <t>https://dashboardfiltrado.azurewebsites.net/AutoDash/Index/22/1</t>
  </si>
  <si>
    <t>https://dashboardfiltrado.azurewebsites.net/AutoDash/Index/22/2</t>
  </si>
  <si>
    <t>https://dashboardfiltrado.azurewebsites.net/AutoDash/Index/22/3</t>
  </si>
  <si>
    <t>https://dashboardfiltrado.azurewebsites.net/AutoDash/Index/22/4</t>
  </si>
  <si>
    <t>https://dashboardfiltrado.azurewebsites.net/AutoDash/Index/22/5</t>
  </si>
  <si>
    <t>https://dashboardfiltrado.azurewebsites.net/AutoDash/Index/22/6</t>
  </si>
  <si>
    <t>https://dashboardfiltrado.azurewebsites.net/AutoDash/Index/22/7</t>
  </si>
  <si>
    <t>https://dashboardfiltrado.azurewebsites.net/AutoDash/Index/22/8</t>
  </si>
  <si>
    <t>https://dashboardfiltrado.azurewebsites.net/AutoDash/Index/22/9</t>
  </si>
  <si>
    <t>https://dashboardfiltrado.azurewebsites.net/AutoDash/Index/22/10</t>
  </si>
  <si>
    <t>https://dashboardfiltrado.azurewebsites.net/AutoDash/Index/22/11</t>
  </si>
  <si>
    <t>https://dashboardfiltrado.azurewebsites.net/AutoDash/Index/22/12</t>
  </si>
  <si>
    <t>https://dashboardfiltrado.azurewebsites.net/AutoDash/Index/22/13</t>
  </si>
  <si>
    <t>https://dashboardfiltrado.azurewebsites.net/AutoDash/Index/22/14</t>
  </si>
  <si>
    <t>https://dashboardfiltrado.azurewebsites.net/AutoDash/Index/22/15</t>
  </si>
  <si>
    <t>https://dashboardfiltrado.azurewebsites.net/AutoDash/Index/22/16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</si>
  <si>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</si>
  <si>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</si>
  <si>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</si>
  <si>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</si>
  <si>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</si>
  <si>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</si>
  <si>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del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</si>
  <si>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</si>
  <si>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</si>
  <si>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</si>
  <si>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</si>
  <si>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</si>
  <si>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</si>
  <si>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</si>
  <si>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</si>
  <si>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del Ñuble</t>
  </si>
  <si>
    <t>Variante en Shopify</t>
  </si>
  <si>
    <t>Corr</t>
  </si>
  <si>
    <t>Comuna: Iquique, Tarapacá</t>
  </si>
  <si>
    <t>Comuna: Alto Hospicio, Tarapacá</t>
  </si>
  <si>
    <t>Comuna: Pozo Almonte, Tarapacá</t>
  </si>
  <si>
    <t>Comuna: Camiña, Tarapacá</t>
  </si>
  <si>
    <t>Comuna: Colchane, Tarapacá</t>
  </si>
  <si>
    <t>Comuna: Huara, Tarapacá</t>
  </si>
  <si>
    <t>Comuna: Pica, Tarapacá</t>
  </si>
  <si>
    <t>Comuna: Antofagasta, Antofagasta</t>
  </si>
  <si>
    <t>Comuna: Mejillones, Antofagasta</t>
  </si>
  <si>
    <t>Comuna: Sierra Gorda, Antofagasta</t>
  </si>
  <si>
    <t>Comuna: Taltal, Antofagasta</t>
  </si>
  <si>
    <t>Comuna: Calama, Antofagasta</t>
  </si>
  <si>
    <t>Comuna: Ollagüe, Antofagasta</t>
  </si>
  <si>
    <t>Comuna: San Pedro de Atacama, Antofagasta</t>
  </si>
  <si>
    <t>Comuna: Tocopilla, Antofagasta</t>
  </si>
  <si>
    <t>Comuna: María Elena, Antofagasta</t>
  </si>
  <si>
    <t>Comuna: Copiapó, Atacama</t>
  </si>
  <si>
    <t>Comuna: Caldera, Atacama</t>
  </si>
  <si>
    <t>Comuna: Tierra Amarilla, Atacama</t>
  </si>
  <si>
    <t>Comuna: Chañaral, Atacama</t>
  </si>
  <si>
    <t>Comuna: Diego de Almagro, Atacama</t>
  </si>
  <si>
    <t>Comuna: Vallenar, Atacama</t>
  </si>
  <si>
    <t>Comuna: Alto del Carmen, Atacama</t>
  </si>
  <si>
    <t>Comuna: Freirina, Atacama</t>
  </si>
  <si>
    <t>Comuna: Huasco, Atacama</t>
  </si>
  <si>
    <t>Comuna: La Serena, Coquimbo</t>
  </si>
  <si>
    <t>Comuna: Coquimbo, Coquimbo</t>
  </si>
  <si>
    <t>Comuna: Andacollo, Coquimbo</t>
  </si>
  <si>
    <t>Comuna: La Higuera, Coquimbo</t>
  </si>
  <si>
    <t>Comuna: Paiguano, Coquimbo</t>
  </si>
  <si>
    <t>Comuna: Vicuña, Coquimbo</t>
  </si>
  <si>
    <t>Comuna: Illapel, Coquimbo</t>
  </si>
  <si>
    <t>Comuna: Canela, Coquimbo</t>
  </si>
  <si>
    <t>Comuna: Los Vilos, Coquimbo</t>
  </si>
  <si>
    <t>Comuna: Salamanca, Coquimbo</t>
  </si>
  <si>
    <t>Comuna: Ovalle, Coquimbo</t>
  </si>
  <si>
    <t>Comuna: Combarbalá, Coquimbo</t>
  </si>
  <si>
    <t>Comuna: Monte Patria, Coquimbo</t>
  </si>
  <si>
    <t>Comuna: Punitaqui, Coquimbo</t>
  </si>
  <si>
    <t>Comuna: Río Hurtado, Coquimbo</t>
  </si>
  <si>
    <t>Comuna: Valparaíso, Valparaíso</t>
  </si>
  <si>
    <t>Comuna: Casablanca, Valparaíso</t>
  </si>
  <si>
    <t>Comuna: Concón, Valparaíso</t>
  </si>
  <si>
    <t>Comuna: Juan Fernández, Valparaíso</t>
  </si>
  <si>
    <t>Comuna: Puchuncaví, Valparaíso</t>
  </si>
  <si>
    <t>Comuna: Quintero, Valparaíso</t>
  </si>
  <si>
    <t>Comuna: Viña del Mar, Valparaíso</t>
  </si>
  <si>
    <t>Comuna: Isla de Pascua, Valparaíso</t>
  </si>
  <si>
    <t>Comuna: Los Andes, Valparaíso</t>
  </si>
  <si>
    <t>Comuna: Calle Larga, Valparaíso</t>
  </si>
  <si>
    <t>Comuna: Rinconada, Valparaíso</t>
  </si>
  <si>
    <t>Comuna: San Esteban, Valparaíso</t>
  </si>
  <si>
    <t>Comuna: La Ligua, Valparaíso</t>
  </si>
  <si>
    <t>Comuna: Cabildo, Valparaíso</t>
  </si>
  <si>
    <t>Comuna: Papudo, Valparaíso</t>
  </si>
  <si>
    <t>Comuna: Petorca, Valparaíso</t>
  </si>
  <si>
    <t>Comuna: Zapallar, Valparaíso</t>
  </si>
  <si>
    <t>Comuna: Quillota, Valparaíso</t>
  </si>
  <si>
    <t>Comuna: Calera, Valparaíso</t>
  </si>
  <si>
    <t>Comuna: Hijuelas, Valparaíso</t>
  </si>
  <si>
    <t>Comuna: La Cruz, Valparaíso</t>
  </si>
  <si>
    <t>Comuna: Nogales, Valparaíso</t>
  </si>
  <si>
    <t>Comuna: San Antonio, Valparaíso</t>
  </si>
  <si>
    <t>Comuna: Algarrobo, Valparaíso</t>
  </si>
  <si>
    <t>Comuna: Cartagena, Valparaíso</t>
  </si>
  <si>
    <t>Comuna: El Quisco, Valparaíso</t>
  </si>
  <si>
    <t>Comuna: El Tabo, Valparaíso</t>
  </si>
  <si>
    <t>Comuna: Santo Domingo, Valparaíso</t>
  </si>
  <si>
    <t>Comuna: San Felipe, Valparaíso</t>
  </si>
  <si>
    <t>Comuna: Catemu, Valparaíso</t>
  </si>
  <si>
    <t>Comuna: Llaillay, Valparaíso</t>
  </si>
  <si>
    <t>Comuna: Panquehue, Valparaíso</t>
  </si>
  <si>
    <t>Comuna: Putaendo, Valparaíso</t>
  </si>
  <si>
    <t>Comuna: Santa María, Valparaíso</t>
  </si>
  <si>
    <t>Comuna: Quilpué, Valparaíso</t>
  </si>
  <si>
    <t>Comuna: Limache, Valparaíso</t>
  </si>
  <si>
    <t>Comuna: Olmué, Valparaíso</t>
  </si>
  <si>
    <t>Comuna: Villa Alemana, Valparaíso</t>
  </si>
  <si>
    <t>Comuna: Rancagua, O'Higgins</t>
  </si>
  <si>
    <t>Comuna: Codegua, O'Higgins</t>
  </si>
  <si>
    <t>Comuna: Coinco, O'Higgins</t>
  </si>
  <si>
    <t>Comuna: Coltauco, O'Higgins</t>
  </si>
  <si>
    <t>Comuna: Doñihue, O'Higgins</t>
  </si>
  <si>
    <t>Comuna: Graneros, O'Higgins</t>
  </si>
  <si>
    <t>Comuna: Las Cabras, O'Higgins</t>
  </si>
  <si>
    <t>Comuna: Machalí, O'Higgins</t>
  </si>
  <si>
    <t>Comuna: Malloa, O'Higgins</t>
  </si>
  <si>
    <t>Comuna: Mostazal, O'Higgins</t>
  </si>
  <si>
    <t>Comuna: Olivar, O'Higgins</t>
  </si>
  <si>
    <t>Comuna: Peumo, O'Higgins</t>
  </si>
  <si>
    <t>Comuna: Pichidegua, O'Higgins</t>
  </si>
  <si>
    <t>Comuna: Quinta de Tilcoco, O'Higgins</t>
  </si>
  <si>
    <t>Comuna: Rengo, O'Higgins</t>
  </si>
  <si>
    <t>Comuna: Requínoa, O'Higgins</t>
  </si>
  <si>
    <t>Comuna: San Vicente, O'Higgins</t>
  </si>
  <si>
    <t>Comuna: Pichilemu, O'Higgins</t>
  </si>
  <si>
    <t>Comuna: La Estrella, O'Higgins</t>
  </si>
  <si>
    <t>Comuna: Litueche, O'Higgins</t>
  </si>
  <si>
    <t>Comuna: Marchihue, O'Higgins</t>
  </si>
  <si>
    <t>Comuna: Navidad, O'Higgins</t>
  </si>
  <si>
    <t>Comuna: Paredones, O'Higgins</t>
  </si>
  <si>
    <t>Comuna: San Fernando, O'Higgins</t>
  </si>
  <si>
    <t>Comuna: Chépica, O'Higgins</t>
  </si>
  <si>
    <t>Comuna: Chimbarongo, O'Higgins</t>
  </si>
  <si>
    <t>Comuna: Lolol, O'Higgins</t>
  </si>
  <si>
    <t>Comuna: Nancagua, O'Higgins</t>
  </si>
  <si>
    <t>Comuna: Palmilla, O'Higgins</t>
  </si>
  <si>
    <t>Comuna: Peralillo, O'Higgins</t>
  </si>
  <si>
    <t>Comuna: Placilla, O'Higgins</t>
  </si>
  <si>
    <t>Comuna: Pumanque, O'Higgins</t>
  </si>
  <si>
    <t>Comuna: Santa Cruz, O'Higgins</t>
  </si>
  <si>
    <t>Comuna: Talca, Maule</t>
  </si>
  <si>
    <t>Comuna: Constitución, Maule</t>
  </si>
  <si>
    <t>Comuna: Curepto, Maule</t>
  </si>
  <si>
    <t>Comuna: Empedrado, Maule</t>
  </si>
  <si>
    <t>Comuna: Maule, Maule</t>
  </si>
  <si>
    <t>Comuna: Pelarco, Maule</t>
  </si>
  <si>
    <t>Comuna: Pencahue, Maule</t>
  </si>
  <si>
    <t>Comuna: Río Claro, Maule</t>
  </si>
  <si>
    <t>Comuna: San Clemente, Maule</t>
  </si>
  <si>
    <t>Comuna: San Rafael, Maule</t>
  </si>
  <si>
    <t>Comuna: Cauquenes, Maule</t>
  </si>
  <si>
    <t>Comuna: Chanco, Maule</t>
  </si>
  <si>
    <t>Comuna: Pelluhue, Maule</t>
  </si>
  <si>
    <t>Comuna: Curicó, Maule</t>
  </si>
  <si>
    <t>Comuna: Hualañé, Maule</t>
  </si>
  <si>
    <t>Comuna: Licantén, Maule</t>
  </si>
  <si>
    <t>Comuna: Molina, Maule</t>
  </si>
  <si>
    <t>Comuna: Rauco, Maule</t>
  </si>
  <si>
    <t>Comuna: Romeral, Maule</t>
  </si>
  <si>
    <t>Comuna: Sagrada Familia, Maule</t>
  </si>
  <si>
    <t>Comuna: Teno, Maule</t>
  </si>
  <si>
    <t>Comuna: Vichuquén, Maule</t>
  </si>
  <si>
    <t>Comuna: Linares, Maule</t>
  </si>
  <si>
    <t>Comuna: Colbún, Maule</t>
  </si>
  <si>
    <t>Comuna: Longaví, Maule</t>
  </si>
  <si>
    <t>Comuna: Parral, Maule</t>
  </si>
  <si>
    <t>Comuna: Retiro, Maule</t>
  </si>
  <si>
    <t>Comuna: San Javier, Maule</t>
  </si>
  <si>
    <t>Comuna: Villa Alegre, Maule</t>
  </si>
  <si>
    <t>Comuna: Yerbas Buenas, Maule</t>
  </si>
  <si>
    <t>Comuna: Concepción, Biobío</t>
  </si>
  <si>
    <t>Comuna: Coronel, Biobío</t>
  </si>
  <si>
    <t>Comuna: Chiguayante, Biobío</t>
  </si>
  <si>
    <t>Comuna: Florida, Biobío</t>
  </si>
  <si>
    <t>Comuna: Hualqui, Biobío</t>
  </si>
  <si>
    <t>Comuna: Lota, Biobío</t>
  </si>
  <si>
    <t>Comuna: Penco, Biobío</t>
  </si>
  <si>
    <t>Comuna: San Pedro de la Paz, Biobío</t>
  </si>
  <si>
    <t>Comuna: Santa Juana, Biobío</t>
  </si>
  <si>
    <t>Comuna: Talcahuano, Biobío</t>
  </si>
  <si>
    <t>Comuna: Tomé, Biobío</t>
  </si>
  <si>
    <t>Comuna: Hualpén, Biobío</t>
  </si>
  <si>
    <t>Comuna: Lebu, Biobío</t>
  </si>
  <si>
    <t>Comuna: Arauco, Biobío</t>
  </si>
  <si>
    <t>Comuna: Cañete, Biobío</t>
  </si>
  <si>
    <t>Comuna: Contulmo, Biobío</t>
  </si>
  <si>
    <t>Comuna: Curanilahue, Biobío</t>
  </si>
  <si>
    <t>Comuna: Los Alamos, Biobío</t>
  </si>
  <si>
    <t>Comuna: Tirúa, Biobío</t>
  </si>
  <si>
    <t>Comuna: Los Angeles, Biobío</t>
  </si>
  <si>
    <t>Comuna: Antuco, Biobío</t>
  </si>
  <si>
    <t>Comuna: Cabrero, Biobío</t>
  </si>
  <si>
    <t>Comuna: Laja, Biobío</t>
  </si>
  <si>
    <t>Comuna: Mulchén, Biobío</t>
  </si>
  <si>
    <t>Comuna: Nacimiento, Biobío</t>
  </si>
  <si>
    <t>Comuna: Negrete, Biobío</t>
  </si>
  <si>
    <t>Comuna: Quilaco, Biobío</t>
  </si>
  <si>
    <t>Comuna: Quilleco, Biobío</t>
  </si>
  <si>
    <t>Comuna: San Rosendo, Biobío</t>
  </si>
  <si>
    <t>Comuna: Santa Bárbara, Biobío</t>
  </si>
  <si>
    <t>Comuna: Tucapel, Biobío</t>
  </si>
  <si>
    <t>Comuna: Yumbel, Biobío</t>
  </si>
  <si>
    <t>Comuna: Alto Biobío, Biobío</t>
  </si>
  <si>
    <t>Comuna: Temuco, La Araucanía</t>
  </si>
  <si>
    <t>Comuna: Carahue, La Araucanía</t>
  </si>
  <si>
    <t>Comuna: Cunco, La Araucanía</t>
  </si>
  <si>
    <t>Comuna: Curarrehue, La Araucanía</t>
  </si>
  <si>
    <t>Comuna: Freire, La Araucanía</t>
  </si>
  <si>
    <t>Comuna: Galvarino, La Araucanía</t>
  </si>
  <si>
    <t>Comuna: Gorbea, La Araucanía</t>
  </si>
  <si>
    <t>Comuna: Lautaro, La Araucanía</t>
  </si>
  <si>
    <t>Comuna: Loncoche, La Araucanía</t>
  </si>
  <si>
    <t>Comuna: Melipeuco, La Araucanía</t>
  </si>
  <si>
    <t>Comuna: Nueva Imperial, La Araucanía</t>
  </si>
  <si>
    <t>Comuna: Padre Las Casas, La Araucanía</t>
  </si>
  <si>
    <t>Comuna: Perquenco, La Araucanía</t>
  </si>
  <si>
    <t>Comuna: Pitrufquén, La Araucanía</t>
  </si>
  <si>
    <t>Comuna: Pucón, La Araucanía</t>
  </si>
  <si>
    <t>Comuna: Saavedra, La Araucanía</t>
  </si>
  <si>
    <t>Comuna: Teodoro Schmidt, La Araucanía</t>
  </si>
  <si>
    <t>Comuna: Toltén, La Araucanía</t>
  </si>
  <si>
    <t>Comuna: Vilcún, La Araucanía</t>
  </si>
  <si>
    <t>Comuna: Villarrica, La Araucanía</t>
  </si>
  <si>
    <t>Comuna: Cholchol, La Araucanía</t>
  </si>
  <si>
    <t>Comuna: Angol, La Araucanía</t>
  </si>
  <si>
    <t>Comuna: Collipulli, La Araucanía</t>
  </si>
  <si>
    <t>Comuna: Curacautín, La Araucanía</t>
  </si>
  <si>
    <t>Comuna: Ercilla, La Araucanía</t>
  </si>
  <si>
    <t>Comuna: Lonquimay, La Araucanía</t>
  </si>
  <si>
    <t>Comuna: Los Sauces, La Araucanía</t>
  </si>
  <si>
    <t>Comuna: Lumaco, La Araucanía</t>
  </si>
  <si>
    <t>Comuna: Purén, La Araucanía</t>
  </si>
  <si>
    <t>Comuna: Renaico, La Araucanía</t>
  </si>
  <si>
    <t>Comuna: Traiguén, La Araucanía</t>
  </si>
  <si>
    <t>Comuna: Victoria, La Araucanía</t>
  </si>
  <si>
    <t>Comuna: Puerto Montt, Los Lagos</t>
  </si>
  <si>
    <t>Comuna: Calbuco, Los Lagos</t>
  </si>
  <si>
    <t>Comuna: Cochamó, Los Lagos</t>
  </si>
  <si>
    <t>Comuna: Fresia, Los Lagos</t>
  </si>
  <si>
    <t>Comuna: Frutillar, Los Lagos</t>
  </si>
  <si>
    <t>Comuna: Los Muermos, Los Lagos</t>
  </si>
  <si>
    <t>Comuna: Llanquihue, Los Lagos</t>
  </si>
  <si>
    <t>Comuna: Maullín, Los Lagos</t>
  </si>
  <si>
    <t>Comuna: Puerto Varas, Los Lagos</t>
  </si>
  <si>
    <t>Comuna: Castro, Los Lagos</t>
  </si>
  <si>
    <t>Comuna: Ancud, Los Lagos</t>
  </si>
  <si>
    <t>Comuna: Chonchi, Los Lagos</t>
  </si>
  <si>
    <t>Comuna: Curaco de Vélez, Los Lagos</t>
  </si>
  <si>
    <t>Comuna: Dalcahue, Los Lagos</t>
  </si>
  <si>
    <t>Comuna: Puqueldón, Los Lagos</t>
  </si>
  <si>
    <t>Comuna: Queilén, Los Lagos</t>
  </si>
  <si>
    <t>Comuna: Quellón, Los Lagos</t>
  </si>
  <si>
    <t>Comuna: Quemchi, Los Lagos</t>
  </si>
  <si>
    <t>Comuna: Quinchao, Los Lagos</t>
  </si>
  <si>
    <t>Comuna: Osorno, Los Lagos</t>
  </si>
  <si>
    <t>Comuna: Puerto Octay, Los Lagos</t>
  </si>
  <si>
    <t>Comuna: Purranque, Los Lagos</t>
  </si>
  <si>
    <t>Comuna: Puyehue, Los Lagos</t>
  </si>
  <si>
    <t>Comuna: Río Negro, Los Lagos</t>
  </si>
  <si>
    <t>Comuna: San Juan de la Costa, Los Lagos</t>
  </si>
  <si>
    <t>Comuna: San Pablo, Los Lagos</t>
  </si>
  <si>
    <t>Comuna: Chaitén, Los Lagos</t>
  </si>
  <si>
    <t>Comuna: Futaleufú, Los Lagos</t>
  </si>
  <si>
    <t>Comuna: Hualaihué, Los Lagos</t>
  </si>
  <si>
    <t>Comuna: Palena, Los Lagos</t>
  </si>
  <si>
    <t>Comuna: Coihaique, Aysén</t>
  </si>
  <si>
    <t>Comuna: Lago Verde, Aysén</t>
  </si>
  <si>
    <t>Comuna: Aisén, Aysén</t>
  </si>
  <si>
    <t>Comuna: Cisnes, Aysén</t>
  </si>
  <si>
    <t>Comuna: Guaitecas, Aysén</t>
  </si>
  <si>
    <t>Comuna: Cochrane, Aysén</t>
  </si>
  <si>
    <t>Comuna: O'Higgins, Aysén</t>
  </si>
  <si>
    <t>Comuna: Tortel, Aysén</t>
  </si>
  <si>
    <t>Comuna: Chile Chico, Aysén</t>
  </si>
  <si>
    <t>Comuna: Río Ibáñez, Aysén</t>
  </si>
  <si>
    <t>Comuna: Punta Arenas, Magallanes</t>
  </si>
  <si>
    <t>Comuna: Laguna Blanca, Magallanes</t>
  </si>
  <si>
    <t>Comuna: Río Verde, Magallanes</t>
  </si>
  <si>
    <t>Comuna: San Gregorio, Magallanes</t>
  </si>
  <si>
    <t>Comuna: Cabo de Hornos, Magallanes</t>
  </si>
  <si>
    <t>Comuna: Porvenir, Magallanes</t>
  </si>
  <si>
    <t>Comuna: Primavera, Magallanes</t>
  </si>
  <si>
    <t>Comuna: Timaukel, Magallanes</t>
  </si>
  <si>
    <t>Comuna: Natales, Magallanes</t>
  </si>
  <si>
    <t>Comuna: Torres del Paine, Magallanes</t>
  </si>
  <si>
    <t>Comuna: Santiago, Metropolitana</t>
  </si>
  <si>
    <t>Comuna: Cerrillos, Metropolitana</t>
  </si>
  <si>
    <t>Comuna: Cerro Navia, Metropolitana</t>
  </si>
  <si>
    <t>Comuna: Conchalí, Metropolitana</t>
  </si>
  <si>
    <t>Comuna: El Bosque, Metropolitana</t>
  </si>
  <si>
    <t>Comuna: Estación Central, Metropolitana</t>
  </si>
  <si>
    <t>Comuna: Huechuraba, Metropolitana</t>
  </si>
  <si>
    <t>Comuna: Independencia, Metropolitana</t>
  </si>
  <si>
    <t>Comuna: La Cisterna, Metropolitana</t>
  </si>
  <si>
    <t>Comuna: La Florida, Metropolitana</t>
  </si>
  <si>
    <t>Comuna: La Granja, Metropolitana</t>
  </si>
  <si>
    <t>Comuna: La Pintana, Metropolitana</t>
  </si>
  <si>
    <t>Comuna: La Reina, Metropolitana</t>
  </si>
  <si>
    <t>Comuna: Las Condes, Metropolitana</t>
  </si>
  <si>
    <t>Comuna: Lo Barnechea, Metropolitana</t>
  </si>
  <si>
    <t>Comuna: Lo Espejo, Metropolitana</t>
  </si>
  <si>
    <t>Comuna: Lo Prado, Metropolitana</t>
  </si>
  <si>
    <t>Comuna: Macul, Metropolitana</t>
  </si>
  <si>
    <t>Comuna: Maipú, Metropolitana</t>
  </si>
  <si>
    <t>Comuna: Ñuñoa, Metropolitana</t>
  </si>
  <si>
    <t>Comuna: Pedro Aguirre Cerda, Metropolitana</t>
  </si>
  <si>
    <t>Comuna: Peñalolén, Metropolitana</t>
  </si>
  <si>
    <t>Comuna: Providencia, Metropolitana</t>
  </si>
  <si>
    <t>Comuna: Pudahuel, Metropolitana</t>
  </si>
  <si>
    <t>Comuna: Quilicura, Metropolitana</t>
  </si>
  <si>
    <t>Comuna: Quinta Normal, Metropolitana</t>
  </si>
  <si>
    <t>Comuna: Recoleta, Metropolitana</t>
  </si>
  <si>
    <t>Comuna: Renca, Metropolitana</t>
  </si>
  <si>
    <t>Comuna: San Joaquín, Metropolitana</t>
  </si>
  <si>
    <t>Comuna: San Miguel, Metropolitana</t>
  </si>
  <si>
    <t>Comuna: San Ramón, Metropolitana</t>
  </si>
  <si>
    <t>Comuna: Vitacura, Metropolitana</t>
  </si>
  <si>
    <t>Comuna: Puente Alto, Metropolitana</t>
  </si>
  <si>
    <t>Comuna: Pirque, Metropolitana</t>
  </si>
  <si>
    <t>Comuna: San José de Maipo, Metropolitana</t>
  </si>
  <si>
    <t>Comuna: Colina, Metropolitana</t>
  </si>
  <si>
    <t>Comuna: Lampa, Metropolitana</t>
  </si>
  <si>
    <t>Comuna: Tiltil, Metropolitana</t>
  </si>
  <si>
    <t>Comuna: San Bernardo, Metropolitana</t>
  </si>
  <si>
    <t>Comuna: Buin, Metropolitana</t>
  </si>
  <si>
    <t>Comuna: Calera de Tango, Metropolitana</t>
  </si>
  <si>
    <t>Comuna: Paine, Metropolitana</t>
  </si>
  <si>
    <t>Comuna: Melipilla, Metropolitana</t>
  </si>
  <si>
    <t>Comuna: Alhué, Metropolitana</t>
  </si>
  <si>
    <t>Comuna: Curacaví, Metropolitana</t>
  </si>
  <si>
    <t>Comuna: María Pinto, Metropolitana</t>
  </si>
  <si>
    <t>Comuna: San Pedro, Metropolitana</t>
  </si>
  <si>
    <t>Comuna: Talagante, Metropolitana</t>
  </si>
  <si>
    <t>Comuna: El Monte, Metropolitana</t>
  </si>
  <si>
    <t>Comuna: Isla de Maipo, Metropolitana</t>
  </si>
  <si>
    <t>Comuna: Padre Hurtado, Metropolitana</t>
  </si>
  <si>
    <t>Comuna: Peñaflor, Metropolitana</t>
  </si>
  <si>
    <t>Comuna: Valdivia, Los Ríos</t>
  </si>
  <si>
    <t>Comuna: Corral, Los Ríos</t>
  </si>
  <si>
    <t>Comuna: Lanco, Los Ríos</t>
  </si>
  <si>
    <t>Comuna: Los Lagos, Los Ríos</t>
  </si>
  <si>
    <t>Comuna: Máfil, Los Ríos</t>
  </si>
  <si>
    <t>Comuna: Mariquina, Los Ríos</t>
  </si>
  <si>
    <t>Comuna: Paillaco, Los Ríos</t>
  </si>
  <si>
    <t>Comuna: Panguipulli, Los Ríos</t>
  </si>
  <si>
    <t>Comuna: La Unión, Los Ríos</t>
  </si>
  <si>
    <t>Comuna: Futrono, Los Ríos</t>
  </si>
  <si>
    <t>Comuna: Lago Ranco, Los Ríos</t>
  </si>
  <si>
    <t>Comuna: Río Bueno, Los Ríos</t>
  </si>
  <si>
    <t>Comuna: Arica, Arica y Parinacota</t>
  </si>
  <si>
    <t>Comuna: Camarones, Arica y Parinacota</t>
  </si>
  <si>
    <t>Comuna: Putre, Arica y Parinacota</t>
  </si>
  <si>
    <t>Comuna: General Lagos, Arica y Parinacota</t>
  </si>
  <si>
    <t>Comuna: Chillán, Ñuble</t>
  </si>
  <si>
    <t>Comuna: Bulnes, Ñuble</t>
  </si>
  <si>
    <t>Comuna: Chillán Viejo, Ñuble</t>
  </si>
  <si>
    <t>Comuna: El Carmen, Ñuble</t>
  </si>
  <si>
    <t>Comuna: Pemuco, Ñuble</t>
  </si>
  <si>
    <t>Comuna: Pinto, Ñuble</t>
  </si>
  <si>
    <t>Comuna: Quillón, Ñuble</t>
  </si>
  <si>
    <t>Comuna: San Ignacio, Ñuble</t>
  </si>
  <si>
    <t>Comuna: Yungay, Ñuble</t>
  </si>
  <si>
    <t>Comuna: Quirihue, Ñuble</t>
  </si>
  <si>
    <t>Comuna: Cobquecura, Ñuble</t>
  </si>
  <si>
    <t>Comuna: Coelemu, Ñuble</t>
  </si>
  <si>
    <t>Comuna: Ninhue, Ñuble</t>
  </si>
  <si>
    <t>Comuna: Portezuelo, Ñuble</t>
  </si>
  <si>
    <t>Comuna: Ránquil, Ñuble</t>
  </si>
  <si>
    <t>Comuna: Treguaco, Ñuble</t>
  </si>
  <si>
    <t>Comuna: San Carlos, Ñuble</t>
  </si>
  <si>
    <t>Comuna: Coihueco, Ñuble</t>
  </si>
  <si>
    <t>Comuna: Ñiquén, Ñuble</t>
  </si>
  <si>
    <t>Comuna: San Fabián, Ñuble</t>
  </si>
  <si>
    <t>Comuna: San Nicolás, Ñuble</t>
  </si>
  <si>
    <t>Comunidad Lingüística Achí</t>
  </si>
  <si>
    <t>Comunidad Lingüística Akateka</t>
  </si>
  <si>
    <t>Comunidad Lingüística Awakateka</t>
  </si>
  <si>
    <t>Comunidad Lingüística Chalchiteka</t>
  </si>
  <si>
    <t>Comunidad Lingüística Ch'orti'</t>
  </si>
  <si>
    <t>Comunidad Lingüística Chuj</t>
  </si>
  <si>
    <t>Comunidad Lingüística Itza'</t>
  </si>
  <si>
    <t>Comunidad Lingüística Ixil</t>
  </si>
  <si>
    <t>Comunidad Lingüística Jakalteko/Popti'</t>
  </si>
  <si>
    <t>Comunidad Lingüística Kaqchiquel</t>
  </si>
  <si>
    <t>Comunidad Lingüística K'iche'</t>
  </si>
  <si>
    <t>Comunidad Lingüística Mam</t>
  </si>
  <si>
    <t>Comunidad Lingüística Mopan</t>
  </si>
  <si>
    <t>Comunidad Lingüística Poqomam</t>
  </si>
  <si>
    <t>Comunidad Lingüística Poqomchi'</t>
  </si>
  <si>
    <t>Comunidad Lingüística Q'anjob'al</t>
  </si>
  <si>
    <t>Comunidad Lingüística Q'eqchi'</t>
  </si>
  <si>
    <t>Comunidad Lingüística Sakapulteka</t>
  </si>
  <si>
    <t>Comunidad Lingüística Sipakapense</t>
  </si>
  <si>
    <t>Comunidad Lingüística Tektiteka</t>
  </si>
  <si>
    <t>Comunidad Lingüística Tz'utujil</t>
  </si>
  <si>
    <t>Comunidad Lingüística Uspanteka</t>
  </si>
  <si>
    <t>Departamento: Atlántida</t>
  </si>
  <si>
    <t>Departamento: Colón</t>
  </si>
  <si>
    <t>Departamento: Comayagua</t>
  </si>
  <si>
    <t>Departamento: Copán</t>
  </si>
  <si>
    <t>Departamento: Cortés</t>
  </si>
  <si>
    <t>Departamento: Choluteca</t>
  </si>
  <si>
    <t>Departamento: El Paraiso</t>
  </si>
  <si>
    <t>Departamento: Francisco Morazán</t>
  </si>
  <si>
    <t>Departamento: Gracias a Dios</t>
  </si>
  <si>
    <t>Departamento: Intibucá</t>
  </si>
  <si>
    <t>Departamento: Islas de La Bahía</t>
  </si>
  <si>
    <t>Departamento: La Paz</t>
  </si>
  <si>
    <t>Departamento: Lempira</t>
  </si>
  <si>
    <t>Departamento: Ocotepeque</t>
  </si>
  <si>
    <t>Departamento: Olancho</t>
  </si>
  <si>
    <t>Departamento: Santa Bárbara</t>
  </si>
  <si>
    <t>Departamento: Valle</t>
  </si>
  <si>
    <t>Departamento: Yoro</t>
  </si>
  <si>
    <t>Departamento: Alta Verapaz</t>
  </si>
  <si>
    <t>Departamento: Baja Verapaz</t>
  </si>
  <si>
    <t>Departamento: Chimaltenango</t>
  </si>
  <si>
    <t>Departamento: Chiquimula</t>
  </si>
  <si>
    <t>Departamento: El Progreso</t>
  </si>
  <si>
    <t>Departamento: Escuintla</t>
  </si>
  <si>
    <t>Departamento: Guatemala</t>
  </si>
  <si>
    <t>Departamento: Huehuetenango</t>
  </si>
  <si>
    <t>Departamento: Izabal</t>
  </si>
  <si>
    <t>Departamento: Jalapa</t>
  </si>
  <si>
    <t>Departamento: Jutiapa</t>
  </si>
  <si>
    <t>Departamento: Petén</t>
  </si>
  <si>
    <t>Departamento: Quetzaltenango</t>
  </si>
  <si>
    <t>Departamento: Quiché</t>
  </si>
  <si>
    <t>Departamento: Retalhuleu</t>
  </si>
  <si>
    <t>Departamento: Sacatepéquez</t>
  </si>
  <si>
    <t>Departamento: San Marcos</t>
  </si>
  <si>
    <t>Departamento: Santa Rosa</t>
  </si>
  <si>
    <t>Departamento: Sololá</t>
  </si>
  <si>
    <t>Departamento: Suchitepéquez</t>
  </si>
  <si>
    <t>Departamento: Totonicapán</t>
  </si>
  <si>
    <t>Departamento: Zacapa</t>
  </si>
  <si>
    <t>Comarca Emberá Wounaán</t>
  </si>
  <si>
    <t>Comarca Kuna Yala</t>
  </si>
  <si>
    <t>Comarca Ngäbe Buglé</t>
  </si>
  <si>
    <t>Provincia: Bocas del Toro</t>
  </si>
  <si>
    <t>Provincia: Chiriquí</t>
  </si>
  <si>
    <t>Provincia: Coclé</t>
  </si>
  <si>
    <t>Provincia: Colón</t>
  </si>
  <si>
    <t>Provincia: Darién</t>
  </si>
  <si>
    <t>Provincia: Herrera</t>
  </si>
  <si>
    <t>Provincia: Los Santos</t>
  </si>
  <si>
    <t>Provincia: Panamá</t>
  </si>
  <si>
    <t>Provincia: Panamá Oeste</t>
  </si>
  <si>
    <t>Provincia: Veraguas</t>
  </si>
  <si>
    <t>Departamento: Ahuachapán</t>
  </si>
  <si>
    <t>Departamento: Cabañas</t>
  </si>
  <si>
    <t>Departamento: Chalatenango</t>
  </si>
  <si>
    <t>Departamento: Cuscatlán</t>
  </si>
  <si>
    <t>Departamento: La Libertad</t>
  </si>
  <si>
    <t>Departamento: La Unión</t>
  </si>
  <si>
    <t>Departamento: Morazán</t>
  </si>
  <si>
    <t>Departamento: San Miguel</t>
  </si>
  <si>
    <t>Departamento: San Salvador</t>
  </si>
  <si>
    <t>Departamento: San Vicente</t>
  </si>
  <si>
    <t>Departamento: Santa Ana</t>
  </si>
  <si>
    <t>Departamento: Sonsonate</t>
  </si>
  <si>
    <t>Departamento: Usulután</t>
  </si>
  <si>
    <t>Distrito: Belize</t>
  </si>
  <si>
    <t>Distrito: Cayo</t>
  </si>
  <si>
    <t>Distrito: Corozal</t>
  </si>
  <si>
    <t>Distrito: Orange Walk</t>
  </si>
  <si>
    <t>Distrito: Stann Creek</t>
  </si>
  <si>
    <t>Distrito: Toledo</t>
  </si>
  <si>
    <t>Departamento: Boaco</t>
  </si>
  <si>
    <t>Departamento: Carazo</t>
  </si>
  <si>
    <t>Departamento: Chinandega</t>
  </si>
  <si>
    <t>Departamento: Chontales</t>
  </si>
  <si>
    <t>Departamento: Estelí</t>
  </si>
  <si>
    <t>Departamento: Granada</t>
  </si>
  <si>
    <t>Departamento: Jinotega</t>
  </si>
  <si>
    <t>Departamento: León</t>
  </si>
  <si>
    <t>Departamento: Madriz</t>
  </si>
  <si>
    <t>Departamento: Managua</t>
  </si>
  <si>
    <t>Departamento: Masaya</t>
  </si>
  <si>
    <t>Departamento: Matagalpa</t>
  </si>
  <si>
    <t>Departamento: Nueva Segovia</t>
  </si>
  <si>
    <t>Departamento: Río San Juan</t>
  </si>
  <si>
    <t>Departamento: Rivas</t>
  </si>
  <si>
    <t>Región Autónoma de la Costa Caribe Norte</t>
  </si>
  <si>
    <t>Región Autónoma de la Costa Caribe Sur</t>
  </si>
  <si>
    <t>HTML</t>
  </si>
  <si>
    <t>id GEE</t>
  </si>
  <si>
    <t>id GEE2</t>
  </si>
  <si>
    <t>Id GEE</t>
  </si>
  <si>
    <t>Nombre</t>
  </si>
  <si>
    <t>Vista GEE</t>
  </si>
  <si>
    <t>Comentario</t>
  </si>
  <si>
    <t>Registro_Empresas_Regional_CL</t>
  </si>
  <si>
    <t>DATAPYME_Region</t>
  </si>
  <si>
    <t>https://raw.githubusercontent.com/Sud-Austral/DATA-COMUN/master/00%20Portadas/DATACLIMA/portadaPowerBi_DataCLIMA_PlataformaDeAnalisisYMonitoreoDelClima_BELICE.jpg</t>
  </si>
  <si>
    <t>https://raw.githubusercontent.com/Sud-Austral/DATA-COMUN/master/00%20Portadas/DATACLIMA/portadaPowerBi_DataCLIMA_PlataformaDeAnalisisYMonitoreoDelClima_CHILE.jpg</t>
  </si>
  <si>
    <t>https://raw.githubusercontent.com/Sud-Austral/DATA-COMUN/master/00%20Portadas/DATACLIMA/portadaPowerBi_DataCLIMA_PlataformaDeAnalisisYMonitoreoDelClima_COSTARICA.jpg</t>
  </si>
  <si>
    <t>https://raw.githubusercontent.com/Sud-Austral/DATA-COMUN/master/00%20Portadas/DATACLIMA/portadaPowerBi_DataCLIMA_PlataformaDeAnalisisYMonitoreoDelClima_ELSALVADOR.jpg</t>
  </si>
  <si>
    <t>https://raw.githubusercontent.com/Sud-Austral/DATA-COMUN/master/00%20Portadas/DATACLIMA/portadaPowerBi_DataCLIMA_PlataformaDeAnalisisYMonitoreoDelClima_GUATEMALA.jpg</t>
  </si>
  <si>
    <t>https://raw.githubusercontent.com/Sud-Austral/DATA-COMUN/master/00%20Portadas/DATACLIMA/portadaPowerBi_DataCLIMA_PlataformaDeAnalisisYMonitoreoDelClima_HONDURAS.jpg</t>
  </si>
  <si>
    <t>https://raw.githubusercontent.com/Sud-Austral/DATA-COMUN/master/00%20Portadas/DATACLIMA/portadaPowerBi_DataCLIMA_PlataformaDeAnalisisYMonitoreoDelClima_NICARAGUA.jpg</t>
  </si>
  <si>
    <t>https://raw.githubusercontent.com/Sud-Austral/DATA-COMUN/master/00%20Portadas/DATACLIMA/portadaPowerBi_DataCLIMA_PlataformaDeAnalisisYMonitoreoDelClima_PANAMA.jpg</t>
  </si>
  <si>
    <t>https://raw.githubusercontent.com/Sud-Austral/DATA-COMUN/master/00%20Portadas/DATACLIMA/portadaPowerBi_DataCLIMA_PlataformaDeAnalisisYMonitoreoDelClima_REPUBLICADOMINICANA.jpg</t>
  </si>
  <si>
    <t>https://raw.githubusercontent.com/Sud-Austral/DATA-COMUN/master/00%20Portadas/DATAFUEGO/portadaPowerBi_DataRIESGO_PlataformaDeAnalisisYMonitoreoDeFocosDeFuego_BELICE.jpg</t>
  </si>
  <si>
    <t>https://raw.githubusercontent.com/Sud-Austral/DATA-COMUN/master/00%20Portadas/DATAFUEGO/portadaPowerBi_DataRIESGO_PlataformaDeAnalisisYMonitoreoDeFocosDeFuego_CHILE.jpg</t>
  </si>
  <si>
    <t>https://raw.githubusercontent.com/Sud-Austral/DATA-COMUN/master/00%20Portadas/DATAFUEGO/portadaPowerBi_DataRIESGO_PlataformaDeAnalisisYMonitoreoDeFocosDeFuego_COSTARICA.jpg</t>
  </si>
  <si>
    <t>https://raw.githubusercontent.com/Sud-Austral/DATA-COMUN/master/00%20Portadas/DATAFUEGO/portadaPowerBi_DataRIESGO_PlataformaDeAnalisisYMonitoreoDeFocosDeFuego_ELSALVADOR.jpg</t>
  </si>
  <si>
    <t>https://raw.githubusercontent.com/Sud-Austral/DATA-COMUN/master/00%20Portadas/DATAFUEGO/portadaPowerBi_DataRIESGO_PlataformaDeAnalisisYMonitoreoDeFocosDeFuego_GUATEMALA.jpg</t>
  </si>
  <si>
    <t>https://raw.githubusercontent.com/Sud-Austral/DATA-COMUN/master/00%20Portadas/DATAFUEGO/portadaPowerBi_DataRIESGO_PlataformaDeAnalisisYMonitoreoDeFocosDeFuego_HONDURAS.jpg</t>
  </si>
  <si>
    <t>https://raw.githubusercontent.com/Sud-Austral/DATA-COMUN/master/00%20Portadas/DATAFUEGO/portadaPowerBi_DataRIESGO_PlataformaDeAnalisisYMonitoreoDeFocosDeFuego_NICARAGUA.jpg</t>
  </si>
  <si>
    <t>https://raw.githubusercontent.com/Sud-Austral/DATA-COMUN/master/00%20Portadas/DATAFUEGO/portadaPowerBi_DataRIESGO_PlataformaDeAnalisisYMonitoreoDeFocosDeFuego_PANAMA.jpg</t>
  </si>
  <si>
    <t>https://raw.githubusercontent.com/Sud-Austral/DATA-COMUN/master/00%20Portadas/DATAFUEGO/portadaPowerBi_DataRIESGO_PlataformaDeAnalisisYMonitoreoDeFocosDeFuego_REPUBLICADOMINICANA.jpg</t>
  </si>
  <si>
    <t>URL Imagen</t>
  </si>
  <si>
    <t>https://dashboardfiltrado.azurewebsites.net/AutoDash/Index/4/11201</t>
  </si>
  <si>
    <t>https://dashboardfiltrado.azurewebsites.net/AutoDash/Index/4/5602</t>
  </si>
  <si>
    <t>https://dashboardfiltrado.azurewebsites.net/AutoDash/Index/4/13502</t>
  </si>
  <si>
    <t>https://dashboardfiltrado.azurewebsites.net/AutoDash/Index/4/8314</t>
  </si>
  <si>
    <t>https://dashboardfiltrado.azurewebsites.net/AutoDash/Index/4/3302</t>
  </si>
  <si>
    <t>https://dashboardfiltrado.azurewebsites.net/AutoDash/Index/4/1107</t>
  </si>
  <si>
    <t>https://dashboardfiltrado.azurewebsites.net/AutoDash/Index/4/10202</t>
  </si>
  <si>
    <t>https://dashboardfiltrado.azurewebsites.net/AutoDash/Index/4/4103</t>
  </si>
  <si>
    <t>https://dashboardfiltrado.azurewebsites.net/AutoDash/Index/4/9201</t>
  </si>
  <si>
    <t>https://dashboardfiltrado.azurewebsites.net/AutoDash/Index/4/12201</t>
  </si>
  <si>
    <t>https://dashboardfiltrado.azurewebsites.net/AutoDash/Index/4/2101</t>
  </si>
  <si>
    <t>https://dashboardfiltrado.azurewebsites.net/AutoDash/Index/4/8302</t>
  </si>
  <si>
    <t>https://dashboardfiltrado.azurewebsites.net/AutoDash/Index/4/8202</t>
  </si>
  <si>
    <t>https://dashboardfiltrado.azurewebsites.net/AutoDash/Index/4/15101</t>
  </si>
  <si>
    <t>https://dashboardfiltrado.azurewebsites.net/AutoDash/Index/4/13402</t>
  </si>
  <si>
    <t>https://dashboardfiltrado.azurewebsites.net/AutoDash/Index/4/16102</t>
  </si>
  <si>
    <t>https://dashboardfiltrado.azurewebsites.net/AutoDash/Index/4/5402</t>
  </si>
  <si>
    <t>https://dashboardfiltrado.azurewebsites.net/AutoDash/Index/4/8303</t>
  </si>
  <si>
    <t>https://dashboardfiltrado.azurewebsites.net/AutoDash/Index/4/2201</t>
  </si>
  <si>
    <t>https://dashboardfiltrado.azurewebsites.net/AutoDash/Index/4/10102</t>
  </si>
  <si>
    <t>https://dashboardfiltrado.azurewebsites.net/AutoDash/Index/4/3102</t>
  </si>
  <si>
    <t>https://dashboardfiltrado.azurewebsites.net/AutoDash/Index/4/13403</t>
  </si>
  <si>
    <t>https://dashboardfiltrado.azurewebsites.net/AutoDash/Index/4/5502</t>
  </si>
  <si>
    <t>https://dashboardfiltrado.azurewebsites.net/AutoDash/Index/4/5302</t>
  </si>
  <si>
    <t>https://dashboardfiltrado.azurewebsites.net/AutoDash/Index/4/15102</t>
  </si>
  <si>
    <t>https://dashboardfiltrado.azurewebsites.net/AutoDash/Index/4/1402</t>
  </si>
  <si>
    <t>https://dashboardfiltrado.azurewebsites.net/AutoDash/Index/4/4202</t>
  </si>
  <si>
    <t>https://dashboardfiltrado.azurewebsites.net/AutoDash/Index/4/8203</t>
  </si>
  <si>
    <t>https://dashboardfiltrado.azurewebsites.net/AutoDash/Index/4/9102</t>
  </si>
  <si>
    <t>https://dashboardfiltrado.azurewebsites.net/AutoDash/Index/4/5603</t>
  </si>
  <si>
    <t>https://dashboardfiltrado.azurewebsites.net/AutoDash/Index/4/5102</t>
  </si>
  <si>
    <t>https://dashboardfiltrado.azurewebsites.net/AutoDash/Index/4/10201</t>
  </si>
  <si>
    <t>https://dashboardfiltrado.azurewebsites.net/AutoDash/Index/4/5702</t>
  </si>
  <si>
    <t>https://dashboardfiltrado.azurewebsites.net/AutoDash/Index/4/7201</t>
  </si>
  <si>
    <t>https://dashboardfiltrado.azurewebsites.net/AutoDash/Index/4/13102</t>
  </si>
  <si>
    <t>https://dashboardfiltrado.azurewebsites.net/AutoDash/Index/4/13103</t>
  </si>
  <si>
    <t>https://dashboardfiltrado.azurewebsites.net/AutoDash/Index/4/10401</t>
  </si>
  <si>
    <t>https://dashboardfiltrado.azurewebsites.net/AutoDash/Index/4/7202</t>
  </si>
  <si>
    <t>https://dashboardfiltrado.azurewebsites.net/AutoDash/Index/4/3201</t>
  </si>
  <si>
    <t>https://dashboardfiltrado.azurewebsites.net/AutoDash/Index/4/6302</t>
  </si>
  <si>
    <t>https://dashboardfiltrado.azurewebsites.net/AutoDash/Index/4/8103</t>
  </si>
  <si>
    <t>https://dashboardfiltrado.azurewebsites.net/AutoDash/Index/4/11401</t>
  </si>
  <si>
    <t>https://dashboardfiltrado.azurewebsites.net/AutoDash/Index/4/16103</t>
  </si>
  <si>
    <t>https://dashboardfiltrado.azurewebsites.net/AutoDash/Index/4/16101</t>
  </si>
  <si>
    <t>https://dashboardfiltrado.azurewebsites.net/AutoDash/Index/4/6303</t>
  </si>
  <si>
    <t>https://dashboardfiltrado.azurewebsites.net/AutoDash/Index/4/9121</t>
  </si>
  <si>
    <t>https://dashboardfiltrado.azurewebsites.net/AutoDash/Index/4/10203</t>
  </si>
  <si>
    <t>https://dashboardfiltrado.azurewebsites.net/AutoDash/Index/4/11202</t>
  </si>
  <si>
    <t>https://dashboardfiltrado.azurewebsites.net/AutoDash/Index/4/16202</t>
  </si>
  <si>
    <t>https://dashboardfiltrado.azurewebsites.net/AutoDash/Index/4/10103</t>
  </si>
  <si>
    <t>https://dashboardfiltrado.azurewebsites.net/AutoDash/Index/4/11301</t>
  </si>
  <si>
    <t>https://dashboardfiltrado.azurewebsites.net/AutoDash/Index/4/6102</t>
  </si>
  <si>
    <t>https://dashboardfiltrado.azurewebsites.net/AutoDash/Index/4/16203</t>
  </si>
  <si>
    <t>https://dashboardfiltrado.azurewebsites.net/AutoDash/Index/4/11101</t>
  </si>
  <si>
    <t>https://dashboardfiltrado.azurewebsites.net/AutoDash/Index/4/16302</t>
  </si>
  <si>
    <t>https://dashboardfiltrado.azurewebsites.net/AutoDash/Index/4/6103</t>
  </si>
  <si>
    <t>https://dashboardfiltrado.azurewebsites.net/AutoDash/Index/4/7402</t>
  </si>
  <si>
    <t>https://dashboardfiltrado.azurewebsites.net/AutoDash/Index/4/1403</t>
  </si>
  <si>
    <t>https://dashboardfiltrado.azurewebsites.net/AutoDash/Index/4/13301</t>
  </si>
  <si>
    <t>https://dashboardfiltrado.azurewebsites.net/AutoDash/Index/4/9202</t>
  </si>
  <si>
    <t>https://dashboardfiltrado.azurewebsites.net/AutoDash/Index/4/6104</t>
  </si>
  <si>
    <t>https://dashboardfiltrado.azurewebsites.net/AutoDash/Index/4/4302</t>
  </si>
  <si>
    <t>https://dashboardfiltrado.azurewebsites.net/AutoDash/Index/4/8101</t>
  </si>
  <si>
    <t>https://dashboardfiltrado.azurewebsites.net/AutoDash/Index/4/13104</t>
  </si>
  <si>
    <t>https://dashboardfiltrado.azurewebsites.net/AutoDash/Index/4/5103</t>
  </si>
  <si>
    <t>https://dashboardfiltrado.azurewebsites.net/AutoDash/Index/4/7102</t>
  </si>
  <si>
    <t>https://dashboardfiltrado.azurewebsites.net/AutoDash/Index/4/8204</t>
  </si>
  <si>
    <t>https://dashboardfiltrado.azurewebsites.net/AutoDash/Index/4/3101</t>
  </si>
  <si>
    <t>https://dashboardfiltrado.azurewebsites.net/AutoDash/Index/4/4102</t>
  </si>
  <si>
    <t>https://dashboardfiltrado.azurewebsites.net/AutoDash/Index/4/8102</t>
  </si>
  <si>
    <t>https://dashboardfiltrado.azurewebsites.net/AutoDash/Index/4/14102</t>
  </si>
  <si>
    <t>https://dashboardfiltrado.azurewebsites.net/AutoDash/Index/4/9103</t>
  </si>
  <si>
    <t>https://dashboardfiltrado.azurewebsites.net/AutoDash/Index/4/9203</t>
  </si>
  <si>
    <t>https://dashboardfiltrado.azurewebsites.net/AutoDash/Index/4/13503</t>
  </si>
  <si>
    <t>https://dashboardfiltrado.azurewebsites.net/AutoDash/Index/4/10204</t>
  </si>
  <si>
    <t>https://dashboardfiltrado.azurewebsites.net/AutoDash/Index/4/8205</t>
  </si>
  <si>
    <t>https://dashboardfiltrado.azurewebsites.net/AutoDash/Index/4/9104</t>
  </si>
  <si>
    <t>https://dashboardfiltrado.azurewebsites.net/AutoDash/Index/4/7103</t>
  </si>
  <si>
    <t>https://dashboardfiltrado.azurewebsites.net/AutoDash/Index/4/7301</t>
  </si>
  <si>
    <t>https://dashboardfiltrado.azurewebsites.net/AutoDash/Index/4/10205</t>
  </si>
  <si>
    <t>https://dashboardfiltrado.azurewebsites.net/AutoDash/Index/4/3202</t>
  </si>
  <si>
    <t>https://dashboardfiltrado.azurewebsites.net/AutoDash/Index/4/6105</t>
  </si>
  <si>
    <t>https://dashboardfiltrado.azurewebsites.net/AutoDash/Index/4/13105</t>
  </si>
  <si>
    <t>https://dashboardfiltrado.azurewebsites.net/AutoDash/Index/4/16104</t>
  </si>
  <si>
    <t>https://dashboardfiltrado.azurewebsites.net/AutoDash/Index/4/13602</t>
  </si>
  <si>
    <t>https://dashboardfiltrado.azurewebsites.net/AutoDash/Index/4/5604</t>
  </si>
  <si>
    <t>https://dashboardfiltrado.azurewebsites.net/AutoDash/Index/4/5605</t>
  </si>
  <si>
    <t>https://dashboardfiltrado.azurewebsites.net/AutoDash/Index/4/7104</t>
  </si>
  <si>
    <t>https://dashboardfiltrado.azurewebsites.net/AutoDash/Index/4/9204</t>
  </si>
  <si>
    <t>https://dashboardfiltrado.azurewebsites.net/AutoDash/Index/4/13106</t>
  </si>
  <si>
    <t>https://dashboardfiltrado.azurewebsites.net/AutoDash/Index/4/8104</t>
  </si>
  <si>
    <t>https://dashboardfiltrado.azurewebsites.net/AutoDash/Index/4/9105</t>
  </si>
  <si>
    <t>https://dashboardfiltrado.azurewebsites.net/AutoDash/Index/4/3303</t>
  </si>
  <si>
    <t>https://dashboardfiltrado.azurewebsites.net/AutoDash/Index/4/10104</t>
  </si>
  <si>
    <t>https://dashboardfiltrado.azurewebsites.net/AutoDash/Index/4/10105</t>
  </si>
  <si>
    <t>https://dashboardfiltrado.azurewebsites.net/AutoDash/Index/4/10402</t>
  </si>
  <si>
    <t>https://dashboardfiltrado.azurewebsites.net/AutoDash/Index/4/14202</t>
  </si>
  <si>
    <t>https://dashboardfiltrado.azurewebsites.net/AutoDash/Index/4/9106</t>
  </si>
  <si>
    <t>https://dashboardfiltrado.azurewebsites.net/AutoDash/Index/4/15202</t>
  </si>
  <si>
    <t>https://dashboardfiltrado.azurewebsites.net/AutoDash/Index/4/9107</t>
  </si>
  <si>
    <t>https://dashboardfiltrado.azurewebsites.net/AutoDash/Index/4/6106</t>
  </si>
  <si>
    <t>https://dashboardfiltrado.azurewebsites.net/AutoDash/Index/4/11203</t>
  </si>
  <si>
    <t>https://dashboardfiltrado.azurewebsites.net/AutoDash/Index/4/5503</t>
  </si>
  <si>
    <t>https://dashboardfiltrado.azurewebsites.net/AutoDash/Index/4/10403</t>
  </si>
  <si>
    <t>https://dashboardfiltrado.azurewebsites.net/AutoDash/Index/4/7302</t>
  </si>
  <si>
    <t>https://dashboardfiltrado.azurewebsites.net/AutoDash/Index/4/8112</t>
  </si>
  <si>
    <t>https://dashboardfiltrado.azurewebsites.net/AutoDash/Index/4/8105</t>
  </si>
  <si>
    <t>https://dashboardfiltrado.azurewebsites.net/AutoDash/Index/4/1404</t>
  </si>
  <si>
    <t>https://dashboardfiltrado.azurewebsites.net/AutoDash/Index/4/3304</t>
  </si>
  <si>
    <t>https://dashboardfiltrado.azurewebsites.net/AutoDash/Index/4/13107</t>
  </si>
  <si>
    <t>https://dashboardfiltrado.azurewebsites.net/AutoDash/Index/4/4201</t>
  </si>
  <si>
    <t>https://dashboardfiltrado.azurewebsites.net/AutoDash/Index/4/13108</t>
  </si>
  <si>
    <t>https://dashboardfiltrado.azurewebsites.net/AutoDash/Index/4/1101</t>
  </si>
  <si>
    <t>https://dashboardfiltrado.azurewebsites.net/AutoDash/Index/4/13603</t>
  </si>
  <si>
    <t>https://dashboardfiltrado.azurewebsites.net/AutoDash/Index/4/5201</t>
  </si>
  <si>
    <t>https://dashboardfiltrado.azurewebsites.net/AutoDash/Index/4/5104</t>
  </si>
  <si>
    <t>https://dashboardfiltrado.azurewebsites.net/AutoDash/Index/4/13109</t>
  </si>
  <si>
    <t>https://dashboardfiltrado.azurewebsites.net/AutoDash/Index/4/5504</t>
  </si>
  <si>
    <t>https://dashboardfiltrado.azurewebsites.net/AutoDash/Index/4/6202</t>
  </si>
  <si>
    <t>https://dashboardfiltrado.azurewebsites.net/AutoDash/Index/4/13110</t>
  </si>
  <si>
    <t>https://dashboardfiltrado.azurewebsites.net/AutoDash/Index/4/13111</t>
  </si>
  <si>
    <t>https://dashboardfiltrado.azurewebsites.net/AutoDash/Index/4/4104</t>
  </si>
  <si>
    <t>https://dashboardfiltrado.azurewebsites.net/AutoDash/Index/4/5401</t>
  </si>
  <si>
    <t>https://dashboardfiltrado.azurewebsites.net/AutoDash/Index/4/13112</t>
  </si>
  <si>
    <t>https://dashboardfiltrado.azurewebsites.net/AutoDash/Index/4/13113</t>
  </si>
  <si>
    <t>https://dashboardfiltrado.azurewebsites.net/AutoDash/Index/4/4101</t>
  </si>
  <si>
    <t>https://dashboardfiltrado.azurewebsites.net/AutoDash/Index/4/14201</t>
  </si>
  <si>
    <t>https://dashboardfiltrado.azurewebsites.net/AutoDash/Index/4/14203</t>
  </si>
  <si>
    <t>https://dashboardfiltrado.azurewebsites.net/AutoDash/Index/4/11102</t>
  </si>
  <si>
    <t>https://dashboardfiltrado.azurewebsites.net/AutoDash/Index/4/12102</t>
  </si>
  <si>
    <t>https://dashboardfiltrado.azurewebsites.net/AutoDash/Index/4/8304</t>
  </si>
  <si>
    <t>https://dashboardfiltrado.azurewebsites.net/AutoDash/Index/4/13302</t>
  </si>
  <si>
    <t>https://dashboardfiltrado.azurewebsites.net/AutoDash/Index/4/14103</t>
  </si>
  <si>
    <t>https://dashboardfiltrado.azurewebsites.net/AutoDash/Index/4/6107</t>
  </si>
  <si>
    <t>https://dashboardfiltrado.azurewebsites.net/AutoDash/Index/4/13114</t>
  </si>
  <si>
    <t>https://dashboardfiltrado.azurewebsites.net/AutoDash/Index/4/9108</t>
  </si>
  <si>
    <t>https://dashboardfiltrado.azurewebsites.net/AutoDash/Index/4/8201</t>
  </si>
  <si>
    <t>https://dashboardfiltrado.azurewebsites.net/AutoDash/Index/4/7303</t>
  </si>
  <si>
    <t>https://dashboardfiltrado.azurewebsites.net/AutoDash/Index/4/5802</t>
  </si>
  <si>
    <t>https://dashboardfiltrado.azurewebsites.net/AutoDash/Index/4/7401</t>
  </si>
  <si>
    <t>https://dashboardfiltrado.azurewebsites.net/AutoDash/Index/4/6203</t>
  </si>
  <si>
    <t>https://dashboardfiltrado.azurewebsites.net/AutoDash/Index/4/5703</t>
  </si>
  <si>
    <t>https://dashboardfiltrado.azurewebsites.net/AutoDash/Index/4/10107</t>
  </si>
  <si>
    <t>https://dashboardfiltrado.azurewebsites.net/AutoDash/Index/4/13115</t>
  </si>
  <si>
    <t>https://dashboardfiltrado.azurewebsites.net/AutoDash/Index/4/13116</t>
  </si>
  <si>
    <t>https://dashboardfiltrado.azurewebsites.net/AutoDash/Index/4/13117</t>
  </si>
  <si>
    <t>https://dashboardfiltrado.azurewebsites.net/AutoDash/Index/4/6304</t>
  </si>
  <si>
    <t>https://dashboardfiltrado.azurewebsites.net/AutoDash/Index/4/9109</t>
  </si>
  <si>
    <t>https://dashboardfiltrado.azurewebsites.net/AutoDash/Index/4/7403</t>
  </si>
  <si>
    <t>https://dashboardfiltrado.azurewebsites.net/AutoDash/Index/4/9205</t>
  </si>
  <si>
    <t>https://dashboardfiltrado.azurewebsites.net/AutoDash/Index/4/8206</t>
  </si>
  <si>
    <t>https://dashboardfiltrado.azurewebsites.net/AutoDash/Index/4/5301</t>
  </si>
  <si>
    <t>https://dashboardfiltrado.azurewebsites.net/AutoDash/Index/4/8301</t>
  </si>
  <si>
    <t>https://dashboardfiltrado.azurewebsites.net/AutoDash/Index/4/14104</t>
  </si>
  <si>
    <t>https://dashboardfiltrado.azurewebsites.net/AutoDash/Index/4/10106</t>
  </si>
  <si>
    <t>https://dashboardfiltrado.azurewebsites.net/AutoDash/Index/4/9206</t>
  </si>
  <si>
    <t>https://dashboardfiltrado.azurewebsites.net/AutoDash/Index/4/4203</t>
  </si>
  <si>
    <t>https://dashboardfiltrado.azurewebsites.net/AutoDash/Index/4/8106</t>
  </si>
  <si>
    <t>https://dashboardfiltrado.azurewebsites.net/AutoDash/Index/4/9207</t>
  </si>
  <si>
    <t>https://dashboardfiltrado.azurewebsites.net/AutoDash/Index/4/6108</t>
  </si>
  <si>
    <t>https://dashboardfiltrado.azurewebsites.net/AutoDash/Index/4/13118</t>
  </si>
  <si>
    <t>https://dashboardfiltrado.azurewebsites.net/AutoDash/Index/4/14105</t>
  </si>
  <si>
    <t>https://dashboardfiltrado.azurewebsites.net/AutoDash/Index/4/13119</t>
  </si>
  <si>
    <t>https://dashboardfiltrado.azurewebsites.net/AutoDash/Index/4/6109</t>
  </si>
  <si>
    <t>https://dashboardfiltrado.azurewebsites.net/AutoDash/Index/4/6204</t>
  </si>
  <si>
    <t>https://dashboardfiltrado.azurewebsites.net/AutoDash/Index/4/2302</t>
  </si>
  <si>
    <t>https://dashboardfiltrado.azurewebsites.net/AutoDash/Index/4/13504</t>
  </si>
  <si>
    <t>https://dashboardfiltrado.azurewebsites.net/AutoDash/Index/4/14106</t>
  </si>
  <si>
    <t>https://dashboardfiltrado.azurewebsites.net/AutoDash/Index/4/7105</t>
  </si>
  <si>
    <t>https://dashboardfiltrado.azurewebsites.net/AutoDash/Index/4/10108</t>
  </si>
  <si>
    <t>https://dashboardfiltrado.azurewebsites.net/AutoDash/Index/4/2102</t>
  </si>
  <si>
    <t>https://dashboardfiltrado.azurewebsites.net/AutoDash/Index/4/9110</t>
  </si>
  <si>
    <t>https://dashboardfiltrado.azurewebsites.net/AutoDash/Index/4/13501</t>
  </si>
  <si>
    <t>https://dashboardfiltrado.azurewebsites.net/AutoDash/Index/4/7304</t>
  </si>
  <si>
    <t>https://dashboardfiltrado.azurewebsites.net/AutoDash/Index/4/4303</t>
  </si>
  <si>
    <t>https://dashboardfiltrado.azurewebsites.net/AutoDash/Index/4/6110</t>
  </si>
  <si>
    <t>https://dashboardfiltrado.azurewebsites.net/AutoDash/Index/4/8305</t>
  </si>
  <si>
    <t>https://dashboardfiltrado.azurewebsites.net/AutoDash/Index/4/8306</t>
  </si>
  <si>
    <t>https://dashboardfiltrado.azurewebsites.net/AutoDash/Index/4/6305</t>
  </si>
  <si>
    <t>https://dashboardfiltrado.azurewebsites.net/AutoDash/Index/4/12401</t>
  </si>
  <si>
    <t>https://dashboardfiltrado.azurewebsites.net/AutoDash/Index/4/6205</t>
  </si>
  <si>
    <t>https://dashboardfiltrado.azurewebsites.net/AutoDash/Index/4/8307</t>
  </si>
  <si>
    <t>https://dashboardfiltrado.azurewebsites.net/AutoDash/Index/4/16204</t>
  </si>
  <si>
    <t>https://dashboardfiltrado.azurewebsites.net/AutoDash/Index/4/5506</t>
  </si>
  <si>
    <t>https://dashboardfiltrado.azurewebsites.net/AutoDash/Index/4/9111</t>
  </si>
  <si>
    <t>https://dashboardfiltrado.azurewebsites.net/AutoDash/Index/4/16303</t>
  </si>
  <si>
    <t>https://dashboardfiltrado.azurewebsites.net/AutoDash/Index/4/13120</t>
  </si>
  <si>
    <t>https://dashboardfiltrado.azurewebsites.net/AutoDash/Index/4/11302</t>
  </si>
  <si>
    <t>https://dashboardfiltrado.azurewebsites.net/AutoDash/Index/4/6111</t>
  </si>
  <si>
    <t>https://dashboardfiltrado.azurewebsites.net/AutoDash/Index/4/2202</t>
  </si>
  <si>
    <t>https://dashboardfiltrado.azurewebsites.net/AutoDash/Index/4/5803</t>
  </si>
  <si>
    <t>https://dashboardfiltrado.azurewebsites.net/AutoDash/Index/4/10301</t>
  </si>
  <si>
    <t>https://dashboardfiltrado.azurewebsites.net/AutoDash/Index/4/4301</t>
  </si>
  <si>
    <t>https://dashboardfiltrado.azurewebsites.net/AutoDash/Index/4/13604</t>
  </si>
  <si>
    <t>https://dashboardfiltrado.azurewebsites.net/AutoDash/Index/4/9112</t>
  </si>
  <si>
    <t>https://dashboardfiltrado.azurewebsites.net/AutoDash/Index/4/4105</t>
  </si>
  <si>
    <t>https://dashboardfiltrado.azurewebsites.net/AutoDash/Index/4/14107</t>
  </si>
  <si>
    <t>https://dashboardfiltrado.azurewebsites.net/AutoDash/Index/4/13404</t>
  </si>
  <si>
    <t>https://dashboardfiltrado.azurewebsites.net/AutoDash/Index/4/10404</t>
  </si>
  <si>
    <t>https://dashboardfiltrado.azurewebsites.net/AutoDash/Index/4/6306</t>
  </si>
  <si>
    <t>https://dashboardfiltrado.azurewebsites.net/AutoDash/Index/4/14108</t>
  </si>
  <si>
    <t>https://dashboardfiltrado.azurewebsites.net/AutoDash/Index/4/5704</t>
  </si>
  <si>
    <t>https://dashboardfiltrado.azurewebsites.net/AutoDash/Index/4/5403</t>
  </si>
  <si>
    <t>https://dashboardfiltrado.azurewebsites.net/AutoDash/Index/4/6206</t>
  </si>
  <si>
    <t>https://dashboardfiltrado.azurewebsites.net/AutoDash/Index/4/7404</t>
  </si>
  <si>
    <t>https://dashboardfiltrado.azurewebsites.net/AutoDash/Index/4/13121</t>
  </si>
  <si>
    <t>https://dashboardfiltrado.azurewebsites.net/AutoDash/Index/4/7106</t>
  </si>
  <si>
    <t>https://dashboardfiltrado.azurewebsites.net/AutoDash/Index/4/7203</t>
  </si>
  <si>
    <t>https://dashboardfiltrado.azurewebsites.net/AutoDash/Index/4/16105</t>
  </si>
  <si>
    <t>https://dashboardfiltrado.azurewebsites.net/AutoDash/Index/4/7107</t>
  </si>
  <si>
    <t>https://dashboardfiltrado.azurewebsites.net/AutoDash/Index/4/8107</t>
  </si>
  <si>
    <t>https://dashboardfiltrado.azurewebsites.net/AutoDash/Index/4/13605</t>
  </si>
  <si>
    <t>https://dashboardfiltrado.azurewebsites.net/AutoDash/Index/4/13122</t>
  </si>
  <si>
    <t>https://dashboardfiltrado.azurewebsites.net/AutoDash/Index/4/6307</t>
  </si>
  <si>
    <t>https://dashboardfiltrado.azurewebsites.net/AutoDash/Index/4/9113</t>
  </si>
  <si>
    <t>https://dashboardfiltrado.azurewebsites.net/AutoDash/Index/4/5404</t>
  </si>
  <si>
    <t>https://dashboardfiltrado.azurewebsites.net/AutoDash/Index/4/6112</t>
  </si>
  <si>
    <t>https://dashboardfiltrado.azurewebsites.net/AutoDash/Index/4/1405</t>
  </si>
  <si>
    <t>https://dashboardfiltrado.azurewebsites.net/AutoDash/Index/4/6113</t>
  </si>
  <si>
    <t>https://dashboardfiltrado.azurewebsites.net/AutoDash/Index/4/6201</t>
  </si>
  <si>
    <t>https://dashboardfiltrado.azurewebsites.net/AutoDash/Index/4/16106</t>
  </si>
  <si>
    <t>https://dashboardfiltrado.azurewebsites.net/AutoDash/Index/4/13202</t>
  </si>
  <si>
    <t>https://dashboardfiltrado.azurewebsites.net/AutoDash/Index/4/9114</t>
  </si>
  <si>
    <t>https://dashboardfiltrado.azurewebsites.net/AutoDash/Index/4/6308</t>
  </si>
  <si>
    <t>https://dashboardfiltrado.azurewebsites.net/AutoDash/Index/4/16205</t>
  </si>
  <si>
    <t>https://dashboardfiltrado.azurewebsites.net/AutoDash/Index/4/12301</t>
  </si>
  <si>
    <t>https://dashboardfiltrado.azurewebsites.net/AutoDash/Index/4/1401</t>
  </si>
  <si>
    <t>https://dashboardfiltrado.azurewebsites.net/AutoDash/Index/4/12302</t>
  </si>
  <si>
    <t>https://dashboardfiltrado.azurewebsites.net/AutoDash/Index/4/13123</t>
  </si>
  <si>
    <t>https://dashboardfiltrado.azurewebsites.net/AutoDash/Index/4/5105</t>
  </si>
  <si>
    <t>https://dashboardfiltrado.azurewebsites.net/AutoDash/Index/4/9115</t>
  </si>
  <si>
    <t>https://dashboardfiltrado.azurewebsites.net/AutoDash/Index/4/13124</t>
  </si>
  <si>
    <t>https://dashboardfiltrado.azurewebsites.net/AutoDash/Index/4/13201</t>
  </si>
  <si>
    <t>https://dashboardfiltrado.azurewebsites.net/AutoDash/Index/4/10101</t>
  </si>
  <si>
    <t>https://dashboardfiltrado.azurewebsites.net/AutoDash/Index/4/10302</t>
  </si>
  <si>
    <t>https://dashboardfiltrado.azurewebsites.net/AutoDash/Index/4/10109</t>
  </si>
  <si>
    <t>https://dashboardfiltrado.azurewebsites.net/AutoDash/Index/4/6309</t>
  </si>
  <si>
    <t>https://dashboardfiltrado.azurewebsites.net/AutoDash/Index/4/4304</t>
  </si>
  <si>
    <t>https://dashboardfiltrado.azurewebsites.net/AutoDash/Index/4/12101</t>
  </si>
  <si>
    <t>https://dashboardfiltrado.azurewebsites.net/AutoDash/Index/4/10206</t>
  </si>
  <si>
    <t>https://dashboardfiltrado.azurewebsites.net/AutoDash/Index/4/9208</t>
  </si>
  <si>
    <t>https://dashboardfiltrado.azurewebsites.net/AutoDash/Index/4/10303</t>
  </si>
  <si>
    <t>https://dashboardfiltrado.azurewebsites.net/AutoDash/Index/4/5705</t>
  </si>
  <si>
    <t>https://dashboardfiltrado.azurewebsites.net/AutoDash/Index/4/15201</t>
  </si>
  <si>
    <t>https://dashboardfiltrado.azurewebsites.net/AutoDash/Index/4/10304</t>
  </si>
  <si>
    <t>https://dashboardfiltrado.azurewebsites.net/AutoDash/Index/4/10207</t>
  </si>
  <si>
    <t>https://dashboardfiltrado.azurewebsites.net/AutoDash/Index/4/10208</t>
  </si>
  <si>
    <t>https://dashboardfiltrado.azurewebsites.net/AutoDash/Index/4/10209</t>
  </si>
  <si>
    <t>https://dashboardfiltrado.azurewebsites.net/AutoDash/Index/4/8308</t>
  </si>
  <si>
    <t>https://dashboardfiltrado.azurewebsites.net/AutoDash/Index/4/13125</t>
  </si>
  <si>
    <t>https://dashboardfiltrado.azurewebsites.net/AutoDash/Index/4/8309</t>
  </si>
  <si>
    <t>https://dashboardfiltrado.azurewebsites.net/AutoDash/Index/4/16107</t>
  </si>
  <si>
    <t>https://dashboardfiltrado.azurewebsites.net/AutoDash/Index/4/5501</t>
  </si>
  <si>
    <t>https://dashboardfiltrado.azurewebsites.net/AutoDash/Index/4/5801</t>
  </si>
  <si>
    <t>https://dashboardfiltrado.azurewebsites.net/AutoDash/Index/4/10210</t>
  </si>
  <si>
    <t>https://dashboardfiltrado.azurewebsites.net/AutoDash/Index/4/6114</t>
  </si>
  <si>
    <t>https://dashboardfiltrado.azurewebsites.net/AutoDash/Index/4/13126</t>
  </si>
  <si>
    <t>https://dashboardfiltrado.azurewebsites.net/AutoDash/Index/4/5107</t>
  </si>
  <si>
    <t>https://dashboardfiltrado.azurewebsites.net/AutoDash/Index/4/16201</t>
  </si>
  <si>
    <t>https://dashboardfiltrado.azurewebsites.net/AutoDash/Index/4/6101</t>
  </si>
  <si>
    <t>https://dashboardfiltrado.azurewebsites.net/AutoDash/Index/4/16206</t>
  </si>
  <si>
    <t>https://dashboardfiltrado.azurewebsites.net/AutoDash/Index/4/7305</t>
  </si>
  <si>
    <t>https://dashboardfiltrado.azurewebsites.net/AutoDash/Index/4/13127</t>
  </si>
  <si>
    <t>https://dashboardfiltrado.azurewebsites.net/AutoDash/Index/4/9209</t>
  </si>
  <si>
    <t>https://dashboardfiltrado.azurewebsites.net/AutoDash/Index/4/13128</t>
  </si>
  <si>
    <t>https://dashboardfiltrado.azurewebsites.net/AutoDash/Index/4/6115</t>
  </si>
  <si>
    <t>https://dashboardfiltrado.azurewebsites.net/AutoDash/Index/4/6116</t>
  </si>
  <si>
    <t>https://dashboardfiltrado.azurewebsites.net/AutoDash/Index/4/7405</t>
  </si>
  <si>
    <t>https://dashboardfiltrado.azurewebsites.net/AutoDash/Index/4/5303</t>
  </si>
  <si>
    <t>https://dashboardfiltrado.azurewebsites.net/AutoDash/Index/4/14204</t>
  </si>
  <si>
    <t>https://dashboardfiltrado.azurewebsites.net/AutoDash/Index/4/7108</t>
  </si>
  <si>
    <t>https://dashboardfiltrado.azurewebsites.net/AutoDash/Index/4/4305</t>
  </si>
  <si>
    <t>https://dashboardfiltrado.azurewebsites.net/AutoDash/Index/4/11402</t>
  </si>
  <si>
    <t>https://dashboardfiltrado.azurewebsites.net/AutoDash/Index/4/10305</t>
  </si>
  <si>
    <t>https://dashboardfiltrado.azurewebsites.net/AutoDash/Index/4/12103</t>
  </si>
  <si>
    <t>https://dashboardfiltrado.azurewebsites.net/AutoDash/Index/4/7306</t>
  </si>
  <si>
    <t>https://dashboardfiltrado.azurewebsites.net/AutoDash/Index/4/9116</t>
  </si>
  <si>
    <t>https://dashboardfiltrado.azurewebsites.net/AutoDash/Index/4/7307</t>
  </si>
  <si>
    <t>https://dashboardfiltrado.azurewebsites.net/AutoDash/Index/4/4204</t>
  </si>
  <si>
    <t>https://dashboardfiltrado.azurewebsites.net/AutoDash/Index/4/5601</t>
  </si>
  <si>
    <t>https://dashboardfiltrado.azurewebsites.net/AutoDash/Index/4/13401</t>
  </si>
  <si>
    <t>https://dashboardfiltrado.azurewebsites.net/AutoDash/Index/4/16301</t>
  </si>
  <si>
    <t>https://dashboardfiltrado.azurewebsites.net/AutoDash/Index/4/7109</t>
  </si>
  <si>
    <t>https://dashboardfiltrado.azurewebsites.net/AutoDash/Index/4/5304</t>
  </si>
  <si>
    <t>https://dashboardfiltrado.azurewebsites.net/AutoDash/Index/4/16304</t>
  </si>
  <si>
    <t>https://dashboardfiltrado.azurewebsites.net/AutoDash/Index/4/5701</t>
  </si>
  <si>
    <t>https://dashboardfiltrado.azurewebsites.net/AutoDash/Index/4/6301</t>
  </si>
  <si>
    <t>https://dashboardfiltrado.azurewebsites.net/AutoDash/Index/4/12104</t>
  </si>
  <si>
    <t>https://dashboardfiltrado.azurewebsites.net/AutoDash/Index/4/16108</t>
  </si>
  <si>
    <t>https://dashboardfiltrado.azurewebsites.net/AutoDash/Index/4/7406</t>
  </si>
  <si>
    <t>https://dashboardfiltrado.azurewebsites.net/AutoDash/Index/4/13129</t>
  </si>
  <si>
    <t>https://dashboardfiltrado.azurewebsites.net/AutoDash/Index/4/13203</t>
  </si>
  <si>
    <t>https://dashboardfiltrado.azurewebsites.net/AutoDash/Index/4/10306</t>
  </si>
  <si>
    <t>https://dashboardfiltrado.azurewebsites.net/AutoDash/Index/4/13130</t>
  </si>
  <si>
    <t>https://dashboardfiltrado.azurewebsites.net/AutoDash/Index/4/16305</t>
  </si>
  <si>
    <t>https://dashboardfiltrado.azurewebsites.net/AutoDash/Index/4/10307</t>
  </si>
  <si>
    <t>https://dashboardfiltrado.azurewebsites.net/AutoDash/Index/4/2203</t>
  </si>
  <si>
    <t>https://dashboardfiltrado.azurewebsites.net/AutoDash/Index/4/8108</t>
  </si>
  <si>
    <t>https://dashboardfiltrado.azurewebsites.net/AutoDash/Index/4/13505</t>
  </si>
  <si>
    <t>https://dashboardfiltrado.azurewebsites.net/AutoDash/Index/4/7110</t>
  </si>
  <si>
    <t>https://dashboardfiltrado.azurewebsites.net/AutoDash/Index/4/13131</t>
  </si>
  <si>
    <t>https://dashboardfiltrado.azurewebsites.net/AutoDash/Index/4/8310</t>
  </si>
  <si>
    <t>https://dashboardfiltrado.azurewebsites.net/AutoDash/Index/4/6117</t>
  </si>
  <si>
    <t>https://dashboardfiltrado.azurewebsites.net/AutoDash/Index/4/8311</t>
  </si>
  <si>
    <t>https://dashboardfiltrado.azurewebsites.net/AutoDash/Index/4/6310</t>
  </si>
  <si>
    <t>https://dashboardfiltrado.azurewebsites.net/AutoDash/Index/4/8109</t>
  </si>
  <si>
    <t>https://dashboardfiltrado.azurewebsites.net/AutoDash/Index/4/5706</t>
  </si>
  <si>
    <t>https://dashboardfiltrado.azurewebsites.net/AutoDash/Index/4/13101</t>
  </si>
  <si>
    <t>https://dashboardfiltrado.azurewebsites.net/AutoDash/Index/4/5606</t>
  </si>
  <si>
    <t>https://dashboardfiltrado.azurewebsites.net/AutoDash/Index/4/2103</t>
  </si>
  <si>
    <t>https://dashboardfiltrado.azurewebsites.net/AutoDash/Index/4/13601</t>
  </si>
  <si>
    <t>https://dashboardfiltrado.azurewebsites.net/AutoDash/Index/4/7101</t>
  </si>
  <si>
    <t>https://dashboardfiltrado.azurewebsites.net/AutoDash/Index/4/8110</t>
  </si>
  <si>
    <t>https://dashboardfiltrado.azurewebsites.net/AutoDash/Index/4/2104</t>
  </si>
  <si>
    <t>https://dashboardfiltrado.azurewebsites.net/AutoDash/Index/4/9101</t>
  </si>
  <si>
    <t>https://dashboardfiltrado.azurewebsites.net/AutoDash/Index/4/7308</t>
  </si>
  <si>
    <t>https://dashboardfiltrado.azurewebsites.net/AutoDash/Index/4/9117</t>
  </si>
  <si>
    <t>https://dashboardfiltrado.azurewebsites.net/AutoDash/Index/4/3103</t>
  </si>
  <si>
    <t>https://dashboardfiltrado.azurewebsites.net/AutoDash/Index/4/13303</t>
  </si>
  <si>
    <t>https://dashboardfiltrado.azurewebsites.net/AutoDash/Index/4/12303</t>
  </si>
  <si>
    <t>https://dashboardfiltrado.azurewebsites.net/AutoDash/Index/4/8207</t>
  </si>
  <si>
    <t>https://dashboardfiltrado.azurewebsites.net/AutoDash/Index/4/2301</t>
  </si>
  <si>
    <t>https://dashboardfiltrado.azurewebsites.net/AutoDash/Index/4/9118</t>
  </si>
  <si>
    <t>https://dashboardfiltrado.azurewebsites.net/AutoDash/Index/4/8111</t>
  </si>
  <si>
    <t>https://dashboardfiltrado.azurewebsites.net/AutoDash/Index/4/12402</t>
  </si>
  <si>
    <t>https://dashboardfiltrado.azurewebsites.net/AutoDash/Index/4/11303</t>
  </si>
  <si>
    <t>https://dashboardfiltrado.azurewebsites.net/AutoDash/Index/4/9210</t>
  </si>
  <si>
    <t>https://dashboardfiltrado.azurewebsites.net/AutoDash/Index/4/16207</t>
  </si>
  <si>
    <t>https://dashboardfiltrado.azurewebsites.net/AutoDash/Index/4/8312</t>
  </si>
  <si>
    <t>https://dashboardfiltrado.azurewebsites.net/AutoDash/Index/4/14101</t>
  </si>
  <si>
    <t>https://dashboardfiltrado.azurewebsites.net/AutoDash/Index/4/3301</t>
  </si>
  <si>
    <t>https://dashboardfiltrado.azurewebsites.net/AutoDash/Index/4/5101</t>
  </si>
  <si>
    <t>https://dashboardfiltrado.azurewebsites.net/AutoDash/Index/4/7309</t>
  </si>
  <si>
    <t>https://dashboardfiltrado.azurewebsites.net/AutoDash/Index/4/9211</t>
  </si>
  <si>
    <t>https://dashboardfiltrado.azurewebsites.net/AutoDash/Index/4/4106</t>
  </si>
  <si>
    <t>https://dashboardfiltrado.azurewebsites.net/AutoDash/Index/4/9119</t>
  </si>
  <si>
    <t>https://dashboardfiltrado.azurewebsites.net/AutoDash/Index/4/7407</t>
  </si>
  <si>
    <t>https://dashboardfiltrado.azurewebsites.net/AutoDash/Index/4/5804</t>
  </si>
  <si>
    <t>https://dashboardfiltrado.azurewebsites.net/AutoDash/Index/4/9120</t>
  </si>
  <si>
    <t>https://dashboardfiltrado.azurewebsites.net/AutoDash/Index/4/5109</t>
  </si>
  <si>
    <t>https://dashboardfiltrado.azurewebsites.net/AutoDash/Index/4/13132</t>
  </si>
  <si>
    <t>https://dashboardfiltrado.azurewebsites.net/AutoDash/Index/4/7408</t>
  </si>
  <si>
    <t>https://dashboardfiltrado.azurewebsites.net/AutoDash/Index/4/8313</t>
  </si>
  <si>
    <t>https://dashboardfiltrado.azurewebsites.net/AutoDash/Index/4/16109</t>
  </si>
  <si>
    <t>https://dashboardfiltrado.azurewebsites.net/AutoDash/Index/4/5405</t>
  </si>
  <si>
    <t>https://dashboardfiltrado.azurewebsites.net/AutoDash/Index/3/2</t>
  </si>
  <si>
    <t>https://dashboardfiltrado.azurewebsites.net/AutoDash/Index/3/15</t>
  </si>
  <si>
    <t>https://dashboardfiltrado.azurewebsites.net/AutoDash/Index/3/3</t>
  </si>
  <si>
    <t>https://dashboardfiltrado.azurewebsites.net/AutoDash/Index/3/11</t>
  </si>
  <si>
    <t>https://dashboardfiltrado.azurewebsites.net/AutoDash/Index/3/4</t>
  </si>
  <si>
    <t>https://dashboardfiltrado.azurewebsites.net/AutoDash/Index/3/9</t>
  </si>
  <si>
    <t>https://dashboardfiltrado.azurewebsites.net/AutoDash/Index/3/10</t>
  </si>
  <si>
    <t>https://dashboardfiltrado.azurewebsites.net/AutoDash/Index/3/14</t>
  </si>
  <si>
    <t>https://dashboardfiltrado.azurewebsites.net/AutoDash/Index/3/12</t>
  </si>
  <si>
    <t>https://dashboardfiltrado.azurewebsites.net/AutoDash/Index/3/6</t>
  </si>
  <si>
    <t>https://dashboardfiltrado.azurewebsites.net/AutoDash/Index/3/1</t>
  </si>
  <si>
    <t>https://dashboardfiltrado.azurewebsites.net/AutoDash/Index/3/5</t>
  </si>
  <si>
    <t>https://dashboardfiltrado.azurewebsites.net/AutoDash/Index/3/8</t>
  </si>
  <si>
    <t>https://dashboardfiltrado.azurewebsites.net/AutoDash/Index/3/7</t>
  </si>
  <si>
    <t>https://dashboardfiltrado.azurewebsites.net/AutoDash/Index/3/16</t>
  </si>
  <si>
    <t>https://dashboardfiltrado.azurewebsites.net/AutoDash/Index/3/13</t>
  </si>
  <si>
    <t>https://dashboardfiltrado.azurewebsites.net/AutoDash/Index/65/2</t>
  </si>
  <si>
    <t>https://dashboardfiltrado.azurewebsites.net/AutoDash/Index/65/15</t>
  </si>
  <si>
    <t>https://dashboardfiltrado.azurewebsites.net/AutoDash/Index/65/3</t>
  </si>
  <si>
    <t>https://dashboardfiltrado.azurewebsites.net/AutoDash/Index/65/11</t>
  </si>
  <si>
    <t>https://dashboardfiltrado.azurewebsites.net/AutoDash/Index/65/4</t>
  </si>
  <si>
    <t>https://dashboardfiltrado.azurewebsites.net/AutoDash/Index/65/9</t>
  </si>
  <si>
    <t>https://dashboardfiltrado.azurewebsites.net/AutoDash/Index/65/10</t>
  </si>
  <si>
    <t>https://dashboardfiltrado.azurewebsites.net/AutoDash/Index/65/14</t>
  </si>
  <si>
    <t>https://dashboardfiltrado.azurewebsites.net/AutoDash/Index/65/12</t>
  </si>
  <si>
    <t>https://dashboardfiltrado.azurewebsites.net/AutoDash/Index/65/6</t>
  </si>
  <si>
    <t>https://dashboardfiltrado.azurewebsites.net/AutoDash/Index/65/1</t>
  </si>
  <si>
    <t>https://dashboardfiltrado.azurewebsites.net/AutoDash/Index/65/5</t>
  </si>
  <si>
    <t>https://dashboardfiltrado.azurewebsites.net/AutoDash/Index/65/8</t>
  </si>
  <si>
    <t>https://dashboardfiltrado.azurewebsites.net/AutoDash/Index/65/7</t>
  </si>
  <si>
    <t>https://dashboardfiltrado.azurewebsites.net/AutoDash/Index/65/16</t>
  </si>
  <si>
    <t>https://dashboardfiltrado.azurewebsites.net/AutoDash/Index/65/13</t>
  </si>
  <si>
    <t>https://dashboardfiltrado.azurewebsites.net/AutoDash/Index/10/16</t>
  </si>
  <si>
    <t>https://dashboardfiltrado.azurewebsites.net/AutoDash/Index/10/15</t>
  </si>
  <si>
    <t>https://dashboardfiltrado.azurewebsites.net/AutoDash/Index/10/4</t>
  </si>
  <si>
    <t>https://dashboardfiltrado.azurewebsites.net/AutoDash/Index/10/20</t>
  </si>
  <si>
    <t>https://dashboardfiltrado.azurewebsites.net/AutoDash/Index/10/2</t>
  </si>
  <si>
    <t>https://dashboardfiltrado.azurewebsites.net/AutoDash/Index/10/5</t>
  </si>
  <si>
    <t>https://dashboardfiltrado.azurewebsites.net/AutoDash/Index/10/1</t>
  </si>
  <si>
    <t>https://dashboardfiltrado.azurewebsites.net/AutoDash/Index/10/13</t>
  </si>
  <si>
    <t>https://dashboardfiltrado.azurewebsites.net/AutoDash/Index/10/18</t>
  </si>
  <si>
    <t>https://dashboardfiltrado.azurewebsites.net/AutoDash/Index/10/21</t>
  </si>
  <si>
    <t>https://dashboardfiltrado.azurewebsites.net/AutoDash/Index/10/22</t>
  </si>
  <si>
    <t>https://dashboardfiltrado.azurewebsites.net/AutoDash/Index/10/17</t>
  </si>
  <si>
    <t>https://dashboardfiltrado.azurewebsites.net/AutoDash/Index/10/9</t>
  </si>
  <si>
    <t>https://dashboardfiltrado.azurewebsites.net/AutoDash/Index/10/14</t>
  </si>
  <si>
    <t>https://dashboardfiltrado.azurewebsites.net/AutoDash/Index/10/11</t>
  </si>
  <si>
    <t>https://dashboardfiltrado.azurewebsites.net/AutoDash/Index/10/3</t>
  </si>
  <si>
    <t>https://dashboardfiltrado.azurewebsites.net/AutoDash/Index/10/12</t>
  </si>
  <si>
    <t>https://dashboardfiltrado.azurewebsites.net/AutoDash/Index/10/6</t>
  </si>
  <si>
    <t>https://dashboardfiltrado.azurewebsites.net/AutoDash/Index/10/7</t>
  </si>
  <si>
    <t>https://dashboardfiltrado.azurewebsites.net/AutoDash/Index/10/10</t>
  </si>
  <si>
    <t>https://dashboardfiltrado.azurewebsites.net/AutoDash/Index/10/8</t>
  </si>
  <si>
    <t>https://dashboardfiltrado.azurewebsites.net/AutoDash/Index/10/19</t>
  </si>
  <si>
    <t>https://dashboardfiltrado.azurewebsites.net/AutoDash/Index/20/1</t>
  </si>
  <si>
    <t>https://dashboardfiltrado.azurewebsites.net/AutoDash/Index/20/2</t>
  </si>
  <si>
    <t>https://dashboardfiltrado.azurewebsites.net/AutoDash/Index/20/3</t>
  </si>
  <si>
    <t>https://dashboardfiltrado.azurewebsites.net/AutoDash/Index/20/4</t>
  </si>
  <si>
    <t>https://dashboardfiltrado.azurewebsites.net/AutoDash/Index/20/5</t>
  </si>
  <si>
    <t>https://dashboardfiltrado.azurewebsites.net/AutoDash/Index/20/6</t>
  </si>
  <si>
    <t>https://dashboardfiltrado.azurewebsites.net/AutoDash/Index/20/7</t>
  </si>
  <si>
    <t>https://dashboardfiltrado.azurewebsites.net/AutoDash/Index/20/8</t>
  </si>
  <si>
    <t>https://dashboardfiltrado.azurewebsites.net/AutoDash/Index/20/9</t>
  </si>
  <si>
    <t>https://dashboardfiltrado.azurewebsites.net/AutoDash/Index/20/10</t>
  </si>
  <si>
    <t>https://dashboardfiltrado.azurewebsites.net/AutoDash/Index/20/11</t>
  </si>
  <si>
    <t>https://dashboardfiltrado.azurewebsites.net/AutoDash/Index/20/12</t>
  </si>
  <si>
    <t>https://dashboardfiltrado.azurewebsites.net/AutoDash/Index/20/13</t>
  </si>
  <si>
    <t>https://dashboardfiltrado.azurewebsites.net/AutoDash/Index/20/14</t>
  </si>
  <si>
    <t>https://dashboardfiltrado.azurewebsites.net/AutoDash/Index/20/15</t>
  </si>
  <si>
    <t>https://dashboardfiltrado.azurewebsites.net/AutoDash/Index/20/16</t>
  </si>
  <si>
    <t>https://dashboardfiltrado.azurewebsites.net/AutoDash/Index/20/17</t>
  </si>
  <si>
    <t>https://dashboardfiltrado.azurewebsites.net/AutoDash/Index/20/18</t>
  </si>
  <si>
    <t>https://dashboardfiltrado.azurewebsites.net/AutoDash/Index/20/19</t>
  </si>
  <si>
    <t>https://dashboardfiltrado.azurewebsites.net/AutoDash/Index/20/20</t>
  </si>
  <si>
    <t>https://dashboardfiltrado.azurewebsites.net/AutoDash/Index/20/21</t>
  </si>
  <si>
    <t>https://dashboardfiltrado.azurewebsites.net/AutoDash/Index/20/22</t>
  </si>
  <si>
    <t>Divisiones Administrativas</t>
  </si>
  <si>
    <t>PBI</t>
  </si>
  <si>
    <t>GEE=SI</t>
  </si>
  <si>
    <t>Actualizar TD</t>
  </si>
  <si>
    <t>https://dashboardfiltrado.azurewebsites.net/AutoDash/Index/7/0</t>
  </si>
  <si>
    <t>https://dashboardfiltrado.azurewebsites.net/AutoDash/Index/8/0</t>
  </si>
  <si>
    <t>https://dashboardfiltrado.azurewebsites.net/AutoDash/Index/6/0</t>
  </si>
  <si>
    <t>https://dashboardfiltrado.azurewebsites.net/AutoDash/Index/12/0</t>
  </si>
  <si>
    <t>https://dashboardfiltrado.azurewebsites.net/AutoDash/Index/11/0</t>
  </si>
  <si>
    <t>https://dashboardfiltrado.azurewebsites.net/AutoDash/Index/2/0</t>
  </si>
  <si>
    <t>https://dashboardfiltrado.azurewebsites.net/AutoDash/Index/1/0</t>
  </si>
  <si>
    <t>https://dashboardfiltrado.azurewebsites.net/AutoDash/Index/13/0</t>
  </si>
  <si>
    <t>https://dashboardfiltrado.azurewebsites.net/AutoDash/Index/16/0</t>
  </si>
  <si>
    <t>https://dashboardfiltrado.azurewebsites.net/AutoDash/Index/5/0</t>
  </si>
  <si>
    <t>https://dashboardfiltrado.azurewebsites.net/AutoDash/Index/9/0</t>
  </si>
  <si>
    <t>https://dashboardfiltrado.azurewebsites.net/AutoDash/Index/19/0</t>
  </si>
  <si>
    <t>Qué tenemos en este Excel?</t>
  </si>
  <si>
    <t>BD Filtro PBI</t>
  </si>
  <si>
    <t>CONSOLIDADO</t>
  </si>
  <si>
    <t>Enlaces Shopify</t>
  </si>
  <si>
    <t>Codigo BDFiltros</t>
  </si>
  <si>
    <t>Div Administrativa</t>
  </si>
  <si>
    <t>VistasGEE</t>
  </si>
  <si>
    <t>Group_PBI_Service</t>
  </si>
  <si>
    <t>PortadasHTML</t>
  </si>
  <si>
    <t>Tabla Dinámica</t>
  </si>
  <si>
    <t>Consulta</t>
  </si>
  <si>
    <t>Es la base de cada Producto. Contiene los datos generales y el "id" de cada PBI</t>
  </si>
  <si>
    <t>Desde la hoja MASTER se filtran los Productos marcados como "LISTOS"</t>
  </si>
  <si>
    <t>Se construye a partir de la hoja MASTER y genera los códigos para filtrar los PBI</t>
  </si>
  <si>
    <t>Contiene el detalle de los Productos y Variantes. Se alimenta de MASTER y de BD Filtro PBI</t>
  </si>
  <si>
    <t>Se obtiene de CONSOLIDADO para generar el listado de URL por Producto y Variante que irá al Shopify</t>
  </si>
  <si>
    <t>En base a BD Filtro PBI. Anula la dinamización de columnas "comentada" y Filtro PBI para generar el código que se conectará a PBI Service</t>
  </si>
  <si>
    <t>Contiene los Grupos (carpetas) en que se alojan los PBI en el Service</t>
  </si>
  <si>
    <t>Contiene los links GITHUB de las imágenes de portada de los Productos con HTML</t>
  </si>
  <si>
    <t>Se obtiene de CONSOLIDADO para generar el código de Divisiones Administrativas que se usará en Productos en HTML</t>
  </si>
  <si>
    <t>Se obtiene de CONSOLIDADO para generar el código para Filtrar los links de GEE</t>
  </si>
  <si>
    <t>Actualización Manual para nuevos Productos</t>
  </si>
  <si>
    <t>Luis</t>
  </si>
  <si>
    <t>Clent</t>
  </si>
  <si>
    <t>Actualizar TD. Es sólo informativo</t>
  </si>
  <si>
    <t>Actualización Manual si se generan nuevos Grupos en PBI</t>
  </si>
  <si>
    <t>Actualización Manual con links a portadas nuevas cargados en GITHUB</t>
  </si>
  <si>
    <t>Actualizar TD. Revisar Filtros "GEE" y "Listos"</t>
  </si>
  <si>
    <t>Actualizar la Consulta. La columna "I" corresponde al código</t>
  </si>
  <si>
    <t>Actualizar TD. Copiar fórmula de la columna "F" (Divisiones Administrativas) hasta el final de la lista</t>
  </si>
  <si>
    <t>Actualizar TD. La columna "F" (Vista GEE) contiene el código que se requiere.</t>
  </si>
  <si>
    <t>Actualización Manual copiando las fórmulas de las filas hasta el útimo "id" de MASTER</t>
  </si>
  <si>
    <t>Actualización Manual de Variantes. Se Ingresa el "id" y se agregan los códigos y nombres de variantes.</t>
  </si>
  <si>
    <t xml:space="preserve">Enviar a </t>
  </si>
  <si>
    <t>Actualización</t>
  </si>
  <si>
    <t>Descripción</t>
  </si>
  <si>
    <t>Tipo</t>
  </si>
  <si>
    <t>Hoja</t>
  </si>
  <si>
    <t>RESUMEN LISTOS</t>
  </si>
  <si>
    <t>Mapa de femicidios (2018-2020) Panamá</t>
  </si>
  <si>
    <t>Feminicidios de Mujeres y Niñas (2016-2019) - El Salvador</t>
  </si>
  <si>
    <t>Mapa de femicidios (2018-2020) Guatemala</t>
  </si>
  <si>
    <t>Mapa de femicidios (2008-2019) Honduras</t>
  </si>
  <si>
    <t>Provincia: Azua</t>
  </si>
  <si>
    <t>Provincia: Baoruco</t>
  </si>
  <si>
    <t>Provincia: Barahona</t>
  </si>
  <si>
    <t>Provincia: Dajabón</t>
  </si>
  <si>
    <t>Provincia: Distrito Nacional</t>
  </si>
  <si>
    <t>Provincia: Duarte</t>
  </si>
  <si>
    <t>Provincia: El Seibo</t>
  </si>
  <si>
    <t>Provincia: Elías Piña</t>
  </si>
  <si>
    <t>Provincia: Espaillat</t>
  </si>
  <si>
    <t>Provincia: Hato Mayor</t>
  </si>
  <si>
    <t>Provincia: Hermanas Mirabal</t>
  </si>
  <si>
    <t>Provincia: Independencia</t>
  </si>
  <si>
    <t>Provincia: La Altagracia</t>
  </si>
  <si>
    <t>Provincia: La Romana</t>
  </si>
  <si>
    <t>Provincia: La Vega</t>
  </si>
  <si>
    <t>Provincia: María Trinidad Sánchez</t>
  </si>
  <si>
    <t>Provincia: Monseñor Nouel</t>
  </si>
  <si>
    <t>Provincia: Monte Cristi</t>
  </si>
  <si>
    <t>Provincia: Monte Plata</t>
  </si>
  <si>
    <t>Provincia: Pedernales</t>
  </si>
  <si>
    <t>Provincia: Peravia</t>
  </si>
  <si>
    <t>Provincia: Puerto Plata</t>
  </si>
  <si>
    <t>Provincia: Samaná</t>
  </si>
  <si>
    <t>Provincia: San Cristóbal</t>
  </si>
  <si>
    <t>Provincia: San José de Ocoa</t>
  </si>
  <si>
    <t>Provincia: San Juan</t>
  </si>
  <si>
    <t>Provincia: San Pedro de Macorís</t>
  </si>
  <si>
    <t>Provincia: Sanchez Ramírez</t>
  </si>
  <si>
    <t>Provincia: Santiago</t>
  </si>
  <si>
    <t>Provincia: Santiago Rodríguez</t>
  </si>
  <si>
    <t>Provincia: Santo Domingo</t>
  </si>
  <si>
    <t>Provincia: Valverde</t>
  </si>
  <si>
    <t>Provincia: Alajuela</t>
  </si>
  <si>
    <t>Provincia: Cartago</t>
  </si>
  <si>
    <t>Provincia: Guanacaste</t>
  </si>
  <si>
    <t>Provincia: Heredia</t>
  </si>
  <si>
    <t>Provincia: Limón</t>
  </si>
  <si>
    <t>Provincia: Puntarenas</t>
  </si>
  <si>
    <t>Provincia: San José</t>
  </si>
  <si>
    <t>https://raw.githubusercontent.com/Sud-Austral/DATA-COMUN/master/00%20Portadas/portadaPowerBi_DataAGRO_GeomaticaAgricola_CHILE.jpg</t>
  </si>
  <si>
    <t>https://odooutil.azurewebsites.net/GEE/Index/9023/0/45/0</t>
  </si>
  <si>
    <t>https://odooutil.azurewebsites.net/GEE/Index/9019/0/41/0</t>
  </si>
  <si>
    <t>https://odooutil.azurewebsites.net/GEE/Index/9020/1/42/1</t>
  </si>
  <si>
    <t>https://odooutil.azurewebsites.net/GEE/Index/9020/2/42/2</t>
  </si>
  <si>
    <t>https://odooutil.azurewebsites.net/GEE/Index/9020/3/42/3</t>
  </si>
  <si>
    <t>https://odooutil.azurewebsites.net/GEE/Index/9020/4/42/4</t>
  </si>
  <si>
    <t>https://odooutil.azurewebsites.net/GEE/Index/9020/5/42/5</t>
  </si>
  <si>
    <t>https://odooutil.azurewebsites.net/GEE/Index/9020/6/42/6</t>
  </si>
  <si>
    <t>https://odooutil.azurewebsites.net/GEE/Index/9020/7/42/7</t>
  </si>
  <si>
    <t>https://odooutil.azurewebsites.net/GEE/Index/9016/1/38/1</t>
  </si>
  <si>
    <t>https://odooutil.azurewebsites.net/GEE/Index/9016/10/38/10</t>
  </si>
  <si>
    <t>https://odooutil.azurewebsites.net/GEE/Index/9016/11/38/11</t>
  </si>
  <si>
    <t>https://odooutil.azurewebsites.net/GEE/Index/9016/12/38/12</t>
  </si>
  <si>
    <t>https://odooutil.azurewebsites.net/GEE/Index/9016/13/38/13</t>
  </si>
  <si>
    <t>https://odooutil.azurewebsites.net/GEE/Index/9016/14/38/14</t>
  </si>
  <si>
    <t>https://odooutil.azurewebsites.net/GEE/Index/9016/2/38/2</t>
  </si>
  <si>
    <t>https://odooutil.azurewebsites.net/GEE/Index/9016/3/38/3</t>
  </si>
  <si>
    <t>https://odooutil.azurewebsites.net/GEE/Index/9016/4/38/4</t>
  </si>
  <si>
    <t>https://odooutil.azurewebsites.net/GEE/Index/9016/5/38/5</t>
  </si>
  <si>
    <t>https://odooutil.azurewebsites.net/GEE/Index/9016/6/38/6</t>
  </si>
  <si>
    <t>https://odooutil.azurewebsites.net/GEE/Index/9016/7/38/7</t>
  </si>
  <si>
    <t>https://odooutil.azurewebsites.net/GEE/Index/9016/8/38/8</t>
  </si>
  <si>
    <t>https://odooutil.azurewebsites.net/GEE/Index/9016/9/38/9</t>
  </si>
  <si>
    <t>https://odooutil.azurewebsites.net/GEE/Index/9015/0/37/0</t>
  </si>
  <si>
    <t>https://odooutil.azurewebsites.net/GEE/Index/9008/1/30/1</t>
  </si>
  <si>
    <t>https://odooutil.azurewebsites.net/GEE/Index/9008/10/30/10</t>
  </si>
  <si>
    <t>https://odooutil.azurewebsites.net/GEE/Index/9008/11/30/11</t>
  </si>
  <si>
    <t>https://odooutil.azurewebsites.net/GEE/Index/9008/12/30/12</t>
  </si>
  <si>
    <t>https://odooutil.azurewebsites.net/GEE/Index/9008/13/30/13</t>
  </si>
  <si>
    <t>https://odooutil.azurewebsites.net/GEE/Index/9008/14/30/14</t>
  </si>
  <si>
    <t>https://odooutil.azurewebsites.net/GEE/Index/9008/15/30/15</t>
  </si>
  <si>
    <t>https://odooutil.azurewebsites.net/GEE/Index/9008/16/30/16</t>
  </si>
  <si>
    <t>https://odooutil.azurewebsites.net/GEE/Index/9008/17/30/17</t>
  </si>
  <si>
    <t>https://odooutil.azurewebsites.net/GEE/Index/9008/18/30/18</t>
  </si>
  <si>
    <t>https://odooutil.azurewebsites.net/GEE/Index/9008/19/30/19</t>
  </si>
  <si>
    <t>https://odooutil.azurewebsites.net/GEE/Index/9008/2/30/2</t>
  </si>
  <si>
    <t>https://odooutil.azurewebsites.net/GEE/Index/9008/20/30/20</t>
  </si>
  <si>
    <t>https://odooutil.azurewebsites.net/GEE/Index/9008/21/30/21</t>
  </si>
  <si>
    <t>https://odooutil.azurewebsites.net/GEE/Index/9008/22/30/22</t>
  </si>
  <si>
    <t>https://odooutil.azurewebsites.net/GEE/Index/9008/3/30/3</t>
  </si>
  <si>
    <t>https://odooutil.azurewebsites.net/GEE/Index/9008/4/30/4</t>
  </si>
  <si>
    <t>https://odooutil.azurewebsites.net/GEE/Index/9008/5/30/5</t>
  </si>
  <si>
    <t>https://odooutil.azurewebsites.net/GEE/Index/9008/6/30/6</t>
  </si>
  <si>
    <t>https://odooutil.azurewebsites.net/GEE/Index/9008/7/30/7</t>
  </si>
  <si>
    <t>https://odooutil.azurewebsites.net/GEE/Index/9008/8/30/8</t>
  </si>
  <si>
    <t>https://odooutil.azurewebsites.net/GEE/Index/9008/9/30/9</t>
  </si>
  <si>
    <t>https://odooutil.azurewebsites.net/GEE/Index/9007/0/29/0</t>
  </si>
  <si>
    <t>https://odooutil.azurewebsites.net/GEE/Index/9004/1/26/1</t>
  </si>
  <si>
    <t>https://odooutil.azurewebsites.net/GEE/Index/9004/10/26/10</t>
  </si>
  <si>
    <t>https://odooutil.azurewebsites.net/GEE/Index/9004/11/26/11</t>
  </si>
  <si>
    <t>https://odooutil.azurewebsites.net/GEE/Index/9004/12/26/12</t>
  </si>
  <si>
    <t>https://odooutil.azurewebsites.net/GEE/Index/9004/13/26/13</t>
  </si>
  <si>
    <t>https://odooutil.azurewebsites.net/GEE/Index/9004/14/26/14</t>
  </si>
  <si>
    <t>https://odooutil.azurewebsites.net/GEE/Index/9004/15/26/15</t>
  </si>
  <si>
    <t>https://odooutil.azurewebsites.net/GEE/Index/9004/16/26/16</t>
  </si>
  <si>
    <t>https://odooutil.azurewebsites.net/GEE/Index/9004/17/26/17</t>
  </si>
  <si>
    <t>https://odooutil.azurewebsites.net/GEE/Index/9004/18/26/18</t>
  </si>
  <si>
    <t>https://odooutil.azurewebsites.net/GEE/Index/9004/2/26/2</t>
  </si>
  <si>
    <t>https://odooutil.azurewebsites.net/GEE/Index/9004/3/26/3</t>
  </si>
  <si>
    <t>https://odooutil.azurewebsites.net/GEE/Index/9004/4/26/4</t>
  </si>
  <si>
    <t>https://odooutil.azurewebsites.net/GEE/Index/9004/5/26/5</t>
  </si>
  <si>
    <t>https://odooutil.azurewebsites.net/GEE/Index/9004/6/26/6</t>
  </si>
  <si>
    <t>https://odooutil.azurewebsites.net/GEE/Index/9004/7/26/7</t>
  </si>
  <si>
    <t>https://odooutil.azurewebsites.net/GEE/Index/9004/8/26/8</t>
  </si>
  <si>
    <t>https://odooutil.azurewebsites.net/GEE/Index/9004/9/26/9</t>
  </si>
  <si>
    <t>https://odooutil.azurewebsites.net/GEE/Index/9003/0/25/0</t>
  </si>
  <si>
    <t>https://odooutil.azurewebsites.net/GEE/Index/9028/10/58/10</t>
  </si>
  <si>
    <t>https://odooutil.azurewebsites.net/GEE/Index/9028/20/58/20</t>
  </si>
  <si>
    <t>https://odooutil.azurewebsites.net/GEE/Index/9028/25/58/25</t>
  </si>
  <si>
    <t>https://odooutil.azurewebsites.net/GEE/Index/9028/30/58/30</t>
  </si>
  <si>
    <t>https://odooutil.azurewebsites.net/GEE/Index/9028/35/58/35</t>
  </si>
  <si>
    <t>https://odooutil.azurewebsites.net/GEE/Index/9028/40/58/40</t>
  </si>
  <si>
    <t>https://odooutil.azurewebsites.net/GEE/Index/9028/5/58/5</t>
  </si>
  <si>
    <t>https://odooutil.azurewebsites.net/GEE/Index/9028/50/58/50</t>
  </si>
  <si>
    <t>https://odooutil.azurewebsites.net/GEE/Index/9028/55/58/55</t>
  </si>
  <si>
    <t>https://odooutil.azurewebsites.net/GEE/Index/9028/60/58/60</t>
  </si>
  <si>
    <t>https://odooutil.azurewebsites.net/GEE/Index/9028/65/58/65</t>
  </si>
  <si>
    <t>https://odooutil.azurewebsites.net/GEE/Index/9028/70/58/70</t>
  </si>
  <si>
    <t>https://odooutil.azurewebsites.net/GEE/Index/9028/75/58/75</t>
  </si>
  <si>
    <t>https://odooutil.azurewebsites.net/GEE/Index/9028/80/58/80</t>
  </si>
  <si>
    <t>https://odooutil.azurewebsites.net/GEE/Index/9028/85/58/85</t>
  </si>
  <si>
    <t>https://odooutil.azurewebsites.net/GEE/Index/9028/91/58/91</t>
  </si>
  <si>
    <t>https://odooutil.azurewebsites.net/GEE/Index/9028/93/58/93</t>
  </si>
  <si>
    <t>https://odooutil.azurewebsites.net/GEE/Index/9027/0/57/0</t>
  </si>
  <si>
    <t>https://odooutil.azurewebsites.net/GEE/Index/9011/0/33/0</t>
  </si>
  <si>
    <t>https://odooutil.azurewebsites.net/GEE/Index/9012/1/34/1</t>
  </si>
  <si>
    <t>https://odooutil.azurewebsites.net/GEE/Index/9012/10/34/10</t>
  </si>
  <si>
    <t>https://odooutil.azurewebsites.net/GEE/Index/9012/11/34/11</t>
  </si>
  <si>
    <t>https://odooutil.azurewebsites.net/GEE/Index/9012/12/34/12</t>
  </si>
  <si>
    <t>https://odooutil.azurewebsites.net/GEE/Index/9012/13/34/13</t>
  </si>
  <si>
    <t>https://odooutil.azurewebsites.net/GEE/Index/9012/2/34/2</t>
  </si>
  <si>
    <t>https://odooutil.azurewebsites.net/GEE/Index/9012/3/34/3</t>
  </si>
  <si>
    <t>https://odooutil.azurewebsites.net/GEE/Index/9012/4/34/4</t>
  </si>
  <si>
    <t>https://odooutil.azurewebsites.net/GEE/Index/9012/5/34/5</t>
  </si>
  <si>
    <t>https://odooutil.azurewebsites.net/GEE/Index/9012/6/34/6</t>
  </si>
  <si>
    <t>https://odooutil.azurewebsites.net/GEE/Index/9012/7/34/7</t>
  </si>
  <si>
    <t>https://odooutil.azurewebsites.net/GEE/Index/9012/8/34/8</t>
  </si>
  <si>
    <t>https://odooutil.azurewebsites.net/GEE/Index/9012/9/34/9</t>
  </si>
  <si>
    <t>https://odooutil.azurewebsites.net/GEE/Index/9021/0/43/0</t>
  </si>
  <si>
    <t>https://odooutil.azurewebsites.net/GEE/Index/9017/0/39/0</t>
  </si>
  <si>
    <t>https://odooutil.azurewebsites.net/GEE/Index/9018/1/40/1</t>
  </si>
  <si>
    <t>https://odooutil.azurewebsites.net/GEE/Index/9018/2/40/2</t>
  </si>
  <si>
    <t>https://odooutil.azurewebsites.net/GEE/Index/9018/3/40/3</t>
  </si>
  <si>
    <t>https://odooutil.azurewebsites.net/GEE/Index/9018/4/40/4</t>
  </si>
  <si>
    <t>https://odooutil.azurewebsites.net/GEE/Index/9018/5/40/5</t>
  </si>
  <si>
    <t>https://odooutil.azurewebsites.net/GEE/Index/9018/6/40/6</t>
  </si>
  <si>
    <t>https://odooutil.azurewebsites.net/GEE/Index/9018/7/40/7</t>
  </si>
  <si>
    <t>https://odooutil.azurewebsites.net/GEE/Index/9014/1/36/1</t>
  </si>
  <si>
    <t>https://odooutil.azurewebsites.net/GEE/Index/9014/10/36/10</t>
  </si>
  <si>
    <t>https://odooutil.azurewebsites.net/GEE/Index/9014/11/36/11</t>
  </si>
  <si>
    <t>https://odooutil.azurewebsites.net/GEE/Index/9014/12/36/12</t>
  </si>
  <si>
    <t>https://odooutil.azurewebsites.net/GEE/Index/9014/13/36/13</t>
  </si>
  <si>
    <t>https://odooutil.azurewebsites.net/GEE/Index/9014/14/36/14</t>
  </si>
  <si>
    <t>https://odooutil.azurewebsites.net/GEE/Index/9014/2/36/2</t>
  </si>
  <si>
    <t>https://odooutil.azurewebsites.net/GEE/Index/9014/3/36/3</t>
  </si>
  <si>
    <t>https://odooutil.azurewebsites.net/GEE/Index/9014/4/36/4</t>
  </si>
  <si>
    <t>https://odooutil.azurewebsites.net/GEE/Index/9014/5/36/5</t>
  </si>
  <si>
    <t>https://odooutil.azurewebsites.net/GEE/Index/9014/6/36/6</t>
  </si>
  <si>
    <t>https://odooutil.azurewebsites.net/GEE/Index/9014/7/36/7</t>
  </si>
  <si>
    <t>https://odooutil.azurewebsites.net/GEE/Index/9014/8/36/8</t>
  </si>
  <si>
    <t>https://odooutil.azurewebsites.net/GEE/Index/9014/9/36/9</t>
  </si>
  <si>
    <t>https://odooutil.azurewebsites.net/GEE/Index/9013/0/35/0</t>
  </si>
  <si>
    <t>https://odooutil.azurewebsites.net/GEE/Index/9006/1/28/1</t>
  </si>
  <si>
    <t>https://odooutil.azurewebsites.net/GEE/Index/9006/10/28/10</t>
  </si>
  <si>
    <t>https://odooutil.azurewebsites.net/GEE/Index/9006/11/28/11</t>
  </si>
  <si>
    <t>https://odooutil.azurewebsites.net/GEE/Index/9006/12/28/12</t>
  </si>
  <si>
    <t>https://odooutil.azurewebsites.net/GEE/Index/9006/13/28/13</t>
  </si>
  <si>
    <t>https://odooutil.azurewebsites.net/GEE/Index/9006/14/28/14</t>
  </si>
  <si>
    <t>https://odooutil.azurewebsites.net/GEE/Index/9006/15/28/15</t>
  </si>
  <si>
    <t>https://odooutil.azurewebsites.net/GEE/Index/9006/16/28/16</t>
  </si>
  <si>
    <t>https://odooutil.azurewebsites.net/GEE/Index/9006/17/28/17</t>
  </si>
  <si>
    <t>https://odooutil.azurewebsites.net/GEE/Index/9006/18/28/18</t>
  </si>
  <si>
    <t>https://odooutil.azurewebsites.net/GEE/Index/9006/19/28/19</t>
  </si>
  <si>
    <t>https://odooutil.azurewebsites.net/GEE/Index/9006/2/28/2</t>
  </si>
  <si>
    <t>https://odooutil.azurewebsites.net/GEE/Index/9006/20/28/20</t>
  </si>
  <si>
    <t>https://odooutil.azurewebsites.net/GEE/Index/9006/21/28/21</t>
  </si>
  <si>
    <t>https://odooutil.azurewebsites.net/GEE/Index/9006/22/28/22</t>
  </si>
  <si>
    <t>https://odooutil.azurewebsites.net/GEE/Index/9006/3/28/3</t>
  </si>
  <si>
    <t>https://odooutil.azurewebsites.net/GEE/Index/9006/4/28/4</t>
  </si>
  <si>
    <t>https://odooutil.azurewebsites.net/GEE/Index/9006/5/28/5</t>
  </si>
  <si>
    <t>https://odooutil.azurewebsites.net/GEE/Index/9006/6/28/6</t>
  </si>
  <si>
    <t>https://odooutil.azurewebsites.net/GEE/Index/9006/7/28/7</t>
  </si>
  <si>
    <t>https://odooutil.azurewebsites.net/GEE/Index/9006/8/28/8</t>
  </si>
  <si>
    <t>https://odooutil.azurewebsites.net/GEE/Index/9006/9/28/9</t>
  </si>
  <si>
    <t>https://odooutil.azurewebsites.net/GEE/Index/9005/0/27/0</t>
  </si>
  <si>
    <t>https://odooutil.azurewebsites.net/GEE/Index/9002/1/24/1</t>
  </si>
  <si>
    <t>https://odooutil.azurewebsites.net/GEE/Index/9002/10/24/10</t>
  </si>
  <si>
    <t>https://odooutil.azurewebsites.net/GEE/Index/9002/11/24/11</t>
  </si>
  <si>
    <t>https://odooutil.azurewebsites.net/GEE/Index/9002/12/24/12</t>
  </si>
  <si>
    <t>https://odooutil.azurewebsites.net/GEE/Index/9002/13/24/13</t>
  </si>
  <si>
    <t>https://odooutil.azurewebsites.net/GEE/Index/9002/14/24/14</t>
  </si>
  <si>
    <t>https://odooutil.azurewebsites.net/GEE/Index/9002/15/24/15</t>
  </si>
  <si>
    <t>https://odooutil.azurewebsites.net/GEE/Index/9002/16/24/16</t>
  </si>
  <si>
    <t>https://odooutil.azurewebsites.net/GEE/Index/9002/17/24/17</t>
  </si>
  <si>
    <t>https://odooutil.azurewebsites.net/GEE/Index/9002/18/24/18</t>
  </si>
  <si>
    <t>https://odooutil.azurewebsites.net/GEE/Index/9002/2/24/2</t>
  </si>
  <si>
    <t>https://odooutil.azurewebsites.net/GEE/Index/9002/3/24/3</t>
  </si>
  <si>
    <t>https://odooutil.azurewebsites.net/GEE/Index/9002/4/24/4</t>
  </si>
  <si>
    <t>https://odooutil.azurewebsites.net/GEE/Index/9002/5/24/5</t>
  </si>
  <si>
    <t>https://odooutil.azurewebsites.net/GEE/Index/9002/6/24/6</t>
  </si>
  <si>
    <t>https://odooutil.azurewebsites.net/GEE/Index/9002/7/24/7</t>
  </si>
  <si>
    <t>https://odooutil.azurewebsites.net/GEE/Index/9002/8/24/8</t>
  </si>
  <si>
    <t>https://odooutil.azurewebsites.net/GEE/Index/9002/9/24/9</t>
  </si>
  <si>
    <t>https://odooutil.azurewebsites.net/GEE/Index/9001/0/23/0</t>
  </si>
  <si>
    <t>https://odooutil.azurewebsites.net/GEE/Index/9026/10/56/10</t>
  </si>
  <si>
    <t>https://odooutil.azurewebsites.net/GEE/Index/9026/20/56/20</t>
  </si>
  <si>
    <t>https://odooutil.azurewebsites.net/GEE/Index/9026/25/56/25</t>
  </si>
  <si>
    <t>https://odooutil.azurewebsites.net/GEE/Index/9026/30/56/30</t>
  </si>
  <si>
    <t>https://odooutil.azurewebsites.net/GEE/Index/9026/35/56/35</t>
  </si>
  <si>
    <t>https://odooutil.azurewebsites.net/GEE/Index/9026/40/56/40</t>
  </si>
  <si>
    <t>https://odooutil.azurewebsites.net/GEE/Index/9026/5/56/5</t>
  </si>
  <si>
    <t>https://odooutil.azurewebsites.net/GEE/Index/9026/50/56/50</t>
  </si>
  <si>
    <t>https://odooutil.azurewebsites.net/GEE/Index/9026/55/56/55</t>
  </si>
  <si>
    <t>https://odooutil.azurewebsites.net/GEE/Index/9026/60/56/60</t>
  </si>
  <si>
    <t>https://odooutil.azurewebsites.net/GEE/Index/9026/65/56/65</t>
  </si>
  <si>
    <t>https://odooutil.azurewebsites.net/GEE/Index/9026/70/56/70</t>
  </si>
  <si>
    <t>https://odooutil.azurewebsites.net/GEE/Index/9026/75/56/75</t>
  </si>
  <si>
    <t>https://odooutil.azurewebsites.net/GEE/Index/9026/80/56/80</t>
  </si>
  <si>
    <t>https://odooutil.azurewebsites.net/GEE/Index/9026/85/56/85</t>
  </si>
  <si>
    <t>https://odooutil.azurewebsites.net/GEE/Index/9026/91/56/91</t>
  </si>
  <si>
    <t>https://odooutil.azurewebsites.net/GEE/Index/9026/93/56/93</t>
  </si>
  <si>
    <t>https://odooutil.azurewebsites.net/GEE/Index/9025/0/55/0</t>
  </si>
  <si>
    <t>https://odooutil.azurewebsites.net/GEE/Index/9009/0/31/0</t>
  </si>
  <si>
    <t>https://odooutil.azurewebsites.net/GEE/Index/9010/1/32/1</t>
  </si>
  <si>
    <t>https://odooutil.azurewebsites.net/GEE/Index/9010/10/32/10</t>
  </si>
  <si>
    <t>https://odooutil.azurewebsites.net/GEE/Index/9010/11/32/11</t>
  </si>
  <si>
    <t>https://odooutil.azurewebsites.net/GEE/Index/9010/12/32/12</t>
  </si>
  <si>
    <t>https://odooutil.azurewebsites.net/GEE/Index/9010/13/32/13</t>
  </si>
  <si>
    <t>https://odooutil.azurewebsites.net/GEE/Index/9010/2/32/2</t>
  </si>
  <si>
    <t>https://odooutil.azurewebsites.net/GEE/Index/9010/3/32/3</t>
  </si>
  <si>
    <t>https://odooutil.azurewebsites.net/GEE/Index/9010/4/32/4</t>
  </si>
  <si>
    <t>https://odooutil.azurewebsites.net/GEE/Index/9010/5/32/5</t>
  </si>
  <si>
    <t>https://odooutil.azurewebsites.net/GEE/Index/9010/6/32/6</t>
  </si>
  <si>
    <t>https://odooutil.azurewebsites.net/GEE/Index/9010/7/32/7</t>
  </si>
  <si>
    <t>https://odooutil.azurewebsites.net/GEE/Index/9010/8/32/8</t>
  </si>
  <si>
    <t>https://odooutil.azurewebsites.net/GEE/Index/9010/9/32/9</t>
  </si>
  <si>
    <t>ISMT</t>
  </si>
  <si>
    <t>https://odooutil.azurewebsites.net/design/ISMT</t>
  </si>
  <si>
    <t>https://dashboardfiltrado.azurewebsites.net/AutoDash/Index/59/0</t>
  </si>
  <si>
    <t>https://omarorellanahn.users.earthengine.app/view/datasoil</t>
  </si>
  <si>
    <t>DATASUELO</t>
  </si>
  <si>
    <t>es el codigo del filtro</t>
  </si>
  <si>
    <t>LINK Público PBI</t>
  </si>
  <si>
    <t>https://app.powerbi.com/view?r=eyJrIjoiN2Y0MzcxMjgtNDU4My00ODEzLThlYTktNTk0ZmVmMDJlZTU2IiwidCI6IjhmYmFhNWJmLTJlY2MtNGRjOC1iNTZiLThmOTJlMzA3ZjA3NiIsImMiOjR9&amp;pageName=ReportSectionedf26e2f376a89d57140</t>
  </si>
  <si>
    <t>https://app.powerbi.com/view?r=eyJrIjoiMmI3MDQ2ZjEtMTA5ZC00NTRmLWEzMGItYzA3N2U5YmQ5NDAyIiwidCI6IjhmYmFhNWJmLTJlY2MtNGRjOC1iNTZiLThmOTJlMzA3ZjA3NiIsImMiOjR9&amp;pageName=ReportSection07b976d31e945d81283b</t>
  </si>
  <si>
    <t>https://app.powerbi.com/view?r=eyJrIjoiZTNkODEwZDUtOTQ4MC00ZTE2LWJjMDQtMTFkYTI3ZDI4ODZjIiwidCI6IjhmYmFhNWJmLTJlY2MtNGRjOC1iNTZiLThmOTJlMzA3ZjA3NiIsImMiOjR9</t>
  </si>
  <si>
    <t>https://app.powerbi.com/view?r=eyJrIjoiNzQwYWM5YjUtM2IwNS00Y2ZiLWJkZjgtM2ZiZmI3NTI3MTk4IiwidCI6IjhmYmFhNWJmLTJlY2MtNGRjOC1iNTZiLThmOTJlMzA3ZjA3NiIsImMiOjR9</t>
  </si>
  <si>
    <t>https://app.powerbi.com/view?r=eyJrIjoiYWMxNzUyOTUtNzQ3My00Yjk4LTkyNmEtYmUxZmQxMWRlMDM2IiwidCI6IjhmYmFhNWJmLTJlY2MtNGRjOC1iNTZiLThmOTJlMzA3ZjA3NiIsImMiOjR9</t>
  </si>
  <si>
    <t>https://app.powerbi.com/view?r=eyJrIjoiNDVjMTRlZmQtYTUxYS00MjZmLWEzZGQtYmE2MDBkNmUyOGQ1IiwidCI6IjhmYmFhNWJmLTJlY2MtNGRjOC1iNTZiLThmOTJlMzA3ZjA3NiIsImMiOjR9</t>
  </si>
  <si>
    <t>https://app.powerbi.com/view?r=eyJrIjoiMGJkOTQ4MGUtMmY1Zi00MmMyLWE0YjUtMWZmOGExMjI1Yzk3IiwidCI6IjhmYmFhNWJmLTJlY2MtNGRjOC1iNTZiLThmOTJlMzA3ZjA3NiIsImMiOjR9</t>
  </si>
  <si>
    <t>https://app.powerbi.com/view?r=eyJrIjoiMGYyMjk4MGUtM2Y1ZS00OTExLThhZTItNGQ4NDFkMGQ3YzE1IiwidCI6IjhmYmFhNWJmLTJlY2MtNGRjOC1iNTZiLThmOTJlMzA3ZjA3NiIsImMiOjR9</t>
  </si>
  <si>
    <t>https://app.powerbi.com/view?r=eyJrIjoiOGJjOWFkMzAtMDhjZS00YmY0LThiMDUtYWFkYTdjODNkZGYyIiwidCI6IjhmYmFhNWJmLTJlY2MtNGRjOC1iNTZiLThmOTJlMzA3ZjA3NiIsImMiOjR9&amp;pageName=ReportSection07b976d31e945d81283b</t>
  </si>
  <si>
    <t>https://app.powerbi.com/view?r=eyJrIjoiNWYyNDhlMjUtZDNmZS00YTE5LTkzODQtM2NlZGFiYzY2Mjc1IiwidCI6IjhmYmFhNWJmLTJlY2MtNGRjOC1iNTZiLThmOTJlMzA3ZjA3NiIsImMiOjR9&amp;pageName=ReportSection07b976d31e945d81283b</t>
  </si>
  <si>
    <t>DATACLIMA_GEE_CR_Nacional</t>
  </si>
  <si>
    <t>https://app.powerbi.com/view?r=eyJrIjoiMTcwNGEyYTYtOWEwYS00ODFmLWFmMzYtODZhNzBjMWMyOGU5IiwidCI6IjhmYmFhNWJmLTJlY2MtNGRjOC1iNTZiLThmOTJlMzA3ZjA3NiIsImMiOjR9</t>
  </si>
  <si>
    <t>https://app.powerbi.com/view?r=eyJrIjoiYzBmOWY2NGItZGE5NC00OTBlLWJkZDktZTk2MDFhOTBiNGIxIiwidCI6IjhmYmFhNWJmLTJlY2MtNGRjOC1iNTZiLThmOTJlMzA3ZjA3NiIsImMiOjR9</t>
  </si>
  <si>
    <t>https://app.powerbi.com/view?r=eyJrIjoiNzUzYmYwMjQtM2U0NS00ODU3LTkzMzEtMjdmYzNhOWJhNzhiIiwidCI6IjhmYmFhNWJmLTJlY2MtNGRjOC1iNTZiLThmOTJlMzA3ZjA3NiIsImMiOjR9</t>
  </si>
  <si>
    <t>https://app.powerbi.com/view?r=eyJrIjoiOTNhODlhNjItYWNhYi00NjEzLWJhZjItZTc3MDNlMTM0OWRlIiwidCI6IjhmYmFhNWJmLTJlY2MtNGRjOC1iNTZiLThmOTJlMzA3ZjA3NiIsImMiOjR9</t>
  </si>
  <si>
    <t>https://app.powerbi.com/view?r=eyJrIjoiYjIxYTFiNDctN2ExYy00ZWZhLWExYTUtNjJkNWNhMTE3MmZkIiwidCI6IjhmYmFhNWJmLTJlY2MtNGRjOC1iNTZiLThmOTJlMzA3ZjA3NiIsImMiOjR9</t>
  </si>
  <si>
    <t>https://app.powerbi.com/view?r=eyJrIjoiYTdjYjdmYTgtMTk4MS00NTdlLWIwZjQtMzk4ZWMzMmMyODI0IiwidCI6IjhmYmFhNWJmLTJlY2MtNGRjOC1iNTZiLThmOTJlMzA3ZjA3NiIsImMiOjR9</t>
  </si>
  <si>
    <t>https://app.powerbi.com/view?r=eyJrIjoiYjdhYmE5NzMtMzA3OC00MjNmLTljOGEtZjQ4ZGU2OTZlNzIwIiwidCI6IjhmYmFhNWJmLTJlY2MtNGRjOC1iNTZiLThmOTJlMzA3ZjA3NiIsImMiOjR9</t>
  </si>
  <si>
    <t>https://app.powerbi.com/view?r=eyJrIjoiZDlkY2M0ZWItZWI0OS00OTdjLWE2ZDAtNzY0ZDUzMTJmZmU5IiwidCI6IjhmYmFhNWJmLTJlY2MtNGRjOC1iNTZiLThmOTJlMzA3ZjA3NiIsImMiOjR9&amp;pageName=ReportSection07b976d31e945d81283b</t>
  </si>
  <si>
    <t>https://app.powerbi.com/view?r=eyJrIjoiZTFiMThkY2UtNTYxNi00MzY1LThjNGEtMWIzMWUyMDM3ZDcyIiwidCI6IjhmYmFhNWJmLTJlY2MtNGRjOC1iNTZiLThmOTJlMzA3ZjA3NiIsImMiOjR9</t>
  </si>
  <si>
    <t>https://app.powerbi.com/view?r=eyJrIjoiMDljZGFkZjctMGE2NC00MDU3LTlkYWEtZTljM2U1MDY0OWJiIiwidCI6IjhmYmFhNWJmLTJlY2MtNGRjOC1iNTZiLThmOTJlMzA3ZjA3NiIsImMiOjR9</t>
  </si>
  <si>
    <t>https://app.powerbi.com/view?r=eyJrIjoiYWQxMThiYmEtNTc4NS00ZGQ2LTlhMTgtMzVkODNlMWNhMmRiIiwidCI6IjhmYmFhNWJmLTJlY2MtNGRjOC1iNTZiLThmOTJlMzA3ZjA3NiIsImMiOjR9</t>
  </si>
  <si>
    <t>https://app.powerbi.com/view?r=eyJrIjoiMjc3NjQxMzMtZGE5ZC00MDI5LWI2NTAtNDE3OTA0NThiMzUxIiwidCI6IjhmYmFhNWJmLTJlY2MtNGRjOC1iNTZiLThmOTJlMzA3ZjA3NiIsImMiOjR9</t>
  </si>
  <si>
    <t>https://app.powerbi.com/view?r=eyJrIjoiODkzYWM4MGEtMDM4Yi00M2YzLWJiODItZDNmZDViNDlhMjg2IiwidCI6IjhmYmFhNWJmLTJlY2MtNGRjOC1iNTZiLThmOTJlMzA3ZjA3NiIsImMiOjR9</t>
  </si>
  <si>
    <t>https://app.powerbi.com/view?r=eyJrIjoiNjIyNmM0NzEtMmVhNS00MmM5LWJlYjEtNDRiYzJhOWEzZTU0IiwidCI6IjhmYmFhNWJmLTJlY2MtNGRjOC1iNTZiLThmOTJlMzA3ZjA3NiIsImMiOjR9</t>
  </si>
  <si>
    <t>https://app.powerbi.com/view?r=eyJrIjoiZTJlZmY5NzEtNjI5Yi00ZDc3LWFjMGEtYWUwZjU5NTZjYWNhIiwidCI6IjhmYmFhNWJmLTJlY2MtNGRjOC1iNTZiLThmOTJlMzA3ZjA3NiIsImMiOjR9</t>
  </si>
  <si>
    <t>https://app.powerbi.com/view?r=eyJrIjoiZjVmNzljM2EtMDEyMy00MWUzLWE0YjYtNTkxM2QwZWM1OGIzIiwidCI6IjhmYmFhNWJmLTJlY2MtNGRjOC1iNTZiLThmOTJlMzA3ZjA3NiIsImMiOjR9</t>
  </si>
  <si>
    <t>https://app.powerbi.com/view?r=eyJrIjoiMjA1NDcwYjItMjQzOS00NGU4LThkMTUtYTY2YThkMDc1NmJiIiwidCI6IjhmYmFhNWJmLTJlY2MtNGRjOC1iNTZiLThmOTJlMzA3ZjA3NiIsImMiOjR9</t>
  </si>
  <si>
    <t>https://app.powerbi.com/view?r=eyJrIjoiM2Y1MmUyZmUtNmI2Zi00YWI3LWJkZDEtMDY3ZjZkYzYzNjE0IiwidCI6IjhmYmFhNWJmLTJlY2MtNGRjOC1iNTZiLThmOTJlMzA3ZjA3NiIsImMiOjR9</t>
  </si>
  <si>
    <t>https://app.powerbi.com/view?r=eyJrIjoiMjRhZDNkYTgtNDkzMy00ZTBmLTg2OTAtNTEwYmEwMmQyZWRmIiwidCI6IjhmYmFhNWJmLTJlY2MtNGRjOC1iNTZiLThmOTJlMzA3ZjA3NiIsImMiOjR9</t>
  </si>
  <si>
    <t>https://app.powerbi.com/view?r=eyJrIjoiYTg5MzgxNDctNjdkNi00MGVkLWJlM2ItMGM4ZTNkODU3YTg2IiwidCI6IjhmYmFhNWJmLTJlY2MtNGRjOC1iNTZiLThmOTJlMzA3ZjA3NiIsImMiOjR9</t>
  </si>
  <si>
    <t>https://app.powerbi.com/view?r=eyJrIjoiYmU4ODIwYTItOTQ3Yi00YjIyLWJhZGMtZGI1MzE2NmI0MDZiIiwidCI6IjhmYmFhNWJmLTJlY2MtNGRjOC1iNTZiLThmOTJlMzA3ZjA3NiIsImMiOjR9</t>
  </si>
  <si>
    <t>https://app.powerbi.com/view?r=eyJrIjoiOWU2NzA1MTctZGI1My00ZDMzLTk3ODEtMzBkYzJhZGNjNTI4IiwidCI6IjhmYmFhNWJmLTJlY2MtNGRjOC1iNTZiLThmOTJlMzA3ZjA3NiIsImMiOjR9</t>
  </si>
  <si>
    <t>https://app.powerbi.com/view?r=eyJrIjoiMTdhMDRlY2MtOTA3OC00NTMzLTlhMjAtMTdiYjE5YTJmNDAxIiwidCI6IjhmYmFhNWJmLTJlY2MtNGRjOC1iNTZiLThmOTJlMzA3ZjA3NiIsImMiOjR9&amp;pageName=ReportSection07b976d31e945d81283b</t>
  </si>
  <si>
    <t>https://app.powerbi.com/view?r=eyJrIjoiZWQyNWM4ZmYtZjk4Zi00NWNmLTgxY2EtOGZiZjI2ZTdjODdkIiwidCI6IjhmYmFhNWJmLTJlY2MtNGRjOC1iNTZiLThmOTJlMzA3ZjA3NiIsImMiOjR9</t>
  </si>
  <si>
    <t>https://app.powerbi.com/view?r=eyJrIjoiMzJiZmFkMTMtNDgxYy00ODJjLTkwMDYtN2NlZDc0OGI1YTY1IiwidCI6IjhmYmFhNWJmLTJlY2MtNGRjOC1iNTZiLThmOTJlMzA3ZjA3NiIsImMiOjR9</t>
  </si>
  <si>
    <t>https://app.powerbi.com/view?r=eyJrIjoiMDg1ODk0NjctYzAzNi00MDY5LWJlZWItOWQ3ZDY2MmFkMDllIiwidCI6IjhmYmFhNWJmLTJlY2MtNGRjOC1iNTZiLThmOTJlMzA3ZjA3NiIsImMiOjR9</t>
  </si>
  <si>
    <t>https://app.powerbi.com/view?r=eyJrIjoiNGUwZmUyZWEtY2E2YS00M2YzLWEwMGMtMGI3YTY3NGVkOWVkIiwidCI6IjhmYmFhNWJmLTJlY2MtNGRjOC1iNTZiLThmOTJlMzA3ZjA3NiIsImMiOjR9</t>
  </si>
  <si>
    <t>https://app.powerbi.com/view?r=eyJrIjoiNTA5YTExNTYtM2YwMy00YzI5LWIyMmQtMjE2N2EyOWZjN2U0IiwidCI6IjhmYmFhNWJmLTJlY2MtNGRjOC1iNTZiLThmOTJlMzA3ZjA3NiIsImMiOjR9</t>
  </si>
  <si>
    <t>https://app.powerbi.com/view?r=eyJrIjoiNjg1ZGIxYTktOWU3NC00NTEzLWIwNjctM2NjZGFhMDhkYjgxIiwidCI6IjhmYmFhNWJmLTJlY2MtNGRjOC1iNTZiLThmOTJlMzA3ZjA3NiIsImMiOjR9</t>
  </si>
  <si>
    <t>https://app.powerbi.com/view?r=eyJrIjoiODBhZDg2N2YtMWMxYy00Mjc1LWE4NWEtNWYzMjQyYTM2YjQ0IiwidCI6IjhmYmFhNWJmLTJlY2MtNGRjOC1iNTZiLThmOTJlMzA3ZjA3NiIsImMiOjR9</t>
  </si>
  <si>
    <t>https://app.powerbi.com/view?r=eyJrIjoiMmExZDUzYTktOTQ5My00NDhlLWI2YzAtN2M5YjQ0ODJhMTUyIiwidCI6IjhmYmFhNWJmLTJlY2MtNGRjOC1iNTZiLThmOTJlMzA3ZjA3NiIsImMiOjR9</t>
  </si>
  <si>
    <t>https://app.powerbi.com/view?r=eyJrIjoiNzNiZGVlYzktYzA2Ni00Nzg5LTg0NzgtNTU2NDBiOTE2YzJlIiwidCI6IjhmYmFhNWJmLTJlY2MtNGRjOC1iNTZiLThmOTJlMzA3ZjA3NiIsImMiOjR9</t>
  </si>
  <si>
    <t>https://app.powerbi.com/view?r=eyJrIjoiMGJkOGVjZjAtZGZkZC00MzdlLTg0NmYtNTQ5NTNmNjc5ZmJlIiwidCI6IjhmYmFhNWJmLTJlY2MtNGRjOC1iNTZiLThmOTJlMzA3ZjA3NiIsImMiOjR9</t>
  </si>
  <si>
    <t>https://app.powerbi.com/view?r=eyJrIjoiMWUxZTQyZDEtYjEyYS00NWNkLWE2YWItZWU5NDQxZmFiYWMwIiwidCI6IjhmYmFhNWJmLTJlY2MtNGRjOC1iNTZiLThmOTJlMzA3ZjA3NiIsImMiOjR9</t>
  </si>
  <si>
    <t>https://app.powerbi.com/view?r=eyJrIjoiZTRkMjUwODEtZmYwZi00NTJkLWJkYmQtMGI2MTY5YmFiMDU0IiwidCI6IjhmYmFhNWJmLTJlY2MtNGRjOC1iNTZiLThmOTJlMzA3ZjA3NiIsImMiOjR9</t>
  </si>
  <si>
    <t>https://app.powerbi.com/view?r=eyJrIjoiZmVjYjJiMjItZjIwYi00NTFlLWI3YzctOWQxOWQwZTQxOTJhIiwidCI6IjhmYmFhNWJmLTJlY2MtNGRjOC1iNTZiLThmOTJlMzA3ZjA3NiIsImMiOjR9</t>
  </si>
  <si>
    <t>https://app.powerbi.com/view?r=eyJrIjoiZGE4MjhiN2UtZDM2NC00MDJlLTgxYjctY2NmNjkxZjdhYzVmIiwidCI6IjhmYmFhNWJmLTJlY2MtNGRjOC1iNTZiLThmOTJlMzA3ZjA3NiIsImMiOjR9&amp;pageName=ReportSection07b976d31e945d81283b</t>
  </si>
  <si>
    <t>https://app.powerbi.com/view?r=eyJrIjoiYmM0YmM0NzctNTZiNC00NjYxLWEzMzEtMmVjODMwNjBkZmVmIiwidCI6IjhmYmFhNWJmLTJlY2MtNGRjOC1iNTZiLThmOTJlMzA3ZjA3NiIsImMiOjR9</t>
  </si>
  <si>
    <t>https://app.powerbi.com/view?r=eyJrIjoiYTFlZmIzZjgtODBmMC00NDFkLWJmZjctNTc3Y2ZmZDc1NmM3IiwidCI6IjhmYmFhNWJmLTJlY2MtNGRjOC1iNTZiLThmOTJlMzA3ZjA3NiIsImMiOjR9</t>
  </si>
  <si>
    <t>https://app.powerbi.com/view?r=eyJrIjoiNjQ0YWE4MzMtYTM2MS00Y2JiLWIwYzMtYTEwYTdiMGQwZDM3IiwidCI6IjhmYmFhNWJmLTJlY2MtNGRjOC1iNTZiLThmOTJlMzA3ZjA3NiIsImMiOjR9</t>
  </si>
  <si>
    <t>https://app.powerbi.com/view?r=eyJrIjoiODAyMDBiNzMtNDFlOS00ODQ1LWEzYzEtZDRjNmRkYjI1N2E3IiwidCI6IjhmYmFhNWJmLTJlY2MtNGRjOC1iNTZiLThmOTJlMzA3ZjA3NiIsImMiOjR9</t>
  </si>
  <si>
    <t>https://app.powerbi.com/view?r=eyJrIjoiM2ZhNjhkN2EtYThkMy00MmE1LTg0NmMtMGU2ODk3MmQwYWZjIiwidCI6IjhmYmFhNWJmLTJlY2MtNGRjOC1iNTZiLThmOTJlMzA3ZjA3NiIsImMiOjR9</t>
  </si>
  <si>
    <t>https://app.powerbi.com/view?r=eyJrIjoiZmNmMmE1MjEtMzRhOC00ZGFhLThiODgtZjdiMWU4MjQ4MDA5IiwidCI6IjhmYmFhNWJmLTJlY2MtNGRjOC1iNTZiLThmOTJlMzA3ZjA3NiIsImMiOjR9</t>
  </si>
  <si>
    <t>https://app.powerbi.com/view?r=eyJrIjoiYzc2MmZmNjctMjQ3Ni00Mjg2LTg0NmItNzFhOTExOTAwMzY5IiwidCI6IjhmYmFhNWJmLTJlY2MtNGRjOC1iNTZiLThmOTJlMzA3ZjA3NiIsImMiOjR9</t>
  </si>
  <si>
    <t>https://app.powerbi.com/view?r=eyJrIjoiZjZiNDM0YmItMGQxMi00NTk4LWI0YTYtMGIyMjUzMmU1OGU0IiwidCI6IjhmYmFhNWJmLTJlY2MtNGRjOC1iNTZiLThmOTJlMzA3ZjA3NiIsImMiOjR9</t>
  </si>
  <si>
    <t>https://app.powerbi.com/view?r=eyJrIjoiMzgyYjVkMmMtODZmMi00Y2ZmLThhOWItODBkYWEzNDNiZDY4IiwidCI6IjhmYmFhNWJmLTJlY2MtNGRjOC1iNTZiLThmOTJlMzA3ZjA3NiIsImMiOjR9&amp;pageName=ReportSection07b976d31e945d81283b</t>
  </si>
  <si>
    <t>https://app.powerbi.com/view?r=eyJrIjoiMmIyNTJiZGQtZmJhYi00ZjJhLWJhMzQtMzhhNTNhYzE5ZDkwIiwidCI6IjhmYmFhNWJmLTJlY2MtNGRjOC1iNTZiLThmOTJlMzA3ZjA3NiIsImMiOjR9</t>
  </si>
  <si>
    <t>https://app.powerbi.com/view?r=eyJrIjoiYzE4OWUzMjktNDRiMS00MDVlLWE5OTAtMTlhYzA5NGFlNWFhIiwidCI6IjhmYmFhNWJmLTJlY2MtNGRjOC1iNTZiLThmOTJlMzA3ZjA3NiIsImMiOjR9</t>
  </si>
  <si>
    <t>https://app.powerbi.com/view?r=eyJrIjoiNDNkZjQ5MWMtMmZkZS00ZDE0LWFiOWUtOTVjMjQxMDQ1OWJkIiwidCI6IjhmYmFhNWJmLTJlY2MtNGRjOC1iNTZiLThmOTJlMzA3ZjA3NiIsImMiOjR9</t>
  </si>
  <si>
    <t>https://app.powerbi.com/view?r=eyJrIjoiZjQwOGE0ODAtZTE1Ni00ZTg2LWFlNGQtZjEwMGI3ODAyMjJlIiwidCI6IjhmYmFhNWJmLTJlY2MtNGRjOC1iNTZiLThmOTJlMzA3ZjA3NiIsImMiOjR9</t>
  </si>
  <si>
    <t>https://app.powerbi.com/view?r=eyJrIjoiODcwMTQ0NzctYjAxMy00YzA3LWIyNjgtNTI2NjllNjg4OTdlIiwidCI6IjhmYmFhNWJmLTJlY2MtNGRjOC1iNTZiLThmOTJlMzA3ZjA3NiIsImMiOjR9</t>
  </si>
  <si>
    <t>https://app.powerbi.com/view?r=eyJrIjoiZDliOTJiMzYtNzJiOC00ZmQyLWIzYmItNTIzZGNhMjg4MjExIiwidCI6IjhmYmFhNWJmLTJlY2MtNGRjOC1iNTZiLThmOTJlMzA3ZjA3NiIsImMiOjR9</t>
  </si>
  <si>
    <t>https://app.powerbi.com/view?r=eyJrIjoiZTI2NjVlODItYjUzNS00YTc4LWI2ODgtYWY0NzViODllMWE4IiwidCI6IjhmYmFhNWJmLTJlY2MtNGRjOC1iNTZiLThmOTJlMzA3ZjA3NiIsImMiOjR9</t>
  </si>
  <si>
    <t>https://app.powerbi.com/view?r=eyJrIjoiYjY3MWY3ZjgtMmNhMS00NWU0LWI1ODMtOTlkNGYzNDRlMTliIiwidCI6IjhmYmFhNWJmLTJlY2MtNGRjOC1iNTZiLThmOTJlMzA3ZjA3NiIsImMiOjR9</t>
  </si>
  <si>
    <t>https://app.powerbi.com/view?r=eyJrIjoiMTQ4ZGE0Y2EtMThhMC00NTRiLThmMjUtZWE0NmIwN2RhOWRhIiwidCI6IjhmYmFhNWJmLTJlY2MtNGRjOC1iNTZiLThmOTJlMzA3ZjA3NiIsImMiOjR9</t>
  </si>
  <si>
    <t>https://app.powerbi.com/view?r=eyJrIjoiYTA2YjNiMzgtN2ZiZS00ZTM2LWI0NmQtOWU0NzIyMzIxZmYxIiwidCI6IjhmYmFhNWJmLTJlY2MtNGRjOC1iNTZiLThmOTJlMzA3ZjA3NiIsImMiOjR9</t>
  </si>
  <si>
    <t>https://app.powerbi.com/view?r=eyJrIjoiNWY2NWE4MjYtOWZhNC00NDNhLTlkZjItNDY1ZTIzYzVhYTBlIiwidCI6IjhmYmFhNWJmLTJlY2MtNGRjOC1iNTZiLThmOTJlMzA3ZjA3NiIsImMiOjR9</t>
  </si>
  <si>
    <t>https://app.powerbi.com/view?r=eyJrIjoiODI2NmQ0M2ItYzU1YS00NTRjLTgzYmUtMWQ2NDQwOTBiOGU3IiwidCI6IjhmYmFhNWJmLTJlY2MtNGRjOC1iNTZiLThmOTJlMzA3ZjA3NiIsImMiOjR9</t>
  </si>
  <si>
    <t>https://app.powerbi.com/view?r=eyJrIjoiMTcyNWYwZWUtMGFmNy00ZGZiLWFjYTgtNmI3M2UxYzFhNmI5IiwidCI6IjhmYmFhNWJmLTJlY2MtNGRjOC1iNTZiLThmOTJlMzA3ZjA3NiIsImMiOjR9</t>
  </si>
  <si>
    <t>https://app.powerbi.com/view?r=eyJrIjoiMDgyOGUyMTMtMWE0My00ZTUyLWFhNDgtYzVhZmQ4OTdmZDcxIiwidCI6IjhmYmFhNWJmLTJlY2MtNGRjOC1iNTZiLThmOTJlMzA3ZjA3NiIsImMiOjR9</t>
  </si>
  <si>
    <t>https://app.powerbi.com/view?r=eyJrIjoiMWU5MzA0MTAtNDc2MS00MDgwLTkzNzEtMzI0ZTE3YTUwMmI0IiwidCI6IjhmYmFhNWJmLTJlY2MtNGRjOC1iNTZiLThmOTJlMzA3ZjA3NiIsImMiOjR9</t>
  </si>
  <si>
    <t>https://app.powerbi.com/view?r=eyJrIjoiMDliMmVlNzYtMTZjOS00MmVlLTg2MmQtMDQzMWNjNGM3ODk0IiwidCI6IjhmYmFhNWJmLTJlY2MtNGRjOC1iNTZiLThmOTJlMzA3ZjA3NiIsImMiOjR9</t>
  </si>
  <si>
    <t>https://app.powerbi.com/view?r=eyJrIjoiYTYwOWU4NDQtZWRlOC00YzAyLWE4MjgtYzQzODNhY2I4N2VmIiwidCI6IjhmYmFhNWJmLTJlY2MtNGRjOC1iNTZiLThmOTJlMzA3ZjA3NiIsImMiOjR9</t>
  </si>
  <si>
    <t>https://app.powerbi.com/view?r=eyJrIjoiMzc0YTQzMjEtZmRjYi00OTU3LWFkZTktYmFhY2EzYmQzMzgzIiwidCI6IjhmYmFhNWJmLTJlY2MtNGRjOC1iNTZiLThmOTJlMzA3ZjA3NiIsImMiOjR9</t>
  </si>
  <si>
    <t>https://app.powerbi.com/view?r=eyJrIjoiNDdkMDAyZjMtNjZmMy00MGE4LThiN2EtNThlMTQwM2YxNGEzIiwidCI6IjhmYmFhNWJmLTJlY2MtNGRjOC1iNTZiLThmOTJlMzA3ZjA3NiIsImMiOjR9&amp;pageName=ReportSection07b976d31e945d81283b</t>
  </si>
  <si>
    <t>https://app.powerbi.com/view?r=eyJrIjoiYzA1NDZmMGItMDgwOS00YzEzLThmOGMtZWRhYTQxZGJhMGE4IiwidCI6IjhmYmFhNWJmLTJlY2MtNGRjOC1iNTZiLThmOTJlMzA3ZjA3NiIsImMiOjR9</t>
  </si>
  <si>
    <t>https://app.powerbi.com/view?r=eyJrIjoiM2NhNjA2YzUtMGM3Ni00ODI2LWFjMDUtYzVlNDllOGFhZjc4IiwidCI6IjhmYmFhNWJmLTJlY2MtNGRjOC1iNTZiLThmOTJlMzA3ZjA3NiIsImMiOjR9</t>
  </si>
  <si>
    <t>https://app.powerbi.com/view?r=eyJrIjoiMWNhYjI0MDUtMDBlOC00Nzc3LTg1YTAtNmJjODk5NWZkZTMxIiwidCI6IjhmYmFhNWJmLTJlY2MtNGRjOC1iNTZiLThmOTJlMzA3ZjA3NiIsImMiOjR9</t>
  </si>
  <si>
    <t>https://app.powerbi.com/view?r=eyJrIjoiZjU0NTIyNTEtMzJkYy00MTJiLThiNWQtYThmNDA0MmVmNmY4IiwidCI6IjhmYmFhNWJmLTJlY2MtNGRjOC1iNTZiLThmOTJlMzA3ZjA3NiIsImMiOjR9</t>
  </si>
  <si>
    <t>https://app.powerbi.com/view?r=eyJrIjoiMGI2Y2M1YTAtMDVjNS00ZTk4LWEzZTktNjA2YWIwZjQ1NTFkIiwidCI6IjhmYmFhNWJmLTJlY2MtNGRjOC1iNTZiLThmOTJlMzA3ZjA3NiIsImMiOjR9</t>
  </si>
  <si>
    <t>https://app.powerbi.com/view?r=eyJrIjoiYTIxZGJhNGYtMzk4My00NTFlLThhNjItMTZmZDEzYTgzYmQ5IiwidCI6IjhmYmFhNWJmLTJlY2MtNGRjOC1iNTZiLThmOTJlMzA3ZjA3NiIsImMiOjR9</t>
  </si>
  <si>
    <t>https://app.powerbi.com/view?r=eyJrIjoiMmQ2OTUzMmMtZTQ0NC00MDE3LWJhMGMtZDkzNmNkOTNkNWE0IiwidCI6IjhmYmFhNWJmLTJlY2MtNGRjOC1iNTZiLThmOTJlMzA3ZjA3NiIsImMiOjR9</t>
  </si>
  <si>
    <t>https://app.powerbi.com/view?r=eyJrIjoiYjA0OTk3MjMtYWY3Ny00YWM1LWEwNDAtYzQ3NDdkYjk2OTI4IiwidCI6IjhmYmFhNWJmLTJlY2MtNGRjOC1iNTZiLThmOTJlMzA3ZjA3NiIsImMiOjR9</t>
  </si>
  <si>
    <t>https://app.powerbi.com/view?r=eyJrIjoiZjVkYjY5MDYtZTMwOC00MjVhLWFmZTgtNWI5YTQ4MTBmNjAyIiwidCI6IjhmYmFhNWJmLTJlY2MtNGRjOC1iNTZiLThmOTJlMzA3ZjA3NiIsImMiOjR9</t>
  </si>
  <si>
    <t>https://app.powerbi.com/view?r=eyJrIjoiOWI5MTM2MmUtMTVhZC00YmE1LWJhMDUtNDcwZDdlYTQxNGRlIiwidCI6IjhmYmFhNWJmLTJlY2MtNGRjOC1iNTZiLThmOTJlMzA3ZjA3NiIsImMiOjR9</t>
  </si>
  <si>
    <t>https://app.powerbi.com/view?r=eyJrIjoiNzFjOGI0Y2QtNGNkZC00YWI0LWI1YzItYTIxMjAyNTQ4NTRmIiwidCI6IjhmYmFhNWJmLTJlY2MtNGRjOC1iNTZiLThmOTJlMzA3ZjA3NiIsImMiOjR9</t>
  </si>
  <si>
    <t>https://app.powerbi.com/view?r=eyJrIjoiY2E5YjEyYWQtMDNkYS00NGI5LTliNmItYjVkMzU3ZjE1MjAzIiwidCI6IjhmYmFhNWJmLTJlY2MtNGRjOC1iNTZiLThmOTJlMzA3ZjA3NiIsImMiOjR9&amp;pageName=ReportSection07b976d31e945d81283b</t>
  </si>
  <si>
    <t>https://app.powerbi.com/view?r=eyJrIjoiYzhiMTUzN2YtNjM3ZC00ZTc0LWE5MTMtZDk3YTUyNzc2YzJlIiwidCI6IjhmYmFhNWJmLTJlY2MtNGRjOC1iNTZiLThmOTJlMzA3ZjA3NiIsImMiOjR9</t>
  </si>
  <si>
    <t>https://app.powerbi.com/view?r=eyJrIjoiMWQ0MzkyNDktOGQ2Yy00MzQyLTgxNGItMTBiMzYxYTU0ZmE0IiwidCI6IjhmYmFhNWJmLTJlY2MtNGRjOC1iNTZiLThmOTJlMzA3ZjA3NiIsImMiOjR9</t>
  </si>
  <si>
    <t>https://app.powerbi.com/view?r=eyJrIjoiYzYxODZmNjMtMDQxYy00YzZiLWE2OGYtY2FhMzIwZjAxMGFhIiwidCI6IjhmYmFhNWJmLTJlY2MtNGRjOC1iNTZiLThmOTJlMzA3ZjA3NiIsImMiOjR9</t>
  </si>
  <si>
    <t>https://app.powerbi.com/view?r=eyJrIjoiZmEzMGIwNTctMWIyYy00MDg0LTkzZDItZTNkYzljMDg5ZDdmIiwidCI6IjhmYmFhNWJmLTJlY2MtNGRjOC1iNTZiLThmOTJlMzA3ZjA3NiIsImMiOjR9</t>
  </si>
  <si>
    <t>https://app.powerbi.com/view?r=eyJrIjoiZmU3NzdmYWQtNTBkNS00NjNhLTg4NmQtN2VmNTNmOTlkOGNmIiwidCI6IjhmYmFhNWJmLTJlY2MtNGRjOC1iNTZiLThmOTJlMzA3ZjA3NiIsImMiOjR9</t>
  </si>
  <si>
    <t>https://app.powerbi.com/view?r=eyJrIjoiYTBlYjNjN2ItZjU4Ny00NjQ1LWE4NGEtNWMwZjY2NzhiMDMwIiwidCI6IjhmYmFhNWJmLTJlY2MtNGRjOC1iNTZiLThmOTJlMzA3ZjA3NiIsImMiOjR9&amp;pageName=ReportSection07b976d31e945d81283b</t>
  </si>
  <si>
    <t>https://app.powerbi.com/view?r=eyJrIjoiODBiMzcxZDUtNmQ1ZC00ZDI3LThiZjctY2RiZTMzMTFlYzQzIiwidCI6IjhmYmFhNWJmLTJlY2MtNGRjOC1iNTZiLThmOTJlMzA3ZjA3NiIsImMiOjR9</t>
  </si>
  <si>
    <t>https://app.powerbi.com/view?r=eyJrIjoiMmUxMmYyYjYtMGVkMS00OWExLTg0NzYtZWE0MjA1NmI2ZWNlIiwidCI6IjhmYmFhNWJmLTJlY2MtNGRjOC1iNTZiLThmOTJlMzA3ZjA3NiIsImMiOjR9</t>
  </si>
  <si>
    <t>https://app.powerbi.com/view?r=eyJrIjoiYzAyMDY0Y2ItYmU5Ny00OGVmLTgxZTEtM2VjMjFiNjYwZGQ4IiwidCI6IjhmYmFhNWJmLTJlY2MtNGRjOC1iNTZiLThmOTJlMzA3ZjA3NiIsImMiOjR9&amp;pageName=ReportSection8bcae9100757e5450e5b</t>
  </si>
  <si>
    <t>https://app.powerbi.com/view?r=eyJrIjoiOWM1NTRhYmItNjUxNC00MDU2LTgyMTUtY2QyZGRhODBhZjMzIiwidCI6IjhmYmFhNWJmLTJlY2MtNGRjOC1iNTZiLThmOTJlMzA3ZjA3NiIsImMiOjR9</t>
  </si>
  <si>
    <t>https://app.powerbi.com/view?r=eyJrIjoiM2JmNTE4MWMtODg0YS00ZGVlLTg1MmYtNDIxYmE3ZWFjN2Q3IiwidCI6IjhmYmFhNWJmLTJlY2MtNGRjOC1iNTZiLThmOTJlMzA3ZjA3NiIsImMiOjR9</t>
  </si>
  <si>
    <t>https://app.powerbi.com/view?r=eyJrIjoiZmMyMjkxMTYtMzQ5MC00NGY0LTk3YjUtMjcxOWQyZmRiNDc2IiwidCI6IjhmYmFhNWJmLTJlY2MtNGRjOC1iNTZiLThmOTJlMzA3ZjA3NiIsImMiOjR9</t>
  </si>
  <si>
    <t>https://app.powerbi.com/view?r=eyJrIjoiYjIwMGJjNjItNDFlOS00NTgxLTllMTgtYzY3Y2Q1MjEyZGNiIiwidCI6IjhmYmFhNWJmLTJlY2MtNGRjOC1iNTZiLThmOTJlMzA3ZjA3NiIsImMiOjR9</t>
  </si>
  <si>
    <t>https://app.powerbi.com/view?r=eyJrIjoiMzk5NDBkZTYtY2IxZS00YjIzLThhZDUtYzFiMDc1MjY4OWU1IiwidCI6IjhmYmFhNWJmLTJlY2MtNGRjOC1iNTZiLThmOTJlMzA3ZjA3NiIsImMiOjR9</t>
  </si>
  <si>
    <t>https://app.powerbi.com/view?r=eyJrIjoiNzYxZmU4YTgtMzI3ZS00YzM2LThjNzQtZTMwN2RhOGJhNzVhIiwidCI6IjhmYmFhNWJmLTJlY2MtNGRjOC1iNTZiLThmOTJlMzA3ZjA3NiIsImMiOjR9</t>
  </si>
  <si>
    <t>https://app.powerbi.com/view?r=eyJrIjoiZmRkYWM4ZGUtYWUxZS00YTg5LTlmYmYtMWRhOTM1ODQ5ODhlIiwidCI6IjhmYmFhNWJmLTJlY2MtNGRjOC1iNTZiLThmOTJlMzA3ZjA3NiIsImMiOjR9</t>
  </si>
  <si>
    <t>https://app.powerbi.com/view?r=eyJrIjoiNjM1MzQ5M2YtMzgxNS00MWViLWExMGEtNDE3MzI0YTVkMTVlIiwidCI6IjhmYmFhNWJmLTJlY2MtNGRjOC1iNTZiLThmOTJlMzA3ZjA3NiIsImMiOjR9</t>
  </si>
  <si>
    <t>https://app.powerbi.com/view?r=eyJrIjoiYzY3NzYzNmYtMDEzYy00YjNlLTlkMTItMTJlNDQ4YjkxNTgzIiwidCI6IjhmYmFhNWJmLTJlY2MtNGRjOC1iNTZiLThmOTJlMzA3ZjA3NiIsImMiOjR9</t>
  </si>
  <si>
    <t>https://app.powerbi.com/view?r=eyJrIjoiMGQzYmQzYWEtMmFjNy00NWNkLTk3MGEtNWIyZGM5ZjY2NDcwIiwidCI6IjhmYmFhNWJmLTJlY2MtNGRjOC1iNTZiLThmOTJlMzA3ZjA3NiIsImMiOjR9</t>
  </si>
  <si>
    <t>https://app.powerbi.com/view?r=eyJrIjoiODE4M2VkNzUtMGM3NS00YmExLTlmNDQtMDA2MmJjYjk3ZWViIiwidCI6IjhmYmFhNWJmLTJlY2MtNGRjOC1iNTZiLThmOTJlMzA3ZjA3NiIsImMiOjR9&amp;pageName=ReportSection07b976d31e945d81283b</t>
  </si>
  <si>
    <t>https://app.powerbi.com/view?r=eyJrIjoiNDJhOGM4YTAtMzQzNC00N2E1LWFlOGYtNzM1OTIzN2Q4ZmY5IiwidCI6IjhmYmFhNWJmLTJlY2MtNGRjOC1iNTZiLThmOTJlMzA3ZjA3NiIsImMiOjR9</t>
  </si>
  <si>
    <t>https://app.powerbi.com/view?r=eyJrIjoiNGMzMjI2ZDctOGI2NS00N2ZiLWJhNzMtNWNhZGY3YjIxOTIzIiwidCI6IjhmYmFhNWJmLTJlY2MtNGRjOC1iNTZiLThmOTJlMzA3ZjA3NiIsImMiOjR9</t>
  </si>
  <si>
    <t>https://app.powerbi.com/view?r=eyJrIjoiOTg1OTZkZWUtNjQ4My00ZDg4LTkzYTktNDc4ODc5OThjMWQxIiwidCI6IjhmYmFhNWJmLTJlY2MtNGRjOC1iNTZiLThmOTJlMzA3ZjA3NiIsImMiOjR9</t>
  </si>
  <si>
    <t>https://app.powerbi.com/view?r=eyJrIjoiY2RiMzU5NTUtYWM3Mi00YTVhLTk0NGQtMGEyNWM4NTBkZDhmIiwidCI6IjhmYmFhNWJmLTJlY2MtNGRjOC1iNTZiLThmOTJlMzA3ZjA3NiIsImMiOjR9</t>
  </si>
  <si>
    <t>https://app.powerbi.com/view?r=eyJrIjoiYjNjNTVkMTktMjg3Zi00MzQ0LTgwMTItMDM0MTcyZDVjY2FlIiwidCI6IjhmYmFhNWJmLTJlY2MtNGRjOC1iNTZiLThmOTJlMzA3ZjA3NiIsImMiOjR9</t>
  </si>
  <si>
    <t>https://app.powerbi.com/view?r=eyJrIjoiNTc4NzIyZjctMDA5ZS00YmYyLTkyNGYtZjkwZmVmYmQ0Y2I1IiwidCI6IjhmYmFhNWJmLTJlY2MtNGRjOC1iNTZiLThmOTJlMzA3ZjA3NiIsImMiOjR9</t>
  </si>
  <si>
    <t>https://app.powerbi.com/view?r=eyJrIjoiMTg0ZDhmOTktODkzYi00OWZkLTljMTItMTAxYTIzMTczNGI4IiwidCI6IjhmYmFhNWJmLTJlY2MtNGRjOC1iNTZiLThmOTJlMzA3ZjA3NiIsImMiOjR9</t>
  </si>
  <si>
    <t>https://app.powerbi.com/view?r=eyJrIjoiYmJlNWYwYjUtODI0Yy00YzZlLWEwMWMtMDYwMDljMGZjOWEzIiwidCI6IjhmYmFhNWJmLTJlY2MtNGRjOC1iNTZiLThmOTJlMzA3ZjA3NiIsImMiOjR9</t>
  </si>
  <si>
    <t>https://app.powerbi.com/view?r=eyJrIjoiNzkwNzZjMzItNmQxZC00ZTJhLWJjZjgtZGMyODQ2ODJiMjhiIiwidCI6IjhmYmFhNWJmLTJlY2MtNGRjOC1iNTZiLThmOTJlMzA3ZjA3NiIsImMiOjR9</t>
  </si>
  <si>
    <t>https://app.powerbi.com/view?r=eyJrIjoiMTE0NjgzYTktMTU2ZS00MGQ1LTgzZWEtYjAzODM5YTM1MjdhIiwidCI6IjhmYmFhNWJmLTJlY2MtNGRjOC1iNTZiLThmOTJlMzA3ZjA3NiIsImMiOjR9</t>
  </si>
  <si>
    <t>https://app.powerbi.com/view?r=eyJrIjoiZjk2ZTcxYTAtNTg5MC00YzcwLWEyNjgtODUwMzIyOGYwNDA4IiwidCI6IjhmYmFhNWJmLTJlY2MtNGRjOC1iNTZiLThmOTJlMzA3ZjA3NiIsImMiOjR9</t>
  </si>
  <si>
    <t>https://app.powerbi.com/view?r=eyJrIjoiZWVhMDYyZmEtNGEzNy00NjIxLWFkZjctMmI0YmY0MjAzNzkyIiwidCI6IjhmYmFhNWJmLTJlY2MtNGRjOC1iNTZiLThmOTJlMzA3ZjA3NiIsImMiOjR9</t>
  </si>
  <si>
    <t>https://app.powerbi.com/view?r=eyJrIjoiYjUwMzdhMzgtYjlhOC00Njg3LTg3ZDAtMzg1OWRiMTIwMDg2IiwidCI6IjhmYmFhNWJmLTJlY2MtNGRjOC1iNTZiLThmOTJlMzA3ZjA3NiIsImMiOjR9</t>
  </si>
  <si>
    <t>https://app.powerbi.com/view?r=eyJrIjoiMmEwMTdkMzUtZmNjZC00MzJhLWE0NTktYTU5ZGRkYWY3ZTEwIiwidCI6IjhmYmFhNWJmLTJlY2MtNGRjOC1iNTZiLThmOTJlMzA3ZjA3NiIsImMiOjR9</t>
  </si>
  <si>
    <t>https://app.powerbi.com/view?r=eyJrIjoiNjFkNDBhZGYtMGIxNy00NzQ4LThjNTAtNGQ5MjAyYzg5NzQ4IiwidCI6IjhmYmFhNWJmLTJlY2MtNGRjOC1iNTZiLThmOTJlMzA3ZjA3NiIsImMiOjR9</t>
  </si>
  <si>
    <t>https://app.powerbi.com/view?r=eyJrIjoiNWY0MDdhNDUtMzk1Ny00YjFjLWIwYTEtOGU5MzdlNDRjNzY0IiwidCI6IjhmYmFhNWJmLTJlY2MtNGRjOC1iNTZiLThmOTJlMzA3ZjA3NiIsImMiOjR9</t>
  </si>
  <si>
    <t>https://app.powerbi.com/view?r=eyJrIjoiZDA0OGY5ZTItOGMxNC00MGE3LWI5ZTAtOTUwNDExZmI1ZDY1IiwidCI6IjhmYmFhNWJmLTJlY2MtNGRjOC1iNTZiLThmOTJlMzA3ZjA3NiIsImMiOjR9</t>
  </si>
  <si>
    <t>https://app.powerbi.com/view?r=eyJrIjoiMDBjMjA1YWQtYzNiMi00YzNjLTlmNjctZDRmOWU0NDI0NmY1IiwidCI6IjhmYmFhNWJmLTJlY2MtNGRjOC1iNTZiLThmOTJlMzA3ZjA3NiIsImMiOjR9</t>
  </si>
  <si>
    <t>https://app.powerbi.com/view?r=eyJrIjoiMGJjNjNmMzEtMmMzNS00MmM3LTg0MjAtZDg1OTkwZGM3OGY2IiwidCI6IjhmYmFhNWJmLTJlY2MtNGRjOC1iNTZiLThmOTJlMzA3ZjA3NiIsImMiOjR9</t>
  </si>
  <si>
    <t>https://app.powerbi.com/view?r=eyJrIjoiMTc3NzlhNmItNzlhMi00YTU4LTg1YjctMjNlZDdhZjUzYWQzIiwidCI6IjhmYmFhNWJmLTJlY2MtNGRjOC1iNTZiLThmOTJlMzA3ZjA3NiIsImMiOjR9</t>
  </si>
  <si>
    <t>https://app.powerbi.com/view?r=eyJrIjoiODYxYTFiZjQtOTJlMS00NzExLWI4MjgtODYzODc4NDA0NWVhIiwidCI6IjhmYmFhNWJmLTJlY2MtNGRjOC1iNTZiLThmOTJlMzA3ZjA3NiIsImMiOjR9</t>
  </si>
  <si>
    <t>https://app.powerbi.com/view?r=eyJrIjoiZDgzYjMwOTYtOWFjMC00ODliLWExOTEtYzM4NGUxMWM4NWMyIiwidCI6IjhmYmFhNWJmLTJlY2MtNGRjOC1iNTZiLThmOTJlMzA3ZjA3NiIsImMiOjR9</t>
  </si>
  <si>
    <t>https://app.powerbi.com/view?r=eyJrIjoiYjBmY2M2YmQtMmU4Yy00MTQ1LTlhY2ItZjFhYzgxYzc0ZGNkIiwidCI6IjhmYmFhNWJmLTJlY2MtNGRjOC1iNTZiLThmOTJlMzA3ZjA3NiIsImMiOjR9</t>
  </si>
  <si>
    <t>https://app.powerbi.com/view?r=eyJrIjoiNGFiMWNlMWMtM2E0Ny00MGFjLWFiY2UtZWU5NGVmNDEzOGYwIiwidCI6IjhmYmFhNWJmLTJlY2MtNGRjOC1iNTZiLThmOTJlMzA3ZjA3NiIsImMiOjR9</t>
  </si>
  <si>
    <t>https://app.powerbi.com/view?r=eyJrIjoiZmZjNTk1ZjUtN2VjNS00MWFkLWE2N2ItZjQ3MjcyY2IyMzY0IiwidCI6IjhmYmFhNWJmLTJlY2MtNGRjOC1iNTZiLThmOTJlMzA3ZjA3NiIsImMiOjR9</t>
  </si>
  <si>
    <t>https://app.powerbi.com/view?r=eyJrIjoiOWQ0NWI0YzUtZGUxYS00MzkzLTllNzItMGM4MjZlYzkzMzU5IiwidCI6IjhmYmFhNWJmLTJlY2MtNGRjOC1iNTZiLThmOTJlMzA3ZjA3NiIsImMiOjR9</t>
  </si>
  <si>
    <t>https://app.powerbi.com/view?r=eyJrIjoiNGY4MWFiNDEtYzU1Yy00OTI3LTlkOTQtMjEwOTY5MWVlOTEwIiwidCI6IjhmYmFhNWJmLTJlY2MtNGRjOC1iNTZiLThmOTJlMzA3ZjA3NiIsImMiOjR9</t>
  </si>
  <si>
    <t>https://app.powerbi.com/view?r=eyJrIjoiNDlkNmM1NzMtN2YyOC00OTk5LWI4NjUtYmZkYTQ1MTk1ZWQ1IiwidCI6IjhmYmFhNWJmLTJlY2MtNGRjOC1iNTZiLThmOTJlMzA3ZjA3NiIsImMiOjR9</t>
  </si>
  <si>
    <t>https://app.powerbi.com/view?r=eyJrIjoiZGViNjQ5ZjUtNjZkNS00ZWUwLWFiNTgtNzBlNGJlNGIwMjc4IiwidCI6IjhmYmFhNWJmLTJlY2MtNGRjOC1iNTZiLThmOTJlMzA3ZjA3NiIsImMiOjR9</t>
  </si>
  <si>
    <t>https://app.powerbi.com/view?r=eyJrIjoiZDJmNDM3NDEtMWY4My00Njk0LThiNjYtYmQ5ODk5YTY2MDMxIiwidCI6IjhmYmFhNWJmLTJlY2MtNGRjOC1iNTZiLThmOTJlMzA3ZjA3NiIsImMiOjR9</t>
  </si>
  <si>
    <t>https://app.powerbi.com/view?r=eyJrIjoiYzZmMTAwMWQtYjA0YS00MTViLTkyYmQtYzQ0ZWY2MTUxOGFhIiwidCI6IjhmYmFhNWJmLTJlY2MtNGRjOC1iNTZiLThmOTJlMzA3ZjA3NiIsImMiOjR9</t>
  </si>
  <si>
    <t>https://app.powerbi.com/view?r=eyJrIjoiYTE4OGZmODgtMjczYi00MGVmLTg1ZWMtOTE3M2QxNDlmZWJjIiwidCI6IjhmYmFhNWJmLTJlY2MtNGRjOC1iNTZiLThmOTJlMzA3ZjA3NiIsImMiOjR9</t>
  </si>
  <si>
    <t>https://app.powerbi.com/view?r=eyJrIjoiOTdiNzI1ZjktZWM4MS00ODNiLTg3YmMtZDg1NzQ4ZmQ3MTM2IiwidCI6IjhmYmFhNWJmLTJlY2MtNGRjOC1iNTZiLThmOTJlMzA3ZjA3NiIsImMiOjR9&amp;pageName=ReportSection</t>
  </si>
  <si>
    <t>https://app.powerbi.com/view?r=eyJrIjoiMjQxM2IzMWItMTE5Ni00ZTJlLTlhMTQtMzkxZDhmZDc4NTZhIiwidCI6IjhmYmFhNWJmLTJlY2MtNGRjOC1iNTZiLThmOTJlMzA3ZjA3NiIsImMiOjR9&amp;pageName=ReportSectionbd79f18d8c684b199c62</t>
  </si>
  <si>
    <t>https://app.powerbi.com/view?r=eyJrIjoiNjNjNWY5ZjgtYmZiMS00MzI2LWIwNTktY2IzZTljYjEwYzNlIiwidCI6IjhmYmFhNWJmLTJlY2MtNGRjOC1iNTZiLThmOTJlMzA3ZjA3NiIsImMiOjR9&amp;pageName=ReportSection</t>
  </si>
  <si>
    <t>https://app.powerbi.com/view?r=eyJrIjoiODdkYTQzMzYtNDJjMC00ZjgxLWJkYTQtM2JhZWI3NWQ5OTdlIiwidCI6IjhmYmFhNWJmLTJlY2MtNGRjOC1iNTZiLThmOTJlMzA3ZjA3NiIsImMiOjR9</t>
  </si>
  <si>
    <t>https://app.powerbi.com/view?r=eyJrIjoiMmNkY2U0MTQtNzM0ZC00MDVlLWI0MWItMjRlMzBhMzJlZWUxIiwidCI6IjhmYmFhNWJmLTJlY2MtNGRjOC1iNTZiLThmOTJlMzA3ZjA3NiIsImMiOjR9</t>
  </si>
  <si>
    <t>https://app.powerbi.com/view?r=eyJrIjoiYWM2MjM4YjktNjQyZC00MDc5LWI5OTQtZmEwMDc2ZmNmMDllIiwidCI6IjhmYmFhNWJmLTJlY2MtNGRjOC1iNTZiLThmOTJlMzA3ZjA3NiIsImMiOjR9</t>
  </si>
  <si>
    <t>https://app.powerbi.com/view?r=eyJrIjoiNjMwNzU3OTEtNTI5NC00N2NjLWFjMWItNzk3NDYyZGY5N2E3IiwidCI6IjhmYmFhNWJmLTJlY2MtNGRjOC1iNTZiLThmOTJlMzA3ZjA3NiIsImMiOjR9</t>
  </si>
  <si>
    <t>https://app.powerbi.com/view?r=eyJrIjoiMmNhZTk5MTctMTRlZi00NzhlLWI3YTEtNTAxZDNhODJhMTMzIiwidCI6IjhmYmFhNWJmLTJlY2MtNGRjOC1iNTZiLThmOTJlMzA3ZjA3NiIsImMiOjR9</t>
  </si>
  <si>
    <t>https://app.powerbi.com/view?r=eyJrIjoiZjBmNjhkNGEtMjg4NS00YjFkLThiYmQtZTk0YWM0MjY5NmYxIiwidCI6IjhmYmFhNWJmLTJlY2MtNGRjOC1iNTZiLThmOTJlMzA3ZjA3NiIsImMiOjR9</t>
  </si>
  <si>
    <t>https://app.powerbi.com/view?r=eyJrIjoiM2FlNjU0YTEtOGNjMS00NTJjLWFhODMtMGY5YTJmM2MwMGY3IiwidCI6IjhmYmFhNWJmLTJlY2MtNGRjOC1iNTZiLThmOTJlMzA3ZjA3NiIsImMiOjR9</t>
  </si>
  <si>
    <t>https://app.powerbi.com/view?r=eyJrIjoiZDY3OGZkMWEtYTFjNC00NzU3LWE0MWItMDdlY2Y5NGFjMjBmIiwidCI6IjhmYmFhNWJmLTJlY2MtNGRjOC1iNTZiLThmOTJlMzA3ZjA3NiIsImMiOjR9</t>
  </si>
  <si>
    <t>https://app.powerbi.com/view?r=eyJrIjoiODliMjA4MzgtNzkyMS00NzNiLTk3NDAtMjIyMDA3NDM0ZGE3IiwidCI6IjhmYmFhNWJmLTJlY2MtNGRjOC1iNTZiLThmOTJlMzA3ZjA3NiIsImMiOjR9</t>
  </si>
  <si>
    <t>https://app.powerbi.com/view?r=eyJrIjoiMDhhMTRmMmYtY2Q4OS00YzY5LTg2ZjMtMDBjMWEwNGM4MDg4IiwidCI6IjhmYmFhNWJmLTJlY2MtNGRjOC1iNTZiLThmOTJlMzA3ZjA3NiIsImMiOjR9</t>
  </si>
  <si>
    <t>https://app.powerbi.com/view?r=eyJrIjoiOWRmM2I1NWMtNDg0Zi00Y2VmLWJhMDMtYTIzZGI5YjkwZjYxIiwidCI6IjhmYmFhNWJmLTJlY2MtNGRjOC1iNTZiLThmOTJlMzA3ZjA3NiIsImMiOjR9</t>
  </si>
  <si>
    <t>https://app.powerbi.com/view?r=eyJrIjoiYjAwYzk4NjQtNjlkNC00OWQ3LWI1MjctZDQ3ZDczZjU3ZGQwIiwidCI6IjhmYmFhNWJmLTJlY2MtNGRjOC1iNTZiLThmOTJlMzA3ZjA3NiIsImMiOjR9</t>
  </si>
  <si>
    <t>https://app.powerbi.com/view?r=eyJrIjoiZjE5NDBkY2EtMDM1Ny00MzVjLTlkM2YtNjlmMGFlYTM1YjhmIiwidCI6IjhmYmFhNWJmLTJlY2MtNGRjOC1iNTZiLThmOTJlMzA3ZjA3NiIsImMiOjR9</t>
  </si>
  <si>
    <t>https://app.powerbi.com/view?r=eyJrIjoiMDgxYzRiMDItODlmYy00ZTBkLWEzMzctOTM5N2FjYjVkYWU4IiwidCI6IjhmYmFhNWJmLTJlY2MtNGRjOC1iNTZiLThmOTJlMzA3ZjA3NiIsImMiOjR9</t>
  </si>
  <si>
    <t>https://app.powerbi.com/view?r=eyJrIjoiMWNkNTRmMTQtNWIxYS00Mzg4LWFlODItMjBiZGJkNjE1OWJjIiwidCI6IjhmYmFhNWJmLTJlY2MtNGRjOC1iNTZiLThmOTJlMzA3ZjA3NiIsImMiOjR9</t>
  </si>
  <si>
    <t>https://app.powerbi.com/view?r=eyJrIjoiNTQ4ZjQzYzItOTQ3Mi00N2NjLTkxMDYtYmQyYzllODg5OTg4IiwidCI6IjhmYmFhNWJmLTJlY2MtNGRjOC1iNTZiLThmOTJlMzA3ZjA3NiIsImMiOjR9</t>
  </si>
  <si>
    <t>https://app.powerbi.com/view?r=eyJrIjoiNjUzNmNlZjgtNDA4ZC00OTE1LThmMWQtM2NjYTA1NjlmZmFkIiwidCI6IjhmYmFhNWJmLTJlY2MtNGRjOC1iNTZiLThmOTJlMzA3ZjA3NiIsImMiOjR9</t>
  </si>
  <si>
    <t>https://app.powerbi.com/view?r=eyJrIjoiZjBkNGRiNjgtZTc1YS00NDY3LWFlNjgtODkxNWMzZGM4YWZiIiwidCI6IjhmYmFhNWJmLTJlY2MtNGRjOC1iNTZiLThmOTJlMzA3ZjA3NiIsImMiOjR9</t>
  </si>
  <si>
    <t>https://app.powerbi.com/view?r=eyJrIjoiNmM5OGNkMWMtNGRiZS00MzU3LTk0YWUtNzYyYmJmNTFjYWI1IiwidCI6IjhmYmFhNWJmLTJlY2MtNGRjOC1iNTZiLThmOTJlMzA3ZjA3NiIsImMiOjR9</t>
  </si>
  <si>
    <t>https://app.powerbi.com/view?r=eyJrIjoiN2E1MDU3NWItYmZkYy00NmViLWE3NmEtNmJmOTNhMTE3MWUxIiwidCI6IjhmYmFhNWJmLTJlY2MtNGRjOC1iNTZiLThmOTJlMzA3ZjA3NiIsImMiOjR9</t>
  </si>
  <si>
    <t>https://app.powerbi.com/view?r=eyJrIjoiYTQzODFlNTgtNWMyNy00ZTJhLTliNDEtMDBkZjVjYjFhODYyIiwidCI6IjhmYmFhNWJmLTJlY2MtNGRjOC1iNTZiLThmOTJlMzA3ZjA3NiIsImMiOjR9</t>
  </si>
  <si>
    <t>https://app.powerbi.com/view?r=eyJrIjoiZjcwMjZjNDUtYTBmYS00OGQyLWEwYjgtNDc3YjQ0MzU0NzQ4IiwidCI6IjhmYmFhNWJmLTJlY2MtNGRjOC1iNTZiLThmOTJlMzA3ZjA3NiIsImMiOjR9</t>
  </si>
  <si>
    <t>https://app.powerbi.com/view?r=eyJrIjoiOTcyN2JhYjItNzRhMC00MTI0LTkxYTgtZDY2MjdiZjNmNGNhIiwidCI6IjhmYmFhNWJmLTJlY2MtNGRjOC1iNTZiLThmOTJlMzA3ZjA3NiIsImMiOjR9</t>
  </si>
  <si>
    <t>https://app.powerbi.com/view?r=eyJrIjoiYmYwMzE5MjYtOTZlYi00NjJkLWE2YjctZGRhMmM3MGNhNTZiIiwidCI6IjhmYmFhNWJmLTJlY2MtNGRjOC1iNTZiLThmOTJlMzA3ZjA3NiIsImMiOjR9</t>
  </si>
  <si>
    <t>https://app.powerbi.com/view?r=eyJrIjoiNTkzMTIxMTEtNzUxMy00NzgzLThhOTItNzU5Yjg3MWM0YTQ3IiwidCI6IjhmYmFhNWJmLTJlY2MtNGRjOC1iNTZiLThmOTJlMzA3ZjA3NiIsImMiOjR9</t>
  </si>
  <si>
    <t>https://app.powerbi.com/view?r=eyJrIjoiNjYxZWFhZWItOWUzYS00NDNjLTgxMWEtMDU1OWM5ODM0MDI2IiwidCI6IjhmYmFhNWJmLTJlY2MtNGRjOC1iNTZiLThmOTJlMzA3ZjA3NiIsImMiOjR9</t>
  </si>
  <si>
    <t>https://app.powerbi.com/view?r=eyJrIjoiNmE4ZjY3Y2EtOTU5Yi00MmI0LWFhYmItYmNhYTgwMzgyNzAxIiwidCI6IjhmYmFhNWJmLTJlY2MtNGRjOC1iNTZiLThmOTJlMzA3ZjA3NiIsImMiOjR9</t>
  </si>
  <si>
    <t>https://app.powerbi.com/view?r=eyJrIjoiY2ViMDMzNzQtYzAzMi00ZTM4LTg5ZTItYTllM2MyZjQ4YTgyIiwidCI6IjhmYmFhNWJmLTJlY2MtNGRjOC1iNTZiLThmOTJlMzA3ZjA3NiIsImMiOjR9</t>
  </si>
  <si>
    <t>https://app.powerbi.com/view?r=eyJrIjoiZjkwZGVlYzctZDJlMC00YjZhLWEwYTEtZTQxZGJjZjlmMTNmIiwidCI6IjhmYmFhNWJmLTJlY2MtNGRjOC1iNTZiLThmOTJlMzA3ZjA3NiIsImMiOjR9</t>
  </si>
  <si>
    <t>https://app.powerbi.com/view?r=eyJrIjoiM2Y3MjhiODItYzNiMS00NjI2LTlkNTgtMDNhOTQ5ZTBmZmMwIiwidCI6IjhmYmFhNWJmLTJlY2MtNGRjOC1iNTZiLThmOTJlMzA3ZjA3NiIsImMiOjR9</t>
  </si>
  <si>
    <t>https://app.powerbi.com/view?r=eyJrIjoiZjU3Njg4ZjMtYmY4My00NzNmLWEyN2ItZGZiZDY0M2U1OWE3IiwidCI6IjhmYmFhNWJmLTJlY2MtNGRjOC1iNTZiLThmOTJlMzA3ZjA3NiIsImMiOjR9</t>
  </si>
  <si>
    <t>https://app.powerbi.com/view?r=eyJrIjoiOWNiN2VlYjUtMDA1Ny00NDE4LWI2YTMtOWRkMTIzZTgzZTUyIiwidCI6IjhmYmFhNWJmLTJlY2MtNGRjOC1iNTZiLThmOTJlMzA3ZjA3NiIsImMiOjR9</t>
  </si>
  <si>
    <t>https://app.powerbi.com/view?r=eyJrIjoiZjk0YTYyN2UtYmNhYi00Y2VlLWI4NTktODYwMjE2ODQzZWViIiwidCI6IjhmYmFhNWJmLTJlY2MtNGRjOC1iNTZiLThmOTJlMzA3ZjA3NiIsImMiOjR9</t>
  </si>
  <si>
    <t>https://app.powerbi.com/view?r=eyJrIjoiNDVkNzZiMWUtMTQxMC00OWY0LTg3ZDMtNzg4MmFlNDVlNjMzIiwidCI6IjhmYmFhNWJmLTJlY2MtNGRjOC1iNTZiLThmOTJlMzA3ZjA3NiIsImMiOjR9</t>
  </si>
  <si>
    <t>https://app.powerbi.com/view?r=eyJrIjoiZTJmZDViYjgtMzI0NC00YjBhLTg3MTEtMGU5ZTFlMzUxM2MyIiwidCI6IjhmYmFhNWJmLTJlY2MtNGRjOC1iNTZiLThmOTJlMzA3ZjA3NiIsImMiOjR9</t>
  </si>
  <si>
    <t>https://app.powerbi.com/view?r=eyJrIjoiMzEyYjBlMmYtNWY0MS00NGZjLWFkMjMtYjYwNjBiNTI4MzQwIiwidCI6IjhmYmFhNWJmLTJlY2MtNGRjOC1iNTZiLThmOTJlMzA3ZjA3NiIsImMiOjR9</t>
  </si>
  <si>
    <t>https://app.powerbi.com/view?r=eyJrIjoiZjU3MDYxYzMtNTk5NC00YTRiLThjMTktZjczODgxZTBlZTIyIiwidCI6IjhmYmFhNWJmLTJlY2MtNGRjOC1iNTZiLThmOTJlMzA3ZjA3NiIsImMiOjR9</t>
  </si>
  <si>
    <t>https://app.powerbi.com/view?r=eyJrIjoiNDc2Y2ZkM2QtY2I2Mi00MGJkLWFhYzctNmMyZGEwOTlhNmIxIiwidCI6IjhmYmFhNWJmLTJlY2MtNGRjOC1iNTZiLThmOTJlMzA3ZjA3NiIsImMiOjR9</t>
  </si>
  <si>
    <t>https://app.powerbi.com/view?r=eyJrIjoiNjZkOWUxZmQtNmI2MS00ODk4LWFmYTEtODA4ZTNmODk3ZDhkIiwidCI6IjhmYmFhNWJmLTJlY2MtNGRjOC1iNTZiLThmOTJlMzA3ZjA3NiIsImMiOjR9</t>
  </si>
  <si>
    <t>https://app.powerbi.com/view?r=eyJrIjoiY2IxNzNkODEtNDBlZC00MzA5LWJhNDgtZGFlMzhjOTIxYTVjIiwidCI6IjhmYmFhNWJmLTJlY2MtNGRjOC1iNTZiLThmOTJlMzA3ZjA3NiIsImMiOjR9</t>
  </si>
  <si>
    <t>https://app.powerbi.com/view?r=eyJrIjoiOTY1YjQ4MzAtZDZkMi00M2YzLThmYjEtNzljYTNmODZiMGU3IiwidCI6IjhmYmFhNWJmLTJlY2MtNGRjOC1iNTZiLThmOTJlMzA3ZjA3NiIsImMiOjR9</t>
  </si>
  <si>
    <t>https://app.powerbi.com/view?r=eyJrIjoiNTAyMjk5ZjktNTE1OC00MTE0LWExYWYtZjkwNTYzMTRlYThmIiwidCI6IjhmYmFhNWJmLTJlY2MtNGRjOC1iNTZiLThmOTJlMzA3ZjA3NiIsImMiOjR9</t>
  </si>
  <si>
    <t>https://app.powerbi.com/view?r=eyJrIjoiMzk4YTEzNDAtMzNiYi00NjBhLWIxOGQtN2FmZTlmNzk5NDA5IiwidCI6IjhmYmFhNWJmLTJlY2MtNGRjOC1iNTZiLThmOTJlMzA3ZjA3NiIsImMiOjR9</t>
  </si>
  <si>
    <t>https://app.powerbi.com/view?r=eyJrIjoiOGRjMzdhMDUtZGRiNC00NjNhLWIzMjYtM2UwZDNiNzI3ODNiIiwidCI6IjhmYmFhNWJmLTJlY2MtNGRjOC1iNTZiLThmOTJlMzA3ZjA3NiIsImMiOjR9</t>
  </si>
  <si>
    <t>https://app.powerbi.com/view?r=eyJrIjoiNjcwZDA1NGItMGY3Ny00OWEzLTgzYjYtNTEzMjNjOWNiN2NlIiwidCI6IjhmYmFhNWJmLTJlY2MtNGRjOC1iNTZiLThmOTJlMzA3ZjA3NiIsImMiOjR9</t>
  </si>
  <si>
    <t>https://app.powerbi.com/view?r=eyJrIjoiZTZkMjkzMzAtZjkwZi00OTJmLWE1MzctZWY0ZDBjMGI5M2I1IiwidCI6IjhmYmFhNWJmLTJlY2MtNGRjOC1iNTZiLThmOTJlMzA3ZjA3NiIsImMiOjR9</t>
  </si>
  <si>
    <t>https://app.powerbi.com/view?r=eyJrIjoiZTQ0ZTcyYzUtNzhlNy00MTAxLTg2YjYtYmM3ZjhlMTYwZjk2IiwidCI6IjhmYmFhNWJmLTJlY2MtNGRjOC1iNTZiLThmOTJlMzA3ZjA3NiIsImMiOjR9</t>
  </si>
  <si>
    <t>https://app.powerbi.com/view?r=eyJrIjoiMzQ4YWE4YTItNjM1OS00OTg5LWE3NTctMWJhYTdkMWVlYTliIiwidCI6IjhmYmFhNWJmLTJlY2MtNGRjOC1iNTZiLThmOTJlMzA3ZjA3NiIsImMiOjR9</t>
  </si>
  <si>
    <t>https://app.powerbi.com/view?r=eyJrIjoiMDZjYTQ3MGQtOTZmNy00NmFjLWFlYmYtNDM0OGJjNmE3ZjQ2IiwidCI6IjhmYmFhNWJmLTJlY2MtNGRjOC1iNTZiLThmOTJlMzA3ZjA3NiIsImMiOjR9</t>
  </si>
  <si>
    <t>https://app.powerbi.com/view?r=eyJrIjoiMTdkYzk4M2UtYWM5NC00YzAxLWI0YjgtMDIyZGI0YjBlMDM2IiwidCI6IjhmYmFhNWJmLTJlY2MtNGRjOC1iNTZiLThmOTJlMzA3ZjA3NiIsImMiOjR9</t>
  </si>
  <si>
    <t>https://app.powerbi.com/view?r=eyJrIjoiYjIzNGQ1NTMtN2U2OS00ZmRkLThjYzctY2YwZWJjMWI4ZGFmIiwidCI6IjhmYmFhNWJmLTJlY2MtNGRjOC1iNTZiLThmOTJlMzA3ZjA3NiIsImMiOjR9</t>
  </si>
  <si>
    <t>https://app.powerbi.com/view?r=eyJrIjoiMjgwZDI3MjMtMWQ2Yy00ZTlkLWE5NjEtZTFkMjczZjY0Yjc5IiwidCI6IjhmYmFhNWJmLTJlY2MtNGRjOC1iNTZiLThmOTJlMzA3ZjA3NiIsImMiOjR9</t>
  </si>
  <si>
    <t>https://app.powerbi.com/view?r=eyJrIjoiZjZlZTY0ZDAtOWY4MS00NzY1LWEzNmMtYmQ3ODFjNjg2OGZlIiwidCI6IjhmYmFhNWJmLTJlY2MtNGRjOC1iNTZiLThmOTJlMzA3ZjA3NiIsImMiOjR9</t>
  </si>
  <si>
    <t>https://app.powerbi.com/view?r=eyJrIjoiNzE1MzA4ZjktNTk1NC00MTAwLWIyMDktYTdiM2VhMWU5YTI3IiwidCI6IjhmYmFhNWJmLTJlY2MtNGRjOC1iNTZiLThmOTJlMzA3ZjA3NiIsImMiOjR9</t>
  </si>
  <si>
    <t>https://app.powerbi.com/view?r=eyJrIjoiNDFhNjQ2YzgtZmUyNy00MjZlLWFiZTEtYzY1ZDk4MjE4MmMxIiwidCI6IjhmYmFhNWJmLTJlY2MtNGRjOC1iNTZiLThmOTJlMzA3ZjA3NiIsImMiOjR9</t>
  </si>
  <si>
    <t>https://app.powerbi.com/view?r=eyJrIjoiOGIwYjA3YjYtMjgzOC00NmUzLTg4OTktZWVjOTFiM2Y5ZDU4IiwidCI6IjhmYmFhNWJmLTJlY2MtNGRjOC1iNTZiLThmOTJlMzA3ZjA3NiIsImMiOjR9</t>
  </si>
  <si>
    <t>https://app.powerbi.com/view?r=eyJrIjoiYzlkZjAzZGYtZGY5Yi00M2ZkLThkOTAtNWJjYmEyNzFiYjM0IiwidCI6IjhmYmFhNWJmLTJlY2MtNGRjOC1iNTZiLThmOTJlMzA3ZjA3NiIsImMiOjR9</t>
  </si>
  <si>
    <t>https://app.powerbi.com/view?r=eyJrIjoiNTM3YzAwNzQtODUyOS00ODdjLWJkNzMtZTc0M2E1MDM2YzBlIiwidCI6IjhmYmFhNWJmLTJlY2MtNGRjOC1iNTZiLThmOTJlMzA3ZjA3NiIsImMiOjR9</t>
  </si>
  <si>
    <t>https://app.powerbi.com/view?r=eyJrIjoiMTA3ODBkY2QtNjQyYy00MzY0LTlkMjEtYTRjMmMxMzU5ODYyIiwidCI6IjhmYmFhNWJmLTJlY2MtNGRjOC1iNTZiLThmOTJlMzA3ZjA3NiIsImMiOjR9</t>
  </si>
  <si>
    <t>https://app.powerbi.com/view?r=eyJrIjoiMmQ0MzRlZmQtYTQ1Ni00Y2NlLThiYjItY2YyNWNhYjlhMTk2IiwidCI6IjhmYmFhNWJmLTJlY2MtNGRjOC1iNTZiLThmOTJlMzA3ZjA3NiIsImMiOjR9</t>
  </si>
  <si>
    <t>https://app.powerbi.com/view?r=eyJrIjoiNTUwNGQ5ODktYWE5MC00NGJiLTg5MzYtYTlkMDNjMGMxY2Y0IiwidCI6IjhmYmFhNWJmLTJlY2MtNGRjOC1iNTZiLThmOTJlMzA3ZjA3NiIsImMiOjR9</t>
  </si>
  <si>
    <t>https://app.powerbi.com/view?r=eyJrIjoiY2NlOGU0NDEtMmQ5Zi00ZTcxLTg4ZjAtODgxMDY0ZjZhOTRhIiwidCI6IjhmYmFhNWJmLTJlY2MtNGRjOC1iNTZiLThmOTJlMzA3ZjA3NiIsImMiOjR9</t>
  </si>
  <si>
    <t>https://app.powerbi.com/view?r=eyJrIjoiZTNiMmEwMWUtOTY1MS00Y2YyLTg2YjMtNDJmNDBjYTdmZTlkIiwidCI6IjhmYmFhNWJmLTJlY2MtNGRjOC1iNTZiLThmOTJlMzA3ZjA3NiIsImMiOjR9</t>
  </si>
  <si>
    <t>https://app.powerbi.com/view?r=eyJrIjoiZDliYjU4ZTQtZTNmMS00NDg2LTgxM2QtZmUxOTI5N2UwZjdkIiwidCI6IjhmYmFhNWJmLTJlY2MtNGRjOC1iNTZiLThmOTJlMzA3ZjA3NiIsImMiOjR9</t>
  </si>
  <si>
    <t>https://app.powerbi.com/view?r=eyJrIjoiNmNjNTk3YjktZmM0ZS00NDhlLTkzN2ItNjkzZWE3MWYzMjI3IiwidCI6IjhmYmFhNWJmLTJlY2MtNGRjOC1iNTZiLThmOTJlMzA3ZjA3NiIsImMiOjR9</t>
  </si>
  <si>
    <t>https://app.powerbi.com/view?r=eyJrIjoiZmI0MGJlMDMtZjFlMS00Y2E4LTk0YWYtNmVmNWE4Y2ZmNTlhIiwidCI6IjhmYmFhNWJmLTJlY2MtNGRjOC1iNTZiLThmOTJlMzA3ZjA3NiIsImMiOjR9</t>
  </si>
  <si>
    <t>https://app.powerbi.com/view?r=eyJrIjoiODk0Nzg2YWYtYTRiYS00MWI1LTkyODMtOTFlZjYzNDQ1MTE2IiwidCI6IjhmYmFhNWJmLTJlY2MtNGRjOC1iNTZiLThmOTJlMzA3ZjA3NiIsImMiOjR9</t>
  </si>
  <si>
    <t>https://app.powerbi.com/view?r=eyJrIjoiNTdlMWRkOTQtOWRlOC00YmM1LWI2MTMtZDMyYWM3NmZmMmMyIiwidCI6IjhmYmFhNWJmLTJlY2MtNGRjOC1iNTZiLThmOTJlMzA3ZjA3NiIsImMiOjR9</t>
  </si>
  <si>
    <t>https://app.powerbi.com/view?r=eyJrIjoiMzY5MWU3NWQtNjhkMC00ZWIwLWFhZTYtNWM4ZmQ0MDgzN2M5IiwidCI6IjhmYmFhNWJmLTJlY2MtNGRjOC1iNTZiLThmOTJlMzA3ZjA3NiIsImMiOjR9</t>
  </si>
  <si>
    <t>https://app.powerbi.com/view?r=eyJrIjoiNWFkMzY0MDctZWI2Ni00ZWY2LWIxMzQtZWViNGQ5MmIwYTllIiwidCI6IjhmYmFhNWJmLTJlY2MtNGRjOC1iNTZiLThmOTJlMzA3ZjA3NiIsImMiOjR9</t>
  </si>
  <si>
    <t>https://app.powerbi.com/view?r=eyJrIjoiZjdlNzhmOTctMjFlOS00ZGFmLTk1YzctODlkNDljMzg1Y2U4IiwidCI6IjhmYmFhNWJmLTJlY2MtNGRjOC1iNTZiLThmOTJlMzA3ZjA3NiIsImMiOjR9</t>
  </si>
  <si>
    <t>https://app.powerbi.com/view?r=eyJrIjoiOTk4YTkzMmYtOTU5My00NTNhLThhYjYtZmFlMWZmMzRmNzg3IiwidCI6IjhmYmFhNWJmLTJlY2MtNGRjOC1iNTZiLThmOTJlMzA3ZjA3NiIsImMiOjR9</t>
  </si>
  <si>
    <t>https://app.powerbi.com/view?r=eyJrIjoiOGNhN2QzM2UtMDljNy00MGMyLTg1M2YtYjNhOTgyZGQxN2MwIiwidCI6IjhmYmFhNWJmLTJlY2MtNGRjOC1iNTZiLThmOTJlMzA3ZjA3NiIsImMiOjR9</t>
  </si>
  <si>
    <t>https://app.powerbi.com/view?r=eyJrIjoiMzQxZjAyZWUtOGU5MS00NjlkLTg0ZDctYmM1ZjM3MjE0N2I2IiwidCI6IjhmYmFhNWJmLTJlY2MtNGRjOC1iNTZiLThmOTJlMzA3ZjA3NiIsImMiOjR9</t>
  </si>
  <si>
    <t>https://app.powerbi.com/view?r=eyJrIjoiYzNlNzgwMjYtMGRjNy00MjlmLTgxY2MtMmM3ODU5YjllZGNhIiwidCI6IjhmYmFhNWJmLTJlY2MtNGRjOC1iNTZiLThmOTJlMzA3ZjA3NiIsImMiOjR9</t>
  </si>
  <si>
    <t>https://app.powerbi.com/view?r=eyJrIjoiNWZkNTA1MmUtYTNjOS00MDRjLWE2NjgtOGUyYmZjMzMwZjM1IiwidCI6IjhmYmFhNWJmLTJlY2MtNGRjOC1iNTZiLThmOTJlMzA3ZjA3NiIsImMiOjR9</t>
  </si>
  <si>
    <t>https://app.powerbi.com/view?r=eyJrIjoiZmZiMDI4NGItNGYzOC00YjM4LTg2NGUtNmEwNTk2MGZlYWU4IiwidCI6IjhmYmFhNWJmLTJlY2MtNGRjOC1iNTZiLThmOTJlMzA3ZjA3NiIsImMiOjR9</t>
  </si>
  <si>
    <t>https://app.powerbi.com/view?r=eyJrIjoiZmE5ZmU0M2EtNDk4My00MzQ2LThhNzYtYTRlMGY4ODRlZjIzIiwidCI6IjhmYmFhNWJmLTJlY2MtNGRjOC1iNTZiLThmOTJlMzA3ZjA3NiIsImMiOjR9</t>
  </si>
  <si>
    <t>https://app.powerbi.com/view?r=eyJrIjoiZjgxODk5M2YtMzBlZC00NDg0LWE2MTMtMGMzNTg1OWZhZjhkIiwidCI6IjhmYmFhNWJmLTJlY2MtNGRjOC1iNTZiLThmOTJlMzA3ZjA3NiIsImMiOjR9</t>
  </si>
  <si>
    <t>https://app.powerbi.com/view?r=eyJrIjoiYjQ1ZWRjMDYtNDFhMS00MGI2LTkxMzYtM2QwMzY2ZDAwNmU4IiwidCI6IjhmYmFhNWJmLTJlY2MtNGRjOC1iNTZiLThmOTJlMzA3ZjA3NiIsImMiOjR9</t>
  </si>
  <si>
    <t>https://app.powerbi.com/view?r=eyJrIjoiYThhMjM3MWItMjI4OC00NTlkLThmOTctOWRlMGJhMzdlN2Q0IiwidCI6IjhmYmFhNWJmLTJlY2MtNGRjOC1iNTZiLThmOTJlMzA3ZjA3NiIsImMiOjR9</t>
  </si>
  <si>
    <t>https://app.powerbi.com/view?r=eyJrIjoiOWM2MTc5NzEtZjM2OC00OTU3LWFlYmUtZjk1NmIwODUxYzI1IiwidCI6IjhmYmFhNWJmLTJlY2MtNGRjOC1iNTZiLThmOTJlMzA3ZjA3NiIsImMiOjR9</t>
  </si>
  <si>
    <t>https://app.powerbi.com/view?r=eyJrIjoiNzllNWY0MjMtNjg4Mi00NGE3LTkzZjgtM2M1Mjg2YTkzMGM1IiwidCI6IjhmYmFhNWJmLTJlY2MtNGRjOC1iNTZiLThmOTJlMzA3ZjA3NiIsImMiOjR9</t>
  </si>
  <si>
    <t>https://app.powerbi.com/view?r=eyJrIjoiMDE5MmY5N2QtNDRjNi00MTkxLWJjOWQtOGE2YWQ0NDUzOTY3IiwidCI6IjhmYmFhNWJmLTJlY2MtNGRjOC1iNTZiLThmOTJlMzA3ZjA3NiIsImMiOjR9</t>
  </si>
  <si>
    <t>https://app.powerbi.com/view?r=eyJrIjoiNjE3NTcxY2QtNjZiYi00MDQyLWIxNjMtN2U1Zjk4NWNhZWM4IiwidCI6IjhmYmFhNWJmLTJlY2MtNGRjOC1iNTZiLThmOTJlMzA3ZjA3NiIsImMiOjR9</t>
  </si>
  <si>
    <t>https://app.powerbi.com/view?r=eyJrIjoiN2IyY2UwNGMtYjY1ZS00Y2I0LWE4OTEtYzMyNDhmMjc4NmQyIiwidCI6IjhmYmFhNWJmLTJlY2MtNGRjOC1iNTZiLThmOTJlMzA3ZjA3NiIsImMiOjR9</t>
  </si>
  <si>
    <t>https://app.powerbi.com/view?r=eyJrIjoiODkyOGVmZTYtNWFiZi00NWI2LWFjYjgtYThhOWE4NWU1Mzk5IiwidCI6IjhmYmFhNWJmLTJlY2MtNGRjOC1iNTZiLThmOTJlMzA3ZjA3NiIsImMiOjR9</t>
  </si>
  <si>
    <t>https://app.powerbi.com/view?r=eyJrIjoiNTFiN2QxYTctMjM3Yi00MDk5LTg2YjctZGQ4NmJjMzE0NTRmIiwidCI6IjhmYmFhNWJmLTJlY2MtNGRjOC1iNTZiLThmOTJlMzA3ZjA3NiIsImMiOjR9</t>
  </si>
  <si>
    <t>https://app.powerbi.com/view?r=eyJrIjoiNzg4ZGMyY2UtOTE3NS00ZDcxLThmM2ItYzc1MzE5NmJhNDQ1IiwidCI6IjhmYmFhNWJmLTJlY2MtNGRjOC1iNTZiLThmOTJlMzA3ZjA3NiIsImMiOjR9</t>
  </si>
  <si>
    <t>https://app.powerbi.com/view?r=eyJrIjoiMmNkZDRiYmUtNjMzNy00NDU5LWIxMTEtY2VlMzM2ZjA0N2IxIiwidCI6IjhmYmFhNWJmLTJlY2MtNGRjOC1iNTZiLThmOTJlMzA3ZjA3NiIsImMiOjR9</t>
  </si>
  <si>
    <t>https://app.powerbi.com/view?r=eyJrIjoiZTM1MWYwMjAtZTlmYi00NjNmLWJhYmMtYWM2ZDUyZTMxZTAzIiwidCI6IjhmYmFhNWJmLTJlY2MtNGRjOC1iNTZiLThmOTJlMzA3ZjA3NiIsImMiOjR9</t>
  </si>
  <si>
    <t>https://app.powerbi.com/view?r=eyJrIjoiOTI4MzkzMzEtNmY0NC00NWExLWE3ZDYtMjY1YjQ0YWZiNzI3IiwidCI6IjhmYmFhNWJmLTJlY2MtNGRjOC1iNTZiLThmOTJlMzA3ZjA3NiIsImMiOjR9</t>
  </si>
  <si>
    <t>https://app.powerbi.com/view?r=eyJrIjoiNzY1NGFjZjItMTlkZC00OTM0LWI4ZTItOTAwMGU5YTAxNDRhIiwidCI6IjhmYmFhNWJmLTJlY2MtNGRjOC1iNTZiLThmOTJlMzA3ZjA3NiIsImMiOjR9</t>
  </si>
  <si>
    <t>https://app.powerbi.com/view?r=eyJrIjoiNDFhMjM0NWEtYWZkZi00Y2MzLTg4MDEtMjZkOWUxY2U4NWU1IiwidCI6IjhmYmFhNWJmLTJlY2MtNGRjOC1iNTZiLThmOTJlMzA3ZjA3NiIsImMiOjR9</t>
  </si>
  <si>
    <t>https://app.powerbi.com/view?r=eyJrIjoiMjk5ZTIyZTktYmNlNC00OTEzLWE0OGQtY2M0MTQyMDI4OGU2IiwidCI6IjhmYmFhNWJmLTJlY2MtNGRjOC1iNTZiLThmOTJlMzA3ZjA3NiIsImMiOjR9</t>
  </si>
  <si>
    <t>https://app.powerbi.com/view?r=eyJrIjoiNTg1MjYzNjItYWU4My00ZTBhLWFlMzItNzYxNTkxMjJkNjBkIiwidCI6IjhmYmFhNWJmLTJlY2MtNGRjOC1iNTZiLThmOTJlMzA3ZjA3NiIsImMiOjR9</t>
  </si>
  <si>
    <t>https://app.powerbi.com/view?r=eyJrIjoiMDMxZGFiOGItYWYzNC00N2NiLThmMzQtMjIzMDkyODZkMjI3IiwidCI6IjhmYmFhNWJmLTJlY2MtNGRjOC1iNTZiLThmOTJlMzA3ZjA3NiIsImMiOjR9</t>
  </si>
  <si>
    <t>https://app.powerbi.com/view?r=eyJrIjoiMzJmMDYwODEtNmVjMS00MDUxLWJmNjUtM2NkNjNkOWUwYTYxIiwidCI6IjhmYmFhNWJmLTJlY2MtNGRjOC1iNTZiLThmOTJlMzA3ZjA3NiIsImMiOjR9</t>
  </si>
  <si>
    <t>https://app.powerbi.com/view?r=eyJrIjoiZGQ2NGU0NWUtOWI1OS00MjgyLWFlNjAtMzQ2ZjExYmQ2NGI2IiwidCI6IjhmYmFhNWJmLTJlY2MtNGRjOC1iNTZiLThmOTJlMzA3ZjA3NiIsImMiOjR9</t>
  </si>
  <si>
    <t>https://app.powerbi.com/view?r=eyJrIjoiNzU5ZTk5ZjAtZTdlNy00NzcxLTk3OGItOWIyMTZhNmE1MDcxIiwidCI6IjhmYmFhNWJmLTJlY2MtNGRjOC1iNTZiLThmOTJlMzA3ZjA3NiIsImMiOjR9</t>
  </si>
  <si>
    <t>https://app.powerbi.com/view?r=eyJrIjoiOGU1ZjJlZWItODdlOS00NjVhLTlmMDctNzhmNTI4MjU5NzI2IiwidCI6IjhmYmFhNWJmLTJlY2MtNGRjOC1iNTZiLThmOTJlMzA3ZjA3NiIsImMiOjR9</t>
  </si>
  <si>
    <t>https://app.powerbi.com/view?r=eyJrIjoiNGNhMTM2OTEtMzZiMi00MGIzLWFmNzQtZjAxNGNhNzhmNDc1IiwidCI6IjhmYmFhNWJmLTJlY2MtNGRjOC1iNTZiLThmOTJlMzA3ZjA3NiIsImMiOjR9</t>
  </si>
  <si>
    <t>https://app.powerbi.com/view?r=eyJrIjoiMjljNWUyMTgtZTljMC00NmJlLTg5MTItZDg4YTI1ZTBjMmVlIiwidCI6IjhmYmFhNWJmLTJlY2MtNGRjOC1iNTZiLThmOTJlMzA3ZjA3NiIsImMiOjR9</t>
  </si>
  <si>
    <t>https://app.powerbi.com/view?r=eyJrIjoiOWE2MDRmMzktMTE3OC00OGQ4LTg3YjgtZTcyNzI0ZDZhNmUzIiwidCI6IjhmYmFhNWJmLTJlY2MtNGRjOC1iNTZiLThmOTJlMzA3ZjA3NiIsImMiOjR9</t>
  </si>
  <si>
    <t>https://app.powerbi.com/view?r=eyJrIjoiMTdiNDIwYjctOGFiOC00Yzk2LWFlMjItMTRhOGNhNTM5Yzg2IiwidCI6IjhmYmFhNWJmLTJlY2MtNGRjOC1iNTZiLThmOTJlMzA3ZjA3NiIsImMiOjR9</t>
  </si>
  <si>
    <t>https://app.powerbi.com/view?r=eyJrIjoiOGUxMWE1OTEtZjZkYS00NjdjLThhNDMtNDQwMjc5ZWEwMmU2IiwidCI6IjhmYmFhNWJmLTJlY2MtNGRjOC1iNTZiLThmOTJlMzA3ZjA3NiIsImMiOjR9</t>
  </si>
  <si>
    <t>https://app.powerbi.com/view?r=eyJrIjoiN2MxMjBjYjgtOTM3Yi00MDc2LTg5YjgtYmFhODc2YzEwZDU3IiwidCI6IjhmYmFhNWJmLTJlY2MtNGRjOC1iNTZiLThmOTJlMzA3ZjA3NiIsImMiOjR9</t>
  </si>
  <si>
    <t>https://app.powerbi.com/view?r=eyJrIjoiMjQ3MmQ3YTMtMGViOC00YzJjLTlmMDgtMzljY2VkMjY2MWE0IiwidCI6IjhmYmFhNWJmLTJlY2MtNGRjOC1iNTZiLThmOTJlMzA3ZjA3NiIsImMiOjR9</t>
  </si>
  <si>
    <t>https://app.powerbi.com/view?r=eyJrIjoiMmE3YWM4OWQtODhlZi00NDlkLWFlNjAtMGRhYThmZDE3ZDc4IiwidCI6IjhmYmFhNWJmLTJlY2MtNGRjOC1iNTZiLThmOTJlMzA3ZjA3NiIsImMiOjR9</t>
  </si>
  <si>
    <t>https://app.powerbi.com/view?r=eyJrIjoiNDU1NzQ5N2QtM2QxZi00N2FhLTk0N2UtYzliM2Q5YmRkNDBiIiwidCI6IjhmYmFhNWJmLTJlY2MtNGRjOC1iNTZiLThmOTJlMzA3ZjA3NiIsImMiOjR9</t>
  </si>
  <si>
    <t>https://app.powerbi.com/view?r=eyJrIjoiMjFiOWM5YmItOWYyMC00YTRjLThkMTgtNzQxZjFmYWU5OTU4IiwidCI6IjhmYmFhNWJmLTJlY2MtNGRjOC1iNTZiLThmOTJlMzA3ZjA3NiIsImMiOjR9</t>
  </si>
  <si>
    <t>https://app.powerbi.com/view?r=eyJrIjoiZDIyNzBiOTEtNTQ3MC00NmU4LWI0YzMtZWRlYzRjNGNjYmQ5IiwidCI6IjhmYmFhNWJmLTJlY2MtNGRjOC1iNTZiLThmOTJlMzA3ZjA3NiIsImMiOjR9</t>
  </si>
  <si>
    <t>https://app.powerbi.com/view?r=eyJrIjoiNDgzYmZkMzMtYzY5OC00MjgxLTlkNTItOTg1ODI1ZjVjYzI4IiwidCI6IjhmYmFhNWJmLTJlY2MtNGRjOC1iNTZiLThmOTJlMzA3ZjA3NiIsImMiOjR9</t>
  </si>
  <si>
    <t>https://app.powerbi.com/view?r=eyJrIjoiMjcxOTkzM2ItZGMxOC00YzVhLWJlY2UtNGNiMTFjNDkxN2U3IiwidCI6IjhmYmFhNWJmLTJlY2MtNGRjOC1iNTZiLThmOTJlMzA3ZjA3NiIsImMiOjR9</t>
  </si>
  <si>
    <t>https://app.powerbi.com/view?r=eyJrIjoiZmVmMzc2ZjItZDY5OC00ZmU4LWFkMWYtMDQ2MmVmN2YzOWFlIiwidCI6IjhmYmFhNWJmLTJlY2MtNGRjOC1iNTZiLThmOTJlMzA3ZjA3NiIsImMiOjR9</t>
  </si>
  <si>
    <t>https://app.powerbi.com/view?r=eyJrIjoiZWYzYWE0YzktNDI3MC00ZjdjLWI0NTAtZTY1YmY5NmM0NTBkIiwidCI6IjhmYmFhNWJmLTJlY2MtNGRjOC1iNTZiLThmOTJlMzA3ZjA3NiIsImMiOjR9</t>
  </si>
  <si>
    <t>https://app.powerbi.com/view?r=eyJrIjoiYWM4MzEwYjktYTZiNy00ZWI1LTkwNDgtMDBjOWRiN2FiYWVlIiwidCI6IjhmYmFhNWJmLTJlY2MtNGRjOC1iNTZiLThmOTJlMzA3ZjA3NiIsImMiOjR9</t>
  </si>
  <si>
    <t>https://app.powerbi.com/view?r=eyJrIjoiNWQ1NjZiMjItNmQzOS00MDE5LTgxMTktYmZkYmE3YTBlZWE4IiwidCI6IjhmYmFhNWJmLTJlY2MtNGRjOC1iNTZiLThmOTJlMzA3ZjA3NiIsImMiOjR9</t>
  </si>
  <si>
    <t>https://app.powerbi.com/view?r=eyJrIjoiYjg5MWIxMDctMjdjMC00NTY4LWJiNmUtYzI2ODJiYzFhNDAzIiwidCI6IjhmYmFhNWJmLTJlY2MtNGRjOC1iNTZiLThmOTJlMzA3ZjA3NiIsImMiOjR9</t>
  </si>
  <si>
    <t>https://app.powerbi.com/view?r=eyJrIjoiMGNiMzk4YWYtMzQxZi00NDEyLTgzY2YtNTViNTkzMzA4Y2RjIiwidCI6IjhmYmFhNWJmLTJlY2MtNGRjOC1iNTZiLThmOTJlMzA3ZjA3NiIsImMiOjR9</t>
  </si>
  <si>
    <t>https://app.powerbi.com/view?r=eyJrIjoiNTIyNGM0NzMtNmEyZS00ZDFhLWFhM2QtMTA1MzBiMTVlOTFjIiwidCI6IjhmYmFhNWJmLTJlY2MtNGRjOC1iNTZiLThmOTJlMzA3ZjA3NiIsImMiOjR9</t>
  </si>
  <si>
    <t>https://app.powerbi.com/view?r=eyJrIjoiMmU2N2E5ODUtYjk2NS00Zjg1LTg4NmEtMTYzOTA4ZDExZmNhIiwidCI6IjhmYmFhNWJmLTJlY2MtNGRjOC1iNTZiLThmOTJlMzA3ZjA3NiIsImMiOjR9</t>
  </si>
  <si>
    <t>https://app.powerbi.com/view?r=eyJrIjoiOTgxNzhiYzktMjM5YS00MmNjLWJmZDktYTlkYTY4YzYwM2M4IiwidCI6IjhmYmFhNWJmLTJlY2MtNGRjOC1iNTZiLThmOTJlMzA3ZjA3NiIsImMiOjR9</t>
  </si>
  <si>
    <t>https://app.powerbi.com/view?r=eyJrIjoiOTE1YzI4MzgtYjY0Yy00YTFiLWI4NWUtYTg3ZmIxYmI2OTQ3IiwidCI6IjhmYmFhNWJmLTJlY2MtNGRjOC1iNTZiLThmOTJlMzA3ZjA3NiIsImMiOjR9</t>
  </si>
  <si>
    <t>https://app.powerbi.com/view?r=eyJrIjoiOGEyOWViNWYtZjAyMy00NzcxLWIzMWYtYWIxNzQyZWQwYmUwIiwidCI6IjhmYmFhNWJmLTJlY2MtNGRjOC1iNTZiLThmOTJlMzA3ZjA3NiIsImMiOjR9</t>
  </si>
  <si>
    <t>https://app.powerbi.com/view?r=eyJrIjoiMDQ0MDk0ODctZDg1Ny00NjZjLTg3ODgtMmFkMDExMDM2YTQxIiwidCI6IjhmYmFhNWJmLTJlY2MtNGRjOC1iNTZiLThmOTJlMzA3ZjA3NiIsImMiOjR9</t>
  </si>
  <si>
    <t>https://app.powerbi.com/view?r=eyJrIjoiODY5ODFjNjUtMWUzNC00YjZlLWI2NmQtMTNjN2M1NWY2YzA0IiwidCI6IjhmYmFhNWJmLTJlY2MtNGRjOC1iNTZiLThmOTJlMzA3ZjA3NiIsImMiOjR9</t>
  </si>
  <si>
    <t>https://app.powerbi.com/view?r=eyJrIjoiNWJhZTg4NDgtZTk3NS00NzVjLWE1M2ItOWRjYTAzYmFhZmM0IiwidCI6IjhmYmFhNWJmLTJlY2MtNGRjOC1iNTZiLThmOTJlMzA3ZjA3NiIsImMiOjR9</t>
  </si>
  <si>
    <t>https://app.powerbi.com/view?r=eyJrIjoiNTM2YTgyYzEtNTAwNS00ZTdkLTgwMDUtNTJjN2Y2MWU1YTdlIiwidCI6IjhmYmFhNWJmLTJlY2MtNGRjOC1iNTZiLThmOTJlMzA3ZjA3NiIsImMiOjR9</t>
  </si>
  <si>
    <t>https://app.powerbi.com/view?r=eyJrIjoiYTcxNjA0NmQtNGQzNy00NjZiLWJlNmQtMWUyODQ0ODE2MjM2IiwidCI6IjhmYmFhNWJmLTJlY2MtNGRjOC1iNTZiLThmOTJlMzA3ZjA3NiIsImMiOjR9</t>
  </si>
  <si>
    <t>https://app.powerbi.com/view?r=eyJrIjoiZGY2OGM1OGQtMWFjYS00ZTZlLTg1ZjEtYmIyY2I0OWY2ZWVmIiwidCI6IjhmYmFhNWJmLTJlY2MtNGRjOC1iNTZiLThmOTJlMzA3ZjA3NiIsImMiOjR9</t>
  </si>
  <si>
    <t>https://app.powerbi.com/view?r=eyJrIjoiOWM2ZTYyMWEtYjhmMi00ZWZiLWJmMzYtZWY5NmVlY2ViNjZmIiwidCI6IjhmYmFhNWJmLTJlY2MtNGRjOC1iNTZiLThmOTJlMzA3ZjA3NiIsImMiOjR9</t>
  </si>
  <si>
    <t>https://app.powerbi.com/view?r=eyJrIjoiNzg5OWJiM2EtNjU3Ny00NjYwLWE5NzAtYTliMDdiZWJhZTQ1IiwidCI6IjhmYmFhNWJmLTJlY2MtNGRjOC1iNTZiLThmOTJlMzA3ZjA3NiIsImMiOjR9</t>
  </si>
  <si>
    <t>https://app.powerbi.com/view?r=eyJrIjoiMzVhNGJiZTItODQxYS00N2FlLWIzM2MtYWQ2ZDMwN2VkZDU4IiwidCI6IjhmYmFhNWJmLTJlY2MtNGRjOC1iNTZiLThmOTJlMzA3ZjA3NiIsImMiOjR9</t>
  </si>
  <si>
    <t>https://app.powerbi.com/view?r=eyJrIjoiZGZkZDEzYjUtYTM5Ny00ZDJmLTg3MjctYzM3MmE1YzFmMDJiIiwidCI6IjhmYmFhNWJmLTJlY2MtNGRjOC1iNTZiLThmOTJlMzA3ZjA3NiIsImMiOjR9</t>
  </si>
  <si>
    <t>https://app.powerbi.com/view?r=eyJrIjoiZWJhYWY2ZTAtYzRkNy00MTUwLTk3NGYtYmMyMGNjOGM1NGZmIiwidCI6IjhmYmFhNWJmLTJlY2MtNGRjOC1iNTZiLThmOTJlMzA3ZjA3NiIsImMiOjR9</t>
  </si>
  <si>
    <t>https://app.powerbi.com/view?r=eyJrIjoiMjFjMzU0NjQtMjI2My00ZTUzLTk2MzEtODY3YTJhYWYyZDgyIiwidCI6IjhmYmFhNWJmLTJlY2MtNGRjOC1iNTZiLThmOTJlMzA3ZjA3NiIsImMiOjR9</t>
  </si>
  <si>
    <t>https://app.powerbi.com/view?r=eyJrIjoiYTY4OTQxMzgtMTFmMS00Mzg2LTk5ODQtOTZiZGNjMGZmNWE2IiwidCI6IjhmYmFhNWJmLTJlY2MtNGRjOC1iNTZiLThmOTJlMzA3ZjA3NiIsImMiOjR9</t>
  </si>
  <si>
    <t>https://app.powerbi.com/view?r=eyJrIjoiZjY4NDlhZjEtMTdjMS00ZjM0LTkyYjEtMTZhZjViNTZiN2IxIiwidCI6IjhmYmFhNWJmLTJlY2MtNGRjOC1iNTZiLThmOTJlMzA3ZjA3NiIsImMiOjR9</t>
  </si>
  <si>
    <t>https://app.powerbi.com/view?r=eyJrIjoiNTM1NGRkZGMtYWI2NC00OGZkLTlkMjItMDE3ZmJkNTExNzZhIiwidCI6IjhmYmFhNWJmLTJlY2MtNGRjOC1iNTZiLThmOTJlMzA3ZjA3NiIsImMiOjR9</t>
  </si>
  <si>
    <t>https://app.powerbi.com/view?r=eyJrIjoiNzEyMTM5MTgtODBjYi00NTBlLTlhYjUtNGI2NzM0NDA2ZGMwIiwidCI6IjhmYmFhNWJmLTJlY2MtNGRjOC1iNTZiLThmOTJlMzA3ZjA3NiIsImMiOjR9</t>
  </si>
  <si>
    <t>https://app.powerbi.com/view?r=eyJrIjoiN2FjZjE3OTgtZGVlMS00N2NjLTg5ZDgtNjA2OTAwYjM0NmEzIiwidCI6IjhmYmFhNWJmLTJlY2MtNGRjOC1iNTZiLThmOTJlMzA3ZjA3NiIsImMiOjR9</t>
  </si>
  <si>
    <t>https://app.powerbi.com/view?r=eyJrIjoiMjZhNGFlYTQtM2UyMC00YzRkLTk2ZDMtOGRlNGIwM2UwYzE2IiwidCI6IjhmYmFhNWJmLTJlY2MtNGRjOC1iNTZiLThmOTJlMzA3ZjA3NiIsImMiOjR9</t>
  </si>
  <si>
    <t>https://app.powerbi.com/view?r=eyJrIjoiODkyZDIxMzYtZjZlOC00N2RmLTg5ODAtMTA0MDYxYjA1YjA4IiwidCI6IjhmYmFhNWJmLTJlY2MtNGRjOC1iNTZiLThmOTJlMzA3ZjA3NiIsImMiOjR9</t>
  </si>
  <si>
    <t>https://app.powerbi.com/view?r=eyJrIjoiYTFjNmIxNjgtNTQyZi00YzgxLWExZmYtZGUwMmU2ZTI2ZDAxIiwidCI6IjhmYmFhNWJmLTJlY2MtNGRjOC1iNTZiLThmOTJlMzA3ZjA3NiIsImMiOjR9</t>
  </si>
  <si>
    <t>https://app.powerbi.com/view?r=eyJrIjoiMGI1OWNhNmYtYzE1Yi00OGNmLWE0N2EtZTI0ZDVjM2RiYzA2IiwidCI6IjhmYmFhNWJmLTJlY2MtNGRjOC1iNTZiLThmOTJlMzA3ZjA3NiIsImMiOjR9</t>
  </si>
  <si>
    <t>https://app.powerbi.com/view?r=eyJrIjoiNTY1NjEwZTAtYjFmNS00YjFlLWExMTgtYTRjMWZmOTkyMGE3IiwidCI6IjhmYmFhNWJmLTJlY2MtNGRjOC1iNTZiLThmOTJlMzA3ZjA3NiIsImMiOjR9</t>
  </si>
  <si>
    <t>https://app.powerbi.com/view?r=eyJrIjoiODcxNmQxYzYtMjJiYi00YmMzLWJiNTgtMDhlNzFkODkxOTI1IiwidCI6IjhmYmFhNWJmLTJlY2MtNGRjOC1iNTZiLThmOTJlMzA3ZjA3NiIsImMiOjR9</t>
  </si>
  <si>
    <t>https://app.powerbi.com/view?r=eyJrIjoiY2ZjMzcwMDYtNzJiZi00NDUzLWIwMDYtYzFiNjBhMjhlZjA0IiwidCI6IjhmYmFhNWJmLTJlY2MtNGRjOC1iNTZiLThmOTJlMzA3ZjA3NiIsImMiOjR9</t>
  </si>
  <si>
    <t>https://app.powerbi.com/view?r=eyJrIjoiNGNmZWJjZWUtMDUwNy00Y2UwLWI2NGQtMzcwMWY4ZjY5NTEzIiwidCI6IjhmYmFhNWJmLTJlY2MtNGRjOC1iNTZiLThmOTJlMzA3ZjA3NiIsImMiOjR9</t>
  </si>
  <si>
    <t>https://app.powerbi.com/view?r=eyJrIjoiMDMwNmMwYTMtYmRiYy00NzQzLWJjODMtMjg0MDNlZmNlY2UwIiwidCI6IjhmYmFhNWJmLTJlY2MtNGRjOC1iNTZiLThmOTJlMzA3ZjA3NiIsImMiOjR9</t>
  </si>
  <si>
    <t>https://app.powerbi.com/view?r=eyJrIjoiOWMyMTEwYTUtNWMwMy00OTM1LWJkYTEtYmViY2RmYjcyNjBlIiwidCI6IjhmYmFhNWJmLTJlY2MtNGRjOC1iNTZiLThmOTJlMzA3ZjA3NiIsImMiOjR9</t>
  </si>
  <si>
    <t>https://app.powerbi.com/view?r=eyJrIjoiMGJkMzU5OTQtMzgzMy00Mjg1LWEzNmYtM2UzZDc1YTc5NDhiIiwidCI6IjhmYmFhNWJmLTJlY2MtNGRjOC1iNTZiLThmOTJlMzA3ZjA3NiIsImMiOjR9</t>
  </si>
  <si>
    <t>https://app.powerbi.com/view?r=eyJrIjoiZGVhOTBlNmQtMzdlZC00Njg5LWFhNTctNGZmODIwN2JmNWE1IiwidCI6IjhmYmFhNWJmLTJlY2MtNGRjOC1iNTZiLThmOTJlMzA3ZjA3NiIsImMiOjR9</t>
  </si>
  <si>
    <t>https://app.powerbi.com/view?r=eyJrIjoiNTdlYjRmOTctZDM4Mi00OThjLTkzMGQtMGQxZDYwY2M5NWJmIiwidCI6IjhmYmFhNWJmLTJlY2MtNGRjOC1iNTZiLThmOTJlMzA3ZjA3NiIsImMiOjR9</t>
  </si>
  <si>
    <t>https://app.powerbi.com/view?r=eyJrIjoiNmJlNmE4OGMtMzFjOC00MGFiLWE5MGItNmRmYzk2MDA1NmQ2IiwidCI6IjhmYmFhNWJmLTJlY2MtNGRjOC1iNTZiLThmOTJlMzA3ZjA3NiIsImMiOjR9</t>
  </si>
  <si>
    <t>https://app.powerbi.com/view?r=eyJrIjoiNTlhZDhiOWEtOGI3OC00ODg0LTgyMTItMGUwNmM2YTU2OGU2IiwidCI6IjhmYmFhNWJmLTJlY2MtNGRjOC1iNTZiLThmOTJlMzA3ZjA3NiIsImMiOjR9</t>
  </si>
  <si>
    <t>https://app.powerbi.com/view?r=eyJrIjoiOGI5ODk0NDktNmZhNi00MDg5LTgwNzUtYzYxNWM1ZTAyODhhIiwidCI6IjhmYmFhNWJmLTJlY2MtNGRjOC1iNTZiLThmOTJlMzA3ZjA3NiIsImMiOjR9</t>
  </si>
  <si>
    <t>https://app.powerbi.com/view?r=eyJrIjoiN2Y4MWE2YzUtMmIxNy00YmQyLTkxOGMtYTgyMGQ5NTI0OTRhIiwidCI6IjhmYmFhNWJmLTJlY2MtNGRjOC1iNTZiLThmOTJlMzA3ZjA3NiIsImMiOjR9</t>
  </si>
  <si>
    <t>https://app.powerbi.com/view?r=eyJrIjoiZmViMjViMGItNjhlNy00MjVlLTlkNTYtOGI1MGM4Y2FlMzJhIiwidCI6IjhmYmFhNWJmLTJlY2MtNGRjOC1iNTZiLThmOTJlMzA3ZjA3NiIsImMiOjR9</t>
  </si>
  <si>
    <t>https://app.powerbi.com/view?r=eyJrIjoiOTA5MjhmYWItNzNhNS00MGNlLTliOWQtNzRhODFiOTUwNmU4IiwidCI6IjhmYmFhNWJmLTJlY2MtNGRjOC1iNTZiLThmOTJlMzA3ZjA3NiIsImMiOjR9</t>
  </si>
  <si>
    <t>https://app.powerbi.com/view?r=eyJrIjoiMDMwNTI5NjQtYzA0Yy00YjQyLWIxOWMtZmZkZGMzNTQyMDYzIiwidCI6IjhmYmFhNWJmLTJlY2MtNGRjOC1iNTZiLThmOTJlMzA3ZjA3NiIsImMiOjR9</t>
  </si>
  <si>
    <t>https://app.powerbi.com/view?r=eyJrIjoiYzE1ZmNmNzctODVhNS00NmFjLWJmMjQtNGQ3MDg1YTliOWIwIiwidCI6IjhmYmFhNWJmLTJlY2MtNGRjOC1iNTZiLThmOTJlMzA3ZjA3NiIsImMiOjR9</t>
  </si>
  <si>
    <t>https://app.powerbi.com/view?r=eyJrIjoiMzcwMDM5ZGYtNGVmOC00NzA3LWE2ZmQtZTJkYjkxYmE0Yzg0IiwidCI6IjhmYmFhNWJmLTJlY2MtNGRjOC1iNTZiLThmOTJlMzA3ZjA3NiIsImMiOjR9</t>
  </si>
  <si>
    <t>https://app.powerbi.com/view?r=eyJrIjoiOTA5NGMxYzUtMTRkNC00NDhjLWI3M2MtYzAzZWRiZWY2MzgyIiwidCI6IjhmYmFhNWJmLTJlY2MtNGRjOC1iNTZiLThmOTJlMzA3ZjA3NiIsImMiOjR9</t>
  </si>
  <si>
    <t>https://app.powerbi.com/view?r=eyJrIjoiN2NlNDIxZWMtNDgwOS00OWM4LThjOWEtZmFkNWNhY2VlODQ4IiwidCI6IjhmYmFhNWJmLTJlY2MtNGRjOC1iNTZiLThmOTJlMzA3ZjA3NiIsImMiOjR9</t>
  </si>
  <si>
    <t>https://app.powerbi.com/view?r=eyJrIjoiOTExODA2OTgtODI3MC00MDhlLWJlOGEtMjcxM2E0ODhjYzI1IiwidCI6IjhmYmFhNWJmLTJlY2MtNGRjOC1iNTZiLThmOTJlMzA3ZjA3NiIsImMiOjR9</t>
  </si>
  <si>
    <t>https://app.powerbi.com/view?r=eyJrIjoiODM0ZjZlNTctNDgzNi00YTk4LWI4NjEtZTdmOWZmN2YwYzRhIiwidCI6IjhmYmFhNWJmLTJlY2MtNGRjOC1iNTZiLThmOTJlMzA3ZjA3NiIsImMiOjR9</t>
  </si>
  <si>
    <t>https://app.powerbi.com/view?r=eyJrIjoiNzNjNDNhZWUtYWY1ZC00NDllLWFmNzgtN2VkZDYwNDA1ZTA5IiwidCI6IjhmYmFhNWJmLTJlY2MtNGRjOC1iNTZiLThmOTJlMzA3ZjA3NiIsImMiOjR9</t>
  </si>
  <si>
    <t>https://app.powerbi.com/view?r=eyJrIjoiZTk5YmVmYzMtZWRmYy00YzkwLTg5ZGItNGI0OWFhYzZjOWJhIiwidCI6IjhmYmFhNWJmLTJlY2MtNGRjOC1iNTZiLThmOTJlMzA3ZjA3NiIsImMiOjR9</t>
  </si>
  <si>
    <t>https://app.powerbi.com/view?r=eyJrIjoiNmJiYTQyOTItNGI4Yy00ZDRkLTgyZWQtM2I2NjgxM2E4MjVjIiwidCI6IjhmYmFhNWJmLTJlY2MtNGRjOC1iNTZiLThmOTJlMzA3ZjA3NiIsImMiOjR9</t>
  </si>
  <si>
    <t>https://app.powerbi.com/view?r=eyJrIjoiOWVkN2YxNTYtYjlmMy00MWI0LWJhYjItMGQwNWFjMTgyZmM4IiwidCI6IjhmYmFhNWJmLTJlY2MtNGRjOC1iNTZiLThmOTJlMzA3ZjA3NiIsImMiOjR9</t>
  </si>
  <si>
    <t>https://app.powerbi.com/view?r=eyJrIjoiMmRkNjFkYzAtMGFhYS00Y2MwLTg2M2MtZDFjMDI5ZDg0YTEyIiwidCI6IjhmYmFhNWJmLTJlY2MtNGRjOC1iNTZiLThmOTJlMzA3ZjA3NiIsImMiOjR9</t>
  </si>
  <si>
    <t>https://app.powerbi.com/view?r=eyJrIjoiMDY3NjFlNjgtZGUzMS00YzIxLTg3NjgtYWYwMGVjYTQwZDhiIiwidCI6IjhmYmFhNWJmLTJlY2MtNGRjOC1iNTZiLThmOTJlMzA3ZjA3NiIsImMiOjR9</t>
  </si>
  <si>
    <t>https://app.powerbi.com/view?r=eyJrIjoiMzI1MjQ0NTEtNzk1OC00OTkxLTg4ZDMtN2FiZDc3OGZkZGQ1IiwidCI6IjhmYmFhNWJmLTJlY2MtNGRjOC1iNTZiLThmOTJlMzA3ZjA3NiIsImMiOjR9</t>
  </si>
  <si>
    <t>https://app.powerbi.com/view?r=eyJrIjoiMTJkOTFmMmUtOTdhNS00NDczLWIzM2YtZjI4MjM2NmYzMjlkIiwidCI6IjhmYmFhNWJmLTJlY2MtNGRjOC1iNTZiLThmOTJlMzA3ZjA3NiIsImMiOjR9</t>
  </si>
  <si>
    <t>https://app.powerbi.com/view?r=eyJrIjoiOTc3ZGU5ODItNWVlMC00OGFmLTg1MmItNGJiNzBmYjlhMDk1IiwidCI6IjhmYmFhNWJmLTJlY2MtNGRjOC1iNTZiLThmOTJlMzA3ZjA3NiIsImMiOjR9</t>
  </si>
  <si>
    <t>https://app.powerbi.com/view?r=eyJrIjoiMzMxNGU3YTktMDVjOS00MjVhLWI5MDItODM3NjQ5YjdkMjE2IiwidCI6IjhmYmFhNWJmLTJlY2MtNGRjOC1iNTZiLThmOTJlMzA3ZjA3NiIsImMiOjR9</t>
  </si>
  <si>
    <t>https://app.powerbi.com/view?r=eyJrIjoiYzZmMGIzMmItYjU1YS00YTVmLWJmNDYtOWJmNTBlYTdhM2FiIiwidCI6IjhmYmFhNWJmLTJlY2MtNGRjOC1iNTZiLThmOTJlMzA3ZjA3NiIsImMiOjR9</t>
  </si>
  <si>
    <t>https://app.powerbi.com/view?r=eyJrIjoiNWJjNmI0MTctMzNlYS00YTZiLTg5NDYtZmVlOTBhNDBmZjcxIiwidCI6IjhmYmFhNWJmLTJlY2MtNGRjOC1iNTZiLThmOTJlMzA3ZjA3NiIsImMiOjR9</t>
  </si>
  <si>
    <t>https://app.powerbi.com/view?r=eyJrIjoiNGIzYjA0NTktOTVjYy00NWM4LThhZGQtYjI4MmM4N2VlMzVkIiwidCI6IjhmYmFhNWJmLTJlY2MtNGRjOC1iNTZiLThmOTJlMzA3ZjA3NiIsImMiOjR9</t>
  </si>
  <si>
    <t>https://app.powerbi.com/view?r=eyJrIjoiMWU3MTViOTctZjY2Zi00NWU0LWI3NDktZDlkOWI1ZmM1ODI4IiwidCI6IjhmYmFhNWJmLTJlY2MtNGRjOC1iNTZiLThmOTJlMzA3ZjA3NiIsImMiOjR9</t>
  </si>
  <si>
    <t>https://app.powerbi.com/view?r=eyJrIjoiYmU4MmFkZmItOTY0NC00MmI4LTkyOTQtOWM2NmQ5NGU3N2ZhIiwidCI6IjhmYmFhNWJmLTJlY2MtNGRjOC1iNTZiLThmOTJlMzA3ZjA3NiIsImMiOjR9</t>
  </si>
  <si>
    <t>https://app.powerbi.com/view?r=eyJrIjoiMjc1NDJiZjEtYWJiNy00ZGNjLWJhNTAtZWY5YjdhMGFiYThhIiwidCI6IjhmYmFhNWJmLTJlY2MtNGRjOC1iNTZiLThmOTJlMzA3ZjA3NiIsImMiOjR9</t>
  </si>
  <si>
    <t>https://app.powerbi.com/view?r=eyJrIjoiZGFlMTA4MjYtYWU5NC00OGJiLWE5YWItNzg1ZTRmYTlkNDJkIiwidCI6IjhmYmFhNWJmLTJlY2MtNGRjOC1iNTZiLThmOTJlMzA3ZjA3NiIsImMiOjR9</t>
  </si>
  <si>
    <t>https://app.powerbi.com/view?r=eyJrIjoiNjlmNGExY2YtMjc2ZS00ZDE2LTkwMTAtMmQ2ZDAwNmI1NTJmIiwidCI6IjhmYmFhNWJmLTJlY2MtNGRjOC1iNTZiLThmOTJlMzA3ZjA3NiIsImMiOjR9</t>
  </si>
  <si>
    <t>https://app.powerbi.com/view?r=eyJrIjoiNjUzZDMyZjctMTJiNy00MDgxLWFlMTItYWI0Y2E5YTAyNDBjIiwidCI6IjhmYmFhNWJmLTJlY2MtNGRjOC1iNTZiLThmOTJlMzA3ZjA3NiIsImMiOjR9</t>
  </si>
  <si>
    <t>https://app.powerbi.com/view?r=eyJrIjoiY2E0YzNmMWYtMTg1Yi00ZTZjLThlNzAtMmQ5YTY2NGRmMmJmIiwidCI6IjhmYmFhNWJmLTJlY2MtNGRjOC1iNTZiLThmOTJlMzA3ZjA3NiIsImMiOjR9</t>
  </si>
  <si>
    <t>https://app.powerbi.com/view?r=eyJrIjoiMjliZjhkM2EtNTgzMy00MDM3LWE1NjUtYTc1NjAxYWMwODBkIiwidCI6IjhmYmFhNWJmLTJlY2MtNGRjOC1iNTZiLThmOTJlMzA3ZjA3NiIsImMiOjR9</t>
  </si>
  <si>
    <t>https://app.powerbi.com/view?r=eyJrIjoiMDhlYTAzYWYtNWVmZC00NDM2LWE0NDYtYmExZWE0ZTgzOWU2IiwidCI6IjhmYmFhNWJmLTJlY2MtNGRjOC1iNTZiLThmOTJlMzA3ZjA3NiIsImMiOjR9</t>
  </si>
  <si>
    <t>https://app.powerbi.com/view?r=eyJrIjoiM2JlMjZkNjMtNzI2My00MDQzLThhM2QtZWYxMjJjZjY2MjIwIiwidCI6IjhmYmFhNWJmLTJlY2MtNGRjOC1iNTZiLThmOTJlMzA3ZjA3NiIsImMiOjR9</t>
  </si>
  <si>
    <t>https://app.powerbi.com/view?r=eyJrIjoiOTE2MTZkMzEtYmEwNS00YjUyLWIyZDktNzJkZDE2ODZlZTFjIiwidCI6IjhmYmFhNWJmLTJlY2MtNGRjOC1iNTZiLThmOTJlMzA3ZjA3NiIsImMiOjR9</t>
  </si>
  <si>
    <t>https://app.powerbi.com/view?r=eyJrIjoiNjdhMDUzZDAtY2NmNC00Yjk5LTgzNzMtY2VhMTIwMzM0OThmIiwidCI6IjhmYmFhNWJmLTJlY2MtNGRjOC1iNTZiLThmOTJlMzA3ZjA3NiIsImMiOjR9</t>
  </si>
  <si>
    <t>https://app.powerbi.com/view?r=eyJrIjoiODU0OTM5ZTEtMjZiYS00NmVmLWI2NDUtNDM4OTA0NmFhMzM5IiwidCI6IjhmYmFhNWJmLTJlY2MtNGRjOC1iNTZiLThmOTJlMzA3ZjA3NiIsImMiOjR9</t>
  </si>
  <si>
    <t>https://app.powerbi.com/view?r=eyJrIjoiZTM0YzkyY2QtODE3Yi00YzMzLWI5YmQtZTM4YTg0MDVhODUyIiwidCI6IjhmYmFhNWJmLTJlY2MtNGRjOC1iNTZiLThmOTJlMzA3ZjA3NiIsImMiOjR9</t>
  </si>
  <si>
    <t>https://app.powerbi.com/view?r=eyJrIjoiMDNmYjZlMzgtM2VlNi00YjZjLWE5OWItNmE2MTRlNWI5OTkxIiwidCI6IjhmYmFhNWJmLTJlY2MtNGRjOC1iNTZiLThmOTJlMzA3ZjA3NiIsImMiOjR9</t>
  </si>
  <si>
    <t>https://app.powerbi.com/view?r=eyJrIjoiOGJiNGZkOTItMDY3NC00MTI1LWJkOWEtNTI0ODc5YTVkODRlIiwidCI6IjhmYmFhNWJmLTJlY2MtNGRjOC1iNTZiLThmOTJlMzA3ZjA3NiIsImMiOjR9</t>
  </si>
  <si>
    <t>https://app.powerbi.com/view?r=eyJrIjoiOWFkZjJhM2ItYmY4ZC00NTU5LWFlNWItZWQwYWM3ZTI0ZmNkIiwidCI6IjhmYmFhNWJmLTJlY2MtNGRjOC1iNTZiLThmOTJlMzA3ZjA3NiIsImMiOjR9</t>
  </si>
  <si>
    <t>https://app.powerbi.com/view?r=eyJrIjoiZmE1ZmE0MDYtN2JlOS00ZWI1LTgwZTQtNjM5NmYxYjA0NjVmIiwidCI6IjhmYmFhNWJmLTJlY2MtNGRjOC1iNTZiLThmOTJlMzA3ZjA3NiIsImMiOjR9</t>
  </si>
  <si>
    <t>https://app.powerbi.com/view?r=eyJrIjoiMTExNDBjM2ItZjYwNS00ZjM4LWE3N2QtMTEyODM1MTQyN2VmIiwidCI6IjhmYmFhNWJmLTJlY2MtNGRjOC1iNTZiLThmOTJlMzA3ZjA3NiIsImMiOjR9</t>
  </si>
  <si>
    <t>https://app.powerbi.com/view?r=eyJrIjoiNTFiMzViNjktYmMyZC00NzU5LTkxZjYtNjE1MmFiMTMzZTZkIiwidCI6IjhmYmFhNWJmLTJlY2MtNGRjOC1iNTZiLThmOTJlMzA3ZjA3NiIsImMiOjR9</t>
  </si>
  <si>
    <t>https://app.powerbi.com/view?r=eyJrIjoiMDc0M2I1OTgtNmE4NC00MjA2LTg3ZmUtNjkzYzEzMDIzYjVjIiwidCI6IjhmYmFhNWJmLTJlY2MtNGRjOC1iNTZiLThmOTJlMzA3ZjA3NiIsImMiOjR9</t>
  </si>
  <si>
    <t>https://app.powerbi.com/view?r=eyJrIjoiNDY2NjI5NjAtYzQwZi00ZWExLTg1NmYtOTgwOGI1MjNiN2FlIiwidCI6IjhmYmFhNWJmLTJlY2MtNGRjOC1iNTZiLThmOTJlMzA3ZjA3NiIsImMiOjR9</t>
  </si>
  <si>
    <t>https://app.powerbi.com/view?r=eyJrIjoiMTg3M2Y2MzctMjAzMS00NTQ4LWFhNDEtNmFkYjIxMGRjNWRiIiwidCI6IjhmYmFhNWJmLTJlY2MtNGRjOC1iNTZiLThmOTJlMzA3ZjA3NiIsImMiOjR9</t>
  </si>
  <si>
    <t>https://app.powerbi.com/view?r=eyJrIjoiNjIyYTEyZWQtYzExYi00ZTkxLTk0YjctNjVlNTkwZjU0MGU4IiwidCI6IjhmYmFhNWJmLTJlY2MtNGRjOC1iNTZiLThmOTJlMzA3ZjA3NiIsImMiOjR9</t>
  </si>
  <si>
    <t>https://app.powerbi.com/view?r=eyJrIjoiZTEzOTBjYmMtZTI1Yi00NTcwLWFhZmEtZmM1NTRhM2RkZjE0IiwidCI6IjhmYmFhNWJmLTJlY2MtNGRjOC1iNTZiLThmOTJlMzA3ZjA3NiIsImMiOjR9</t>
  </si>
  <si>
    <t>https://app.powerbi.com/view?r=eyJrIjoiODhhODhjZjYtNzdjMi00YzJjLWFjOTgtYjQ0ODJkMTdlY2ZjIiwidCI6IjhmYmFhNWJmLTJlY2MtNGRjOC1iNTZiLThmOTJlMzA3ZjA3NiIsImMiOjR9</t>
  </si>
  <si>
    <t>https://app.powerbi.com/view?r=eyJrIjoiNWNmNTgxMTctYjEyNy00MjkwLWI1NjktMzc1NzJhNzRhYTJiIiwidCI6IjhmYmFhNWJmLTJlY2MtNGRjOC1iNTZiLThmOTJlMzA3ZjA3NiIsImMiOjR9</t>
  </si>
  <si>
    <t>https://app.powerbi.com/view?r=eyJrIjoiNTZmMTNhNDYtOTM3Mi00ZjJkLTg4Y2UtNmFmNmE1YzlhN2I4IiwidCI6IjhmYmFhNWJmLTJlY2MtNGRjOC1iNTZiLThmOTJlMzA3ZjA3NiIsImMiOjR9</t>
  </si>
  <si>
    <t>https://app.powerbi.com/view?r=eyJrIjoiNzg4ZGU2MTUtMmZiYS00NWJhLTlmZTAtYWIyZmM2NzFhZjA2IiwidCI6IjhmYmFhNWJmLTJlY2MtNGRjOC1iNTZiLThmOTJlMzA3ZjA3NiIsImMiOjR9</t>
  </si>
  <si>
    <t>https://app.powerbi.com/view?r=eyJrIjoiZDQxNmVlYmUtZTI5Ny00Njc2LTk4OTYtMzE2ZjAwNGI3MzI2IiwidCI6IjhmYmFhNWJmLTJlY2MtNGRjOC1iNTZiLThmOTJlMzA3ZjA3NiIsImMiOjR9</t>
  </si>
  <si>
    <t>https://app.powerbi.com/view?r=eyJrIjoiMWUzNmNlYzEtMDFkZS00YTM2LTk2ZDUtYmRmNDY1ZmVkZDVmIiwidCI6IjhmYmFhNWJmLTJlY2MtNGRjOC1iNTZiLThmOTJlMzA3ZjA3NiIsImMiOjR9</t>
  </si>
  <si>
    <t>https://app.powerbi.com/view?r=eyJrIjoiMjJkZmU0ZmEtNzkzMi00NTFkLTlhNmQtOTU3ODI4YjRhMjI4IiwidCI6IjhmYmFhNWJmLTJlY2MtNGRjOC1iNTZiLThmOTJlMzA3ZjA3NiIsImMiOjR9</t>
  </si>
  <si>
    <t>https://app.powerbi.com/view?r=eyJrIjoiZmIxNWM2YTMtMjllMC00YTEzLWI5ZjYtNTZiY2U1MTE2YmRmIiwidCI6IjhmYmFhNWJmLTJlY2MtNGRjOC1iNTZiLThmOTJlMzA3ZjA3NiIsImMiOjR9</t>
  </si>
  <si>
    <t>https://app.powerbi.com/view?r=eyJrIjoiZjMyOWQ1NTgtZWFmOS00MzFmLTllNWEtNDQzMmRlMGMyM2VmIiwidCI6IjhmYmFhNWJmLTJlY2MtNGRjOC1iNTZiLThmOTJlMzA3ZjA3NiIsImMiOjR9</t>
  </si>
  <si>
    <t>https://app.powerbi.com/view?r=eyJrIjoiMDZmOTlhNDEtNDk3Zi00NGVmLTkwZDItYTUxNzFjN2NiOTVlIiwidCI6IjhmYmFhNWJmLTJlY2MtNGRjOC1iNTZiLThmOTJlMzA3ZjA3NiIsImMiOjR9</t>
  </si>
  <si>
    <t>https://app.powerbi.com/view?r=eyJrIjoiNmNkNTI5NTMtZjE0Yy00MGRjLWI1NTMtZWM4ZGZlOTFkNTUzIiwidCI6IjhmYmFhNWJmLTJlY2MtNGRjOC1iNTZiLThmOTJlMzA3ZjA3NiIsImMiOjR9</t>
  </si>
  <si>
    <t>https://app.powerbi.com/view?r=eyJrIjoiZDMwMjFiNWEtMDI3MC00ZjdjLTlhMTMtMTg0YTZiNjlhMTZjIiwidCI6IjhmYmFhNWJmLTJlY2MtNGRjOC1iNTZiLThmOTJlMzA3ZjA3NiIsImMiOjR9</t>
  </si>
  <si>
    <t>https://app.powerbi.com/view?r=eyJrIjoiOTE4YTc1YmYtMDg4ZC00ZGJhLWJkMjctY2QyZWZhN2YyN2JhIiwidCI6IjhmYmFhNWJmLTJlY2MtNGRjOC1iNTZiLThmOTJlMzA3ZjA3NiIsImMiOjR9</t>
  </si>
  <si>
    <t>https://app.powerbi.com/view?r=eyJrIjoiNDUwYThmYWUtNmI4MC00ZjM0LThhZDYtZTEyNTY5NDM2NzQzIiwidCI6IjhmYmFhNWJmLTJlY2MtNGRjOC1iNTZiLThmOTJlMzA3ZjA3NiIsImMiOjR9</t>
  </si>
  <si>
    <t>https://app.powerbi.com/view?r=eyJrIjoiZGE4YThlNDAtYjU0Yi00MGIxLWFlYzQtMDAyOTU0NjM2NmQ3IiwidCI6IjhmYmFhNWJmLTJlY2MtNGRjOC1iNTZiLThmOTJlMzA3ZjA3NiIsImMiOjR9</t>
  </si>
  <si>
    <t>https://app.powerbi.com/view?r=eyJrIjoiNTY0YWUzNzMtNDVjMi00NDY0LTk2OWMtYjgzMzNjNDdmMzM2IiwidCI6IjhmYmFhNWJmLTJlY2MtNGRjOC1iNTZiLThmOTJlMzA3ZjA3NiIsImMiOjR9</t>
  </si>
  <si>
    <t>https://app.powerbi.com/view?r=eyJrIjoiODUxYmUzNWItMDEyOC00OTA5LTg5MmYtNGM4YWJiMDhlNzU0IiwidCI6IjhmYmFhNWJmLTJlY2MtNGRjOC1iNTZiLThmOTJlMzA3ZjA3NiIsImMiOjR9</t>
  </si>
  <si>
    <t>https://app.powerbi.com/view?r=eyJrIjoiMTUwZWQ3ZjUtNzI5Yi00MDU0LWFjMzQtMDU5M2NmOGVhZjc5IiwidCI6IjhmYmFhNWJmLTJlY2MtNGRjOC1iNTZiLThmOTJlMzA3ZjA3NiIsImMiOjR9</t>
  </si>
  <si>
    <t>https://app.powerbi.com/view?r=eyJrIjoiMDEwNDdlMjItNTM1ZC00YThhLTkxMDItMzM5NWFlZGY0MjA5IiwidCI6IjhmYmFhNWJmLTJlY2MtNGRjOC1iNTZiLThmOTJlMzA3ZjA3NiIsImMiOjR9</t>
  </si>
  <si>
    <t>https://app.powerbi.com/view?r=eyJrIjoiYmU4MzJlMzItOTcwOC00ODI0LWExYjEtM2YwZTc4N2ZhYjZmIiwidCI6IjhmYmFhNWJmLTJlY2MtNGRjOC1iNTZiLThmOTJlMzA3ZjA3NiIsImMiOjR9</t>
  </si>
  <si>
    <t>https://app.powerbi.com/view?r=eyJrIjoiMjEyYjBmODctMjAxYS00ZmViLWJkMmMtNmU0MzFmZWNkNzIxIiwidCI6IjhmYmFhNWJmLTJlY2MtNGRjOC1iNTZiLThmOTJlMzA3ZjA3NiIsImMiOjR9</t>
  </si>
  <si>
    <t>https://app.powerbi.com/view?r=eyJrIjoiZTVmNjc1MDEtMDg2ZC00YjEyLThiMzMtYmM0ZDk1MTRjODAxIiwidCI6IjhmYmFhNWJmLTJlY2MtNGRjOC1iNTZiLThmOTJlMzA3ZjA3NiIsImMiOjR9</t>
  </si>
  <si>
    <t>https://app.powerbi.com/view?r=eyJrIjoiY2Y4YTJiYmItN2E2ZC00MjgyLTg4NWEtN2ZkYTFmOTAzZDhlIiwidCI6IjhmYmFhNWJmLTJlY2MtNGRjOC1iNTZiLThmOTJlMzA3ZjA3NiIsImMiOjR9</t>
  </si>
  <si>
    <t>https://app.powerbi.com/view?r=eyJrIjoiOWNmYjcxMWEtYWJmZi00OWE5LTkxMjctMDRhNmMzYThlMTZmIiwidCI6IjhmYmFhNWJmLTJlY2MtNGRjOC1iNTZiLThmOTJlMzA3ZjA3NiIsImMiOjR9</t>
  </si>
  <si>
    <t>https://app.powerbi.com/view?r=eyJrIjoiOTBmODk5YjQtNWQ5NS00NmU0LWJkMDYtNzk2MGFjOThjYmRlIiwidCI6IjhmYmFhNWJmLTJlY2MtNGRjOC1iNTZiLThmOTJlMzA3ZjA3NiIsImMiOjR9</t>
  </si>
  <si>
    <t>https://app.powerbi.com/view?r=eyJrIjoiMTA4NmI0MTktNmRjNi00NWQxLTkzOWItZTQ2NDczNGMxZWJhIiwidCI6IjhmYmFhNWJmLTJlY2MtNGRjOC1iNTZiLThmOTJlMzA3ZjA3NiIsImMiOjR9</t>
  </si>
  <si>
    <t>https://app.powerbi.com/view?r=eyJrIjoiYTQ4OWQwOGEtY2QwMi00OGQzLWE5ZjEtYzM2ZjBhYjFiMTAwIiwidCI6IjhmYmFhNWJmLTJlY2MtNGRjOC1iNTZiLThmOTJlMzA3ZjA3NiIsImMiOjR9</t>
  </si>
  <si>
    <t>https://app.powerbi.com/view?r=eyJrIjoiZGE1Y2Y0NGUtNzNlYy00ZTU5LWFkYWEtOTYxYzJiODdjZTMzIiwidCI6IjhmYmFhNWJmLTJlY2MtNGRjOC1iNTZiLThmOTJlMzA3ZjA3NiIsImMiOjR9</t>
  </si>
  <si>
    <t>https://app.powerbi.com/view?r=eyJrIjoiMTlhNjU2N2YtMmIzNC00MTNjLWI5ZGYtMDIxMGFlYmVkNjAzIiwidCI6IjhmYmFhNWJmLTJlY2MtNGRjOC1iNTZiLThmOTJlMzA3ZjA3NiIsImMiOjR9</t>
  </si>
  <si>
    <t>https://app.powerbi.com/view?r=eyJrIjoiODY2MGQwMzUtZWYzZS00NmU5LThiYzUtZDczMTQzY2MzOWFmIiwidCI6IjhmYmFhNWJmLTJlY2MtNGRjOC1iNTZiLThmOTJlMzA3ZjA3NiIsImMiOjR9</t>
  </si>
  <si>
    <t>https://app.powerbi.com/view?r=eyJrIjoiNmU0NmJjMjgtZjdmNy00ZjQ3LWJkNGQtYmQ3ODBjYjNmN2NjIiwidCI6IjhmYmFhNWJmLTJlY2MtNGRjOC1iNTZiLThmOTJlMzA3ZjA3NiIsImMiOjR9</t>
  </si>
  <si>
    <t>https://app.powerbi.com/view?r=eyJrIjoiOWEzMDBmYjktMjQyZS00NzhiLWE5YWEtZmM1M2EyNDI3MWRjIiwidCI6IjhmYmFhNWJmLTJlY2MtNGRjOC1iNTZiLThmOTJlMzA3ZjA3NiIsImMiOjR9</t>
  </si>
  <si>
    <t>https://app.powerbi.com/view?r=eyJrIjoiN2Y4OTkxMDctYmUyNC00ZGMwLTk2ZjctNmUxYjA1NzkyNDQ3IiwidCI6IjhmYmFhNWJmLTJlY2MtNGRjOC1iNTZiLThmOTJlMzA3ZjA3NiIsImMiOjR9</t>
  </si>
  <si>
    <t>https://app.powerbi.com/view?r=eyJrIjoiZGY0ZjEwMWQtYTc0MS00MjY2LWFhNGYtZDAwMmQyNWJhMDJmIiwidCI6IjhmYmFhNWJmLTJlY2MtNGRjOC1iNTZiLThmOTJlMzA3ZjA3NiIsImMiOjR9</t>
  </si>
  <si>
    <t>https://app.powerbi.com/view?r=eyJrIjoiZWE0NzNlNmItYWYyYi00MGQ1LWE3MDktMmI5YTZmYmI2ZDk0IiwidCI6IjhmYmFhNWJmLTJlY2MtNGRjOC1iNTZiLThmOTJlMzA3ZjA3NiIsImMiOjR9</t>
  </si>
  <si>
    <t>https://app.powerbi.com/view?r=eyJrIjoiOTJkOTM1MGYtNWI3NC00NzQzLWI0N2YtMGFlMWYxOTI3YmFmIiwidCI6IjhmYmFhNWJmLTJlY2MtNGRjOC1iNTZiLThmOTJlMzA3ZjA3NiIsImMiOjR9</t>
  </si>
  <si>
    <t>https://app.powerbi.com/view?r=eyJrIjoiMTliYmU4OWMtYjJmZC00YzBmLTllZWUtNDQ2NzQzOTk3NzA0IiwidCI6IjhmYmFhNWJmLTJlY2MtNGRjOC1iNTZiLThmOTJlMzA3ZjA3NiIsImMiOjR9</t>
  </si>
  <si>
    <t>https://app.powerbi.com/view?r=eyJrIjoiNzY2MmQ2ZTItMTAwYS00MzgyLTk3ODAtNmU2MDFjYjA5ZDk0IiwidCI6IjhmYmFhNWJmLTJlY2MtNGRjOC1iNTZiLThmOTJlMzA3ZjA3NiIsImMiOjR9</t>
  </si>
  <si>
    <t>https://app.powerbi.com/view?r=eyJrIjoiMGE1NzAzMGYtMGFkOC00MjBhLWI2Y2UtZGFhNmQ2NTY0MjNhIiwidCI6IjhmYmFhNWJmLTJlY2MtNGRjOC1iNTZiLThmOTJlMzA3ZjA3NiIsImMiOjR9</t>
  </si>
  <si>
    <t>https://app.powerbi.com/view?r=eyJrIjoiOGViYWZjZWEtZjg5My00Zjc2LTljNzMtOGE3MTQwYjAyZjNjIiwidCI6IjhmYmFhNWJmLTJlY2MtNGRjOC1iNTZiLThmOTJlMzA3ZjA3NiIsImMiOjR9</t>
  </si>
  <si>
    <t>https://app.powerbi.com/view?r=eyJrIjoiY2VhMWE1NTItMzc3Ni00MjFhLThkMWItNGQzZjI1YjdkMDhlIiwidCI6IjhmYmFhNWJmLTJlY2MtNGRjOC1iNTZiLThmOTJlMzA3ZjA3NiIsImMiOjR9</t>
  </si>
  <si>
    <t>https://app.powerbi.com/view?r=eyJrIjoiZTRhMzYwZDAtNDQ0ZC00MTM0LTkzOWEtMDhlYWNkZmIxZDg2IiwidCI6IjhmYmFhNWJmLTJlY2MtNGRjOC1iNTZiLThmOTJlMzA3ZjA3NiIsImMiOjR9</t>
  </si>
  <si>
    <t>https://app.powerbi.com/view?r=eyJrIjoiNjM5NmIwMGUtODdhNS00NGM3LWE4MjgtMjNhNzMwM2VhNTk4IiwidCI6IjhmYmFhNWJmLTJlY2MtNGRjOC1iNTZiLThmOTJlMzA3ZjA3NiIsImMiOjR9</t>
  </si>
  <si>
    <t>https://app.powerbi.com/view?r=eyJrIjoiYjdkNmUzMGMtMmM5Zi00NWUyLWE3ZTMtZTJlYjQwNDIxZDM0IiwidCI6IjhmYmFhNWJmLTJlY2MtNGRjOC1iNTZiLThmOTJlMzA3ZjA3NiIsImMiOjR9</t>
  </si>
  <si>
    <t>https://app.powerbi.com/view?r=eyJrIjoiODM5NTIzZDUtNDQ5Yy00MDFmLWI4MTEtMzI0NjU0ZjQxNmVhIiwidCI6IjhmYmFhNWJmLTJlY2MtNGRjOC1iNTZiLThmOTJlMzA3ZjA3NiIsImMiOjR9</t>
  </si>
  <si>
    <t>https://app.powerbi.com/view?r=eyJrIjoiYmJlMGIzYzMtZGIzYy00ZTJjLWFhZDAtOWIyYTBlZjk1YThkIiwidCI6IjhmYmFhNWJmLTJlY2MtNGRjOC1iNTZiLThmOTJlMzA3ZjA3NiIsImMiOjR9</t>
  </si>
  <si>
    <t>https://app.powerbi.com/view?r=eyJrIjoiYTZiMzQwZjYtNTc2OC00ZDI0LWE3OTktZTg3ODM5NzkxY2UwIiwidCI6IjhmYmFhNWJmLTJlY2MtNGRjOC1iNTZiLThmOTJlMzA3ZjA3NiIsImMiOjR9</t>
  </si>
  <si>
    <t>https://app.powerbi.com/view?r=eyJrIjoiMzI4MzcyZTYtNzA1OS00NzM3LWJhOTctOWQ0OGRlMmE2ZjYyIiwidCI6IjhmYmFhNWJmLTJlY2MtNGRjOC1iNTZiLThmOTJlMzA3ZjA3NiIsImMiOjR9</t>
  </si>
  <si>
    <t>https://app.powerbi.com/view?r=eyJrIjoiZThhYzZhOGMtNmI2Zi00YTBkLWE0Y2MtMDcyYTMzMDE2YjUyIiwidCI6IjhmYmFhNWJmLTJlY2MtNGRjOC1iNTZiLThmOTJlMzA3ZjA3NiIsImMiOjR9</t>
  </si>
  <si>
    <t>https://app.powerbi.com/view?r=eyJrIjoiMzc0NjQ5YzktMmQwZC00MTY1LTgyNGYtOGU2NmEzMjBjZGI4IiwidCI6IjhmYmFhNWJmLTJlY2MtNGRjOC1iNTZiLThmOTJlMzA3ZjA3NiIsImMiOjR9</t>
  </si>
  <si>
    <t>https://app.powerbi.com/view?r=eyJrIjoiMWQ5MTE3MDUtNjg4My00MzMxLWIwZjQtOTA2ZGE5NGUyMjcwIiwidCI6IjhmYmFhNWJmLTJlY2MtNGRjOC1iNTZiLThmOTJlMzA3ZjA3NiIsImMiOjR9</t>
  </si>
  <si>
    <t>https://app.powerbi.com/view?r=eyJrIjoiMGY5Yjc1ZGMtNWZiMi00ZjJiLWI5NzctMzVmOWMzY2FmODBlIiwidCI6IjhmYmFhNWJmLTJlY2MtNGRjOC1iNTZiLThmOTJlMzA3ZjA3NiIsImMiOjR9</t>
  </si>
  <si>
    <t>https://app.powerbi.com/view?r=eyJrIjoiMjAxOTc2Y2ItYjE2My00YjE2LTgxYWEtZTIzOWMzMDcwZWFmIiwidCI6IjhmYmFhNWJmLTJlY2MtNGRjOC1iNTZiLThmOTJlMzA3ZjA3NiIsImMiOjR9</t>
  </si>
  <si>
    <t>https://app.powerbi.com/view?r=eyJrIjoiZTkwOTYxYzctMGI1Zi00ZTY3LTg5NzAtOWJkNjllOWExOTk0IiwidCI6IjhmYmFhNWJmLTJlY2MtNGRjOC1iNTZiLThmOTJlMzA3ZjA3NiIsImMiOjR9</t>
  </si>
  <si>
    <t>https://app.powerbi.com/view?r=eyJrIjoiNmQ3OGQwN2ItNzg3OS00MjdhLWIyNjgtMDVlMzAyYTYxNjJmIiwidCI6IjhmYmFhNWJmLTJlY2MtNGRjOC1iNTZiLThmOTJlMzA3ZjA3NiIsImMiOjR9</t>
  </si>
  <si>
    <t>https://app.powerbi.com/view?r=eyJrIjoiMDRhNWJjNzAtZmJiNC00NGFiLWFmOTgtODQ4MDA3ZDNiZmNjIiwidCI6IjhmYmFhNWJmLTJlY2MtNGRjOC1iNTZiLThmOTJlMzA3ZjA3NiIsImMiOjR9</t>
  </si>
  <si>
    <t>https://app.powerbi.com/view?r=eyJrIjoiOGJhNWM3NGYtYWFjZi00ZDM0LWJlMzMtN2JlMmM1NzBlYTQxIiwidCI6IjhmYmFhNWJmLTJlY2MtNGRjOC1iNTZiLThmOTJlMzA3ZjA3NiIsImMiOjR9</t>
  </si>
  <si>
    <t>https://app.powerbi.com/view?r=eyJrIjoiMGMyY2QxNzEtMjg5OS00ODgzLTkyYmEtOWEyM2NkZTdiNWQ1IiwidCI6IjhmYmFhNWJmLTJlY2MtNGRjOC1iNTZiLThmOTJlMzA3ZjA3NiIsImMiOjR9</t>
  </si>
  <si>
    <t>https://app.powerbi.com/view?r=eyJrIjoiYjJkMjg2MjYtYWY4NC00MzdjLTlhMWMtYzVjZmMwZTBmNGM5IiwidCI6IjhmYmFhNWJmLTJlY2MtNGRjOC1iNTZiLThmOTJlMzA3ZjA3NiIsImMiOjR9</t>
  </si>
  <si>
    <t>https://app.powerbi.com/view?r=eyJrIjoiMGJiZWQzM2YtZGFkYi00ZTI4LTkxOWYtZjgzZmZjN2E5YWQzIiwidCI6IjhmYmFhNWJmLTJlY2MtNGRjOC1iNTZiLThmOTJlMzA3ZjA3NiIsImMiOjR9</t>
  </si>
  <si>
    <t>https://app.powerbi.com/view?r=eyJrIjoiOTg0ZjExYjMtMGQyNC00N2U1LTg1YjgtMWIzNjY1ODBiM2RhIiwidCI6IjhmYmFhNWJmLTJlY2MtNGRjOC1iNTZiLThmOTJlMzA3ZjA3NiIsImMiOjR9</t>
  </si>
  <si>
    <t>https://app.powerbi.com/view?r=eyJrIjoiN2U2YjhlMDMtMDk3MC00MWMxLTk0MzktMzAzMzYzYjI3OGQyIiwidCI6IjhmYmFhNWJmLTJlY2MtNGRjOC1iNTZiLThmOTJlMzA3ZjA3NiIsImMiOjR9</t>
  </si>
  <si>
    <t>https://app.powerbi.com/view?r=eyJrIjoiNmYxYjAzNjItZDU0Ny00ZjkyLTkyZWMtZTY3YzhjZDRlM2U4IiwidCI6IjhmYmFhNWJmLTJlY2MtNGRjOC1iNTZiLThmOTJlMzA3ZjA3NiIsImMiOjR9</t>
  </si>
  <si>
    <t>https://app.powerbi.com/view?r=eyJrIjoiMjhmZTU1ZWEtODcyOC00YmNjLTkzMzgtYzY2NDVmM2JmZmMzIiwidCI6IjhmYmFhNWJmLTJlY2MtNGRjOC1iNTZiLThmOTJlMzA3ZjA3NiIsImMiOjR9</t>
  </si>
  <si>
    <t>https://app.powerbi.com/view?r=eyJrIjoiYjhhY2FiNGQtMGZlMy00N2UzLWFhODctNjlmYzJlNTQ4ZmY2IiwidCI6IjhmYmFhNWJmLTJlY2MtNGRjOC1iNTZiLThmOTJlMzA3ZjA3NiIsImMiOjR9</t>
  </si>
  <si>
    <t>https://app.powerbi.com/view?r=eyJrIjoiMjE1MmJjYzItMDJkZS00NzdlLWFhZTMtZDI1ZWE1MTdiNmViIiwidCI6IjhmYmFhNWJmLTJlY2MtNGRjOC1iNTZiLThmOTJlMzA3ZjA3NiIsImMiOjR9</t>
  </si>
  <si>
    <t>https://app.powerbi.com/view?r=eyJrIjoiYzQxNzQxNTMtNzlhNy00YjljLWFmYjMtYjFjNjUyMmQyMTE3IiwidCI6IjhmYmFhNWJmLTJlY2MtNGRjOC1iNTZiLThmOTJlMzA3ZjA3NiIsImMiOjR9</t>
  </si>
  <si>
    <t>https://app.powerbi.com/view?r=eyJrIjoiMDAyNzY3ZGYtZjE5NC00ZWEyLWI0ZTctMjJkNzhhNzAzYjlkIiwidCI6IjhmYmFhNWJmLTJlY2MtNGRjOC1iNTZiLThmOTJlMzA3ZjA3NiIsImMiOjR9</t>
  </si>
  <si>
    <t>https://app.powerbi.com/view?r=eyJrIjoiMzFiYjMyZjctNDQxYS00MGNjLWExOGQtMTYxOGE5ODg4NjQ1IiwidCI6IjhmYmFhNWJmLTJlY2MtNGRjOC1iNTZiLThmOTJlMzA3ZjA3NiIsImMiOjR9</t>
  </si>
  <si>
    <t>https://app.powerbi.com/view?r=eyJrIjoiNWJkMjIzZTctMDJmNi00ZWViLWE5OTktNTVhZGI3YzU0MmUwIiwidCI6IjhmYmFhNWJmLTJlY2MtNGRjOC1iNTZiLThmOTJlMzA3ZjA3NiIsImMiOjR9</t>
  </si>
  <si>
    <t>https://app.powerbi.com/view?r=eyJrIjoiYTgxNTA1ZDQtMmRmNi00N2ZmLWFhYzMtMjQ3NTU5MzcyYzQyIiwidCI6IjhmYmFhNWJmLTJlY2MtNGRjOC1iNTZiLThmOTJlMzA3ZjA3NiIsImMiOjR9</t>
  </si>
  <si>
    <t>https://app.powerbi.com/view?r=eyJrIjoiNDI3NTNmYTMtYTUxOS00YzM4LWFhMjctNmZjMDc2Mjg5Nzc5IiwidCI6IjhmYmFhNWJmLTJlY2MtNGRjOC1iNTZiLThmOTJlMzA3ZjA3NiIsImMiOjR9</t>
  </si>
  <si>
    <t>https://app.powerbi.com/view?r=eyJrIjoiNjQyZDVkMzEtZDVkMy00N2I0LTk1ZjMtYTY4NmZmMjhiYTljIiwidCI6IjhmYmFhNWJmLTJlY2MtNGRjOC1iNTZiLThmOTJlMzA3ZjA3NiIsImMiOjR9</t>
  </si>
  <si>
    <t>https://app.powerbi.com/view?r=eyJrIjoiMzYzMDIwNWUtMDJjMS00NDVmLWJmYTgtYjEyNWZkZGVjNGUzIiwidCI6IjhmYmFhNWJmLTJlY2MtNGRjOC1iNTZiLThmOTJlMzA3ZjA3NiIsImMiOjR9</t>
  </si>
  <si>
    <t>https://app.powerbi.com/view?r=eyJrIjoiY2Q0MThiMmUtYmRjYy00NTExLWIzZDMtNTJhMzdhNjVjYzU3IiwidCI6IjhmYmFhNWJmLTJlY2MtNGRjOC1iNTZiLThmOTJlMzA3ZjA3NiIsImMiOjR9</t>
  </si>
  <si>
    <t>https://app.powerbi.com/view?r=eyJrIjoiYTM1OTViZWYtNjVlYS00ZDA1LTlhNjctOGY4ZTM1YjgyMjc2IiwidCI6IjhmYmFhNWJmLTJlY2MtNGRjOC1iNTZiLThmOTJlMzA3ZjA3NiIsImMiOjR9</t>
  </si>
  <si>
    <t>https://app.powerbi.com/view?r=eyJrIjoiMGEwMjE0MmItOTI1ZC00NDU1LWIzM2MtZTNiNmZiYTY0OWJiIiwidCI6IjhmYmFhNWJmLTJlY2MtNGRjOC1iNTZiLThmOTJlMzA3ZjA3NiIsImMiOjR9</t>
  </si>
  <si>
    <t>https://app.powerbi.com/view?r=eyJrIjoiZjRmNTEyYjUtOTY4Ni00ZTNkLWE1MjYtZWQzZWNkNGQ1MjhiIiwidCI6IjhmYmFhNWJmLTJlY2MtNGRjOC1iNTZiLThmOTJlMzA3ZjA3NiIsImMiOjR9</t>
  </si>
  <si>
    <t>https://app.powerbi.com/view?r=eyJrIjoiNjRhMTAyM2UtYTdhMC00NWQ5LThiMTYtODU0NmMzMGU1NGFkIiwidCI6IjhmYmFhNWJmLTJlY2MtNGRjOC1iNTZiLThmOTJlMzA3ZjA3NiIsImMiOjR9</t>
  </si>
  <si>
    <t>https://app.powerbi.com/view?r=eyJrIjoiMTFiNmI3ZjYtMzA5MC00ZDMyLTliZGItZmNlZjlkZmU2MTkzIiwidCI6IjhmYmFhNWJmLTJlY2MtNGRjOC1iNTZiLThmOTJlMzA3ZjA3NiIsImMiOjR9</t>
  </si>
  <si>
    <t>https://app.powerbi.com/view?r=eyJrIjoiYmU3ZjgwYmUtZTRlNS00ZTYyLWExMWMtM2U2OGUzNThjOTYzIiwidCI6IjhmYmFhNWJmLTJlY2MtNGRjOC1iNTZiLThmOTJlMzA3ZjA3NiIsImMiOjR9</t>
  </si>
  <si>
    <t>https://app.powerbi.com/view?r=eyJrIjoiNzc5MTdjODMtYzQyNS00MGI4LTlmMDgtODkxMTM1NTA4NjIzIiwidCI6IjhmYmFhNWJmLTJlY2MtNGRjOC1iNTZiLThmOTJlMzA3ZjA3NiIsImMiOjR9</t>
  </si>
  <si>
    <t>https://app.powerbi.com/view?r=eyJrIjoiNTIzNjBiNWMtMDA3NC00YWY1LTk3NTUtYmY1MjVlN2RlNTAxIiwidCI6IjhmYmFhNWJmLTJlY2MtNGRjOC1iNTZiLThmOTJlMzA3ZjA3NiIsImMiOjR9</t>
  </si>
  <si>
    <t>https://app.powerbi.com/view?r=eyJrIjoiNWE4NWM4ZjQtNTAyYy00ZjljLWJjMWEtNmNlODk5NWYyZTdmIiwidCI6IjhmYmFhNWJmLTJlY2MtNGRjOC1iNTZiLThmOTJlMzA3ZjA3NiIsImMiOjR9</t>
  </si>
  <si>
    <t>https://app.powerbi.com/view?r=eyJrIjoiMmUyNGM3NTQtMTUxNy00Y2ZmLThjYjctZmM5ZWUzMWRjNWQ3IiwidCI6IjhmYmFhNWJmLTJlY2MtNGRjOC1iNTZiLThmOTJlMzA3ZjA3NiIsImMiOjR9</t>
  </si>
  <si>
    <t>https://app.powerbi.com/view?r=eyJrIjoiOTBlODNkMWQtYTkyOS00ZjUzLTk2NmMtMDJhNmM0ZjA1ZGVlIiwidCI6IjhmYmFhNWJmLTJlY2MtNGRjOC1iNTZiLThmOTJlMzA3ZjA3NiIsImMiOjR9</t>
  </si>
  <si>
    <t>https://app.powerbi.com/view?r=eyJrIjoiMzE1ZDNhYTctOWRkNy00ZmE4LTk4YzktODU0OWUyODUyYTkyIiwidCI6IjhmYmFhNWJmLTJlY2MtNGRjOC1iNTZiLThmOTJlMzA3ZjA3NiIsImMiOjR9</t>
  </si>
  <si>
    <t>https://app.powerbi.com/view?r=eyJrIjoiNjJjODIwMTQtOTdmOS00ZGRjLWEyY2EtYmM5OGEzNTYzMjRkIiwidCI6IjhmYmFhNWJmLTJlY2MtNGRjOC1iNTZiLThmOTJlMzA3ZjA3NiIsImMiOjR9</t>
  </si>
  <si>
    <t>https://app.powerbi.com/view?r=eyJrIjoiYTVkNDRhOGEtZDRiYi00NjJkLTk5YWMtZTg3MWU4ZGI4YzcwIiwidCI6IjhmYmFhNWJmLTJlY2MtNGRjOC1iNTZiLThmOTJlMzA3ZjA3NiIsImMiOjR9</t>
  </si>
  <si>
    <t>https://app.powerbi.com/view?r=eyJrIjoiZTBlOTUxNzUtY2Q4NC00ODBmLWIxMTktMzk4ODg2MDAwNWUwIiwidCI6IjhmYmFhNWJmLTJlY2MtNGRjOC1iNTZiLThmOTJlMzA3ZjA3NiIsImMiOjR9</t>
  </si>
  <si>
    <t>https://app.powerbi.com/view?r=eyJrIjoiZGUzMzEzODItZjdlNi00MGQzLTg4NzMtODZlNDIzMzQwZWNkIiwidCI6IjhmYmFhNWJmLTJlY2MtNGRjOC1iNTZiLThmOTJlMzA3ZjA3NiIsImMiOjR9</t>
  </si>
  <si>
    <t>https://app.powerbi.com/view?r=eyJrIjoiNWQxMGMyNGQtYTZhNS00NTZkLTk2MmUtODA1MjBjODQ3MTRmIiwidCI6IjhmYmFhNWJmLTJlY2MtNGRjOC1iNTZiLThmOTJlMzA3ZjA3NiIsImMiOjR9</t>
  </si>
  <si>
    <t>https://app.powerbi.com/view?r=eyJrIjoiYTIwZmZiMjAtMTU3Mi00NmIwLTk1N2MtNWRiNWM1MGNhNTUwIiwidCI6IjhmYmFhNWJmLTJlY2MtNGRjOC1iNTZiLThmOTJlMzA3ZjA3NiIsImMiOjR9</t>
  </si>
  <si>
    <t>https://app.powerbi.com/view?r=eyJrIjoiN2MyMWVjYzUtZWVkZC00ZjM2LWEwYmItNDU5N2M3MWRjYzcwIiwidCI6IjhmYmFhNWJmLTJlY2MtNGRjOC1iNTZiLThmOTJlMzA3ZjA3NiIsImMiOjR9</t>
  </si>
  <si>
    <t>https://app.powerbi.com/view?r=eyJrIjoiNTM3MGU4N2YtMTQ0MS00NGUzLTgzMmUtMGIzMDZhMDFhNDcwIiwidCI6IjhmYmFhNWJmLTJlY2MtNGRjOC1iNTZiLThmOTJlMzA3ZjA3NiIsImMiOjR9</t>
  </si>
  <si>
    <t>https://app.powerbi.com/view?r=eyJrIjoiNDExNGRmZTMtYWEyYy00YWRiLWFkMTEtYjc3YjQ4Y2NhN2QxIiwidCI6IjhmYmFhNWJmLTJlY2MtNGRjOC1iNTZiLThmOTJlMzA3ZjA3NiIsImMiOjR9</t>
  </si>
  <si>
    <t>https://app.powerbi.com/view?r=eyJrIjoiODI0NWY5ZTAtNmM1Ni00OTYzLWEzYTUtMGViOTJkZDRlNGFkIiwidCI6IjhmYmFhNWJmLTJlY2MtNGRjOC1iNTZiLThmOTJlMzA3ZjA3NiIsImMiOjR9</t>
  </si>
  <si>
    <t>https://app.powerbi.com/view?r=eyJrIjoiMmU5YzNhZjktZjYzMC00ZjhiLWJiODQtNGUzN2NmZjA2MzJiIiwidCI6IjhmYmFhNWJmLTJlY2MtNGRjOC1iNTZiLThmOTJlMzA3ZjA3NiIsImMiOjR9</t>
  </si>
  <si>
    <t>https://app.powerbi.com/view?r=eyJrIjoiYjFiZWJhZDItMGY0MC00ZDQzLWE1NTktMjE3MGVkNmU1OGNjIiwidCI6IjhmYmFhNWJmLTJlY2MtNGRjOC1iNTZiLThmOTJlMzA3ZjA3NiIsImMiOjR9</t>
  </si>
  <si>
    <t>https://app.powerbi.com/view?r=eyJrIjoiZDY0NDU5MmMtZjZmOC00Yzk0LThlZjEtYWNmN2UwMDRkZTQzIiwidCI6IjhmYmFhNWJmLTJlY2MtNGRjOC1iNTZiLThmOTJlMzA3ZjA3NiIsImMiOjR9</t>
  </si>
  <si>
    <t>https://app.powerbi.com/view?r=eyJrIjoiZTkyODg4NDEtNGJmMi00YzAwLTkwMjYtNWJiNzdhYzc3ZjkxIiwidCI6IjhmYmFhNWJmLTJlY2MtNGRjOC1iNTZiLThmOTJlMzA3ZjA3NiIsImMiOjR9</t>
  </si>
  <si>
    <t>https://app.powerbi.com/view?r=eyJrIjoiODJhNmNjMTAtNGE2MC00NmZkLTkyMTAtYzgzMTMzYTc4YjQxIiwidCI6IjhmYmFhNWJmLTJlY2MtNGRjOC1iNTZiLThmOTJlMzA3ZjA3NiIsImMiOjR9</t>
  </si>
  <si>
    <t>https://app.powerbi.com/view?r=eyJrIjoiNDYxNjE1MjQtYTNhNC00ZjQ0LWExMzYtYTY1MzFlYmEyNjU0IiwidCI6IjhmYmFhNWJmLTJlY2MtNGRjOC1iNTZiLThmOTJlMzA3ZjA3NiIsImMiOjR9</t>
  </si>
  <si>
    <t>https://app.powerbi.com/view?r=eyJrIjoiOTMwZDgzMWEtOGU2ZC00MDMwLWI0ZmQtZjU2MjA5NWU5MGY5IiwidCI6IjhmYmFhNWJmLTJlY2MtNGRjOC1iNTZiLThmOTJlMzA3ZjA3NiIsImMiOjR9</t>
  </si>
  <si>
    <t>https://app.powerbi.com/view?r=eyJrIjoiN2Y3YTNhMDUtNzMzYS00OWFmLTg3ODAtN2VjY2EwNmY4YWUxIiwidCI6IjhmYmFhNWJmLTJlY2MtNGRjOC1iNTZiLThmOTJlMzA3ZjA3NiIsImMiOjR9</t>
  </si>
  <si>
    <t>https://app.powerbi.com/view?r=eyJrIjoiMmQxOTdjNjAtZTFjYi00OGIzLWI3ZTQtMjY5ZTQ2MjdmZTI2IiwidCI6IjhmYmFhNWJmLTJlY2MtNGRjOC1iNTZiLThmOTJlMzA3ZjA3NiIsImMiOjR9</t>
  </si>
  <si>
    <t>https://app.powerbi.com/view?r=eyJrIjoiMmU4MTFjNTEtNDI1My00ZDQ5LTk4MGUtZmZkMmQ2ZDZkMGZjIiwidCI6IjhmYmFhNWJmLTJlY2MtNGRjOC1iNTZiLThmOTJlMzA3ZjA3NiIsImMiOjR9</t>
  </si>
  <si>
    <t>https://app.powerbi.com/view?r=eyJrIjoiY2Q0N2RjMjMtY2E5Yi00NjRjLWI5MmQtNjM1MDM4OTZjMzU1IiwidCI6IjhmYmFhNWJmLTJlY2MtNGRjOC1iNTZiLThmOTJlMzA3ZjA3NiIsImMiOjR9</t>
  </si>
  <si>
    <t>https://app.powerbi.com/view?r=eyJrIjoiYzkwMWFiZWUtMWM0Yy00MTNlLTgzZDYtOTcwM2IzYTIzYzRjIiwidCI6IjhmYmFhNWJmLTJlY2MtNGRjOC1iNTZiLThmOTJlMzA3ZjA3NiIsImMiOjR9</t>
  </si>
  <si>
    <t>https://app.powerbi.com/view?r=eyJrIjoiZTU4YzU0ODYtNGE3NC00ZTg1LWJmMTAtYmI4MGJhOGM2ZTE2IiwidCI6IjhmYmFhNWJmLTJlY2MtNGRjOC1iNTZiLThmOTJlMzA3ZjA3NiIsImMiOjR9</t>
  </si>
  <si>
    <t>https://app.powerbi.com/view?r=eyJrIjoiNWE1NzM2OGMtYjFlNC00NDc3LWJlNzMtZTM4NzUyZjM1MWM1IiwidCI6IjhmYmFhNWJmLTJlY2MtNGRjOC1iNTZiLThmOTJlMzA3ZjA3NiIsImMiOjR9</t>
  </si>
  <si>
    <t>https://app.powerbi.com/view?r=eyJrIjoiZTkzOWZkM2UtMjIyOS00MDgyLTgxOGItODAzYzYxMmViMGNjIiwidCI6IjhmYmFhNWJmLTJlY2MtNGRjOC1iNTZiLThmOTJlMzA3ZjA3NiIsImMiOjR9</t>
  </si>
  <si>
    <t>https://app.powerbi.com/view?r=eyJrIjoiODVjMTU4MGMtZmFkOC00ODUyLWI3MzAtYTQ1OWZkMGIxYTM0IiwidCI6IjhmYmFhNWJmLTJlY2MtNGRjOC1iNTZiLThmOTJlMzA3ZjA3NiIsImMiOjR9</t>
  </si>
  <si>
    <t>https://app.powerbi.com/view?r=eyJrIjoiZDQ0NDhmYzEtOTM0Yy00YTA5LWE5M2EtZmEzN2FlOTlkZWQ1IiwidCI6IjhmYmFhNWJmLTJlY2MtNGRjOC1iNTZiLThmOTJlMzA3ZjA3NiIsImMiOjR9</t>
  </si>
  <si>
    <t>https://app.powerbi.com/view?r=eyJrIjoiOGEwZWE3MjktOTEzNS00YjRiLWFkYzktZTA5ODI2NTVlN2VhIiwidCI6IjhmYmFhNWJmLTJlY2MtNGRjOC1iNTZiLThmOTJlMzA3ZjA3NiIsImMiOjR9</t>
  </si>
  <si>
    <t>https://app.powerbi.com/view?r=eyJrIjoiOTRmZjQ4NDItN2NhZS00MjlkLWI1YWYtZDEyZmM3N2M0ZmRlIiwidCI6IjhmYmFhNWJmLTJlY2MtNGRjOC1iNTZiLThmOTJlMzA3ZjA3NiIsImMiOjR9</t>
  </si>
  <si>
    <t>https://app.powerbi.com/view?r=eyJrIjoiNjVhM2JlYWItMDgzYi00NmM2LTkwZDQtMzVhYzQ0ODY0ODMyIiwidCI6IjhmYmFhNWJmLTJlY2MtNGRjOC1iNTZiLThmOTJlMzA3ZjA3NiIsImMiOjR9</t>
  </si>
  <si>
    <t>https://app.powerbi.com/view?r=eyJrIjoiY2JiODAyYjUtNGJlNC00YjZhLWI3ZDUtYzhkNDYyOGVhY2NlIiwidCI6IjhmYmFhNWJmLTJlY2MtNGRjOC1iNTZiLThmOTJlMzA3ZjA3NiIsImMiOjR9</t>
  </si>
  <si>
    <t>https://app.powerbi.com/view?r=eyJrIjoiYmQ3ZDRiNDMtMTE4Ni00NzFlLTg3YzEtZTNjYzlmZDA5NjI0IiwidCI6IjhmYmFhNWJmLTJlY2MtNGRjOC1iNTZiLThmOTJlMzA3ZjA3NiIsImMiOjR9</t>
  </si>
  <si>
    <t>https://app.powerbi.com/view?r=eyJrIjoiMjM2NTQ3NzUtZjExNi00ZDJiLTg0M2EtYWQ5NGI4NzE5YWY4IiwidCI6IjhmYmFhNWJmLTJlY2MtNGRjOC1iNTZiLThmOTJlMzA3ZjA3NiIsImMiOjR9</t>
  </si>
  <si>
    <t>https://app.powerbi.com/view?r=eyJrIjoiZDE3NTZmZjEtY2NhYi00YTg5LThiZDYtOWY5NzhiNTRmM2RjIiwidCI6IjhmYmFhNWJmLTJlY2MtNGRjOC1iNTZiLThmOTJlMzA3ZjA3NiIsImMiOjR9</t>
  </si>
  <si>
    <t>https://app.powerbi.com/view?r=eyJrIjoiOGIzYjVmNGQtNDM1Yy00OTNhLWJmNzItOTg5YWExYjQ3ZThiIiwidCI6IjhmYmFhNWJmLTJlY2MtNGRjOC1iNTZiLThmOTJlMzA3ZjA3NiIsImMiOjR9</t>
  </si>
  <si>
    <t>https://app.powerbi.com/view?r=eyJrIjoiYjQ3NTMyMWQtMWVmOS00MDdlLTgyNTYtOTcwMTIxZmU1Y2JiIiwidCI6IjhmYmFhNWJmLTJlY2MtNGRjOC1iNTZiLThmOTJlMzA3ZjA3NiIsImMiOjR9</t>
  </si>
  <si>
    <t>https://app.powerbi.com/view?r=eyJrIjoiZDMzYzkwZTMtMWM0My00MWE2LTkxMzEtNjEyZGUyMGQ5MTk0IiwidCI6IjhmYmFhNWJmLTJlY2MtNGRjOC1iNTZiLThmOTJlMzA3ZjA3NiIsImMiOjR9</t>
  </si>
  <si>
    <t>https://app.powerbi.com/view?r=eyJrIjoiZDE1ZDNkOWUtMjIzYi00MjA4LWE3ZjgtYzNkNWFlOGM4ODllIiwidCI6IjhmYmFhNWJmLTJlY2MtNGRjOC1iNTZiLThmOTJlMzA3ZjA3NiIsImMiOjR9</t>
  </si>
  <si>
    <t>https://app.powerbi.com/view?r=eyJrIjoiYmUzMTJiOTItZDJhZC00ZDZkLWEzNDgtNDU1YjBjY2U4MjJiIiwidCI6IjhmYmFhNWJmLTJlY2MtNGRjOC1iNTZiLThmOTJlMzA3ZjA3NiIsImMiOjR9</t>
  </si>
  <si>
    <t>https://app.powerbi.com/view?r=eyJrIjoiMmJlOGIzNTctYTEyMi00MGQxLThlMDUtZWJkNGVkY2EyM2QyIiwidCI6IjhmYmFhNWJmLTJlY2MtNGRjOC1iNTZiLThmOTJlMzA3ZjA3NiIsImMiOjR9</t>
  </si>
  <si>
    <t>https://app.powerbi.com/view?r=eyJrIjoiNTkyOWQ4NDQtY2NhOC00OWYyLWEzY2UtMDI5OWQ2MDM1YTQ0IiwidCI6IjhmYmFhNWJmLTJlY2MtNGRjOC1iNTZiLThmOTJlMzA3ZjA3NiIsImMiOjR9</t>
  </si>
  <si>
    <t>https://app.powerbi.com/view?r=eyJrIjoiNmVmZDUzNGYtNjdiNy00NWZhLTkwZWItZDVjODJjNmRjMWRlIiwidCI6IjhmYmFhNWJmLTJlY2MtNGRjOC1iNTZiLThmOTJlMzA3ZjA3NiIsImMiOjR9</t>
  </si>
  <si>
    <t>https://app.powerbi.com/view?r=eyJrIjoiN2FkMzgxMzgtODk2Ni00NDY1LWI2NTgtZjZiMmI3NzllNjJkIiwidCI6IjhmYmFhNWJmLTJlY2MtNGRjOC1iNTZiLThmOTJlMzA3ZjA3NiIsImMiOjR9</t>
  </si>
  <si>
    <t>https://app.powerbi.com/view?r=eyJrIjoiMmY1NjVlYzMtOWZmZC00MzFhLWI2NDUtNDY2ZGQ3YmIyNjdiIiwidCI6IjhmYmFhNWJmLTJlY2MtNGRjOC1iNTZiLThmOTJlMzA3ZjA3NiIsImMiOjR9</t>
  </si>
  <si>
    <t>https://app.powerbi.com/view?r=eyJrIjoiYjNiMmVhNGQtM2M0Ny00NDk3LTk4ZWUtODgxYWY0MTkyYTk2IiwidCI6IjhmYmFhNWJmLTJlY2MtNGRjOC1iNTZiLThmOTJlMzA3ZjA3NiIsImMiOjR9</t>
  </si>
  <si>
    <t>https://app.powerbi.com/view?r=eyJrIjoiMmI3NGVhZWMtZGQyOS00ZDU4LTkwYTQtYjY1ODlmNmJiY2I5IiwidCI6IjhmYmFhNWJmLTJlY2MtNGRjOC1iNTZiLThmOTJlMzA3ZjA3NiIsImMiOjR9</t>
  </si>
  <si>
    <t>https://app.powerbi.com/view?r=eyJrIjoiZmMxNTk5ZTktM2RjZi00YTJmLThjNDEtYzkzMzM0YjY3YzRmIiwidCI6IjhmYmFhNWJmLTJlY2MtNGRjOC1iNTZiLThmOTJlMzA3ZjA3NiIsImMiOjR9</t>
  </si>
  <si>
    <t>https://app.powerbi.com/view?r=eyJrIjoiMTA5ZGQ4NTYtY2RhMC00NjFiLWFkM2EtNmYxNmY1NjZjYWUzIiwidCI6IjhmYmFhNWJmLTJlY2MtNGRjOC1iNTZiLThmOTJlMzA3ZjA3NiIsImMiOjR9</t>
  </si>
  <si>
    <t>https://app.powerbi.com/view?r=eyJrIjoiMmZkMjBkYzAtMzM1Yy00ZWJhLWE0MmYtNWQwZmFlNjEyNzYzIiwidCI6IjhmYmFhNWJmLTJlY2MtNGRjOC1iNTZiLThmOTJlMzA3ZjA3NiIsImMiOjR9</t>
  </si>
  <si>
    <t>https://app.powerbi.com/view?r=eyJrIjoiMTc3Y2Y2MWItNzMwMC00OWI2LWIzOWMtNmE5NmNkYjdkOGUzIiwidCI6IjhmYmFhNWJmLTJlY2MtNGRjOC1iNTZiLThmOTJlMzA3ZjA3NiIsImMiOjR9</t>
  </si>
  <si>
    <t>https://app.powerbi.com/view?r=eyJrIjoiNTNmNTBmY2QtYTI3MC00OGRkLWExMTItMWQzZjFkNGQ0OWJlIiwidCI6IjhmYmFhNWJmLTJlY2MtNGRjOC1iNTZiLThmOTJlMzA3ZjA3NiIsImMiOjR9</t>
  </si>
  <si>
    <t>https://app.powerbi.com/view?r=eyJrIjoiODFiMDVhYjgtYzQ3Yi00Y2IzLWI3N2ItOGM1ZmMwOGRiOTJkIiwidCI6IjhmYmFhNWJmLTJlY2MtNGRjOC1iNTZiLThmOTJlMzA3ZjA3NiIsImMiOjR9</t>
  </si>
  <si>
    <t>https://app.powerbi.com/view?r=eyJrIjoiN2NjZjVkMTgtOWFmOC00MzJkLWIxZDktMjIxMjI2ZDcxZGVkIiwidCI6IjhmYmFhNWJmLTJlY2MtNGRjOC1iNTZiLThmOTJlMzA3ZjA3NiIsImMiOjR9</t>
  </si>
  <si>
    <t>https://app.powerbi.com/view?r=eyJrIjoiYWYxOTA3MzMtNTVjNS00MjM4LWE2MjAtYjBlY2FjOGFmYjI3IiwidCI6IjhmYmFhNWJmLTJlY2MtNGRjOC1iNTZiLThmOTJlMzA3ZjA3NiIsImMiOjR9</t>
  </si>
  <si>
    <t>https://app.powerbi.com/view?r=eyJrIjoiZDFjY2I5OTQtODI0ZS00NjQ0LTg4YTYtZjg0MjY2MWJhOGQwIiwidCI6IjhmYmFhNWJmLTJlY2MtNGRjOC1iNTZiLThmOTJlMzA3ZjA3NiIsImMiOjR9</t>
  </si>
  <si>
    <t>https://app.powerbi.com/view?r=eyJrIjoiYWEzOWYzNzItNTZmMC00ZmY4LTg4MzYtNTQ5ZGRjZWI5NDk4IiwidCI6IjhmYmFhNWJmLTJlY2MtNGRjOC1iNTZiLThmOTJlMzA3ZjA3NiIsImMiOjR9</t>
  </si>
  <si>
    <t>https://app.powerbi.com/view?r=eyJrIjoiOGNlMTg2YjMtM2QxOC00M2Y4LWJlYzYtZjhmMzkxNDgxNjRmIiwidCI6IjhmYmFhNWJmLTJlY2MtNGRjOC1iNTZiLThmOTJlMzA3ZjA3NiIsImMiOjR9</t>
  </si>
  <si>
    <t>https://app.powerbi.com/view?r=eyJrIjoiNWNlYmY5Y2ItNWJlNy00MTBmLWI3ZWMtMWExMGE2ZGM3OWY4IiwidCI6IjhmYmFhNWJmLTJlY2MtNGRjOC1iNTZiLThmOTJlMzA3ZjA3NiIsImMiOjR9</t>
  </si>
  <si>
    <t>https://app.powerbi.com/view?r=eyJrIjoiZjY3NjYwNDEtZDU1Ni00ZjQyLTkyZDItMWFmYjVjY2YzNGM2IiwidCI6IjhmYmFhNWJmLTJlY2MtNGRjOC1iNTZiLThmOTJlMzA3ZjA3NiIsImMiOjR9</t>
  </si>
  <si>
    <t>https://app.powerbi.com/view?r=eyJrIjoiZGM4NjE5OTctNGNiNy00NmYzLTk2MjEtNmMyNjE0MTAzZGI0IiwidCI6IjhmYmFhNWJmLTJlY2MtNGRjOC1iNTZiLThmOTJlMzA3ZjA3NiIsImMiOjR9</t>
  </si>
  <si>
    <t>https://app.powerbi.com/view?r=eyJrIjoiNWEwN2Q3OGMtMDMyYi00YTk5LWIwOTgtM2Q3NjBkMDI4OWYwIiwidCI6IjhmYmFhNWJmLTJlY2MtNGRjOC1iNTZiLThmOTJlMzA3ZjA3NiIsImMiOjR9</t>
  </si>
  <si>
    <t>https://app.powerbi.com/view?r=eyJrIjoiNzI4M2ViZmYtYjNjMS00NDZmLTg3YjAtMzdmNTA2MDY2YWE4IiwidCI6IjhmYmFhNWJmLTJlY2MtNGRjOC1iNTZiLThmOTJlMzA3ZjA3NiIsImMiOjR9</t>
  </si>
  <si>
    <t>https://app.powerbi.com/view?r=eyJrIjoiYWMzNTAzMjYtZWYwZC00ZGJmLWFmYWUtNzYzMzU1Nzk2NTk0IiwidCI6IjhmYmFhNWJmLTJlY2MtNGRjOC1iNTZiLThmOTJlMzA3ZjA3NiIsImMiOjR9</t>
  </si>
  <si>
    <t>https://app.powerbi.com/view?r=eyJrIjoiYTgxYTgwMTYtYjAxYS00NThlLThmYTYtMDQzZmZkOWQ4YzQyIiwidCI6IjhmYmFhNWJmLTJlY2MtNGRjOC1iNTZiLThmOTJlMzA3ZjA3NiIsImMiOjR9</t>
  </si>
  <si>
    <t>https://app.powerbi.com/view?r=eyJrIjoiYTE0NzdmNGYtZGMzZS00NThjLWJkOTMtZDgyMDUwZDk5Mjg2IiwidCI6IjhmYmFhNWJmLTJlY2MtNGRjOC1iNTZiLThmOTJlMzA3ZjA3NiIsImMiOjR9</t>
  </si>
  <si>
    <t>https://app.powerbi.com/view?r=eyJrIjoiM2IxZjUwMWEtNjc4Mi00ZWY5LTk4YWQtOTk0MWExYzkyNWY5IiwidCI6IjhmYmFhNWJmLTJlY2MtNGRjOC1iNTZiLThmOTJlMzA3ZjA3NiIsImMiOjR9</t>
  </si>
  <si>
    <t>https://app.powerbi.com/view?r=eyJrIjoiYTQwYTk5NzYtNWNjNy00YjA5LTllNGItZTM0ZThiMTYzMjBlIiwidCI6IjhmYmFhNWJmLTJlY2MtNGRjOC1iNTZiLThmOTJlMzA3ZjA3NiIsImMiOjR9</t>
  </si>
  <si>
    <t>https://app.powerbi.com/view?r=eyJrIjoiOWIzMzhhMDYtN2NmZi00ZGUyLWFlMTEtZTI2OTE3YjAxMWE4IiwidCI6IjhmYmFhNWJmLTJlY2MtNGRjOC1iNTZiLThmOTJlMzA3ZjA3NiIsImMiOjR9</t>
  </si>
  <si>
    <t>https://app.powerbi.com/view?r=eyJrIjoiODk5YzA0NDItZThkZS00YTcxLThhYmUtNTI0ZDkzM2VlOGRmIiwidCI6IjhmYmFhNWJmLTJlY2MtNGRjOC1iNTZiLThmOTJlMzA3ZjA3NiIsImMiOjR9&amp;pageName=ReportSectionb34d673e4325d5408898</t>
  </si>
  <si>
    <t>https://app.powerbi.com/view?r=eyJrIjoiOTgwNjM5NjAtZTg3OS00YWIxLTljZDEtYzlkMTYwNmEzMWQzIiwidCI6IjhmYmFhNWJmLTJlY2MtNGRjOC1iNTZiLThmOTJlMzA3ZjA3NiIsImMiOjR9</t>
  </si>
  <si>
    <t>https://app.powerbi.com/view?r=eyJrIjoiOGFkZTYwY2UtM2RlNS00MThjLTg2MWYtNzVlMjRkMDFhYmEyIiwidCI6IjhmYmFhNWJmLTJlY2MtNGRjOC1iNTZiLThmOTJlMzA3ZjA3NiIsImMiOjR9</t>
  </si>
  <si>
    <t>https://app.powerbi.com/view?r=eyJrIjoiNjc0YTM5MzktOWJkZC00MzI1LThiMTctOTE0ZTIyNjI4MDI5IiwidCI6IjhmYmFhNWJmLTJlY2MtNGRjOC1iNTZiLThmOTJlMzA3ZjA3NiIsImMiOjR9</t>
  </si>
  <si>
    <t>https://app.powerbi.com/view?r=eyJrIjoiMjUxMjcxYjItZmU3OC00NTMzLTlhNjQtOGJmNTY0ZWM1OTRkIiwidCI6IjhmYmFhNWJmLTJlY2MtNGRjOC1iNTZiLThmOTJlMzA3ZjA3NiIsImMiOjR9</t>
  </si>
  <si>
    <t>https://app.powerbi.com/view?r=eyJrIjoiZGE3MGJmNDYtNTE4Yi00NjFhLWFhY2UtYTA0MzVmNjMzMDM0IiwidCI6IjhmYmFhNWJmLTJlY2MtNGRjOC1iNTZiLThmOTJlMzA3ZjA3NiIsImMiOjR9</t>
  </si>
  <si>
    <t>https://app.powerbi.com/view?r=eyJrIjoiYzJjOTQyYjItNmEyMy00NGFkLWJkYjUtMjBmNzNjMjNiOTM5IiwidCI6IjhmYmFhNWJmLTJlY2MtNGRjOC1iNTZiLThmOTJlMzA3ZjA3NiIsImMiOjR9</t>
  </si>
  <si>
    <t>https://app.powerbi.com/view?r=eyJrIjoiNDkyMzAzODgtMDllNy00M2FmLWIyN2EtNWQyYzMzMTNjYjgxIiwidCI6IjhmYmFhNWJmLTJlY2MtNGRjOC1iNTZiLThmOTJlMzA3ZjA3NiIsImMiOjR9</t>
  </si>
  <si>
    <t>https://app.powerbi.com/view?r=eyJrIjoiZGMyZDE4MTgtNWYzZi00ZTc3LWE3NzctNzU4ZmM3YTg4NDFmIiwidCI6IjhmYmFhNWJmLTJlY2MtNGRjOC1iNTZiLThmOTJlMzA3ZjA3NiIsImMiOjR9</t>
  </si>
  <si>
    <t>https://app.powerbi.com/view?r=eyJrIjoiNzY3NDgzYTYtOTIyMC00N2UxLWI5NjAtYWJjNDM0NjJkMDU4IiwidCI6IjhmYmFhNWJmLTJlY2MtNGRjOC1iNTZiLThmOTJlMzA3ZjA3NiIsImMiOjR9</t>
  </si>
  <si>
    <t>https://app.powerbi.com/view?r=eyJrIjoiMmIzZDk1OTctYjdjYy00M2UyLWIxZjMtODY2NTYyZWI5MTE5IiwidCI6IjhmYmFhNWJmLTJlY2MtNGRjOC1iNTZiLThmOTJlMzA3ZjA3NiIsImMiOjR9</t>
  </si>
  <si>
    <t>https://app.powerbi.com/view?r=eyJrIjoiMDc5ZWU4ZTctZTFkMy00MGI5LTkyNjUtNmEzN2Q5N2YzMmJlIiwidCI6IjhmYmFhNWJmLTJlY2MtNGRjOC1iNTZiLThmOTJlMzA3ZjA3NiIsImMiOjR9</t>
  </si>
  <si>
    <t>https://app.powerbi.com/view?r=eyJrIjoiOGU4MGUxOTgtNjY2ZS00OGY2LTliODUtZmU3MzgzYTkwMGJiIiwidCI6IjhmYmFhNWJmLTJlY2MtNGRjOC1iNTZiLThmOTJlMzA3ZjA3NiIsImMiOjR9</t>
  </si>
  <si>
    <t>https://app.powerbi.com/view?r=eyJrIjoiNjZkZDAzYTgtNzFlNS00NzYwLWI4ZWMtNTE3MTJkMDllYmRkIiwidCI6IjhmYmFhNWJmLTJlY2MtNGRjOC1iNTZiLThmOTJlMzA3ZjA3NiIsImMiOjR9</t>
  </si>
  <si>
    <t>https://app.powerbi.com/view?r=eyJrIjoiYjMwOGI0ODQtNGM3Mi00NmYwLWI4ZDktMzYzNzc4Y2Y5NmEwIiwidCI6IjhmYmFhNWJmLTJlY2MtNGRjOC1iNTZiLThmOTJlMzA3ZjA3NiIsImMiOjR9</t>
  </si>
  <si>
    <t>https://app.powerbi.com/view?r=eyJrIjoiMmUyNzNlY2ItNGViZS00MjkwLWI4MGQtZGZkZjliNDNmMGE4IiwidCI6IjhmYmFhNWJmLTJlY2MtNGRjOC1iNTZiLThmOTJlMzA3ZjA3NiIsImMiOjR9</t>
  </si>
  <si>
    <t>https://app.powerbi.com/view?r=eyJrIjoiNGE1YjIxMjktMzQ5OS00YWEwLTg0YzktZWEwYzExOGIxYzQ4IiwidCI6IjhmYmFhNWJmLTJlY2MtNGRjOC1iNTZiLThmOTJlMzA3ZjA3NiIsImMiOjR9</t>
  </si>
  <si>
    <t>https://app.powerbi.com/view?r=eyJrIjoiMTE4NDhjNGUtMDkzNC00MThkLTg0ZDMtNjU0N2FiNzM1MWU4IiwidCI6IjhmYmFhNWJmLTJlY2MtNGRjOC1iNTZiLThmOTJlMzA3ZjA3NiIsImMiOjR9&amp;pageName=ReportSection61b8bdb0949075a2c0d7</t>
  </si>
  <si>
    <t>https://app.powerbi.com/view?r=eyJrIjoiNjBmMWY0YzktMWVjNC00MWNiLTlkN2MtMWYwMzlkMmRjYjQzIiwidCI6IjhmYmFhNWJmLTJlY2MtNGRjOC1iNTZiLThmOTJlMzA3ZjA3NiIsImMiOjR9</t>
  </si>
  <si>
    <t>https://app.powerbi.com/view?r=eyJrIjoiODMwZGM3NDYtYTJhYS00NmNkLWEwMmYtN2I0MDNlYjI5M2M2IiwidCI6IjhmYmFhNWJmLTJlY2MtNGRjOC1iNTZiLThmOTJlMzA3ZjA3NiIsImMiOjR9</t>
  </si>
  <si>
    <t>https://app.powerbi.com/view?r=eyJrIjoiMjE3YTIzMmMtNDZmNC00MDZiLWI5ODYtMzYxOTE4YmViZDAxIiwidCI6IjhmYmFhNWJmLTJlY2MtNGRjOC1iNTZiLThmOTJlMzA3ZjA3NiIsImMiOjR9</t>
  </si>
  <si>
    <t>https://app.powerbi.com/view?r=eyJrIjoiZWY2MDc3YWMtZTc4My00MzU0LWFmYWEtOTcyOGY0NDZkYTAxIiwidCI6IjhmYmFhNWJmLTJlY2MtNGRjOC1iNTZiLThmOTJlMzA3ZjA3NiIsImMiOjR9</t>
  </si>
  <si>
    <t>https://app.powerbi.com/view?r=eyJrIjoiMGU1YjA4MjctMTljOC00OTQyLTgzMjktZDExMzQwNTRiMzRmIiwidCI6IjhmYmFhNWJmLTJlY2MtNGRjOC1iNTZiLThmOTJlMzA3ZjA3NiIsImMiOjR9</t>
  </si>
  <si>
    <t>https://app.powerbi.com/view?r=eyJrIjoiZTFkM2M2MTYtMzM0YS00YjY4LWI1ZGUtYmVhMzg2NTZkNDEzIiwidCI6IjhmYmFhNWJmLTJlY2MtNGRjOC1iNTZiLThmOTJlMzA3ZjA3NiIsImMiOjR9</t>
  </si>
  <si>
    <t>https://app.powerbi.com/view?r=eyJrIjoiOTQxNjYwM2EtNjc2MC00MGIyLTkwYjQtNjI0MDY3OTIxZWQwIiwidCI6IjhmYmFhNWJmLTJlY2MtNGRjOC1iNTZiLThmOTJlMzA3ZjA3NiIsImMiOjR9</t>
  </si>
  <si>
    <t>https://app.powerbi.com/view?r=eyJrIjoiNDU5NzFkNjUtYWMyNi00OTAzLThmZmUtYjY5MzE3ZDZhOWMxIiwidCI6IjhmYmFhNWJmLTJlY2MtNGRjOC1iNTZiLThmOTJlMzA3ZjA3NiIsImMiOjR9</t>
  </si>
  <si>
    <t>https://app.powerbi.com/view?r=eyJrIjoiN2Y3MjEzNzYtNWQ4NC00M2MzLTg5NTItNTA1ZDkxNzQ1YjExIiwidCI6IjhmYmFhNWJmLTJlY2MtNGRjOC1iNTZiLThmOTJlMzA3ZjA3NiIsImMiOjR9</t>
  </si>
  <si>
    <t>https://app.powerbi.com/view?r=eyJrIjoiNjVjYWQ5MTktZGI1OS00MjcxLTk5NGYtZjg1NjAwODQ0OWRjIiwidCI6IjhmYmFhNWJmLTJlY2MtNGRjOC1iNTZiLThmOTJlMzA3ZjA3NiIsImMiOjR9</t>
  </si>
  <si>
    <t>https://app.powerbi.com/view?r=eyJrIjoiNDc0ZTZiYjAtNTI2Yy00ZjY2LTlhMjUtYjQzM2I4ZjA4NzEyIiwidCI6IjhmYmFhNWJmLTJlY2MtNGRjOC1iNTZiLThmOTJlMzA3ZjA3NiIsImMiOjR9</t>
  </si>
  <si>
    <t>https://app.powerbi.com/view?r=eyJrIjoiYmUxY2RjNzUtNzcxNS00ZTljLWEzZWUtM2FhMzI0ZWI1MGE1IiwidCI6IjhmYmFhNWJmLTJlY2MtNGRjOC1iNTZiLThmOTJlMzA3ZjA3NiIsImMiOjR9</t>
  </si>
  <si>
    <t>https://app.powerbi.com/view?r=eyJrIjoiZTA1ZGFlNzEtNDc4MC00NjFiLWE2NDItYmQ5YjhmNDI0ZGM2IiwidCI6IjhmYmFhNWJmLTJlY2MtNGRjOC1iNTZiLThmOTJlMzA3ZjA3NiIsImMiOjR9</t>
  </si>
  <si>
    <t>https://app.powerbi.com/view?r=eyJrIjoiMWUyNzZjYjktOGQ0NC00MTdiLWFhMjYtZGM4MGM4MmFiMzY4IiwidCI6IjhmYmFhNWJmLTJlY2MtNGRjOC1iNTZiLThmOTJlMzA3ZjA3NiIsImMiOjR9</t>
  </si>
  <si>
    <t>https://app.powerbi.com/view?r=eyJrIjoiYjQ2MzgyODUtNzUzYS00YzRjLWE5MzYtODMzMGEyNGZlODAzIiwidCI6IjhmYmFhNWJmLTJlY2MtNGRjOC1iNTZiLThmOTJlMzA3ZjA3NiIsImMiOjR9</t>
  </si>
  <si>
    <t>https://app.powerbi.com/view?r=eyJrIjoiYjY3NDVkZWItOWI3NC00ZDg1LWJjNjYtMDczMjFjYzM4MGJiIiwidCI6IjhmYmFhNWJmLTJlY2MtNGRjOC1iNTZiLThmOTJlMzA3ZjA3NiIsImMiOjR9&amp;pageName=ReportSectionb287040ed44bdac900e6</t>
  </si>
  <si>
    <t>https://app.powerbi.com/view?r=eyJrIjoiZTFiY2U3YmEtZTJjNS00ODJlLWFiNGUtODA4YTQ1YTg4NjAyIiwidCI6IjhmYmFhNWJmLTJlY2MtNGRjOC1iNTZiLThmOTJlMzA3ZjA3NiIsImMiOjR9&amp;pageName=ReportSection236dfd66237a9a97d53f</t>
  </si>
  <si>
    <t>https://app.powerbi.com/view?r=eyJrIjoiOGMyNjJmMTgtYmVmZC00MmY0LWFiM2ItNGM5M2YxZGFiMjc4IiwidCI6IjhmYmFhNWJmLTJlY2MtNGRjOC1iNTZiLThmOTJlMzA3ZjA3NiIsImMiOjR9&amp;pageName=ReportSection236dfd66237a9a97d53f</t>
  </si>
  <si>
    <t>https://app.powerbi.com/view?r=eyJrIjoiYmY4ZDhlOTAtMTRiMi00OWZhLWI2ZDktYjI4ODkxOGY4MDEyIiwidCI6IjhmYmFhNWJmLTJlY2MtNGRjOC1iNTZiLThmOTJlMzA3ZjA3NiIsImMiOjR9</t>
  </si>
  <si>
    <t>https://app.powerbi.com/view?r=eyJrIjoiNWEwZjMzN2QtYWFkOS00YTNiLTgyNzEtYThmY2Q4ZDY5YmVhIiwidCI6IjhmYmFhNWJmLTJlY2MtNGRjOC1iNTZiLThmOTJlMzA3ZjA3NiIsImMiOjR9</t>
  </si>
  <si>
    <t>https://app.powerbi.com/view?r=eyJrIjoiOGEwZTg1NWQtYmFlNy00MTA2LWIwYjUtYWIyYWFjYjczMTI1IiwidCI6IjhmYmFhNWJmLTJlY2MtNGRjOC1iNTZiLThmOTJlMzA3ZjA3NiIsImMiOjR9</t>
  </si>
  <si>
    <t>https://app.powerbi.com/view?r=eyJrIjoiNDc3YWViYWYtYjFlZC00YjE5LWFiYmQtZWFkM2RiZWQ3ZWY3IiwidCI6IjhmYmFhNWJmLTJlY2MtNGRjOC1iNTZiLThmOTJlMzA3ZjA3NiIsImMiOjR9</t>
  </si>
  <si>
    <t>https://app.powerbi.com/view?r=eyJrIjoiMDI1NjM4N2EtMGE2Ni00NWQxLTk5NzItNGRhZjg1NzllNmFkIiwidCI6IjhmYmFhNWJmLTJlY2MtNGRjOC1iNTZiLThmOTJlMzA3ZjA3NiIsImMiOjR9</t>
  </si>
  <si>
    <t>https://app.powerbi.com/view?r=eyJrIjoiZGFiNGI2YTgtMDY2My00ZWU3LWEwNTMtOTI0ODViYjEzMTZjIiwidCI6IjhmYmFhNWJmLTJlY2MtNGRjOC1iNTZiLThmOTJlMzA3ZjA3NiIsImMiOjR9</t>
  </si>
  <si>
    <t>https://app.powerbi.com/view?r=eyJrIjoiNzkwNDZhYzQtN2JkNi00NjNhLWJkYzEtYTAxZWFiOWIyMTY3IiwidCI6IjhmYmFhNWJmLTJlY2MtNGRjOC1iNTZiLThmOTJlMzA3ZjA3NiIsImMiOjR9</t>
  </si>
  <si>
    <t>https://app.powerbi.com/view?r=eyJrIjoiNmE4NWRkMTMtNjhiMy00MzYyLWExZTktMDZkOTgyY2QzMmQ0IiwidCI6IjhmYmFhNWJmLTJlY2MtNGRjOC1iNTZiLThmOTJlMzA3ZjA3NiIsImMiOjR9</t>
  </si>
  <si>
    <t>https://app.powerbi.com/view?r=eyJrIjoiMGZjOWM2YzgtOWI4My00Yzk5LTgzZTItNGExYTc1YWFlOGRiIiwidCI6IjhmYmFhNWJmLTJlY2MtNGRjOC1iNTZiLThmOTJlMzA3ZjA3NiIsImMiOjR9</t>
  </si>
  <si>
    <t>https://app.powerbi.com/view?r=eyJrIjoiMThhM2I3ZTUtNjczMy00NjYwLWJiZGYtZGY2ODFmYjRlMTRiIiwidCI6IjhmYmFhNWJmLTJlY2MtNGRjOC1iNTZiLThmOTJlMzA3ZjA3NiIsImMiOjR9</t>
  </si>
  <si>
    <t>https://app.powerbi.com/view?r=eyJrIjoiZjY0OTJhMWItOGY2YS00ZDFkLTg3NzItMDdjOGVlYWM3OWZjIiwidCI6IjhmYmFhNWJmLTJlY2MtNGRjOC1iNTZiLThmOTJlMzA3ZjA3NiIsImMiOjR9</t>
  </si>
  <si>
    <t>https://app.powerbi.com/view?r=eyJrIjoiMmU1YjgxZjItNmZlOS00MjExLWJmMmItOWZhNGYyNTViNmJlIiwidCI6IjhmYmFhNWJmLTJlY2MtNGRjOC1iNTZiLThmOTJlMzA3ZjA3NiIsImMiOjR9</t>
  </si>
  <si>
    <t>https://app.powerbi.com/view?r=eyJrIjoiMTIwOWJkYjktYzFiMy00ODA5LTk2MTUtNjgwMDJhZTk0NDdhIiwidCI6IjhmYmFhNWJmLTJlY2MtNGRjOC1iNTZiLThmOTJlMzA3ZjA3NiIsImMiOjR9</t>
  </si>
  <si>
    <t>https://app.powerbi.com/view?r=eyJrIjoiMzJlMmIzMDctZDM0My00MDEyLThjZjMtNDY1ZjEzOTA1OWI2IiwidCI6IjhmYmFhNWJmLTJlY2MtNGRjOC1iNTZiLThmOTJlMzA3ZjA3NiIsImMiOjR9</t>
  </si>
  <si>
    <t>https://app.powerbi.com/view?r=eyJrIjoiNjgwYjFmMTItN2JhMC00MzhkLTg0YjQtODQ0ODU3ZjRlOGZmIiwidCI6IjhmYmFhNWJmLTJlY2MtNGRjOC1iNTZiLThmOTJlMzA3ZjA3NiIsImMiOjR9</t>
  </si>
  <si>
    <t>https://app.powerbi.com/view?r=eyJrIjoiNmQ3OWUxYTUtMjdkNi00ZjIyLTllZjYtODZjMmFjYWE0MGRkIiwidCI6IjhmYmFhNWJmLTJlY2MtNGRjOC1iNTZiLThmOTJlMzA3ZjA3NiIsImMiOjR9</t>
  </si>
  <si>
    <t>https://app.powerbi.com/view?r=eyJrIjoiYmY0OGNiZDctMzU0NC00MzM0LWI4OWEtMzMxYTUyM2RiMDUwIiwidCI6IjhmYmFhNWJmLTJlY2MtNGRjOC1iNTZiLThmOTJlMzA3ZjA3NiIsImMiOjR9</t>
  </si>
  <si>
    <t>https://app.powerbi.com/view?r=eyJrIjoiNzY0NDhjOWUtNTZlNS00NWMwLTlkMGUtNTAyMzNjNzM2NDU3IiwidCI6IjhmYmFhNWJmLTJlY2MtNGRjOC1iNTZiLThmOTJlMzA3ZjA3NiIsImMiOjR9</t>
  </si>
  <si>
    <t>https://app.powerbi.com/view?r=eyJrIjoiMTI3ZTU3MjYtYzQ3MC00ODE3LWE1OTMtYTRhOWM4YzFmMjYwIiwidCI6IjhmYmFhNWJmLTJlY2MtNGRjOC1iNTZiLThmOTJlMzA3ZjA3NiIsImMiOjR9</t>
  </si>
  <si>
    <t>https://app.powerbi.com/view?r=eyJrIjoiYjM2ZGQ5MjEtNDE0MC00ZWNlLTgwMmUtMjdhYWI0N2MzMzZiIiwidCI6IjhmYmFhNWJmLTJlY2MtNGRjOC1iNTZiLThmOTJlMzA3ZjA3NiIsImMiOjR9</t>
  </si>
  <si>
    <t>https://app.powerbi.com/view?r=eyJrIjoiMjNhYmFmYTItNmFmOC00MDc2LWJlZTctNDQ0NDA5MmJmZmJiIiwidCI6IjhmYmFhNWJmLTJlY2MtNGRjOC1iNTZiLThmOTJlMzA3ZjA3NiIsImMiOjR9</t>
  </si>
  <si>
    <t>https://app.powerbi.com/view?r=eyJrIjoiMzQwMGZmMjItMDYyMC00MTExLWIyMGItZjNjYTEwMWY1MjNiIiwidCI6IjhmYmFhNWJmLTJlY2MtNGRjOC1iNTZiLThmOTJlMzA3ZjA3NiIsImMiOjR9</t>
  </si>
  <si>
    <t>https://app.powerbi.com/view?r=eyJrIjoiNDY4Mzc1ZWMtMzk3MS00OTQzLWJkNzMtMzM1MjJiMmQ1OGE3IiwidCI6IjhmYmFhNWJmLTJlY2MtNGRjOC1iNTZiLThmOTJlMzA3ZjA3NiIsImMiOjR9&amp;pageName=ReportSection236dfd66237a9a97d53f</t>
  </si>
  <si>
    <t>https://app.powerbi.com/view?r=eyJrIjoiODIyZjcwN2ItMDE2Ny00OTM2LThhYjItZmQ0NjY3MzA5ZDQ4IiwidCI6IjhmYmFhNWJmLTJlY2MtNGRjOC1iNTZiLThmOTJlMzA3ZjA3NiIsImMiOjR9</t>
  </si>
  <si>
    <t>https://app.powerbi.com/view?r=eyJrIjoiNDMyMGVkNTgtMWVhMC00MmEwLWFiNDMtYjlhYmRlYTA5MDVlIiwidCI6IjhmYmFhNWJmLTJlY2MtNGRjOC1iNTZiLThmOTJlMzA3ZjA3NiIsImMiOjR9</t>
  </si>
  <si>
    <t>https://app.powerbi.com/view?r=eyJrIjoiZDhmNjMyMmItZTZkNy00MmExLWEzODItZTRkZWIzMjMwMGNjIiwidCI6IjhmYmFhNWJmLTJlY2MtNGRjOC1iNTZiLThmOTJlMzA3ZjA3NiIsImMiOjR9</t>
  </si>
  <si>
    <t>https://app.powerbi.com/view?r=eyJrIjoiN2RiODhkODgtMTQ3ZS00ZWE1LTlkNWMtMDY1ZDQ1MDZlYjAyIiwidCI6IjhmYmFhNWJmLTJlY2MtNGRjOC1iNTZiLThmOTJlMzA3ZjA3NiIsImMiOjR9</t>
  </si>
  <si>
    <t>https://app.powerbi.com/view?r=eyJrIjoiMWRlZmJmNGItMjY2OS00ODkzLTg4NzYtYzM2YTNiOTNlYmNmIiwidCI6IjhmYmFhNWJmLTJlY2MtNGRjOC1iNTZiLThmOTJlMzA3ZjA3NiIsImMiOjR9</t>
  </si>
  <si>
    <t>https://app.powerbi.com/view?r=eyJrIjoiNTY3ZDgyMzMtZTQzNi00YmJhLWE0NTYtNzc1ODdkMGFkM2FmIiwidCI6IjhmYmFhNWJmLTJlY2MtNGRjOC1iNTZiLThmOTJlMzA3ZjA3NiIsImMiOjR9</t>
  </si>
  <si>
    <t>https://app.powerbi.com/view?r=eyJrIjoiOTUzMzY5NjAtMzlmMC00OTZhLWE3ZTctOWQyNGYxYmE2YTY1IiwidCI6IjhmYmFhNWJmLTJlY2MtNGRjOC1iNTZiLThmOTJlMzA3ZjA3NiIsImMiOjR9</t>
  </si>
  <si>
    <t>https://app.powerbi.com/view?r=eyJrIjoiZGVkMjEyZjEtOTAxYS00MmI5LWJiOTEtMmI3YTQwZjNkYWI0IiwidCI6IjhmYmFhNWJmLTJlY2MtNGRjOC1iNTZiLThmOTJlMzA3ZjA3NiIsImMiOjR9</t>
  </si>
  <si>
    <t>https://app.powerbi.com/view?r=eyJrIjoiZGNlNjQ1YmEtNDE0Yi00ZDI0LThjYWItODJmNzAyNDYxODY1IiwidCI6IjhmYmFhNWJmLTJlY2MtNGRjOC1iNTZiLThmOTJlMzA3ZjA3NiIsImMiOjR9</t>
  </si>
  <si>
    <t>https://app.powerbi.com/view?r=eyJrIjoiOWNiMTBhNWUtZmNmYi00NDk3LTlkZTktOWVkNGI1YTg4ODgwIiwidCI6IjhmYmFhNWJmLTJlY2MtNGRjOC1iNTZiLThmOTJlMzA3ZjA3NiIsImMiOjR9</t>
  </si>
  <si>
    <t>https://app.powerbi.com/view?r=eyJrIjoiNDY3NGNhMWYtY2RiMi00MjhhLTgwNDYtMDVlMDA5Yzg3NWRmIiwidCI6IjhmYmFhNWJmLTJlY2MtNGRjOC1iNTZiLThmOTJlMzA3ZjA3NiIsImMiOjR9</t>
  </si>
  <si>
    <t>https://app.powerbi.com/view?r=eyJrIjoiMWYyY2ZkM2ItMjAxOC00MDRmLThmZDAtYjdhZWRjNWM0MjBhIiwidCI6IjhmYmFhNWJmLTJlY2MtNGRjOC1iNTZiLThmOTJlMzA3ZjA3NiIsImMiOjR9</t>
  </si>
  <si>
    <t>https://app.powerbi.com/view?r=eyJrIjoiMTliOTM2ZGEtMDY2NS00ZjdmLWI0MTUtNmFmODcxYzMwZmNiIiwidCI6IjhmYmFhNWJmLTJlY2MtNGRjOC1iNTZiLThmOTJlMzA3ZjA3NiIsImMiOjR9</t>
  </si>
  <si>
    <t>https://app.powerbi.com/view?r=eyJrIjoiMDk1MGYxYjEtNDI1My00YWVkLWIzMWQtNTM0NmM4NDJjMjgzIiwidCI6IjhmYmFhNWJmLTJlY2MtNGRjOC1iNTZiLThmOTJlMzA3ZjA3NiIsImMiOjR9</t>
  </si>
  <si>
    <t>https://app.powerbi.com/view?r=eyJrIjoiM2ZjY2FlYzctNjRjMC00YzFhLTkxYzEtMTkwYTA4ODVhNWQ4IiwidCI6IjhmYmFhNWJmLTJlY2MtNGRjOC1iNTZiLThmOTJlMzA3ZjA3NiIsImMiOjR9</t>
  </si>
  <si>
    <t>https://app.powerbi.com/view?r=eyJrIjoiMWVlNWY2NzctZDAzYy00MzY3LTk3NmItNTI2MGY4ZWEyZGVkIiwidCI6IjhmYmFhNWJmLTJlY2MtNGRjOC1iNTZiLThmOTJlMzA3ZjA3NiIsImMiOjR9</t>
  </si>
  <si>
    <t>https://app.powerbi.com/view?r=eyJrIjoiMGMxNzgyMWEtMzY2Ni00ODIyLWIyMWYtNmRhNWQ1ODA3ZGQ2IiwidCI6IjhmYmFhNWJmLTJlY2MtNGRjOC1iNTZiLThmOTJlMzA3ZjA3NiIsImMiOjR9</t>
  </si>
  <si>
    <t>https://app.powerbi.com/view?r=eyJrIjoiZjU4NGRhNmQtZTQ0YS00ZDk4LTljYmUtZDJlZmU5MDBiZTQ5IiwidCI6IjhmYmFhNWJmLTJlY2MtNGRjOC1iNTZiLThmOTJlMzA3ZjA3NiIsImMiOjR9</t>
  </si>
  <si>
    <t>https://app.powerbi.com/view?r=eyJrIjoiZTRkOTAzYzEtOTliOS00NmZhLTg5ZDYtN2I5Zjc4MmIyOWJjIiwidCI6IjhmYmFhNWJmLTJlY2MtNGRjOC1iNTZiLThmOTJlMzA3ZjA3NiIsImMiOjR9</t>
  </si>
  <si>
    <t>https://app.powerbi.com/view?r=eyJrIjoiYTk2NDlmMTctNzVkNy00YzY3LWIxYTctNzFkMWIxNGNkOTYwIiwidCI6IjhmYmFhNWJmLTJlY2MtNGRjOC1iNTZiLThmOTJlMzA3ZjA3NiIsImMiOjR9</t>
  </si>
  <si>
    <t>https://app.powerbi.com/view?r=eyJrIjoiMjY0ODk3NjktMTJlMS00NTM4LTlmODEtZDU2NTI5ZTIxZGRiIiwidCI6IjhmYmFhNWJmLTJlY2MtNGRjOC1iNTZiLThmOTJlMzA3ZjA3NiIsImMiOjR9</t>
  </si>
  <si>
    <t>https://app.powerbi.com/view?r=eyJrIjoiYjIwMmFkZWYtM2M0NC00Zjg5LTk3NzYtMzEwYzg1NmE1MGViIiwidCI6IjhmYmFhNWJmLTJlY2MtNGRjOC1iNTZiLThmOTJlMzA3ZjA3NiIsImMiOjR9</t>
  </si>
  <si>
    <t>https://app.powerbi.com/view?r=eyJrIjoiM2IxNjVjZDAtMjEzYi00ZjQ5LThhOGItNDlhNzk0M2YyY2ZiIiwidCI6IjhmYmFhNWJmLTJlY2MtNGRjOC1iNTZiLThmOTJlMzA3ZjA3NiIsImMiOjR9&amp;pageName=ReportSectionda6fb149b3546bbb76b2</t>
  </si>
  <si>
    <t>https://app.powerbi.com/view?r=eyJrIjoiMDMwZWM0N2EtMWM1Zi00NDVmLWJiZDAtNzU0MmNhMTk3ZmM1IiwidCI6IjhmYmFhNWJmLTJlY2MtNGRjOC1iNTZiLThmOTJlMzA3ZjA3NiIsImMiOjR9&amp;pageName=ReportSectionda6fb149b3546bbb76b2</t>
  </si>
  <si>
    <t>https://app.powerbi.com/view?r=eyJrIjoiYjAxNDg1YzYtNjQ3Ny00YzZkLTkzZDEtYTg4M2FmNDRiODdmIiwidCI6IjhmYmFhNWJmLTJlY2MtNGRjOC1iNTZiLThmOTJlMzA3ZjA3NiIsImMiOjR9&amp;pageName=ReportSectionebd531e4183260b8eac4</t>
  </si>
  <si>
    <t>https://app.powerbi.com/view?r=eyJrIjoiZTE4YTdlNmMtZDEyMy00MjIzLTlkOTMtZmZkNTMzNTA1N2Y4IiwidCI6IjhmYmFhNWJmLTJlY2MtNGRjOC1iNTZiLThmOTJlMzA3ZjA3NiIsImMiOjR9&amp;pageName=ReportSectionda6fb149b3546bbb76b2</t>
  </si>
  <si>
    <t>https://app.powerbi.com/view?r=eyJrIjoiNmM5MmI0MzUtMzcxYS00MzljLTkxYzQtYzk5MzJmYzU5YWU0IiwidCI6IjhmYmFhNWJmLTJlY2MtNGRjOC1iNTZiLThmOTJlMzA3ZjA3NiIsImMiOjR9&amp;pageName=ReportSectionda6fb149b3546bbb76b2</t>
  </si>
  <si>
    <t>https://app.powerbi.com/view?r=eyJrIjoiNmIzMmJkNWUtOTBlMy00M2VmLWFhNWItYzY2ZmMzZDcyNjAyIiwidCI6IjhmYmFhNWJmLTJlY2MtNGRjOC1iNTZiLThmOTJlMzA3ZjA3NiIsImMiOjR9&amp;pageName=ReportSection8bcae9100757e5450e5b</t>
  </si>
  <si>
    <t>https://app.powerbi.com/view?r=eyJrIjoiNTMxNjgyZTktMmY4OS00ZmYwLWI1ZDAtNWE1YzgzMDU1MTI2IiwidCI6IjhmYmFhNWJmLTJlY2MtNGRjOC1iNTZiLThmOTJlMzA3ZjA3NiIsImMiOjR9</t>
  </si>
  <si>
    <t>https://app.powerbi.com/view?r=eyJrIjoiNDMyNWNkMGMtZjhkMy00ZTQ2LWJkNWMtNjk3NDk4OWVjZjM2IiwidCI6IjhmYmFhNWJmLTJlY2MtNGRjOC1iNTZiLThmOTJlMzA3ZjA3NiIsImMiOjR9</t>
  </si>
  <si>
    <t>https://app.powerbi.com/view?r=eyJrIjoiZWM2MjRiNTYtZmIwOS00NmRlLTg2OGQtOGU0NmM3YjRiNzE1IiwidCI6IjhmYmFhNWJmLTJlY2MtNGRjOC1iNTZiLThmOTJlMzA3ZjA3NiIsImMiOjR9</t>
  </si>
  <si>
    <t>https://app.powerbi.com/view?r=eyJrIjoiNGUxZTAyOWYtYzQyYS00MDFkLWIwMDctOTVkNzIzYmQwYzExIiwidCI6IjhmYmFhNWJmLTJlY2MtNGRjOC1iNTZiLThmOTJlMzA3ZjA3NiIsImMiOjR9</t>
  </si>
  <si>
    <t>https://app.powerbi.com/view?r=eyJrIjoiMGRjZTQ1ZTMtMTgxYi00NTcxLTk4ODMtYmZmNGRiOGYzODlhIiwidCI6IjhmYmFhNWJmLTJlY2MtNGRjOC1iNTZiLThmOTJlMzA3ZjA3NiIsImMiOjR9</t>
  </si>
  <si>
    <t>https://app.powerbi.com/view?r=eyJrIjoiZDQ2NTU0NmMtY2Y4ZC00MDdhLTg0ZDktY2VmM2E5ZTdjZTJjIiwidCI6IjhmYmFhNWJmLTJlY2MtNGRjOC1iNTZiLThmOTJlMzA3ZjA3NiIsImMiOjR9</t>
  </si>
  <si>
    <t>https://app.powerbi.com/view?r=eyJrIjoiNTNkYmRmYWUtOWE0YS00NDQyLTlmODMtYTE2YTZmZjAyYmU1IiwidCI6IjhmYmFhNWJmLTJlY2MtNGRjOC1iNTZiLThmOTJlMzA3ZjA3NiIsImMiOjR9&amp;pageName=ReportSection8bcae9100757e5450e5b</t>
  </si>
  <si>
    <t>https://app.powerbi.com/view?r=eyJrIjoiZTkwZTE0YTMtZjFlOS00ZjJlLWFkYzgtZDg1MThhNDQ3N2EyIiwidCI6IjhmYmFhNWJmLTJlY2MtNGRjOC1iNTZiLThmOTJlMzA3ZjA3NiIsImMiOjR9&amp;pageName=ReportSection8bcae9100757e5450e5b</t>
  </si>
  <si>
    <t>https://app.powerbi.com/view?r=eyJrIjoiMzY3ZmU3NDktMzhhNC00ZThhLWE0NmYtOWY5ZWM1YTZhMzlkIiwidCI6IjhmYmFhNWJmLTJlY2MtNGRjOC1iNTZiLThmOTJlMzA3ZjA3NiIsImMiOjR9</t>
  </si>
  <si>
    <t>https://app.powerbi.com/view?r=eyJrIjoiODFmMDA5YjItYTZhNi00NzU0LWE4NzMtOTk1NDBhN2I3NTI1IiwidCI6IjhmYmFhNWJmLTJlY2MtNGRjOC1iNTZiLThmOTJlMzA3ZjA3NiIsImMiOjR9</t>
  </si>
  <si>
    <t>https://app.powerbi.com/view?r=eyJrIjoiOWE4YjRjZGQtOWE4Yy00Y2NiLWI4MDEtM2IwOTA3YzNlMTc3IiwidCI6IjhmYmFhNWJmLTJlY2MtNGRjOC1iNTZiLThmOTJlMzA3ZjA3NiIsImMiOjR9</t>
  </si>
  <si>
    <t>https://app.powerbi.com/view?r=eyJrIjoiNjcyNGFhMzItMjBkNC00ZTY1LWE1YTgtOWU0NTQyZGJmYmQxIiwidCI6IjhmYmFhNWJmLTJlY2MtNGRjOC1iNTZiLThmOTJlMzA3ZjA3NiIsImMiOjR9</t>
  </si>
  <si>
    <t>https://app.powerbi.com/view?r=eyJrIjoiMWYzNGMyNDktOTBjMy00NDBlLWJiMTUtMjg3ZTY0OTVhZjBlIiwidCI6IjhmYmFhNWJmLTJlY2MtNGRjOC1iNTZiLThmOTJlMzA3ZjA3NiIsImMiOjR9</t>
  </si>
  <si>
    <t>https://app.powerbi.com/view?r=eyJrIjoiODY3MGZkYTQtNGIwYS00NjJjLWEzZWQtOTk4NDY3YzhkNzllIiwidCI6IjhmYmFhNWJmLTJlY2MtNGRjOC1iNTZiLThmOTJlMzA3ZjA3NiIsImMiOjR9</t>
  </si>
  <si>
    <t>https://app.powerbi.com/view?r=eyJrIjoiYTAwMjk4ZDQtYTk3MC00NGNlLTg5ZDAtMGExZWVkOTExZTlmIiwidCI6IjhmYmFhNWJmLTJlY2MtNGRjOC1iNTZiLThmOTJlMzA3ZjA3NiIsImMiOjR9</t>
  </si>
  <si>
    <t>https://app.powerbi.com/view?r=eyJrIjoiMDZiM2EwY2ItOWJhZS00NjdlLWE0NWEtYTU1ZDNmNzFlMjdlIiwidCI6IjhmYmFhNWJmLTJlY2MtNGRjOC1iNTZiLThmOTJlMzA3ZjA3NiIsImMiOjR9&amp;pageName=ReportSection8bcae9100757e5450e5b</t>
  </si>
  <si>
    <t>https://app.powerbi.com/view?r=eyJrIjoiZjY5OTY4ZmYtMjc1NS00OGUwLWE4MTEtMGM5NDZjMzY3MWY3IiwidCI6IjhmYmFhNWJmLTJlY2MtNGRjOC1iNTZiLThmOTJlMzA3ZjA3NiIsImMiOjR9</t>
  </si>
  <si>
    <t>https://app.powerbi.com/view?r=eyJrIjoiNmE0N2FmNzAtZmYzOS00NWE0LTliOWEtZGYxMzY3NWEyNzVhIiwidCI6IjhmYmFhNWJmLTJlY2MtNGRjOC1iNTZiLThmOTJlMzA3ZjA3NiIsImMiOjR9</t>
  </si>
  <si>
    <t>https://app.powerbi.com/view?r=eyJrIjoiZTA2YmVlYjQtMzlkYS00ZDRiLTkxOTktYWY1NTc0NmViYTM2IiwidCI6IjhmYmFhNWJmLTJlY2MtNGRjOC1iNTZiLThmOTJlMzA3ZjA3NiIsImMiOjR9</t>
  </si>
  <si>
    <t>https://app.powerbi.com/view?r=eyJrIjoiNWY1MTEyMTQtYTE5Mi00OTUyLWE3MWQtYzNmNWEzYjY1NTM0IiwidCI6IjhmYmFhNWJmLTJlY2MtNGRjOC1iNTZiLThmOTJlMzA3ZjA3NiIsImMiOjR9</t>
  </si>
  <si>
    <t>https://app.powerbi.com/view?r=eyJrIjoiMDhhOGIyZDgtODMxMy00OTQ3LThiMTMtNzNiNWRjMjYzMjkwIiwidCI6IjhmYmFhNWJmLTJlY2MtNGRjOC1iNTZiLThmOTJlMzA3ZjA3NiIsImMiOjR9</t>
  </si>
  <si>
    <t>https://app.powerbi.com/view?r=eyJrIjoiMDAzOWJlMGUtMmQzYS00MWJjLWEwYjgtNDYxNGI1ZDA1ODBjIiwidCI6IjhmYmFhNWJmLTJlY2MtNGRjOC1iNTZiLThmOTJlMzA3ZjA3NiIsImMiOjR9</t>
  </si>
  <si>
    <t>https://app.powerbi.com/view?r=eyJrIjoiMjQ0NmIyMTctYjA5NC00NTI4LTk4NTItZGZlYjEzODcxZTZlIiwidCI6IjhmYmFhNWJmLTJlY2MtNGRjOC1iNTZiLThmOTJlMzA3ZjA3NiIsImMiOjR9</t>
  </si>
  <si>
    <t>https://app.powerbi.com/view?r=eyJrIjoiMWQxZGI1ZTgtZDY1MS00MDIzLWIzZmUtOGY0YmJjYzc2ZWRhIiwidCI6IjhmYmFhNWJmLTJlY2MtNGRjOC1iNTZiLThmOTJlMzA3ZjA3NiIsImMiOjR9</t>
  </si>
  <si>
    <t>https://app.powerbi.com/view?r=eyJrIjoiMjMxMWI5NDYtODI3ZC00NDRkLWFiYjYtMzYzYTFmYWE2ZDI0IiwidCI6IjhmYmFhNWJmLTJlY2MtNGRjOC1iNTZiLThmOTJlMzA3ZjA3NiIsImMiOjR9</t>
  </si>
  <si>
    <t>https://app.powerbi.com/view?r=eyJrIjoiYjdkNmNlNTItN2ZhOC00ODJmLThkZTctMjUwYjBhNmQzMjZlIiwidCI6IjhmYmFhNWJmLTJlY2MtNGRjOC1iNTZiLThmOTJlMzA3ZjA3NiIsImMiOjR9</t>
  </si>
  <si>
    <t>https://app.powerbi.com/view?r=eyJrIjoiYWI0ZDJkZWQtOWUyMi00MTY4LTkzYjQtYmY1ZDgyMWY4MjhhIiwidCI6IjhmYmFhNWJmLTJlY2MtNGRjOC1iNTZiLThmOTJlMzA3ZjA3NiIsImMiOjR9</t>
  </si>
  <si>
    <t>https://app.powerbi.com/view?r=eyJrIjoiNmM5YzY1NmEtYTI1OC00Yzg3LTk5YmItNDRjYmU0ZTMwODMzIiwidCI6IjhmYmFhNWJmLTJlY2MtNGRjOC1iNTZiLThmOTJlMzA3ZjA3NiIsImMiOjR9</t>
  </si>
  <si>
    <t>https://app.powerbi.com/view?r=eyJrIjoiNWQ4Y2NhOTctYjUyNC00MWI5LTk0YzktZWUxNjZlMDBjZjI5IiwidCI6IjhmYmFhNWJmLTJlY2MtNGRjOC1iNTZiLThmOTJlMzA3ZjA3NiIsImMiOjR9</t>
  </si>
  <si>
    <t>https://app.powerbi.com/view?r=eyJrIjoiY2YxNGI3MjctY2M5MC00YTljLTlkZTMtYTczZGMyMWIyOTU5IiwidCI6IjhmYmFhNWJmLTJlY2MtNGRjOC1iNTZiLThmOTJlMzA3ZjA3NiIsImMiOjR9</t>
  </si>
  <si>
    <t>https://app.powerbi.com/view?r=eyJrIjoiNTA5NjMwNmQtMDgzYS00YmZkLThlN2EtZTVmMWE4MWNjZTMzIiwidCI6IjhmYmFhNWJmLTJlY2MtNGRjOC1iNTZiLThmOTJlMzA3ZjA3NiIsImMiOjR9&amp;pageName=ReportSection8bcae9100757e5450e5b</t>
  </si>
  <si>
    <t>https://app.powerbi.com/view?r=eyJrIjoiMzg3MjgzNzMtNzM5YS00MGU2LTg2NjQtNzc0OTNmN2U4NmFkIiwidCI6IjhmYmFhNWJmLTJlY2MtNGRjOC1iNTZiLThmOTJlMzA3ZjA3NiIsImMiOjR9</t>
  </si>
  <si>
    <t>https://app.powerbi.com/view?r=eyJrIjoiNmQwMTg5ZGYtNjAxNC00MDBjLTllNzUtMjg2YzBkNGEwZjEzIiwidCI6IjhmYmFhNWJmLTJlY2MtNGRjOC1iNTZiLThmOTJlMzA3ZjA3NiIsImMiOjR9</t>
  </si>
  <si>
    <t>https://app.powerbi.com/view?r=eyJrIjoiZjdjYzQxYzEtYzA2NS00ODM2LWIxN2EtZDhmNmFhM2M0ZWJhIiwidCI6IjhmYmFhNWJmLTJlY2MtNGRjOC1iNTZiLThmOTJlMzA3ZjA3NiIsImMiOjR9</t>
  </si>
  <si>
    <t>https://app.powerbi.com/view?r=eyJrIjoiYWU2NWI4N2ItZDI1OC00NmNlLWFkNTEtYTlhYTlkMzM1MzI4IiwidCI6IjhmYmFhNWJmLTJlY2MtNGRjOC1iNTZiLThmOTJlMzA3ZjA3NiIsImMiOjR9</t>
  </si>
  <si>
    <t>https://app.powerbi.com/view?r=eyJrIjoiNDAxMTgyMjItZWUzMy00OTE1LWE3MGMtOTkxZjk5OThkNmVhIiwidCI6IjhmYmFhNWJmLTJlY2MtNGRjOC1iNTZiLThmOTJlMzA3ZjA3NiIsImMiOjR9</t>
  </si>
  <si>
    <t>https://app.powerbi.com/view?r=eyJrIjoiNzY2Y2VmZDMtMTBkMS00ZTRkLTkzNDUtYTEyNzE2YzQ1MmNhIiwidCI6IjhmYmFhNWJmLTJlY2MtNGRjOC1iNTZiLThmOTJlMzA3ZjA3NiIsImMiOjR9</t>
  </si>
  <si>
    <t>https://app.powerbi.com/view?r=eyJrIjoiZTk0MWFkOTQtODA1OC00NWE3LWJmOWUtMTRmNDRiOTc4YjA5IiwidCI6IjhmYmFhNWJmLTJlY2MtNGRjOC1iNTZiLThmOTJlMzA3ZjA3NiIsImMiOjR9</t>
  </si>
  <si>
    <t>https://app.powerbi.com/view?r=eyJrIjoiNjFiOGZkOWMtN2E5NC00NjM3LWJiMzktNjFhMzRjNjcxOTc0IiwidCI6IjhmYmFhNWJmLTJlY2MtNGRjOC1iNTZiLThmOTJlMzA3ZjA3NiIsImMiOjR9</t>
  </si>
  <si>
    <t>https://app.powerbi.com/view?r=eyJrIjoiYmQ2ZDFjZjEtNGE2YS00YjJlLWI0ZTMtZDM2ZjQ4ZTZlODYyIiwidCI6IjhmYmFhNWJmLTJlY2MtNGRjOC1iNTZiLThmOTJlMzA3ZjA3NiIsImMiOjR9</t>
  </si>
  <si>
    <t>https://app.powerbi.com/view?r=eyJrIjoiYjE0ZDY4YzYtMTVmYi00ZTI4LWFhN2QtMWIwZDQzMTZjMzA3IiwidCI6IjhmYmFhNWJmLTJlY2MtNGRjOC1iNTZiLThmOTJlMzA3ZjA3NiIsImMiOjR9</t>
  </si>
  <si>
    <t>https://app.powerbi.com/view?r=eyJrIjoiODc2MWM1MmEtODNiMC00Zjc0LTg4MzEtMWYyMWY5YWZmY2E0IiwidCI6IjhmYmFhNWJmLTJlY2MtNGRjOC1iNTZiLThmOTJlMzA3ZjA3NiIsImMiOjR9</t>
  </si>
  <si>
    <t>https://app.powerbi.com/view?r=eyJrIjoiMzcwZTA2NzctYjUxNi00YTFiLTgyZmEtMzhjYzgwNDU3NzM0IiwidCI6IjhmYmFhNWJmLTJlY2MtNGRjOC1iNTZiLThmOTJlMzA3ZjA3NiIsImMiOjR9</t>
  </si>
  <si>
    <t>https://app.powerbi.com/view?r=eyJrIjoiYTI1NTdlN2MtYTJjZi00ZWY3LWEyOTgtNWFjYzI0ZGYxYzg5IiwidCI6IjhmYmFhNWJmLTJlY2MtNGRjOC1iNTZiLThmOTJlMzA3ZjA3NiIsImMiOjR9</t>
  </si>
  <si>
    <t>https://app.powerbi.com/view?r=eyJrIjoiODMzYjFhMWItNDRmZC00N2E3LWI4YWQtNDc2N2I3ZDc4ZjU1IiwidCI6IjhmYmFhNWJmLTJlY2MtNGRjOC1iNTZiLThmOTJlMzA3ZjA3NiIsImMiOjR9</t>
  </si>
  <si>
    <t>https://app.powerbi.com/view?r=eyJrIjoiMTEwYzA1YTQtNDczNi00ODU0LThiOTAtMTUyNWIwYjk5ZjZmIiwidCI6IjhmYmFhNWJmLTJlY2MtNGRjOC1iNTZiLThmOTJlMzA3ZjA3NiIsImMiOjR9</t>
  </si>
  <si>
    <t>https://app.powerbi.com/view?r=eyJrIjoiODEyMDNlN2EtMzU5Mi00NDk4LTliMjUtMWI1Nzg0NDEyMzA4IiwidCI6IjhmYmFhNWJmLTJlY2MtNGRjOC1iNTZiLThmOTJlMzA3ZjA3NiIsImMiOjR9</t>
  </si>
  <si>
    <t>https://app.powerbi.com/view?r=eyJrIjoiN2Q4NDgzZmMtN2FkMi00YWMyLWE2ZGItYzJjOTczODY2M2JiIiwidCI6IjhmYmFhNWJmLTJlY2MtNGRjOC1iNTZiLThmOTJlMzA3ZjA3NiIsImMiOjR9</t>
  </si>
  <si>
    <t>https://app.powerbi.com/view?r=eyJrIjoiODQxODFkNmItOGQzYy00MzY2LWI4ZjAtOTk3NTNhN2IwMDM2IiwidCI6IjhmYmFhNWJmLTJlY2MtNGRjOC1iNTZiLThmOTJlMzA3ZjA3NiIsImMiOjR9</t>
  </si>
  <si>
    <t>https://app.powerbi.com/view?r=eyJrIjoiZGQ5M2Y5NWQtZjU1My00YjdiLWE1YjMtZDEyM2JlZGRlYzRlIiwidCI6IjhmYmFhNWJmLTJlY2MtNGRjOC1iNTZiLThmOTJlMzA3ZjA3NiIsImMiOjR9</t>
  </si>
  <si>
    <t>https://app.powerbi.com/view?r=eyJrIjoiOGRkZTBiZDItNmJkNi00NzJhLTliNDMtZDMyOGYyN2E3NjU3IiwidCI6IjhmYmFhNWJmLTJlY2MtNGRjOC1iNTZiLThmOTJlMzA3ZjA3NiIsImMiOjR9</t>
  </si>
  <si>
    <t>https://app.powerbi.com/view?r=eyJrIjoiMThkZDhkZDYtMTBjYS00ZmUxLTgyNzktM2JiM2E0NWFhNDNhIiwidCI6IjhmYmFhNWJmLTJlY2MtNGRjOC1iNTZiLThmOTJlMzA3ZjA3NiIsImMiOjR9</t>
  </si>
  <si>
    <t>https://app.powerbi.com/view?r=eyJrIjoiODJkY2I1NTQtMWJmOC00MjIwLTkyZTktMGM4OWVmNGMzM2I4IiwidCI6IjhmYmFhNWJmLTJlY2MtNGRjOC1iNTZiLThmOTJlMzA3ZjA3NiIsImMiOjR9</t>
  </si>
  <si>
    <t>https://app.powerbi.com/view?r=eyJrIjoiYWNmYzQzNjEtMTA0ZC00YmIzLWE4OTgtMmYyZTU4Y2QzOGY1IiwidCI6IjhmYmFhNWJmLTJlY2MtNGRjOC1iNTZiLThmOTJlMzA3ZjA3NiIsImMiOjR9&amp;pageName=ReportSection8bcae9100757e5450e5b</t>
  </si>
  <si>
    <t>https://app.powerbi.com/view?r=eyJrIjoiNDg4MDZkODYtNmE3NC00ZDY4LWI5YjktZTQ3M2ZlZmM3MzRmIiwidCI6IjhmYmFhNWJmLTJlY2MtNGRjOC1iNTZiLThmOTJlMzA3ZjA3NiIsImMiOjR9</t>
  </si>
  <si>
    <t>https://app.powerbi.com/view?r=eyJrIjoiMzIxNWEwMTMtZWE1My00MjY3LTgyMWYtZGU5MTBhYTdiZTJlIiwidCI6IjhmYmFhNWJmLTJlY2MtNGRjOC1iNTZiLThmOTJlMzA3ZjA3NiIsImMiOjR9</t>
  </si>
  <si>
    <t>https://app.powerbi.com/view?r=eyJrIjoiNDA4ZTE1MjgtZTg4Ny00NGZmLTk5NWEtMmI4OGE4N2Y5NTVlIiwidCI6IjhmYmFhNWJmLTJlY2MtNGRjOC1iNTZiLThmOTJlMzA3ZjA3NiIsImMiOjR9</t>
  </si>
  <si>
    <t>https://app.powerbi.com/view?r=eyJrIjoiNjQ2MTA3OTktNmRlOC00ODJjLWJlYzgtZjBkOWMyODhiYWI0IiwidCI6IjhmYmFhNWJmLTJlY2MtNGRjOC1iNTZiLThmOTJlMzA3ZjA3NiIsImMiOjR9</t>
  </si>
  <si>
    <t>https://app.powerbi.com/view?r=eyJrIjoiOWIzZjk5NTEtNWY1Zi00MjlmLTgzOGEtNjY4M2U4ZjBhN2Q3IiwidCI6IjhmYmFhNWJmLTJlY2MtNGRjOC1iNTZiLThmOTJlMzA3ZjA3NiIsImMiOjR9</t>
  </si>
  <si>
    <t>https://app.powerbi.com/view?r=eyJrIjoiNDRkMjg5ZWEtNDAzNi00ZjI1LThhNjAtZTNjZWJkYjA1MzQ3IiwidCI6IjhmYmFhNWJmLTJlY2MtNGRjOC1iNTZiLThmOTJlMzA3ZjA3NiIsImMiOjR9</t>
  </si>
  <si>
    <t>https://app.powerbi.com/view?r=eyJrIjoiNDNlZGJiMTctNTM2Yi00ODUzLWE1M2ItNjlmYzVmNTdlYzJkIiwidCI6IjhmYmFhNWJmLTJlY2MtNGRjOC1iNTZiLThmOTJlMzA3ZjA3NiIsImMiOjR9</t>
  </si>
  <si>
    <t>https://app.powerbi.com/view?r=eyJrIjoiMDE1MGFiMzUtMzI5MC00OWQ3LWIwMGYtZTlkMzczMDRiNmRlIiwidCI6IjhmYmFhNWJmLTJlY2MtNGRjOC1iNTZiLThmOTJlMzA3ZjA3NiIsImMiOjR9</t>
  </si>
  <si>
    <t>https://app.powerbi.com/view?r=eyJrIjoiNTM2YjVjMmQtNGQ1Yi00ZjI1LWI0NDEtZTU5ZTcyMDhmYmZhIiwidCI6IjhmYmFhNWJmLTJlY2MtNGRjOC1iNTZiLThmOTJlMzA3ZjA3NiIsImMiOjR9</t>
  </si>
  <si>
    <t>https://app.powerbi.com/view?r=eyJrIjoiY2I4ZjgzOGItMzI1NC00ZjkzLWEwNzAtM2NkMmRhNDE2NGE0IiwidCI6IjhmYmFhNWJmLTJlY2MtNGRjOC1iNTZiLThmOTJlMzA3ZjA3NiIsImMiOjR9</t>
  </si>
  <si>
    <t>https://app.powerbi.com/view?r=eyJrIjoiZjEwNDk3NTktMDUwNy00MzQzLTg2YWEtMGM3NjA5ZmRmNjg0IiwidCI6IjhmYmFhNWJmLTJlY2MtNGRjOC1iNTZiLThmOTJlMzA3ZjA3NiIsImMiOjR9</t>
  </si>
  <si>
    <t>https://app.powerbi.com/view?r=eyJrIjoiNjJhMDM5OWYtYzBmMy00YTk0LTljZDAtYTJiYjliODk4NTU0IiwidCI6IjhmYmFhNWJmLTJlY2MtNGRjOC1iNTZiLThmOTJlMzA3ZjA3NiIsImMiOjR9</t>
  </si>
  <si>
    <t>https://app.powerbi.com/view?r=eyJrIjoiNjlhYjIxODAtZDIyMS00MmJmLTgxM2QtNDhjYTNkNDZjM2E1IiwidCI6IjhmYmFhNWJmLTJlY2MtNGRjOC1iNTZiLThmOTJlMzA3ZjA3NiIsImMiOjR9</t>
  </si>
  <si>
    <t>https://app.powerbi.com/view?r=eyJrIjoiNTUwMDYxM2YtODA5OC00NzBiLTg0NmYtYzQyNTNkZmE2ZGYzIiwidCI6IjhmYmFhNWJmLTJlY2MtNGRjOC1iNTZiLThmOTJlMzA3ZjA3NiIsImMiOjR9</t>
  </si>
  <si>
    <t>https://app.powerbi.com/view?r=eyJrIjoiYjY2MDI0NzEtYmE3Mi00NzAyLTg0YTQtZWJmYzNlZDlmMjYzIiwidCI6IjhmYmFhNWJmLTJlY2MtNGRjOC1iNTZiLThmOTJlMzA3ZjA3NiIsImMiOjR9</t>
  </si>
  <si>
    <t>https://app.powerbi.com/view?r=eyJrIjoiMzNmYmUzNDctYmEyMy00NGIzLThjNmYtNDU4YWFmM2VmNjNmIiwidCI6IjhmYmFhNWJmLTJlY2MtNGRjOC1iNTZiLThmOTJlMzA3ZjA3NiIsImMiOjR9</t>
  </si>
  <si>
    <t>https://app.powerbi.com/view?r=eyJrIjoiYmU4NjgxNTctODM3Yy00NzViLWE5MTEtYzY4YmI0YzBmMWJlIiwidCI6IjhmYmFhNWJmLTJlY2MtNGRjOC1iNTZiLThmOTJlMzA3ZjA3NiIsImMiOjR9</t>
  </si>
  <si>
    <t>https://app.powerbi.com/view?r=eyJrIjoiYTE5Yzg3ZjItOWQzNC00MzU2LThkYTctMmIxNWM5NTg5M2RjIiwidCI6IjhmYmFhNWJmLTJlY2MtNGRjOC1iNTZiLThmOTJlMzA3ZjA3NiIsImMiOjR9</t>
  </si>
  <si>
    <t>https://app.powerbi.com/view?r=eyJrIjoiMGVlNDhiOTktODQxNi00NzM0LWE2YjQtMzI2MjVjMGZiNjg4IiwidCI6IjhmYmFhNWJmLTJlY2MtNGRjOC1iNTZiLThmOTJlMzA3ZjA3NiIsImMiOjR9&amp;pageName=ReportSection8bcae9100757e5450e5b</t>
  </si>
  <si>
    <t>https://app.powerbi.com/view?r=eyJrIjoiMDU2NzJmYjItMGRkNi00YTY3LWFlMDEtYTlhYTJlYzQ3MmIwIiwidCI6IjhmYmFhNWJmLTJlY2MtNGRjOC1iNTZiLThmOTJlMzA3ZjA3NiIsImMiOjR9</t>
  </si>
  <si>
    <t>https://app.powerbi.com/view?r=eyJrIjoiMWZiOGZkYjUtNWFhYS00NGMyLTk0MjUtNTlkNzZhMjE5OTkwIiwidCI6IjhmYmFhNWJmLTJlY2MtNGRjOC1iNTZiLThmOTJlMzA3ZjA3NiIsImMiOjR9</t>
  </si>
  <si>
    <t>https://app.powerbi.com/view?r=eyJrIjoiZTBmYzAzMjAtNDUzNS00MWFkLTg0OTAtOThiNjcyMDNiZDY4IiwidCI6IjhmYmFhNWJmLTJlY2MtNGRjOC1iNTZiLThmOTJlMzA3ZjA3NiIsImMiOjR9</t>
  </si>
  <si>
    <t>https://app.powerbi.com/view?r=eyJrIjoiZTFhYzNlN2YtZjIwYi00ZDA0LWJhMmEtZGQxMzgxYmE3Y2UyIiwidCI6IjhmYmFhNWJmLTJlY2MtNGRjOC1iNTZiLThmOTJlMzA3ZjA3NiIsImMiOjR9</t>
  </si>
  <si>
    <t>https://app.powerbi.com/view?r=eyJrIjoiYzBhOGI2YmQtZDk2NS00YjJiLThkM2QtNzYzNjA5NWFmNzY1IiwidCI6IjhmYmFhNWJmLTJlY2MtNGRjOC1iNTZiLThmOTJlMzA3ZjA3NiIsImMiOjR9</t>
  </si>
  <si>
    <t>https://app.powerbi.com/view?r=eyJrIjoiMDBlYWU5YjktMTU5Ni00Y2I5LWE4MDktYzY1NzMzZmZiMjNkIiwidCI6IjhmYmFhNWJmLTJlY2MtNGRjOC1iNTZiLThmOTJlMzA3ZjA3NiIsImMiOjR9</t>
  </si>
  <si>
    <t>https://app.powerbi.com/view?r=eyJrIjoiMTQ4OTlhMjItZTgxOS00OTAwLWE0YWEtMTkwYWJlYWU0N2IyIiwidCI6IjhmYmFhNWJmLTJlY2MtNGRjOC1iNTZiLThmOTJlMzA3ZjA3NiIsImMiOjR9</t>
  </si>
  <si>
    <t>https://app.powerbi.com/view?r=eyJrIjoiY2QwYzViOGYtNDcwOC00ODdlLTllMmYtYzE2Njg5ODY0MjEwIiwidCI6IjhmYmFhNWJmLTJlY2MtNGRjOC1iNTZiLThmOTJlMzA3ZjA3NiIsImMiOjR9</t>
  </si>
  <si>
    <t>https://app.powerbi.com/view?r=eyJrIjoiMmZlMzY5YzQtMDZkOC00YzljLWE0ZDMtMmI2MjBkZDJiOWEyIiwidCI6IjhmYmFhNWJmLTJlY2MtNGRjOC1iNTZiLThmOTJlMzA3ZjA3NiIsImMiOjR9</t>
  </si>
  <si>
    <t>https://app.powerbi.com/view?r=eyJrIjoiMjMxYTEzOWMtYmY5Yi00YThlLWE5MWEtMzZkMjY3MjVlNTNiIiwidCI6IjhmYmFhNWJmLTJlY2MtNGRjOC1iNTZiLThmOTJlMzA3ZjA3NiIsImMiOjR9</t>
  </si>
  <si>
    <t>https://app.powerbi.com/view?r=eyJrIjoiOTExYjliMzMtYTNmOS00OWRjLTljMGItYzBmMzM5YzRiZjQxIiwidCI6IjhmYmFhNWJmLTJlY2MtNGRjOC1iNTZiLThmOTJlMzA3ZjA3NiIsImMiOjR9</t>
  </si>
  <si>
    <t>https://app.powerbi.com/view?r=eyJrIjoiODNhNGYxMmUtMzk5MC00NWMyLWJkNDgtMmQ2NjdiZTFlMTMwIiwidCI6IjhmYmFhNWJmLTJlY2MtNGRjOC1iNTZiLThmOTJlMzA3ZjA3NiIsImMiOjR9</t>
  </si>
  <si>
    <t>https://app.powerbi.com/view?r=eyJrIjoiNGZmMWRhOWYtOTBkMC00MmFkLThlMDktY2YxOGQyNGUxYmY0IiwidCI6IjhmYmFhNWJmLTJlY2MtNGRjOC1iNTZiLThmOTJlMzA3ZjA3NiIsImMiOjR9</t>
  </si>
  <si>
    <t>https://app.powerbi.com/view?r=eyJrIjoiNTRmMGJhZjMtMzY4Ny00MzYzLTllYWItYjQwNTFkNWFiNDIxIiwidCI6IjhmYmFhNWJmLTJlY2MtNGRjOC1iNTZiLThmOTJlMzA3ZjA3NiIsImMiOjR9</t>
  </si>
  <si>
    <t>https://app.powerbi.com/view?r=eyJrIjoiYWZkZTExYTctOWY2Yi00N2EwLTlmNmYtNjAxNzNiMzRlMTkzIiwidCI6IjhmYmFhNWJmLTJlY2MtNGRjOC1iNTZiLThmOTJlMzA3ZjA3NiIsImMiOjR9</t>
  </si>
  <si>
    <t>https://app.powerbi.com/view?r=eyJrIjoiNzhlYzY3ZTMtNGUyYS00ZWQzLTk1YTUtNzc2ZTNkYzc5NTRjIiwidCI6IjhmYmFhNWJmLTJlY2MtNGRjOC1iNTZiLThmOTJlMzA3ZjA3NiIsImMiOjR9</t>
  </si>
  <si>
    <t>https://app.powerbi.com/view?r=eyJrIjoiNDU2MmRkNmItZDlkNy00NmJiLWEyMWItMWRlZDBhNGRkYTRjIiwidCI6IjhmYmFhNWJmLTJlY2MtNGRjOC1iNTZiLThmOTJlMzA3ZjA3NiIsImMiOjR9</t>
  </si>
  <si>
    <t>https://app.powerbi.com/view?r=eyJrIjoiNWVmYjMwNWMtNGNiOS00ODhkLWE1NDQtYTRjMjQ0NzljZTQ4IiwidCI6IjhmYmFhNWJmLTJlY2MtNGRjOC1iNTZiLThmOTJlMzA3ZjA3NiIsImMiOjR9&amp;pageName=ReportSection8bcae9100757e5450e5b</t>
  </si>
  <si>
    <t>https://app.powerbi.com/view?r=eyJrIjoiZDYyM2QzNjctOWUzYi00MDI5LTg5MDMtMTM1NTM1ZTM3YjQ5IiwidCI6IjhmYmFhNWJmLTJlY2MtNGRjOC1iNTZiLThmOTJlMzA3ZjA3NiIsImMiOjR9</t>
  </si>
  <si>
    <t>https://app.powerbi.com/view?r=eyJrIjoiNjE4ZWNhZTEtNmNkYi00MmVmLWI0ZWMtNDQyYjlkMTllMTk0IiwidCI6IjhmYmFhNWJmLTJlY2MtNGRjOC1iNTZiLThmOTJlMzA3ZjA3NiIsImMiOjR9</t>
  </si>
  <si>
    <t>https://app.powerbi.com/view?r=eyJrIjoiNzQ4MDJkN2UtMzAzYi00MWMxLWJjZTItNjFiODk0NTAxZGZkIiwidCI6IjhmYmFhNWJmLTJlY2MtNGRjOC1iNTZiLThmOTJlMzA3ZjA3NiIsImMiOjR9&amp;pageName=ReportSection8bcae9100757e5450e5b</t>
  </si>
  <si>
    <t>https://app.powerbi.com/view?r=eyJrIjoiMzk5N2U3OGMtMWU5ZS00NGMwLWExZDQtMjA0YzdmNzExNmY3IiwidCI6IjhmYmFhNWJmLTJlY2MtNGRjOC1iNTZiLThmOTJlMzA3ZjA3NiIsImMiOjR9</t>
  </si>
  <si>
    <t>https://app.powerbi.com/view?r=eyJrIjoiMjg2MzUwOTQtYzk2NS00MjcwLWJiZmItNDQ2ZjljYzU3NTE5IiwidCI6IjhmYmFhNWJmLTJlY2MtNGRjOC1iNTZiLThmOTJlMzA3ZjA3NiIsImMiOjR9</t>
  </si>
  <si>
    <t>https://app.powerbi.com/view?r=eyJrIjoiOTAxN2FmMTUtZTUzOS00ZjU3LWIxYzAtMjc3ODgyNWU5ZDUyIiwidCI6IjhmYmFhNWJmLTJlY2MtNGRjOC1iNTZiLThmOTJlMzA3ZjA3NiIsImMiOjR9</t>
  </si>
  <si>
    <t>https://app.powerbi.com/view?r=eyJrIjoiODM4OGU5OTUtNzY1MS00YzBlLWE0NTgtMzA1NjU1OWIxOGQ5IiwidCI6IjhmYmFhNWJmLTJlY2MtNGRjOC1iNTZiLThmOTJlMzA3ZjA3NiIsImMiOjR9</t>
  </si>
  <si>
    <t>https://app.powerbi.com/view?r=eyJrIjoiMGIzMjlhNDMtNDdlZS00ZGIwLTk0ZjEtNmIxOWM4OTM3MGNlIiwidCI6IjhmYmFhNWJmLTJlY2MtNGRjOC1iNTZiLThmOTJlMzA3ZjA3NiIsImMiOjR9</t>
  </si>
  <si>
    <t>https://app.powerbi.com/view?r=eyJrIjoiNmViMTRjOGEtMzVjNi00Mzc0LWI4ZjAtM2RiYjY4ZjM4MWE1IiwidCI6IjhmYmFhNWJmLTJlY2MtNGRjOC1iNTZiLThmOTJlMzA3ZjA3NiIsImMiOjR9</t>
  </si>
  <si>
    <t>https://app.powerbi.com/view?r=eyJrIjoiZjc4YWFmOTEtNzk3Mi00YjdjLTlkZTItMGJjYzA3MDUyYTU5IiwidCI6IjhmYmFhNWJmLTJlY2MtNGRjOC1iNTZiLThmOTJlMzA3ZjA3NiIsImMiOjR9</t>
  </si>
  <si>
    <t>https://app.powerbi.com/view?r=eyJrIjoiYTE3MGQwZjYtNzVkYS00ZDFhLWJhMTAtNDQ4ZmY3NWM0MTk5IiwidCI6IjhmYmFhNWJmLTJlY2MtNGRjOC1iNTZiLThmOTJlMzA3ZjA3NiIsImMiOjR9</t>
  </si>
  <si>
    <t>https://app.powerbi.com/view?r=eyJrIjoiZjlmZDFmMGYtOTg2Ni00MmEzLTkwNTEtZDc1NGIwM2Y1ZGZjIiwidCI6IjhmYmFhNWJmLTJlY2MtNGRjOC1iNTZiLThmOTJlMzA3ZjA3NiIsImMiOjR9</t>
  </si>
  <si>
    <t>https://app.powerbi.com/view?r=eyJrIjoiYjYxNWIxMjMtYTc3Zi00ZGE5LWIwODEtNzYxMjBjMDUzOTk0IiwidCI6IjhmYmFhNWJmLTJlY2MtNGRjOC1iNTZiLThmOTJlMzA3ZjA3NiIsImMiOjR9</t>
  </si>
  <si>
    <t>https://app.powerbi.com/view?r=eyJrIjoiZDY1ZjhhZWMtN2FhNC00NTJjLThhZGYtZDE0NjA5NTI0ZjE4IiwidCI6IjhmYmFhNWJmLTJlY2MtNGRjOC1iNTZiLThmOTJlMzA3ZjA3NiIsImMiOjR9&amp;pageName=ReportSection8bcae9100757e5450e5b</t>
  </si>
  <si>
    <t>https://app.powerbi.com/view?r=eyJrIjoiYmY5MTRjYzItODBmMy00NzAzLTkwMTQtZmExNDdlYmYxY2JkIiwidCI6IjhmYmFhNWJmLTJlY2MtNGRjOC1iNTZiLThmOTJlMzA3ZjA3NiIsImMiOjR9</t>
  </si>
  <si>
    <t>https://app.powerbi.com/view?r=eyJrIjoiYTEyZTE4OWEtMWNiNC00Y2Y5LWE2MDItYTk3ZjAzNjc4OTk3IiwidCI6IjhmYmFhNWJmLTJlY2MtNGRjOC1iNTZiLThmOTJlMzA3ZjA3NiIsImMiOjR9</t>
  </si>
  <si>
    <t>https://app.powerbi.com/view?r=eyJrIjoiOGZkYzg1YzItMDc3Mi00MTQ4LTkyZWEtYTFiYTQxNjBhYjYyIiwidCI6IjhmYmFhNWJmLTJlY2MtNGRjOC1iNTZiLThmOTJlMzA3ZjA3NiIsImMiOjR9</t>
  </si>
  <si>
    <t>https://app.powerbi.com/view?r=eyJrIjoiN2QzMzFkZWUtYWIwNy00MjViLTlhMzctZmExODlhYjc5NzdjIiwidCI6IjhmYmFhNWJmLTJlY2MtNGRjOC1iNTZiLThmOTJlMzA3ZjA3NiIsImMiOjR9</t>
  </si>
  <si>
    <t>https://app.powerbi.com/view?r=eyJrIjoiZjNmODYzNzEtNTAzZC00NWJlLTgzMDYtNzdhZjY0YzU0NTRmIiwidCI6IjhmYmFhNWJmLTJlY2MtNGRjOC1iNTZiLThmOTJlMzA3ZjA3NiIsImMiOjR9</t>
  </si>
  <si>
    <t>https://app.powerbi.com/view?r=eyJrIjoiY2RiMTc4ZjctMzVlNy00ODU2LThjYjQtY2Y4MTY1MjAxODAyIiwidCI6IjhmYmFhNWJmLTJlY2MtNGRjOC1iNTZiLThmOTJlMzA3ZjA3NiIsImMiOjR9</t>
  </si>
  <si>
    <t>https://app.powerbi.com/view?r=eyJrIjoiOTJlNTkxYjMtMGJlZC00ZWYzLTk0ODUtNGE4ODYyYjI1ZjJkIiwidCI6IjhmYmFhNWJmLTJlY2MtNGRjOC1iNTZiLThmOTJlMzA3ZjA3NiIsImMiOjR9</t>
  </si>
  <si>
    <t>https://app.powerbi.com/view?r=eyJrIjoiZjFlYTc5MDEtNjliYS00Y2Q5LWFhNDktYTRkMmM0ZDg3MDI2IiwidCI6IjhmYmFhNWJmLTJlY2MtNGRjOC1iNTZiLThmOTJlMzA3ZjA3NiIsImMiOjR9</t>
  </si>
  <si>
    <t>https://app.powerbi.com/view?r=eyJrIjoiMGI3NTAwMjYtZWYyMi00YTQ5LTgwMjQtMDA0YjE0M2RjNTQyIiwidCI6IjhmYmFhNWJmLTJlY2MtNGRjOC1iNTZiLThmOTJlMzA3ZjA3NiIsImMiOjR9</t>
  </si>
  <si>
    <t>https://app.powerbi.com/view?r=eyJrIjoiZTIwMDk1OWUtZDI3MS00ZmMzLWFiMTctODg3MTUyNjczMDBmIiwidCI6IjhmYmFhNWJmLTJlY2MtNGRjOC1iNTZiLThmOTJlMzA3ZjA3NiIsImMiOjR9</t>
  </si>
  <si>
    <t>https://app.powerbi.com/view?r=eyJrIjoiODEyMGY1ZDItZDg4Ny00M2M5LWEwZDMtOTgyMTQ1ZTk4NTBhIiwidCI6IjhmYmFhNWJmLTJlY2MtNGRjOC1iNTZiLThmOTJlMzA3ZjA3NiIsImMiOjR9</t>
  </si>
  <si>
    <t>https://app.powerbi.com/view?r=eyJrIjoiMjUxNmI1ZjctZjQ2NS00ZWI5LWJhODYtZDhmMThkZTQ3MDVkIiwidCI6IjhmYmFhNWJmLTJlY2MtNGRjOC1iNTZiLThmOTJlMzA3ZjA3NiIsImMiOjR9</t>
  </si>
  <si>
    <t>https://app.powerbi.com/view?r=eyJrIjoiNDI2MzAzMWMtMzYyZC00ZjVkLTkxN2YtMWI2YTYxYjU0ZmVhIiwidCI6IjhmYmFhNWJmLTJlY2MtNGRjOC1iNTZiLThmOTJlMzA3ZjA3NiIsImMiOjR9</t>
  </si>
  <si>
    <t>https://app.powerbi.com/view?r=eyJrIjoiMjUxYWI4YTQtYTEyNy00NjIzLTlkZWUtMmZlNGMzYzVlMGJhIiwidCI6IjhmYmFhNWJmLTJlY2MtNGRjOC1iNTZiLThmOTJlMzA3ZjA3NiIsImMiOjR9</t>
  </si>
  <si>
    <t>https://app.powerbi.com/view?r=eyJrIjoiMTI1MDg1ZDQtOWZmOC00ZTZkLThlMTgtZDY0YjU5YjA5NjU3IiwidCI6IjhmYmFhNWJmLTJlY2MtNGRjOC1iNTZiLThmOTJlMzA3ZjA3NiIsImMiOjR9</t>
  </si>
  <si>
    <t>https://app.powerbi.com/view?r=eyJrIjoiNmNlNTkxMmItZTdhNC00ZjBiLTg1ODEtNjI0MWM4ODgxM2FhIiwidCI6IjhmYmFhNWJmLTJlY2MtNGRjOC1iNTZiLThmOTJlMzA3ZjA3NiIsImMiOjR9</t>
  </si>
  <si>
    <t>https://app.powerbi.com/view?r=eyJrIjoiNzkwNGJhYjMtOWMyNi00YzU5LWFiNjgtYmNkZWU2ODdjNGU4IiwidCI6IjhmYmFhNWJmLTJlY2MtNGRjOC1iNTZiLThmOTJlMzA3ZjA3NiIsImMiOjR9</t>
  </si>
  <si>
    <t>https://app.powerbi.com/view?r=eyJrIjoiZGNiMDAwZTgtMjNjZC00NDRmLWI2NTctMmQ2ZjA3YWU5MGQ3IiwidCI6IjhmYmFhNWJmLTJlY2MtNGRjOC1iNTZiLThmOTJlMzA3ZjA3NiIsImMiOjR9</t>
  </si>
  <si>
    <t>https://app.powerbi.com/view?r=eyJrIjoiNmRmYjg2ZDYtMzE5MS00Zjc2LTlhZDgtYWQ2OGRkOTMyOTcwIiwidCI6IjhmYmFhNWJmLTJlY2MtNGRjOC1iNTZiLThmOTJlMzA3ZjA3NiIsImMiOjR9</t>
  </si>
  <si>
    <t>https://app.powerbi.com/view?r=eyJrIjoiYmUwNjBiNzYtNzI4NS00MjFhLTlhYjMtYThlMWMwYTk2MjQ4IiwidCI6IjhmYmFhNWJmLTJlY2MtNGRjOC1iNTZiLThmOTJlMzA3ZjA3NiIsImMiOjR9</t>
  </si>
  <si>
    <t>https://app.powerbi.com/view?r=eyJrIjoiZDUyZDI4YzUtNDIxMi00OTBjLWE0YmEtZTdiNGEzZDgzZDhkIiwidCI6IjhmYmFhNWJmLTJlY2MtNGRjOC1iNTZiLThmOTJlMzA3ZjA3NiIsImMiOjR9</t>
  </si>
  <si>
    <t>https://app.powerbi.com/view?r=eyJrIjoiNGEzNTczODMtYmYxYy00ZDE4LWIxOWUtMjdlZGM0ZWI3YTFiIiwidCI6IjhmYmFhNWJmLTJlY2MtNGRjOC1iNTZiLThmOTJlMzA3ZjA3NiIsImMiOjR9</t>
  </si>
  <si>
    <t>https://app.powerbi.com/view?r=eyJrIjoiYzA3OTJiZDctYzc4ZS00OTQ2LThkMmItM2VkYmEzOTAyOWM4IiwidCI6IjhmYmFhNWJmLTJlY2MtNGRjOC1iNTZiLThmOTJlMzA3ZjA3NiIsImMiOjR9</t>
  </si>
  <si>
    <t>https://app.powerbi.com/view?r=eyJrIjoiNmFiZWExMDktNWM2MS00MzlmLWE0NTUtYmUzOTA1NTE2MWQ3IiwidCI6IjhmYmFhNWJmLTJlY2MtNGRjOC1iNTZiLThmOTJlMzA3ZjA3NiIsImMiOjR9</t>
  </si>
  <si>
    <t>https://app.powerbi.com/view?r=eyJrIjoiOTE5MGI0ZDMtMmY2Ny00OTJmLTkyMmUtM2QzYWM4Nzk0NDEwIiwidCI6IjhmYmFhNWJmLTJlY2MtNGRjOC1iNTZiLThmOTJlMzA3ZjA3NiIsImMiOjR9</t>
  </si>
  <si>
    <t>https://app.powerbi.com/view?r=eyJrIjoiNTA3NDM5ZjQtZDM5MS00MzhkLTk0ZDItZjJlMjcwNGY4YTk0IiwidCI6IjhmYmFhNWJmLTJlY2MtNGRjOC1iNTZiLThmOTJlMzA3ZjA3NiIsImMiOjR9</t>
  </si>
  <si>
    <t>https://app.powerbi.com/view?r=eyJrIjoiMDM3MjMyZTQtMDc3NC00MDRlLWIzZjEtZDM4ZTZhZTIxZDk2IiwidCI6IjhmYmFhNWJmLTJlY2MtNGRjOC1iNTZiLThmOTJlMzA3ZjA3NiIsImMiOjR9</t>
  </si>
  <si>
    <t>https://app.powerbi.com/view?r=eyJrIjoiYjg2Y2RhY2MtNWJjYi00ODc0LTk4MGQtNjA5YmZhNzBhYzNhIiwidCI6IjhmYmFhNWJmLTJlY2MtNGRjOC1iNTZiLThmOTJlMzA3ZjA3NiIsImMiOjR9</t>
  </si>
  <si>
    <t>https://app.powerbi.com/view?r=eyJrIjoiNzg0Mzk0MjctMDg0NC00N2FmLWEyYTMtNmZlZmJmNDkyNTAyIiwidCI6IjhmYmFhNWJmLTJlY2MtNGRjOC1iNTZiLThmOTJlMzA3ZjA3NiIsImMiOjR9</t>
  </si>
  <si>
    <t>https://app.powerbi.com/view?r=eyJrIjoiOGJiOWRlZGQtMDFjZS00MGQyLTk2MmYtN2NjODBlY2RkYTRjIiwidCI6IjhmYmFhNWJmLTJlY2MtNGRjOC1iNTZiLThmOTJlMzA3ZjA3NiIsImMiOjR9</t>
  </si>
  <si>
    <t>https://app.powerbi.com/view?r=eyJrIjoiNjZmOTFlNTYtMzkxZC00YWQxLTliZjUtYjk4MTYwMGUyYWFkIiwidCI6IjhmYmFhNWJmLTJlY2MtNGRjOC1iNTZiLThmOTJlMzA3ZjA3NiIsImMiOjR9</t>
  </si>
  <si>
    <t>https://app.powerbi.com/view?r=eyJrIjoiMGNkNjRmYTMtNTE3NS00OWUzLWEwOTEtN2Q3MDRlODQyYWE0IiwidCI6IjhmYmFhNWJmLTJlY2MtNGRjOC1iNTZiLThmOTJlMzA3ZjA3NiIsImMiOjR9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</si>
  <si>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</si>
  <si>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https://app.powerbi.com/view?r=eyJrIjoiYzljMTRlY2YtOTM5Yy00OGIzLWI5MDEtNjI1N2Q2ZTliMjIxIiwidCI6IjhmYmFhNWJmLTJlY2MtNGRjOC1iNTZiLThmOTJlMzA3ZjA3NiIsImMiOjR9&amp;pageName=ReportSection4d8e5a60b598b7952c09</t>
  </si>
  <si>
    <t>https://app.powerbi.com/view?r=eyJrIjoiN2RiNDAxYWQtZjIyZi00ZmQ5LWE0M2UtOTBkMGQ3NWEyNGM5IiwidCI6IjhmYmFhNWJmLTJlY2MtNGRjOC1iNTZiLThmOTJlMzA3ZjA3NiIsImMiOjR9&amp;pageName=ReportSectiond3ed353228b160739c25</t>
  </si>
  <si>
    <t>https://dashboardfiltrado.azurewebsites.net/AutoDash/Index/62/0</t>
  </si>
  <si>
    <t>https://dashboardfiltrado.azurewebsites.net/AutoDash/Index/61/0</t>
  </si>
  <si>
    <t>https://dashboardfiltrado.azurewebsites.net/AutoDash/Index/60/0</t>
  </si>
  <si>
    <t>https://dashboardfiltrado.azurewebsites.net/AutoDash/Index/63/0</t>
  </si>
  <si>
    <t>(en blanco)</t>
  </si>
  <si>
    <t>Índice Socio Material (ISMT)</t>
  </si>
  <si>
    <t>Índice de Calidad de Vida Urbana (ICVU)</t>
  </si>
  <si>
    <t>Sistema de Indicadores de Evaluación de Vida Urbana (SIEDU)</t>
  </si>
  <si>
    <t>DATAVIVIENDA</t>
  </si>
  <si>
    <t>ICVU</t>
  </si>
  <si>
    <t>SIEDU</t>
  </si>
  <si>
    <t>DATACOMERCIO</t>
  </si>
  <si>
    <t>Exporta-Importa</t>
  </si>
  <si>
    <t>MAP STORE</t>
  </si>
  <si>
    <t>Link MapStore</t>
  </si>
  <si>
    <t>Id Mstore</t>
  </si>
  <si>
    <t>https://odooutil.azurewebsites.net/ICVU/index</t>
  </si>
  <si>
    <t>https://odooutil.azurewebsites.net/design/dataimpacto</t>
  </si>
  <si>
    <t>id MSTORE</t>
  </si>
  <si>
    <t>id2 MSTORE</t>
  </si>
  <si>
    <t>id-id2</t>
  </si>
  <si>
    <t>Variante Shopify</t>
  </si>
  <si>
    <t>LINK GEE</t>
  </si>
  <si>
    <t>LINK Mapstore</t>
  </si>
  <si>
    <t>https://app.powerbi.com/view?r=eyJrIjoiMjc4MzhjOTItMWE0OS00MDZiLTk4MzctNDBkYmMxNTI3MWExIiwidCI6IjhmYmFhNWJmLTJlY2MtNGRjOC1iNTZiLThmOTJlMzA3ZjA3NiIsImMiOjR9</t>
  </si>
  <si>
    <t>https://app.powerbi.com/view?r=eyJrIjoiNjJjMDU4YmYtMmQ5Yy00MzE0LTk1MmEtYTA3NTZlYTIwNDJlIiwidCI6IjhmYmFhNWJmLTJlY2MtNGRjOC1iNTZiLThmOTJlMzA3ZjA3NiIsImMiOjR9</t>
  </si>
  <si>
    <t>https://app.powerbi.com/view?r=eyJrIjoiMzgzY2EyZWUtMmQxZi00NjFkLWE2MTItMDU5ZWYxNzkwYWRiIiwidCI6IjhmYmFhNWJmLTJlY2MtNGRjOC1iNTZiLThmOTJlMzA3ZjA3NiIsImMiOjR9</t>
  </si>
  <si>
    <t>https://app.powerbi.com/view?r=eyJrIjoiNmM4ODkzNTQtMzAyMS00NmM4LThjNjktMDA3YjE4MmYxYzUxIiwidCI6IjhmYmFhNWJmLTJlY2MtNGRjOC1iNTZiLThmOTJlMzA3ZjA3NiIsImMiOjR9</t>
  </si>
  <si>
    <t>https://app.powerbi.com/view?r=eyJrIjoiODc4Y2FkZjQtNjA2Ni00NWU0LWI0YTMtODExMDJiYzRhNzM0IiwidCI6IjhmYmFhNWJmLTJlY2MtNGRjOC1iNTZiLThmOTJlMzA3ZjA3NiIsImMiOjR9</t>
  </si>
  <si>
    <t>https://app.powerbi.com/view?r=eyJrIjoiMGEwMzgwNzItYTdiNy00NmZhLTk4ZTYtNjU3ODMzMjlkZmZhIiwidCI6IjhmYmFhNWJmLTJlY2MtNGRjOC1iNTZiLThmOTJlMzA3ZjA3NiIsImMiOjR9</t>
  </si>
  <si>
    <t>https://app.powerbi.com/view?r=eyJrIjoiODBkNTkwZmItMTM1MS00NGFlLTkyMjUtNWY2YjAzMmViNDdlIiwidCI6IjhmYmFhNWJmLTJlY2MtNGRjOC1iNTZiLThmOTJlMzA3ZjA3NiIsImMiOjR9</t>
  </si>
  <si>
    <t>https://app.powerbi.com/view?r=eyJrIjoiMTg1MDAxZDgtMjkxYS00MmQ1LTllNjItMzZmODM5ZDE0NDhiIiwidCI6IjhmYmFhNWJmLTJlY2MtNGRjOC1iNTZiLThmOTJlMzA3ZjA3NiIsImMiOjR9</t>
  </si>
  <si>
    <t>https://app.powerbi.com/view?r=eyJrIjoiZDFlZWYyZmItZmIxZC00NTBlLTk3M2ItOWU3ODc1MGZlM2ZmIiwidCI6IjhmYmFhNWJmLTJlY2MtNGRjOC1iNTZiLThmOTJlMzA3ZjA3NiIsImMiOjR9</t>
  </si>
  <si>
    <t>https://app.powerbi.com/view?r=eyJrIjoiYWFjYjBhZGEtZjgxYi00ZmYzLWJkNzgtZDY2OTIxMjRhZmMwIiwidCI6IjhmYmFhNWJmLTJlY2MtNGRjOC1iNTZiLThmOTJlMzA3ZjA3NiIsImMiOjR9</t>
  </si>
  <si>
    <t>https://app.powerbi.com/view?r=eyJrIjoiZTljMzFlYzUtNWQwOC00NjE0LTlhYjgtMDIzZjQyYzhhOTcxIiwidCI6IjhmYmFhNWJmLTJlY2MtNGRjOC1iNTZiLThmOTJlMzA3ZjA3NiIsImMiOjR9</t>
  </si>
  <si>
    <t>https://app.powerbi.com/view?r=eyJrIjoiOGZiMzc2NDQtZjgzYi00MzY2LWFjNzgtMGU3OTg3OTljNDM0IiwidCI6IjhmYmFhNWJmLTJlY2MtNGRjOC1iNTZiLThmOTJlMzA3ZjA3NiIsImMiOjR9</t>
  </si>
  <si>
    <t>https://app.powerbi.com/view?r=eyJrIjoiMGVmMjM3MDItM2ZjMy00ZGFhLWFlMmQtMjRmZDg5YzBjMDIyIiwidCI6IjhmYmFhNWJmLTJlY2MtNGRjOC1iNTZiLThmOTJlMzA3ZjA3NiIsImMiOjR9</t>
  </si>
  <si>
    <t>https://app.powerbi.com/view?r=eyJrIjoiMmQ2NjI5MjAtYmY3ZS00OTY2LWI2NWItYTM3OGQzMWY4MzE1IiwidCI6IjhmYmFhNWJmLTJlY2MtNGRjOC1iNTZiLThmOTJlMzA3ZjA3NiIsImMiOjR9</t>
  </si>
  <si>
    <t>https://app.powerbi.com/view?r=eyJrIjoiMDM3MGY5NTMtMTFhOC00NWI0LTgwMWYtNDgwNmRiYjQ2MjE1IiwidCI6IjhmYmFhNWJmLTJlY2MtNGRjOC1iNTZiLThmOTJlMzA3ZjA3NiIsImMiOjR9</t>
  </si>
  <si>
    <t>https://app.powerbi.com/view?r=eyJrIjoiMzU3OTIxZTAtNmI5Ny00ZDBhLTg4ZjAtNmY2Y2QwYmI5MTVmIiwidCI6IjhmYmFhNWJmLTJlY2MtNGRjOC1iNTZiLThmOTJlMzA3ZjA3NiIsImMiOjR9</t>
  </si>
  <si>
    <t>https://app.powerbi.com/view?r=eyJrIjoiMjVkNjFkM2MtNTQyNy00OTY5LWFkYjItOGYwZDNlNjg1MDJjIiwidCI6IjhmYmFhNWJmLTJlY2MtNGRjOC1iNTZiLThmOTJlMzA3ZjA3NiIsImMiOjR9</t>
  </si>
  <si>
    <t>https://app.powerbi.com/view?r=eyJrIjoiMmYwYjYzZjUtMDUxNS00NTdjLTg5MDUtZTI5NmNhYTc0OTg1IiwidCI6IjhmYmFhNWJmLTJlY2MtNGRjOC1iNTZiLThmOTJlMzA3ZjA3NiIsImMiOjR9</t>
  </si>
  <si>
    <t>https://app.powerbi.com/view?r=eyJrIjoiZmNiNzI3ODAtYWQ5Ni00ZTdmLThjNGMtNTIzMjgxNTc4ZWZlIiwidCI6IjhmYmFhNWJmLTJlY2MtNGRjOC1iNTZiLThmOTJlMzA3ZjA3NiIsImMiOjR9</t>
  </si>
  <si>
    <t>https://app.powerbi.com/view?r=eyJrIjoiN2E5YmMxNTEtNDk0ZS00ODA0LWFiZjktNGQwYjAzNTg3ZWQ5IiwidCI6IjhmYmFhNWJmLTJlY2MtNGRjOC1iNTZiLThmOTJlMzA3ZjA3NiIsImMiOjR9</t>
  </si>
  <si>
    <t>https://app.powerbi.com/view?r=eyJrIjoiN2QwOWQwOGQtZjY4Mi00MmQwLWEyNmUtZjQ2MTQ2N2Q4MTMwIiwidCI6IjhmYmFhNWJmLTJlY2MtNGRjOC1iNTZiLThmOTJlMzA3ZjA3NiIsImMiOjR9</t>
  </si>
  <si>
    <t>https://app.powerbi.com/view?r=eyJrIjoiNjU5YmJmYjgtYTk4MC00OTdlLThjODgtNWVmMDIwZmVmMjVhIiwidCI6IjhmYmFhNWJmLTJlY2MtNGRjOC1iNTZiLThmOTJlMzA3ZjA3NiIsImMiOjR9</t>
  </si>
  <si>
    <t>https://app.powerbi.com/view?r=eyJrIjoiZGY2MzEzZjMtNjc3OC00Y2I3LThkNWMtYTA4ZGYxMGM3NWJjIiwidCI6IjhmYmFhNWJmLTJlY2MtNGRjOC1iNTZiLThmOTJlMzA3ZjA3NiIsImMiOjR9</t>
  </si>
  <si>
    <t>https://app.powerbi.com/view?r=eyJrIjoiZjYyZWIzMGEtMzcyZS00NGViLTg3N2YtZDE5OTVkOWRmNDQ4IiwidCI6IjhmYmFhNWJmLTJlY2MtNGRjOC1iNTZiLThmOTJlMzA3ZjA3NiIsImMiOjR9</t>
  </si>
  <si>
    <t>https://app.powerbi.com/view?r=eyJrIjoiMjdkMWE2MTQtYzRiMy00Zjc3LWEyMGUtOTdlY2ZiZTk0MmFlIiwidCI6IjhmYmFhNWJmLTJlY2MtNGRjOC1iNTZiLThmOTJlMzA3ZjA3NiIsImMiOjR9</t>
  </si>
  <si>
    <t>https://app.powerbi.com/view?r=eyJrIjoiOGRiODA1N2UtN2ZiOS00OWJlLWE2NGYtNTBmMTYyODY4OTY2IiwidCI6IjhmYmFhNWJmLTJlY2MtNGRjOC1iNTZiLThmOTJlMzA3ZjA3NiIsImMiOjR9</t>
  </si>
  <si>
    <t>https://app.powerbi.com/view?r=eyJrIjoiNjk1ZDY2N2UtNzc4NC00Zjk5LWJlYWQtZjlmMDY2Zjg3ZTExIiwidCI6IjhmYmFhNWJmLTJlY2MtNGRjOC1iNTZiLThmOTJlMzA3ZjA3NiIsImMiOjR9</t>
  </si>
  <si>
    <t>https://app.powerbi.com/view?r=eyJrIjoiMDQ3NzkxYWEtYWIzNy00YWI1LWI5N2MtZmZmMjUwYmFmYTVlIiwidCI6IjhmYmFhNWJmLTJlY2MtNGRjOC1iNTZiLThmOTJlMzA3ZjA3NiIsImMiOjR9</t>
  </si>
  <si>
    <t>https://app.powerbi.com/view?r=eyJrIjoiOGJjNWIwYTYtZjZlNS00MTlmLWE0YmMtZmM5ZGIzM2RjMTM4IiwidCI6IjhmYmFhNWJmLTJlY2MtNGRjOC1iNTZiLThmOTJlMzA3ZjA3NiIsImMiOjR9</t>
  </si>
  <si>
    <t>https://app.powerbi.com/view?r=eyJrIjoiNDdlMzc1MjgtMjI1Zi00NzA5LWE2NGItYTFiYzM0YzUzY2E3IiwidCI6IjhmYmFhNWJmLTJlY2MtNGRjOC1iNTZiLThmOTJlMzA3ZjA3NiIsImMiOjR9</t>
  </si>
  <si>
    <t>https://app.powerbi.com/view?r=eyJrIjoiY2FkNGQ3OWItZjllOC00NWQ5LTkxNmItNjY0YTJiZjczZmJmIiwidCI6IjhmYmFhNWJmLTJlY2MtNGRjOC1iNTZiLThmOTJlMzA3ZjA3NiIsImMiOjR9</t>
  </si>
  <si>
    <t>https://app.powerbi.com/view?r=eyJrIjoiNjJmNzM2ZjMtNzBiNy00M2ZhLThhYzAtOWY5ZjM2YWIzM2JiIiwidCI6IjhmYmFhNWJmLTJlY2MtNGRjOC1iNTZiLThmOTJlMzA3ZjA3NiIsImMiOjR9</t>
  </si>
  <si>
    <t>URL</t>
  </si>
  <si>
    <t>Variable</t>
  </si>
  <si>
    <t>Pais</t>
  </si>
  <si>
    <t>Dashboard</t>
  </si>
  <si>
    <t>https://app-data-i.users.earthengine.app/view/dataclimabzfiltro?Codcom=2</t>
  </si>
  <si>
    <t>"1-6"</t>
  </si>
  <si>
    <t>number</t>
  </si>
  <si>
    <t>Clima</t>
  </si>
  <si>
    <t>https://app-data-i.users.earthengine.app/view/dataclimachfiltro?Codcom=04</t>
  </si>
  <si>
    <t>"1-16"</t>
  </si>
  <si>
    <t>string</t>
  </si>
  <si>
    <t>https://app-data-i.users.earthengine.app/view/dataclimacrfiltro?Codcom=7</t>
  </si>
  <si>
    <t>"1-7"</t>
  </si>
  <si>
    <t>https://app-data-i.users.earthengine.app/view/dataclimaesfiltro?Codcom=7</t>
  </si>
  <si>
    <t>"1-14"</t>
  </si>
  <si>
    <t>https://app-data-i.users.earthengine.app/view/dataclimagtfiltro?Codcom=17</t>
  </si>
  <si>
    <t>"1-22"</t>
  </si>
  <si>
    <t>https://app-data-i.users.earthengine.app/view/dataclimahnfiltro?Codcom=4</t>
  </si>
  <si>
    <t>"1-18"</t>
  </si>
  <si>
    <t>https://app-data-i.users.earthengine.app/view/dataclimancfiltro?Codcom=5</t>
  </si>
  <si>
    <t>"93-60-65-5-10-20-25-30-40-50-55-91-70-75-80-85"</t>
  </si>
  <si>
    <t>https://app-data-i.users.earthengine.app/view/dataclimapnfiltro?Codcom=4</t>
  </si>
  <si>
    <t>"1-13"</t>
  </si>
  <si>
    <t>Panama</t>
  </si>
  <si>
    <t>https://app-data-i.users.earthengine.app/view/dataclimardfiltro?Codcom=812</t>
  </si>
  <si>
    <t>"812-923-929,30,001,032,05,15,26,27,502,517,521,531,603,604,610,616,707,722,808,109,118,125,213,224,228,306,314,319,320,811"</t>
  </si>
  <si>
    <t>Republica Dominicana</t>
  </si>
  <si>
    <t>https://app-data-i.users.earthengine.app/view/datafuegobzfiltro?Codcom=5</t>
  </si>
  <si>
    <t>Fuego</t>
  </si>
  <si>
    <t>https://app-data-i.users.earthengine.app/view/datafuegocrfiltro?Codcom=3</t>
  </si>
  <si>
    <t>https://app-data-i.users.earthengine.app/view/datafuegoesfiltro?Codcom=3</t>
  </si>
  <si>
    <t>https://app-data-i.users.earthengine.app/view/datafuegogtfiltro?Codcom=5</t>
  </si>
  <si>
    <t>https://app-data-i.users.earthengine.app/view/datafuegohnfiltro?Codcom=5</t>
  </si>
  <si>
    <t>https://app-data-i.users.earthengine.app/view/datafuegoncfiltro?Codcom=93</t>
  </si>
  <si>
    <t>93-60-65-5-10-20-25-30-40-50-55-91-70-75-80-85</t>
  </si>
  <si>
    <t>https://app-data-i.users.earthengine.app/view/datafuegopnfiltro?Codcom=4</t>
  </si>
  <si>
    <t>https://app-data-i.users.earthengine.app/view/datafuegordfiltro?Codcom=6</t>
  </si>
  <si>
    <t>https://app-data-i.users.earthengine.app/view/dataclimabzfiltro?Codcom=</t>
  </si>
  <si>
    <t>https://app-data-i.users.earthengine.app/view/dataclimardfiltro?Codcom=</t>
  </si>
  <si>
    <t>https://app-data-i.users.earthengine.app/view/dataclimard</t>
  </si>
  <si>
    <t>https://app-data-i.users.earthengine.app/view/datafuegordfiltro?Codcom=</t>
  </si>
  <si>
    <t>https://app-data-i.users.earthengine.app/view/datafuegord</t>
  </si>
  <si>
    <t>https://app-data-i.users.earthengine.app/view/dataclimach</t>
  </si>
  <si>
    <t>https://app-data-i.users.earthengine.app/view/dataclimachfiltro?Codcom=</t>
  </si>
  <si>
    <t>https://app-data-i.users.earthengine.app/view/dataclimacrfiltro?Codcom=</t>
  </si>
  <si>
    <t>https://app-data-i.users.earthengine.app/view/datafuegocrfiltro?Codcom=</t>
  </si>
  <si>
    <t>https://app-data-i.users.earthengine.app/view/dataclimahnfiltro?Codcom=</t>
  </si>
  <si>
    <t>https://app-data-i.users.earthengine.app/view/datafuegohnfiltro?Codcom=</t>
  </si>
  <si>
    <t>Dashboard PBI</t>
  </si>
  <si>
    <t>https://app-data-i.users.earthengine.app/view/dataclimaesfiltro?Codcom=</t>
  </si>
  <si>
    <t>https://app-data-i.users.earthengine.app/view/datafuegoesfiltro?Codcom=</t>
  </si>
  <si>
    <t>https://app-data-i.users.earthengine.app/view/dataclimagtfiltro?Codcom=</t>
  </si>
  <si>
    <t>https://app-data-i.users.earthengine.app/view/datafuegogtfiltro?Codcom=</t>
  </si>
  <si>
    <t>https://app-data-i.users.earthengine.app/view/dataclimancfiltro?Codcom=</t>
  </si>
  <si>
    <t>https://app-data-i.users.earthengine.app/view/datafuegoncfiltro?Codcom=</t>
  </si>
  <si>
    <t>https://app-data-i.users.earthengine.app/view/dataclimapnfiltro?Codcom=</t>
  </si>
  <si>
    <t>https://app-data-i.users.earthengine.app/view/datafuegopnfiltro?Codcom=</t>
  </si>
  <si>
    <t>https://app-data-i.users.earthengine.app/view/datafuegobzfiltro?Codcom=</t>
  </si>
  <si>
    <t>https://odooutil.azurewebsites.net/GEE/Index/9029/1/64/1</t>
  </si>
  <si>
    <t>https://odooutil.azurewebsites.net/GEE/Index/9029/10/64/10</t>
  </si>
  <si>
    <t>https://odooutil.azurewebsites.net/GEE/Index/9029/11/64/11</t>
  </si>
  <si>
    <t>https://odooutil.azurewebsites.net/GEE/Index/9029/12/64/12</t>
  </si>
  <si>
    <t>https://odooutil.azurewebsites.net/GEE/Index/9029/13/64/13</t>
  </si>
  <si>
    <t>https://odooutil.azurewebsites.net/GEE/Index/9029/14/64/14</t>
  </si>
  <si>
    <t>https://odooutil.azurewebsites.net/GEE/Index/9029/15/64/15</t>
  </si>
  <si>
    <t>https://odooutil.azurewebsites.net/GEE/Index/9029/16/64/16</t>
  </si>
  <si>
    <t>https://odooutil.azurewebsites.net/GEE/Index/9029/2/64/2</t>
  </si>
  <si>
    <t>https://odooutil.azurewebsites.net/GEE/Index/9029/3/64/3</t>
  </si>
  <si>
    <t>https://odooutil.azurewebsites.net/GEE/Index/9029/5/64/5</t>
  </si>
  <si>
    <t>https://odooutil.azurewebsites.net/GEE/Index/9029/6/64/6</t>
  </si>
  <si>
    <t>https://odooutil.azurewebsites.net/GEE/Index/9029/7/64/7</t>
  </si>
  <si>
    <t>https://odooutil.azurewebsites.net/GEE/Index/9029/8/64/8</t>
  </si>
  <si>
    <t>https://odooutil.azurewebsites.net/GEE/Index/9029/9/64/9</t>
  </si>
  <si>
    <t>https://odooutil.azurewebsites.net/GEE/Index/9024/1/46/1</t>
  </si>
  <si>
    <t>https://odooutil.azurewebsites.net/GEE/Index/9024/2/46/2</t>
  </si>
  <si>
    <t>https://odooutil.azurewebsites.net/GEE/Index/9024/3/46/3</t>
  </si>
  <si>
    <t>https://odooutil.azurewebsites.net/GEE/Index/9024/4/46/4</t>
  </si>
  <si>
    <t>https://odooutil.azurewebsites.net/GEE/Index/9024/5/46/5</t>
  </si>
  <si>
    <t>https://odooutil.azurewebsites.net/GEE/Index/9024/6/46/6</t>
  </si>
  <si>
    <t>https://odooutil.azurewebsites.net/GEE/Index/9034/0/53/0</t>
  </si>
  <si>
    <t>https://odooutil.azurewebsites.net/GEE/Index/9035/2/54/2</t>
  </si>
  <si>
    <t>https://odooutil.azurewebsites.net/GEE/Index/9035/15/54/15</t>
  </si>
  <si>
    <t>https://odooutil.azurewebsites.net/GEE/Index/9035/3/54/3</t>
  </si>
  <si>
    <t>https://odooutil.azurewebsites.net/GEE/Index/9035/11/54/11</t>
  </si>
  <si>
    <t>https://odooutil.azurewebsites.net/GEE/Index/9035/4/54/4</t>
  </si>
  <si>
    <t>https://odooutil.azurewebsites.net/GEE/Index/9035/9/54/9</t>
  </si>
  <si>
    <t>https://odooutil.azurewebsites.net/GEE/Index/9035/10/54/10</t>
  </si>
  <si>
    <t>https://odooutil.azurewebsites.net/GEE/Index/9035/14/54/14</t>
  </si>
  <si>
    <t>https://odooutil.azurewebsites.net/GEE/Index/9035/12/54/12</t>
  </si>
  <si>
    <t>https://odooutil.azurewebsites.net/GEE/Index/9035/6/54/6</t>
  </si>
  <si>
    <t>https://odooutil.azurewebsites.net/GEE/Index/9035/1/54/1</t>
  </si>
  <si>
    <t>https://odooutil.azurewebsites.net/GEE/Index/9035/5/54/5</t>
  </si>
  <si>
    <t>https://odooutil.azurewebsites.net/GEE/Index/9035/8/54/8</t>
  </si>
  <si>
    <t>https://odooutil.azurewebsites.net/GEE/Index/9035/7/54/7</t>
  </si>
  <si>
    <t>https://odooutil.azurewebsites.net/GEE/Index/9035/16/54/16</t>
  </si>
  <si>
    <t>https://odooutil.azurewebsites.net/GEE/Index/9035/13/54/13</t>
  </si>
  <si>
    <t>https://odooutil.azurewebsites.net/GEE/Index/9030/0/49/0</t>
  </si>
  <si>
    <t>https://odooutil.azurewebsites.net/GEE/Index/9031/502/50/502</t>
  </si>
  <si>
    <t>https://odooutil.azurewebsites.net/GEE/Index/9031/603/50/603</t>
  </si>
  <si>
    <t>https://odooutil.azurewebsites.net/GEE/Index/9031/604/50/604</t>
  </si>
  <si>
    <t>https://odooutil.azurewebsites.net/GEE/Index/9031/405/50/405</t>
  </si>
  <si>
    <t>https://odooutil.azurewebsites.net/GEE/Index/9031/1001/50/1001</t>
  </si>
  <si>
    <t>https://odooutil.azurewebsites.net/GEE/Index/9031/306/50/306</t>
  </si>
  <si>
    <t>https://odooutil.azurewebsites.net/GEE/Index/9031/808/50/808</t>
  </si>
  <si>
    <t>https://odooutil.azurewebsites.net/GEE/Index/9031/707/50/707</t>
  </si>
  <si>
    <t>https://odooutil.azurewebsites.net/GEE/Index/9031/109/50/109</t>
  </si>
  <si>
    <t>https://odooutil.azurewebsites.net/GEE/Index/9031/930/50/930</t>
  </si>
  <si>
    <t>https://odooutil.azurewebsites.net/GEE/Index/9031/319/50/319</t>
  </si>
  <si>
    <t>https://odooutil.azurewebsites.net/GEE/Index/9031/610/50/610</t>
  </si>
  <si>
    <t>https://odooutil.azurewebsites.net/GEE/Index/9031/811/50/811</t>
  </si>
  <si>
    <t>https://odooutil.azurewebsites.net/GEE/Index/9031/812/50/812</t>
  </si>
  <si>
    <t>https://odooutil.azurewebsites.net/GEE/Index/9031/213/50/213</t>
  </si>
  <si>
    <t>https://odooutil.azurewebsites.net/GEE/Index/9031/314/50/314</t>
  </si>
  <si>
    <t>https://odooutil.azurewebsites.net/GEE/Index/9031/228/50/228</t>
  </si>
  <si>
    <t>https://odooutil.azurewebsites.net/GEE/Index/9031/415/50/415</t>
  </si>
  <si>
    <t>https://odooutil.azurewebsites.net/GEE/Index/9031/929/50/929</t>
  </si>
  <si>
    <t>https://odooutil.azurewebsites.net/GEE/Index/9031/616/50/616</t>
  </si>
  <si>
    <t>https://odooutil.azurewebsites.net/GEE/Index/9031/517/50/517</t>
  </si>
  <si>
    <t>https://odooutil.azurewebsites.net/GEE/Index/9031/118/50/118</t>
  </si>
  <si>
    <t>https://odooutil.azurewebsites.net/GEE/Index/9031/320/50/320</t>
  </si>
  <si>
    <t>https://odooutil.azurewebsites.net/GEE/Index/9031/521/50/521</t>
  </si>
  <si>
    <t>https://odooutil.azurewebsites.net/GEE/Index/9031/531/50/531</t>
  </si>
  <si>
    <t>https://odooutil.azurewebsites.net/GEE/Index/9031/722/50/722</t>
  </si>
  <si>
    <t>https://odooutil.azurewebsites.net/GEE/Index/9031/923/50/923</t>
  </si>
  <si>
    <t>https://odooutil.azurewebsites.net/GEE/Index/9031/224/50/224</t>
  </si>
  <si>
    <t>https://odooutil.azurewebsites.net/GEE/Index/9031/125/50/125</t>
  </si>
  <si>
    <t>https://odooutil.azurewebsites.net/GEE/Index/9031/426/50/426</t>
  </si>
  <si>
    <t>https://odooutil.azurewebsites.net/GEE/Index/9031/1032/50/1032</t>
  </si>
  <si>
    <t>https://odooutil.azurewebsites.net/GEE/Index/9031/427/50/427</t>
  </si>
  <si>
    <t>https://odooutil.azurewebsites.net/GEE/Index/9022/1/44/1</t>
  </si>
  <si>
    <t>https://odooutil.azurewebsites.net/GEE/Index/9022/2/44/2</t>
  </si>
  <si>
    <t>https://odooutil.azurewebsites.net/GEE/Index/9022/3/44/3</t>
  </si>
  <si>
    <t>https://odooutil.azurewebsites.net/GEE/Index/9022/4/44/4</t>
  </si>
  <si>
    <t>https://odooutil.azurewebsites.net/GEE/Index/9022/5/44/5</t>
  </si>
  <si>
    <t>https://odooutil.azurewebsites.net/GEE/Index/9022/6/44/6</t>
  </si>
  <si>
    <t>https://dashboardfiltrado.azurewebsites.net/AutoDash/Index/51/0</t>
  </si>
  <si>
    <t>https://dashboardfiltrado.azurewebsites.net/AutoDash/Index/52/2</t>
  </si>
  <si>
    <t>https://dashboardfiltrado.azurewebsites.net/AutoDash/Index/52/15</t>
  </si>
  <si>
    <t>https://dashboardfiltrado.azurewebsites.net/AutoDash/Index/52/3</t>
  </si>
  <si>
    <t>https://dashboardfiltrado.azurewebsites.net/AutoDash/Index/52/11</t>
  </si>
  <si>
    <t>https://dashboardfiltrado.azurewebsites.net/AutoDash/Index/52/4</t>
  </si>
  <si>
    <t>https://dashboardfiltrado.azurewebsites.net/AutoDash/Index/52/9</t>
  </si>
  <si>
    <t>https://dashboardfiltrado.azurewebsites.net/AutoDash/Index/52/10</t>
  </si>
  <si>
    <t>https://dashboardfiltrado.azurewebsites.net/AutoDash/Index/52/14</t>
  </si>
  <si>
    <t>https://dashboardfiltrado.azurewebsites.net/AutoDash/Index/52/12</t>
  </si>
  <si>
    <t>https://dashboardfiltrado.azurewebsites.net/AutoDash/Index/52/6</t>
  </si>
  <si>
    <t>https://dashboardfiltrado.azurewebsites.net/AutoDash/Index/52/1</t>
  </si>
  <si>
    <t>https://dashboardfiltrado.azurewebsites.net/AutoDash/Index/52/5</t>
  </si>
  <si>
    <t>https://dashboardfiltrado.azurewebsites.net/AutoDash/Index/52/8</t>
  </si>
  <si>
    <t>https://dashboardfiltrado.azurewebsites.net/AutoDash/Index/52/7</t>
  </si>
  <si>
    <t>https://dashboardfiltrado.azurewebsites.net/AutoDash/Index/52/16</t>
  </si>
  <si>
    <t>https://dashboardfiltrado.azurewebsites.net/AutoDash/Index/52/13</t>
  </si>
  <si>
    <t>https://odooutil.azurewebsites.net/GEE/Index/9032/0/47/0</t>
  </si>
  <si>
    <t>https://odooutil.azurewebsites.net/GEE/Index/9033/502/48/502</t>
  </si>
  <si>
    <t>https://odooutil.azurewebsites.net/GEE/Index/9033/603/48/603</t>
  </si>
  <si>
    <t>https://odooutil.azurewebsites.net/GEE/Index/9033/604/48/604</t>
  </si>
  <si>
    <t>https://odooutil.azurewebsites.net/GEE/Index/9033/405/48/405</t>
  </si>
  <si>
    <t>https://odooutil.azurewebsites.net/GEE/Index/9033/1001/48/1001</t>
  </si>
  <si>
    <t>https://odooutil.azurewebsites.net/GEE/Index/9033/306/48/306</t>
  </si>
  <si>
    <t>https://odooutil.azurewebsites.net/GEE/Index/9033/808/48/808</t>
  </si>
  <si>
    <t>https://odooutil.azurewebsites.net/GEE/Index/9033/707/48/707</t>
  </si>
  <si>
    <t>https://odooutil.azurewebsites.net/GEE/Index/9033/109/48/109</t>
  </si>
  <si>
    <t>https://odooutil.azurewebsites.net/GEE/Index/9033/930/48/930</t>
  </si>
  <si>
    <t>https://odooutil.azurewebsites.net/GEE/Index/9033/319/48/319</t>
  </si>
  <si>
    <t>https://odooutil.azurewebsites.net/GEE/Index/9033/610/48/610</t>
  </si>
  <si>
    <t>https://odooutil.azurewebsites.net/GEE/Index/9033/811/48/811</t>
  </si>
  <si>
    <t>https://odooutil.azurewebsites.net/GEE/Index/9033/812/48/812</t>
  </si>
  <si>
    <t>https://odooutil.azurewebsites.net/GEE/Index/9033/213/48/213</t>
  </si>
  <si>
    <t>https://odooutil.azurewebsites.net/GEE/Index/9033/314/48/314</t>
  </si>
  <si>
    <t>https://odooutil.azurewebsites.net/GEE/Index/9033/228/48/228</t>
  </si>
  <si>
    <t>https://odooutil.azurewebsites.net/GEE/Index/9033/415/48/415</t>
  </si>
  <si>
    <t>https://odooutil.azurewebsites.net/GEE/Index/9033/929/48/929</t>
  </si>
  <si>
    <t>https://odooutil.azurewebsites.net/GEE/Index/9033/616/48/616</t>
  </si>
  <si>
    <t>https://odooutil.azurewebsites.net/GEE/Index/9033/517/48/517</t>
  </si>
  <si>
    <t>https://odooutil.azurewebsites.net/GEE/Index/9033/118/48/118</t>
  </si>
  <si>
    <t>https://odooutil.azurewebsites.net/GEE/Index/9033/320/48/320</t>
  </si>
  <si>
    <t>https://odooutil.azurewebsites.net/GEE/Index/9033/521/48/521</t>
  </si>
  <si>
    <t>https://odooutil.azurewebsites.net/GEE/Index/9033/531/48/531</t>
  </si>
  <si>
    <t>https://odooutil.azurewebsites.net/GEE/Index/9033/722/48/722</t>
  </si>
  <si>
    <t>https://odooutil.azurewebsites.net/GEE/Index/9033/923/48/923</t>
  </si>
  <si>
    <t>https://odooutil.azurewebsites.net/GEE/Index/9033/224/48/224</t>
  </si>
  <si>
    <t>https://odooutil.azurewebsites.net/GEE/Index/9033/125/48/125</t>
  </si>
  <si>
    <t>https://odooutil.azurewebsites.net/GEE/Index/9033/426/48/426</t>
  </si>
  <si>
    <t>https://odooutil.azurewebsites.net/GEE/Index/9033/1032/48/1032</t>
  </si>
  <si>
    <t>https://odooutil.azurewebsites.net/GEE/Index/9033/427/48/427</t>
  </si>
  <si>
    <t>https://dashboardfiltrado.azurewebsites.net/AutoDash/Index/17/0</t>
  </si>
  <si>
    <t>https://dashboardfiltrado.azurewebsites.net/AutoDash/Index/18/0</t>
  </si>
  <si>
    <t>https://dashboardfiltrado.azurewebsites.net/AutoDash/Index/15/0</t>
  </si>
  <si>
    <t>https://dashboardfiltrado.azurewebsites.net/AutoDash/Index/14/0</t>
  </si>
  <si>
    <t>LINK FINAL ODOO</t>
  </si>
  <si>
    <t>Enlace Odoo para PBI</t>
  </si>
  <si>
    <t>Tipo Link</t>
  </si>
  <si>
    <t>GEE-PBI</t>
  </si>
  <si>
    <t>Recuento</t>
  </si>
  <si>
    <t>de</t>
  </si>
  <si>
    <t>dashboards.Add(new PowerBiDash(titulo:"Instrumentos de Planificación Territorial (IPT) - Chile", id:1, id2:0, url:"https://app.powerbi.com/view?r=eyJrIjoiN2RiNDAxYWQtZjIyZi00ZmQ5LWE0M2UtOTBkMGQ3NWEyNGM5IiwidCI6IjhmYmFhNWJmLTJlY2MtNGRjOC1iNTZiLThmOTJlMzA3ZjA3NiIsImMiOjR9&amp;pageName=ReportSectiond3ed353228b160739c25", comentario:"DATA: DATATERRITORIO || País: Chile || Variante: NO || Tipo Variante: Nacional || Variante Shopify: Nacional"));</t>
  </si>
  <si>
    <t>dashboards.Add(new PowerBiDash(titulo:"Ranking Comunal de Establecimientos Educacionales - Chile", id:2, id2:0, url:"https://app.powerbi.com/view?r=eyJrIjoiNjNjNWY5ZjgtYmZiMS00MzI2LWIwNTktY2IzZTljYjEwYzNlIiwidCI6IjhmYmFhNWJmLTJlY2MtNGRjOC1iNTZiLThmOTJlMzA3ZjA3NiIsImMiOjR9&amp;pageName=ReportSection", comentario:"DATA: DATAEDUCACIÓN || País: Chile || Variante: NO || Tipo Variante: Nacional || Variante Shopify: Nacional"));</t>
  </si>
  <si>
    <t>dashboards.Add(new PowerBiDash(titulo:"Ranking Comunal de Establecimientos Educacionales - Chile", id:3, id2:1, url:"https://app.powerbi.com/view?r=eyJrIjoiN2NjZjVkMTgtOWFmOC00MzJkLWIxZDktMjIxMjI2ZDcxZGVkIiwidCI6IjhmYmFhNWJmLTJlY2MtNGRjOC1iNTZiLThmOTJlMzA3ZjA3NiIsImMiOjR9", comentario:"DATA: DATAEDUCACIÓN || País: Chile || Variante: SI || Tipo Variante: Región || Variante Shopify: Región de Tarapacá"));</t>
  </si>
  <si>
    <t>dashboards.Add(new PowerBiDash(titulo:"Ranking Comunal de Establecimientos Educacionales - Chile", id:3, id2:2, url:"https://app.powerbi.com/view?r=eyJrIjoiYWYxOTA3MzMtNTVjNS00MjM4LWE2MjAtYjBlY2FjOGFmYjI3IiwidCI6IjhmYmFhNWJmLTJlY2MtNGRjOC1iNTZiLThmOTJlMzA3ZjA3NiIsImMiOjR9", comentario:"DATA: DATAEDUCACIÓN || País: Chile || Variante: SI || Tipo Variante: Región || Variante Shopify: Región de Antofagasta"));</t>
  </si>
  <si>
    <t>dashboards.Add(new PowerBiDash(titulo:"Ranking Comunal de Establecimientos Educacionales - Chile", id:3, id2:3, url:"https://app.powerbi.com/view?r=eyJrIjoiZDFjY2I5OTQtODI0ZS00NjQ0LTg4YTYtZjg0MjY2MWJhOGQwIiwidCI6IjhmYmFhNWJmLTJlY2MtNGRjOC1iNTZiLThmOTJlMzA3ZjA3NiIsImMiOjR9", comentario:"DATA: DATAEDUCACIÓN || País: Chile || Variante: SI || Tipo Variante: Región || Variante Shopify: Región de Atacama"));</t>
  </si>
  <si>
    <t>dashboards.Add(new PowerBiDash(titulo:"Ranking Comunal de Establecimientos Educacionales - Chile", id:3, id2:4, url:"https://app.powerbi.com/view?r=eyJrIjoiYWEzOWYzNzItNTZmMC00ZmY4LTg4MzYtNTQ5ZGRjZWI5NDk4IiwidCI6IjhmYmFhNWJmLTJlY2MtNGRjOC1iNTZiLThmOTJlMzA3ZjA3NiIsImMiOjR9", comentario:"DATA: DATAEDUCACIÓN || País: Chile || Variante: SI || Tipo Variante: Región || Variante Shopify: Región de Coquimbo"));</t>
  </si>
  <si>
    <t>dashboards.Add(new PowerBiDash(titulo:"Ranking Comunal de Establecimientos Educacionales - Chile", id:3, id2:5, url:"https://app.powerbi.com/view?r=eyJrIjoiOGNlMTg2YjMtM2QxOC00M2Y4LWJlYzYtZjhmMzkxNDgxNjRmIiwidCI6IjhmYmFhNWJmLTJlY2MtNGRjOC1iNTZiLThmOTJlMzA3ZjA3NiIsImMiOjR9", comentario:"DATA: DATAEDUCACIÓN || País: Chile || Variante: SI || Tipo Variante: Región || Variante Shopify: Región de Valparaíso"));</t>
  </si>
  <si>
    <t>dashboards.Add(new PowerBiDash(titulo:"Ranking Comunal de Establecimientos Educacionales - Chile", id:3, id2:6, url:"https://app.powerbi.com/view?r=eyJrIjoiNWNlYmY5Y2ItNWJlNy00MTBmLWI3ZWMtMWExMGE2ZGM3OWY4IiwidCI6IjhmYmFhNWJmLTJlY2MtNGRjOC1iNTZiLThmOTJlMzA3ZjA3NiIsImMiOjR9", comentario:"DATA: DATAEDUCACIÓN || País: Chile || Variante: SI || Tipo Variante: Región || Variante Shopify: Región de O'Higgins"));</t>
  </si>
  <si>
    <t>dashboards.Add(new PowerBiDash(titulo:"Ranking Comunal de Establecimientos Educacionales - Chile", id:3, id2:7, url:"https://app.powerbi.com/view?r=eyJrIjoiZjY3NjYwNDEtZDU1Ni00ZjQyLTkyZDItMWFmYjVjY2YzNGM2IiwidCI6IjhmYmFhNWJmLTJlY2MtNGRjOC1iNTZiLThmOTJlMzA3ZjA3NiIsImMiOjR9", comentario:"DATA: DATAEDUCACIÓN || País: Chile || Variante: SI || Tipo Variante: Región || Variante Shopify: Región del Maule"));</t>
  </si>
  <si>
    <t>dashboards.Add(new PowerBiDash(titulo:"Ranking Comunal de Establecimientos Educacionales - Chile", id:3, id2:8, url:"https://app.powerbi.com/view?r=eyJrIjoiZGM4NjE5OTctNGNiNy00NmYzLTk2MjEtNmMyNjE0MTAzZGI0IiwidCI6IjhmYmFhNWJmLTJlY2MtNGRjOC1iNTZiLThmOTJlMzA3ZjA3NiIsImMiOjR9", comentario:"DATA: DATAEDUCACIÓN || País: Chile || Variante: SI || Tipo Variante: Región || Variante Shopify: Región del Biobío"));</t>
  </si>
  <si>
    <t>dashboards.Add(new PowerBiDash(titulo:"Ranking Comunal de Establecimientos Educacionales - Chile", id:3, id2:9, url:"https://app.powerbi.com/view?r=eyJrIjoiNWEwN2Q3OGMtMDMyYi00YTk5LWIwOTgtM2Q3NjBkMDI4OWYwIiwidCI6IjhmYmFhNWJmLTJlY2MtNGRjOC1iNTZiLThmOTJlMzA3ZjA3NiIsImMiOjR9", comentario:"DATA: DATAEDUCACIÓN || País: Chile || Variante: SI || Tipo Variante: Región || Variante Shopify: Región de La Araucanía"));</t>
  </si>
  <si>
    <t>dashboards.Add(new PowerBiDash(titulo:"Ranking Comunal de Establecimientos Educacionales - Chile", id:3, id2:10, url:"https://app.powerbi.com/view?r=eyJrIjoiNzI4M2ViZmYtYjNjMS00NDZmLTg3YjAtMzdmNTA2MDY2YWE4IiwidCI6IjhmYmFhNWJmLTJlY2MtNGRjOC1iNTZiLThmOTJlMzA3ZjA3NiIsImMiOjR9", comentario:"DATA: DATAEDUCACIÓN || País: Chile || Variante: SI || Tipo Variante: Región || Variante Shopify: Región de Los Lagos"));</t>
  </si>
  <si>
    <t>dashboards.Add(new PowerBiDash(titulo:"Ranking Comunal de Establecimientos Educacionales - Chile", id:3, id2:11, url:"https://app.powerbi.com/view?r=eyJrIjoiYWMzNTAzMjYtZWYwZC00ZGJmLWFmYWUtNzYzMzU1Nzk2NTk0IiwidCI6IjhmYmFhNWJmLTJlY2MtNGRjOC1iNTZiLThmOTJlMzA3ZjA3NiIsImMiOjR9", comentario:"DATA: DATAEDUCACIÓN || País: Chile || Variante: SI || Tipo Variante: Región || Variante Shopify: Región de Aysén"));</t>
  </si>
  <si>
    <t>dashboards.Add(new PowerBiDash(titulo:"Ranking Comunal de Establecimientos Educacionales - Chile", id:3, id2:12, url:"https://app.powerbi.com/view?r=eyJrIjoiYTgxYTgwMTYtYjAxYS00NThlLThmYTYtMDQzZmZkOWQ4YzQyIiwidCI6IjhmYmFhNWJmLTJlY2MtNGRjOC1iNTZiLThmOTJlMzA3ZjA3NiIsImMiOjR9", comentario:"DATA: DATAEDUCACIÓN || País: Chile || Variante: SI || Tipo Variante: Región || Variante Shopify: Región de Magallanes"));</t>
  </si>
  <si>
    <t>dashboards.Add(new PowerBiDash(titulo:"Ranking Comunal de Establecimientos Educacionales - Chile", id:3, id2:13, url:"https://app.powerbi.com/view?r=eyJrIjoiYTE0NzdmNGYtZGMzZS00NThjLWJkOTMtZDgyMDUwZDk5Mjg2IiwidCI6IjhmYmFhNWJmLTJlY2MtNGRjOC1iNTZiLThmOTJlMzA3ZjA3NiIsImMiOjR9", comentario:"DATA: DATAEDUCACIÓN || País: Chile || Variante: SI || Tipo Variante: Región || Variante Shopify: Región Metropolitana"));</t>
  </si>
  <si>
    <t>dashboards.Add(new PowerBiDash(titulo:"Ranking Comunal de Establecimientos Educacionales - Chile", id:3, id2:14, url:"https://app.powerbi.com/view?r=eyJrIjoiM2IxZjUwMWEtNjc4Mi00ZWY5LTk4YWQtOTk0MWExYzkyNWY5IiwidCI6IjhmYmFhNWJmLTJlY2MtNGRjOC1iNTZiLThmOTJlMzA3ZjA3NiIsImMiOjR9", comentario:"DATA: DATAEDUCACIÓN || País: Chile || Variante: SI || Tipo Variante: Región || Variante Shopify: Región de Los Ríos"));</t>
  </si>
  <si>
    <t>dashboards.Add(new PowerBiDash(titulo:"Ranking Comunal de Establecimientos Educacionales - Chile", id:3, id2:15, url:"https://app.powerbi.com/view?r=eyJrIjoiYTQwYTk5NzYtNWNjNy00YjA5LTllNGItZTM0ZThiMTYzMjBlIiwidCI6IjhmYmFhNWJmLTJlY2MtNGRjOC1iNTZiLThmOTJlMzA3ZjA3NiIsImMiOjR9", comentario:"DATA: DATAEDUCACIÓN || País: Chile || Variante: SI || Tipo Variante: Región || Variante Shopify: Región de Arica y Parinacota"));</t>
  </si>
  <si>
    <t>dashboards.Add(new PowerBiDash(titulo:"Ranking Comunal de Establecimientos Educacionales - Chile", id:3, id2:16, url:"https://app.powerbi.com/view?r=eyJrIjoiOWIzMzhhMDYtN2NmZi00ZGUyLWFlMTEtZTI2OTE3YjAxMWE4IiwidCI6IjhmYmFhNWJmLTJlY2MtNGRjOC1iNTZiLThmOTJlMzA3ZjA3NiIsImMiOjR9", comentario:"DATA: DATAEDUCACIÓN || País: Chile || Variante: SI || Tipo Variante: Región || Variante Shopify: Región del Ñuble"));</t>
  </si>
  <si>
    <t>dashboards.Add(new PowerBiDash(titulo:"Ranking Comunal de Establecimientos Educacionales - Chile", id:4, id2:1101, url:"https://app.powerbi.com/view?r=eyJrIjoiODdkYTQzMzYtNDJjMC00ZjgxLWJkYTQtM2JhZWI3NWQ5OTdlIiwidCI6IjhmYmFhNWJmLTJlY2MtNGRjOC1iNTZiLThmOTJlMzA3ZjA3NiIsImMiOjR9", comentario:"DATA: DATAEDUCACIÓN || País: Chile || Variante: SI || Tipo Variante: Comuna || Variante Shopify: Comuna: Iquique, Tarapacá"));</t>
  </si>
  <si>
    <t>dashboards.Add(new PowerBiDash(titulo:"Ranking Comunal de Establecimientos Educacionales - Chile", id:4, id2:1107, url:"https://app.powerbi.com/view?r=eyJrIjoiMmNkY2U0MTQtNzM0ZC00MDVlLWI0MWItMjRlMzBhMzJlZWUxIiwidCI6IjhmYmFhNWJmLTJlY2MtNGRjOC1iNTZiLThmOTJlMzA3ZjA3NiIsImMiOjR9", comentario:"DATA: DATAEDUCACIÓN || País: Chile || Variante: SI || Tipo Variante: Comuna || Variante Shopify: Comuna: Alto Hospicio, Tarapacá"));</t>
  </si>
  <si>
    <t>dashboards.Add(new PowerBiDash(titulo:"Ranking Comunal de Establecimientos Educacionales - Chile", id:4, id2:1401, url:"https://app.powerbi.com/view?r=eyJrIjoiYWM2MjM4YjktNjQyZC00MDc5LWI5OTQtZmEwMDc2ZmNmMDllIiwidCI6IjhmYmFhNWJmLTJlY2MtNGRjOC1iNTZiLThmOTJlMzA3ZjA3NiIsImMiOjR9", comentario:"DATA: DATAEDUCACIÓN || País: Chile || Variante: SI || Tipo Variante: Comuna || Variante Shopify: Comuna: Pozo Almonte, Tarapacá"));</t>
  </si>
  <si>
    <t>dashboards.Add(new PowerBiDash(titulo:"Ranking Comunal de Establecimientos Educacionales - Chile", id:4, id2:1402, url:"https://app.powerbi.com/view?r=eyJrIjoiNjMwNzU3OTEtNTI5NC00N2NjLWFjMWItNzk3NDYyZGY5N2E3IiwidCI6IjhmYmFhNWJmLTJlY2MtNGRjOC1iNTZiLThmOTJlMzA3ZjA3NiIsImMiOjR9", comentario:"DATA: DATAEDUCACIÓN || País: Chile || Variante: SI || Tipo Variante: Comuna || Variante Shopify: Comuna: Camiña, Tarapacá"));</t>
  </si>
  <si>
    <t>dashboards.Add(new PowerBiDash(titulo:"Ranking Comunal de Establecimientos Educacionales - Chile", id:4, id2:1403, url:"https://app.powerbi.com/view?r=eyJrIjoiMmNhZTk5MTctMTRlZi00NzhlLWI3YTEtNTAxZDNhODJhMTMzIiwidCI6IjhmYmFhNWJmLTJlY2MtNGRjOC1iNTZiLThmOTJlMzA3ZjA3NiIsImMiOjR9", comentario:"DATA: DATAEDUCACIÓN || País: Chile || Variante: SI || Tipo Variante: Comuna || Variante Shopify: Comuna: Colchane, Tarapacá"));</t>
  </si>
  <si>
    <t>dashboards.Add(new PowerBiDash(titulo:"Ranking Comunal de Establecimientos Educacionales - Chile", id:4, id2:1404, url:"https://app.powerbi.com/view?r=eyJrIjoiZjBmNjhkNGEtMjg4NS00YjFkLThiYmQtZTk0YWM0MjY5NmYxIiwidCI6IjhmYmFhNWJmLTJlY2MtNGRjOC1iNTZiLThmOTJlMzA3ZjA3NiIsImMiOjR9", comentario:"DATA: DATAEDUCACIÓN || País: Chile || Variante: SI || Tipo Variante: Comuna || Variante Shopify: Comuna: Huara, Tarapacá"));</t>
  </si>
  <si>
    <t>dashboards.Add(new PowerBiDash(titulo:"Ranking Comunal de Establecimientos Educacionales - Chile", id:4, id2:1405, url:"https://app.powerbi.com/view?r=eyJrIjoiM2FlNjU0YTEtOGNjMS00NTJjLWFhODMtMGY5YTJmM2MwMGY3IiwidCI6IjhmYmFhNWJmLTJlY2MtNGRjOC1iNTZiLThmOTJlMzA3ZjA3NiIsImMiOjR9", comentario:"DATA: DATAEDUCACIÓN || País: Chile || Variante: SI || Tipo Variante: Comuna || Variante Shopify: Comuna: Pica, Tarapacá"));</t>
  </si>
  <si>
    <t>dashboards.Add(new PowerBiDash(titulo:"Ranking Comunal de Establecimientos Educacionales - Chile", id:4, id2:2101, url:"https://app.powerbi.com/view?r=eyJrIjoiZDY3OGZkMWEtYTFjNC00NzU3LWE0MWItMDdlY2Y5NGFjMjBmIiwidCI6IjhmYmFhNWJmLTJlY2MtNGRjOC1iNTZiLThmOTJlMzA3ZjA3NiIsImMiOjR9", comentario:"DATA: DATAEDUCACIÓN || País: Chile || Variante: SI || Tipo Variante: Comuna || Variante Shopify: Comuna: Antofagasta, Antofagasta"));</t>
  </si>
  <si>
    <t>dashboards.Add(new PowerBiDash(titulo:"Ranking Comunal de Establecimientos Educacionales - Chile", id:4, id2:2102, url:"https://app.powerbi.com/view?r=eyJrIjoiODliMjA4MzgtNzkyMS00NzNiLTk3NDAtMjIyMDA3NDM0ZGE3IiwidCI6IjhmYmFhNWJmLTJlY2MtNGRjOC1iNTZiLThmOTJlMzA3ZjA3NiIsImMiOjR9", comentario:"DATA: DATAEDUCACIÓN || País: Chile || Variante: SI || Tipo Variante: Comuna || Variante Shopify: Comuna: Mejillones, Antofagasta"));</t>
  </si>
  <si>
    <t>dashboards.Add(new PowerBiDash(titulo:"Ranking Comunal de Establecimientos Educacionales - Chile", id:4, id2:2103, url:"https://app.powerbi.com/view?r=eyJrIjoiMDhhMTRmMmYtY2Q4OS00YzY5LTg2ZjMtMDBjMWEwNGM4MDg4IiwidCI6IjhmYmFhNWJmLTJlY2MtNGRjOC1iNTZiLThmOTJlMzA3ZjA3NiIsImMiOjR9", comentario:"DATA: DATAEDUCACIÓN || País: Chile || Variante: SI || Tipo Variante: Comuna || Variante Shopify: Comuna: Sierra Gorda, Antofagasta"));</t>
  </si>
  <si>
    <t>dashboards.Add(new PowerBiDash(titulo:"Ranking Comunal de Establecimientos Educacionales - Chile", id:4, id2:2104, url:"https://app.powerbi.com/view?r=eyJrIjoiOWRmM2I1NWMtNDg0Zi00Y2VmLWJhMDMtYTIzZGI5YjkwZjYxIiwidCI6IjhmYmFhNWJmLTJlY2MtNGRjOC1iNTZiLThmOTJlMzA3ZjA3NiIsImMiOjR9", comentario:"DATA: DATAEDUCACIÓN || País: Chile || Variante: SI || Tipo Variante: Comuna || Variante Shopify: Comuna: Taltal, Antofagasta"));</t>
  </si>
  <si>
    <t>dashboards.Add(new PowerBiDash(titulo:"Ranking Comunal de Establecimientos Educacionales - Chile", id:4, id2:2201, url:"https://app.powerbi.com/view?r=eyJrIjoiYjAwYzk4NjQtNjlkNC00OWQ3LWI1MjctZDQ3ZDczZjU3ZGQwIiwidCI6IjhmYmFhNWJmLTJlY2MtNGRjOC1iNTZiLThmOTJlMzA3ZjA3NiIsImMiOjR9", comentario:"DATA: DATAEDUCACIÓN || País: Chile || Variante: SI || Tipo Variante: Comuna || Variante Shopify: Comuna: Calama, Antofagasta"));</t>
  </si>
  <si>
    <t>dashboards.Add(new PowerBiDash(titulo:"Ranking Comunal de Establecimientos Educacionales - Chile", id:4, id2:2202, url:"https://app.powerbi.com/view?r=eyJrIjoiZjE5NDBkY2EtMDM1Ny00MzVjLTlkM2YtNjlmMGFlYTM1YjhmIiwidCI6IjhmYmFhNWJmLTJlY2MtNGRjOC1iNTZiLThmOTJlMzA3ZjA3NiIsImMiOjR9", comentario:"DATA: DATAEDUCACIÓN || País: Chile || Variante: SI || Tipo Variante: Comuna || Variante Shopify: Comuna: Ollagüe, Antofagasta"));</t>
  </si>
  <si>
    <t>dashboards.Add(new PowerBiDash(titulo:"Ranking Comunal de Establecimientos Educacionales - Chile", id:4, id2:2203, url:"https://app.powerbi.com/view?r=eyJrIjoiMDgxYzRiMDItODlmYy00ZTBkLWEzMzctOTM5N2FjYjVkYWU4IiwidCI6IjhmYmFhNWJmLTJlY2MtNGRjOC1iNTZiLThmOTJlMzA3ZjA3NiIsImMiOjR9", comentario:"DATA: DATAEDUCACIÓN || País: Chile || Variante: SI || Tipo Variante: Comuna || Variante Shopify: Comuna: San Pedro de Atacama, Antofagasta"));</t>
  </si>
  <si>
    <t>dashboards.Add(new PowerBiDash(titulo:"Ranking Comunal de Establecimientos Educacionales - Chile", id:4, id2:2301, url:"https://app.powerbi.com/view?r=eyJrIjoiMWNkNTRmMTQtNWIxYS00Mzg4LWFlODItMjBiZGJkNjE1OWJjIiwidCI6IjhmYmFhNWJmLTJlY2MtNGRjOC1iNTZiLThmOTJlMzA3ZjA3NiIsImMiOjR9", comentario:"DATA: DATAEDUCACIÓN || País: Chile || Variante: SI || Tipo Variante: Comuna || Variante Shopify: Comuna: Tocopilla, Antofagasta"));</t>
  </si>
  <si>
    <t>dashboards.Add(new PowerBiDash(titulo:"Ranking Comunal de Establecimientos Educacionales - Chile", id:4, id2:2302, url:"https://app.powerbi.com/view?r=eyJrIjoiNTQ4ZjQzYzItOTQ3Mi00N2NjLTkxMDYtYmQyYzllODg5OTg4IiwidCI6IjhmYmFhNWJmLTJlY2MtNGRjOC1iNTZiLThmOTJlMzA3ZjA3NiIsImMiOjR9", comentario:"DATA: DATAEDUCACIÓN || País: Chile || Variante: SI || Tipo Variante: Comuna || Variante Shopify: Comuna: María Elena, Antofagasta"));</t>
  </si>
  <si>
    <t>dashboards.Add(new PowerBiDash(titulo:"Ranking Comunal de Establecimientos Educacionales - Chile", id:4, id2:3101, url:"https://app.powerbi.com/view?r=eyJrIjoiNjUzNmNlZjgtNDA4ZC00OTE1LThmMWQtM2NjYTA1NjlmZmFkIiwidCI6IjhmYmFhNWJmLTJlY2MtNGRjOC1iNTZiLThmOTJlMzA3ZjA3NiIsImMiOjR9", comentario:"DATA: DATAEDUCACIÓN || País: Chile || Variante: SI || Tipo Variante: Comuna || Variante Shopify: Comuna: Copiapó, Atacama"));</t>
  </si>
  <si>
    <t>dashboards.Add(new PowerBiDash(titulo:"Ranking Comunal de Establecimientos Educacionales - Chile", id:4, id2:3102, url:"https://app.powerbi.com/view?r=eyJrIjoiZjBkNGRiNjgtZTc1YS00NDY3LWFlNjgtODkxNWMzZGM4YWZiIiwidCI6IjhmYmFhNWJmLTJlY2MtNGRjOC1iNTZiLThmOTJlMzA3ZjA3NiIsImMiOjR9", comentario:"DATA: DATAEDUCACIÓN || País: Chile || Variante: SI || Tipo Variante: Comuna || Variante Shopify: Comuna: Caldera, Atacama"));</t>
  </si>
  <si>
    <t>dashboards.Add(new PowerBiDash(titulo:"Ranking Comunal de Establecimientos Educacionales - Chile", id:4, id2:3103, url:"https://app.powerbi.com/view?r=eyJrIjoiNmM5OGNkMWMtNGRiZS00MzU3LTk0YWUtNzYyYmJmNTFjYWI1IiwidCI6IjhmYmFhNWJmLTJlY2MtNGRjOC1iNTZiLThmOTJlMzA3ZjA3NiIsImMiOjR9", comentario:"DATA: DATAEDUCACIÓN || País: Chile || Variante: SI || Tipo Variante: Comuna || Variante Shopify: Comuna: Tierra Amarilla, Atacama"));</t>
  </si>
  <si>
    <t>dashboards.Add(new PowerBiDash(titulo:"Ranking Comunal de Establecimientos Educacionales - Chile", id:4, id2:3201, url:"https://app.powerbi.com/view?r=eyJrIjoiN2E1MDU3NWItYmZkYy00NmViLWE3NmEtNmJmOTNhMTE3MWUxIiwidCI6IjhmYmFhNWJmLTJlY2MtNGRjOC1iNTZiLThmOTJlMzA3ZjA3NiIsImMiOjR9", comentario:"DATA: DATAEDUCACIÓN || País: Chile || Variante: SI || Tipo Variante: Comuna || Variante Shopify: Comuna: Chañaral, Atacama"));</t>
  </si>
  <si>
    <t>dashboards.Add(new PowerBiDash(titulo:"Ranking Comunal de Establecimientos Educacionales - Chile", id:4, id2:3202, url:"https://app.powerbi.com/view?r=eyJrIjoiYTQzODFlNTgtNWMyNy00ZTJhLTliNDEtMDBkZjVjYjFhODYyIiwidCI6IjhmYmFhNWJmLTJlY2MtNGRjOC1iNTZiLThmOTJlMzA3ZjA3NiIsImMiOjR9", comentario:"DATA: DATAEDUCACIÓN || País: Chile || Variante: SI || Tipo Variante: Comuna || Variante Shopify: Comuna: Diego de Almagro, Atacama"));</t>
  </si>
  <si>
    <t>dashboards.Add(new PowerBiDash(titulo:"Ranking Comunal de Establecimientos Educacionales - Chile", id:4, id2:3301, url:"https://app.powerbi.com/view?r=eyJrIjoiZjcwMjZjNDUtYTBmYS00OGQyLWEwYjgtNDc3YjQ0MzU0NzQ4IiwidCI6IjhmYmFhNWJmLTJlY2MtNGRjOC1iNTZiLThmOTJlMzA3ZjA3NiIsImMiOjR9", comentario:"DATA: DATAEDUCACIÓN || País: Chile || Variante: SI || Tipo Variante: Comuna || Variante Shopify: Comuna: Vallenar, Atacama"));</t>
  </si>
  <si>
    <t>dashboards.Add(new PowerBiDash(titulo:"Ranking Comunal de Establecimientos Educacionales - Chile", id:4, id2:3302, url:"https://app.powerbi.com/view?r=eyJrIjoiOTcyN2JhYjItNzRhMC00MTI0LTkxYTgtZDY2MjdiZjNmNGNhIiwidCI6IjhmYmFhNWJmLTJlY2MtNGRjOC1iNTZiLThmOTJlMzA3ZjA3NiIsImMiOjR9", comentario:"DATA: DATAEDUCACIÓN || País: Chile || Variante: SI || Tipo Variante: Comuna || Variante Shopify: Comuna: Alto del Carmen, Atacama"));</t>
  </si>
  <si>
    <t>dashboards.Add(new PowerBiDash(titulo:"Ranking Comunal de Establecimientos Educacionales - Chile", id:4, id2:3303, url:"https://app.powerbi.com/view?r=eyJrIjoiYmYwMzE5MjYtOTZlYi00NjJkLWE2YjctZGRhMmM3MGNhNTZiIiwidCI6IjhmYmFhNWJmLTJlY2MtNGRjOC1iNTZiLThmOTJlMzA3ZjA3NiIsImMiOjR9", comentario:"DATA: DATAEDUCACIÓN || País: Chile || Variante: SI || Tipo Variante: Comuna || Variante Shopify: Comuna: Freirina, Atacama"));</t>
  </si>
  <si>
    <t>dashboards.Add(new PowerBiDash(titulo:"Ranking Comunal de Establecimientos Educacionales - Chile", id:4, id2:3304, url:"https://app.powerbi.com/view?r=eyJrIjoiNTkzMTIxMTEtNzUxMy00NzgzLThhOTItNzU5Yjg3MWM0YTQ3IiwidCI6IjhmYmFhNWJmLTJlY2MtNGRjOC1iNTZiLThmOTJlMzA3ZjA3NiIsImMiOjR9", comentario:"DATA: DATAEDUCACIÓN || País: Chile || Variante: SI || Tipo Variante: Comuna || Variante Shopify: Comuna: Huasco, Atacama"));</t>
  </si>
  <si>
    <t>dashboards.Add(new PowerBiDash(titulo:"Ranking Comunal de Establecimientos Educacionales - Chile", id:4, id2:4101, url:"https://app.powerbi.com/view?r=eyJrIjoiNjYxZWFhZWItOWUzYS00NDNjLTgxMWEtMDU1OWM5ODM0MDI2IiwidCI6IjhmYmFhNWJmLTJlY2MtNGRjOC1iNTZiLThmOTJlMzA3ZjA3NiIsImMiOjR9", comentario:"DATA: DATAEDUCACIÓN || País: Chile || Variante: SI || Tipo Variante: Comuna || Variante Shopify: Comuna: La Serena, Coquimbo"));</t>
  </si>
  <si>
    <t>dashboards.Add(new PowerBiDash(titulo:"Ranking Comunal de Establecimientos Educacionales - Chile", id:4, id2:4102, url:"https://app.powerbi.com/view?r=eyJrIjoiNmE4ZjY3Y2EtOTU5Yi00MmI0LWFhYmItYmNhYTgwMzgyNzAxIiwidCI6IjhmYmFhNWJmLTJlY2MtNGRjOC1iNTZiLThmOTJlMzA3ZjA3NiIsImMiOjR9", comentario:"DATA: DATAEDUCACIÓN || País: Chile || Variante: SI || Tipo Variante: Comuna || Variante Shopify: Comuna: Coquimbo, Coquimbo"));</t>
  </si>
  <si>
    <t>dashboards.Add(new PowerBiDash(titulo:"Ranking Comunal de Establecimientos Educacionales - Chile", id:4, id2:4103, url:"https://app.powerbi.com/view?r=eyJrIjoiY2ViMDMzNzQtYzAzMi00ZTM4LTg5ZTItYTllM2MyZjQ4YTgyIiwidCI6IjhmYmFhNWJmLTJlY2MtNGRjOC1iNTZiLThmOTJlMzA3ZjA3NiIsImMiOjR9", comentario:"DATA: DATAEDUCACIÓN || País: Chile || Variante: SI || Tipo Variante: Comuna || Variante Shopify: Comuna: Andacollo, Coquimbo"));</t>
  </si>
  <si>
    <t>dashboards.Add(new PowerBiDash(titulo:"Ranking Comunal de Establecimientos Educacionales - Chile", id:4, id2:4104, url:"https://app.powerbi.com/view?r=eyJrIjoiZjkwZGVlYzctZDJlMC00YjZhLWEwYTEtZTQxZGJjZjlmMTNmIiwidCI6IjhmYmFhNWJmLTJlY2MtNGRjOC1iNTZiLThmOTJlMzA3ZjA3NiIsImMiOjR9", comentario:"DATA: DATAEDUCACIÓN || País: Chile || Variante: SI || Tipo Variante: Comuna || Variante Shopify: Comuna: La Higuera, Coquimbo"));</t>
  </si>
  <si>
    <t>dashboards.Add(new PowerBiDash(titulo:"Ranking Comunal de Establecimientos Educacionales - Chile", id:4, id2:4105, url:"https://app.powerbi.com/view?r=eyJrIjoiM2Y3MjhiODItYzNiMS00NjI2LTlkNTgtMDNhOTQ5ZTBmZmMwIiwidCI6IjhmYmFhNWJmLTJlY2MtNGRjOC1iNTZiLThmOTJlMzA3ZjA3NiIsImMiOjR9", comentario:"DATA: DATAEDUCACIÓN || País: Chile || Variante: SI || Tipo Variante: Comuna || Variante Shopify: Comuna: Paiguano, Coquimbo"));</t>
  </si>
  <si>
    <t>dashboards.Add(new PowerBiDash(titulo:"Ranking Comunal de Establecimientos Educacionales - Chile", id:4, id2:4106, url:"https://app.powerbi.com/view?r=eyJrIjoiZjU3Njg4ZjMtYmY4My00NzNmLWEyN2ItZGZiZDY0M2U1OWE3IiwidCI6IjhmYmFhNWJmLTJlY2MtNGRjOC1iNTZiLThmOTJlMzA3ZjA3NiIsImMiOjR9", comentario:"DATA: DATAEDUCACIÓN || País: Chile || Variante: SI || Tipo Variante: Comuna || Variante Shopify: Comuna: Vicuña, Coquimbo"));</t>
  </si>
  <si>
    <t>dashboards.Add(new PowerBiDash(titulo:"Ranking Comunal de Establecimientos Educacionales - Chile", id:4, id2:4201, url:"https://app.powerbi.com/view?r=eyJrIjoiOWNiN2VlYjUtMDA1Ny00NDE4LWI2YTMtOWRkMTIzZTgzZTUyIiwidCI6IjhmYmFhNWJmLTJlY2MtNGRjOC1iNTZiLThmOTJlMzA3ZjA3NiIsImMiOjR9", comentario:"DATA: DATAEDUCACIÓN || País: Chile || Variante: SI || Tipo Variante: Comuna || Variante Shopify: Comuna: Illapel, Coquimbo"));</t>
  </si>
  <si>
    <t>dashboards.Add(new PowerBiDash(titulo:"Ranking Comunal de Establecimientos Educacionales - Chile", id:4, id2:4202, url:"https://app.powerbi.com/view?r=eyJrIjoiZjk0YTYyN2UtYmNhYi00Y2VlLWI4NTktODYwMjE2ODQzZWViIiwidCI6IjhmYmFhNWJmLTJlY2MtNGRjOC1iNTZiLThmOTJlMzA3ZjA3NiIsImMiOjR9", comentario:"DATA: DATAEDUCACIÓN || País: Chile || Variante: SI || Tipo Variante: Comuna || Variante Shopify: Comuna: Canela, Coquimbo"));</t>
  </si>
  <si>
    <t>dashboards.Add(new PowerBiDash(titulo:"Ranking Comunal de Establecimientos Educacionales - Chile", id:4, id2:4203, url:"https://app.powerbi.com/view?r=eyJrIjoiNDVkNzZiMWUtMTQxMC00OWY0LTg3ZDMtNzg4MmFlNDVlNjMzIiwidCI6IjhmYmFhNWJmLTJlY2MtNGRjOC1iNTZiLThmOTJlMzA3ZjA3NiIsImMiOjR9", comentario:"DATA: DATAEDUCACIÓN || País: Chile || Variante: SI || Tipo Variante: Comuna || Variante Shopify: Comuna: Los Vilos, Coquimbo"));</t>
  </si>
  <si>
    <t>dashboards.Add(new PowerBiDash(titulo:"Ranking Comunal de Establecimientos Educacionales - Chile", id:4, id2:4204, url:"https://app.powerbi.com/view?r=eyJrIjoiZTJmZDViYjgtMzI0NC00YjBhLTg3MTEtMGU5ZTFlMzUxM2MyIiwidCI6IjhmYmFhNWJmLTJlY2MtNGRjOC1iNTZiLThmOTJlMzA3ZjA3NiIsImMiOjR9", comentario:"DATA: DATAEDUCACIÓN || País: Chile || Variante: SI || Tipo Variante: Comuna || Variante Shopify: Comuna: Salamanca, Coquimbo"));</t>
  </si>
  <si>
    <t>dashboards.Add(new PowerBiDash(titulo:"Ranking Comunal de Establecimientos Educacionales - Chile", id:4, id2:4301, url:"https://app.powerbi.com/view?r=eyJrIjoiMzEyYjBlMmYtNWY0MS00NGZjLWFkMjMtYjYwNjBiNTI4MzQwIiwidCI6IjhmYmFhNWJmLTJlY2MtNGRjOC1iNTZiLThmOTJlMzA3ZjA3NiIsImMiOjR9", comentario:"DATA: DATAEDUCACIÓN || País: Chile || Variante: SI || Tipo Variante: Comuna || Variante Shopify: Comuna: Ovalle, Coquimbo"));</t>
  </si>
  <si>
    <t>dashboards.Add(new PowerBiDash(titulo:"Ranking Comunal de Establecimientos Educacionales - Chile", id:4, id2:4302, url:"https://app.powerbi.com/view?r=eyJrIjoiZjU3MDYxYzMtNTk5NC00YTRiLThjMTktZjczODgxZTBlZTIyIiwidCI6IjhmYmFhNWJmLTJlY2MtNGRjOC1iNTZiLThmOTJlMzA3ZjA3NiIsImMiOjR9", comentario:"DATA: DATAEDUCACIÓN || País: Chile || Variante: SI || Tipo Variante: Comuna || Variante Shopify: Comuna: Combarbalá, Coquimbo"));</t>
  </si>
  <si>
    <t>dashboards.Add(new PowerBiDash(titulo:"Ranking Comunal de Establecimientos Educacionales - Chile", id:4, id2:4303, url:"https://app.powerbi.com/view?r=eyJrIjoiNDc2Y2ZkM2QtY2I2Mi00MGJkLWFhYzctNmMyZGEwOTlhNmIxIiwidCI6IjhmYmFhNWJmLTJlY2MtNGRjOC1iNTZiLThmOTJlMzA3ZjA3NiIsImMiOjR9", comentario:"DATA: DATAEDUCACIÓN || País: Chile || Variante: SI || Tipo Variante: Comuna || Variante Shopify: Comuna: Monte Patria, Coquimbo"));</t>
  </si>
  <si>
    <t>dashboards.Add(new PowerBiDash(titulo:"Ranking Comunal de Establecimientos Educacionales - Chile", id:4, id2:4304, url:"https://app.powerbi.com/view?r=eyJrIjoiNjZkOWUxZmQtNmI2MS00ODk4LWFmYTEtODA4ZTNmODk3ZDhkIiwidCI6IjhmYmFhNWJmLTJlY2MtNGRjOC1iNTZiLThmOTJlMzA3ZjA3NiIsImMiOjR9", comentario:"DATA: DATAEDUCACIÓN || País: Chile || Variante: SI || Tipo Variante: Comuna || Variante Shopify: Comuna: Punitaqui, Coquimbo"));</t>
  </si>
  <si>
    <t>dashboards.Add(new PowerBiDash(titulo:"Ranking Comunal de Establecimientos Educacionales - Chile", id:4, id2:4305, url:"https://app.powerbi.com/view?r=eyJrIjoiY2IxNzNkODEtNDBlZC00MzA5LWJhNDgtZGFlMzhjOTIxYTVjIiwidCI6IjhmYmFhNWJmLTJlY2MtNGRjOC1iNTZiLThmOTJlMzA3ZjA3NiIsImMiOjR9", comentario:"DATA: DATAEDUCACIÓN || País: Chile || Variante: SI || Tipo Variante: Comuna || Variante Shopify: Comuna: Río Hurtado, Coquimbo"));</t>
  </si>
  <si>
    <t>dashboards.Add(new PowerBiDash(titulo:"Ranking Comunal de Establecimientos Educacionales - Chile", id:4, id2:5101, url:"https://app.powerbi.com/view?r=eyJrIjoiOTY1YjQ4MzAtZDZkMi00M2YzLThmYjEtNzljYTNmODZiMGU3IiwidCI6IjhmYmFhNWJmLTJlY2MtNGRjOC1iNTZiLThmOTJlMzA3ZjA3NiIsImMiOjR9", comentario:"DATA: DATAEDUCACIÓN || País: Chile || Variante: SI || Tipo Variante: Comuna || Variante Shopify: Comuna: Valparaíso, Valparaíso"));</t>
  </si>
  <si>
    <t>dashboards.Add(new PowerBiDash(titulo:"Ranking Comunal de Establecimientos Educacionales - Chile", id:4, id2:5102, url:"https://app.powerbi.com/view?r=eyJrIjoiNTAyMjk5ZjktNTE1OC00MTE0LWExYWYtZjkwNTYzMTRlYThmIiwidCI6IjhmYmFhNWJmLTJlY2MtNGRjOC1iNTZiLThmOTJlMzA3ZjA3NiIsImMiOjR9", comentario:"DATA: DATAEDUCACIÓN || País: Chile || Variante: SI || Tipo Variante: Comuna || Variante Shopify: Comuna: Casablanca, Valparaíso"));</t>
  </si>
  <si>
    <t>dashboards.Add(new PowerBiDash(titulo:"Ranking Comunal de Establecimientos Educacionales - Chile", id:4, id2:5103, url:"https://app.powerbi.com/view?r=eyJrIjoiMzk4YTEzNDAtMzNiYi00NjBhLWIxOGQtN2FmZTlmNzk5NDA5IiwidCI6IjhmYmFhNWJmLTJlY2MtNGRjOC1iNTZiLThmOTJlMzA3ZjA3NiIsImMiOjR9", comentario:"DATA: DATAEDUCACIÓN || País: Chile || Variante: SI || Tipo Variante: Comuna || Variante Shopify: Comuna: Concón, Valparaíso"));</t>
  </si>
  <si>
    <t>dashboards.Add(new PowerBiDash(titulo:"Ranking Comunal de Establecimientos Educacionales - Chile", id:4, id2:5104, url:"https://app.powerbi.com/view?r=eyJrIjoiOGRjMzdhMDUtZGRiNC00NjNhLWIzMjYtM2UwZDNiNzI3ODNiIiwidCI6IjhmYmFhNWJmLTJlY2MtNGRjOC1iNTZiLThmOTJlMzA3ZjA3NiIsImMiOjR9", comentario:"DATA: DATAEDUCACIÓN || País: Chile || Variante: SI || Tipo Variante: Comuna || Variante Shopify: Comuna: Juan Fernández, Valparaíso"));</t>
  </si>
  <si>
    <t>dashboards.Add(new PowerBiDash(titulo:"Ranking Comunal de Establecimientos Educacionales - Chile", id:4, id2:5105, url:"https://app.powerbi.com/view?r=eyJrIjoiNjcwZDA1NGItMGY3Ny00OWEzLTgzYjYtNTEzMjNjOWNiN2NlIiwidCI6IjhmYmFhNWJmLTJlY2MtNGRjOC1iNTZiLThmOTJlMzA3ZjA3NiIsImMiOjR9", comentario:"DATA: DATAEDUCACIÓN || País: Chile || Variante: SI || Tipo Variante: Comuna || Variante Shopify: Comuna: Puchuncaví, Valparaíso"));</t>
  </si>
  <si>
    <t>dashboards.Add(new PowerBiDash(titulo:"Ranking Comunal de Establecimientos Educacionales - Chile", id:4, id2:5107, url:"https://app.powerbi.com/view?r=eyJrIjoiZTZkMjkzMzAtZjkwZi00OTJmLWE1MzctZWY0ZDBjMGI5M2I1IiwidCI6IjhmYmFhNWJmLTJlY2MtNGRjOC1iNTZiLThmOTJlMzA3ZjA3NiIsImMiOjR9", comentario:"DATA: DATAEDUCACIÓN || País: Chile || Variante: SI || Tipo Variante: Comuna || Variante Shopify: Comuna: Quintero, Valparaíso"));</t>
  </si>
  <si>
    <t>dashboards.Add(new PowerBiDash(titulo:"Ranking Comunal de Establecimientos Educacionales - Chile", id:4, id2:5109, url:"https://app.powerbi.com/view?r=eyJrIjoiZTQ0ZTcyYzUtNzhlNy00MTAxLTg2YjYtYmM3ZjhlMTYwZjk2IiwidCI6IjhmYmFhNWJmLTJlY2MtNGRjOC1iNTZiLThmOTJlMzA3ZjA3NiIsImMiOjR9", comentario:"DATA: DATAEDUCACIÓN || País: Chile || Variante: SI || Tipo Variante: Comuna || Variante Shopify: Comuna: Viña del Mar, Valparaíso"));</t>
  </si>
  <si>
    <t>dashboards.Add(new PowerBiDash(titulo:"Ranking Comunal de Establecimientos Educacionales - Chile", id:4, id2:5201, url:"https://app.powerbi.com/view?r=eyJrIjoiMzQ4YWE4YTItNjM1OS00OTg5LWE3NTctMWJhYTdkMWVlYTliIiwidCI6IjhmYmFhNWJmLTJlY2MtNGRjOC1iNTZiLThmOTJlMzA3ZjA3NiIsImMiOjR9", comentario:"DATA: DATAEDUCACIÓN || País: Chile || Variante: SI || Tipo Variante: Comuna || Variante Shopify: Comuna: Isla de Pascua, Valparaíso"));</t>
  </si>
  <si>
    <t>dashboards.Add(new PowerBiDash(titulo:"Ranking Comunal de Establecimientos Educacionales - Chile", id:4, id2:5301, url:"https://app.powerbi.com/view?r=eyJrIjoiMDZjYTQ3MGQtOTZmNy00NmFjLWFlYmYtNDM0OGJjNmE3ZjQ2IiwidCI6IjhmYmFhNWJmLTJlY2MtNGRjOC1iNTZiLThmOTJlMzA3ZjA3NiIsImMiOjR9", comentario:"DATA: DATAEDUCACIÓN || País: Chile || Variante: SI || Tipo Variante: Comuna || Variante Shopify: Comuna: Los Andes, Valparaíso"));</t>
  </si>
  <si>
    <t>dashboards.Add(new PowerBiDash(titulo:"Ranking Comunal de Establecimientos Educacionales - Chile", id:4, id2:5302, url:"https://app.powerbi.com/view?r=eyJrIjoiMTdkYzk4M2UtYWM5NC00YzAxLWI0YjgtMDIyZGI0YjBlMDM2IiwidCI6IjhmYmFhNWJmLTJlY2MtNGRjOC1iNTZiLThmOTJlMzA3ZjA3NiIsImMiOjR9", comentario:"DATA: DATAEDUCACIÓN || País: Chile || Variante: SI || Tipo Variante: Comuna || Variante Shopify: Comuna: Calle Larga, Valparaíso"));</t>
  </si>
  <si>
    <t>dashboards.Add(new PowerBiDash(titulo:"Ranking Comunal de Establecimientos Educacionales - Chile", id:4, id2:5303, url:"https://app.powerbi.com/view?r=eyJrIjoiYjIzNGQ1NTMtN2U2OS00ZmRkLThjYzctY2YwZWJjMWI4ZGFmIiwidCI6IjhmYmFhNWJmLTJlY2MtNGRjOC1iNTZiLThmOTJlMzA3ZjA3NiIsImMiOjR9", comentario:"DATA: DATAEDUCACIÓN || País: Chile || Variante: SI || Tipo Variante: Comuna || Variante Shopify: Comuna: Rinconada, Valparaíso"));</t>
  </si>
  <si>
    <t>dashboards.Add(new PowerBiDash(titulo:"Ranking Comunal de Establecimientos Educacionales - Chile", id:4, id2:5304, url:"https://app.powerbi.com/view?r=eyJrIjoiMjgwZDI3MjMtMWQ2Yy00ZTlkLWE5NjEtZTFkMjczZjY0Yjc5IiwidCI6IjhmYmFhNWJmLTJlY2MtNGRjOC1iNTZiLThmOTJlMzA3ZjA3NiIsImMiOjR9", comentario:"DATA: DATAEDUCACIÓN || País: Chile || Variante: SI || Tipo Variante: Comuna || Variante Shopify: Comuna: San Esteban, Valparaíso"));</t>
  </si>
  <si>
    <t>dashboards.Add(new PowerBiDash(titulo:"Ranking Comunal de Establecimientos Educacionales - Chile", id:4, id2:5401, url:"https://app.powerbi.com/view?r=eyJrIjoiZjZlZTY0ZDAtOWY4MS00NzY1LWEzNmMtYmQ3ODFjNjg2OGZlIiwidCI6IjhmYmFhNWJmLTJlY2MtNGRjOC1iNTZiLThmOTJlMzA3ZjA3NiIsImMiOjR9", comentario:"DATA: DATAEDUCACIÓN || País: Chile || Variante: SI || Tipo Variante: Comuna || Variante Shopify: Comuna: La Ligua, Valparaíso"));</t>
  </si>
  <si>
    <t>dashboards.Add(new PowerBiDash(titulo:"Ranking Comunal de Establecimientos Educacionales - Chile", id:4, id2:5402, url:"https://app.powerbi.com/view?r=eyJrIjoiNzE1MzA4ZjktNTk1NC00MTAwLWIyMDktYTdiM2VhMWU5YTI3IiwidCI6IjhmYmFhNWJmLTJlY2MtNGRjOC1iNTZiLThmOTJlMzA3ZjA3NiIsImMiOjR9", comentario:"DATA: DATAEDUCACIÓN || País: Chile || Variante: SI || Tipo Variante: Comuna || Variante Shopify: Comuna: Cabildo, Valparaíso"));</t>
  </si>
  <si>
    <t>dashboards.Add(new PowerBiDash(titulo:"Ranking Comunal de Establecimientos Educacionales - Chile", id:4, id2:5403, url:"https://app.powerbi.com/view?r=eyJrIjoiNDFhNjQ2YzgtZmUyNy00MjZlLWFiZTEtYzY1ZDk4MjE4MmMxIiwidCI6IjhmYmFhNWJmLTJlY2MtNGRjOC1iNTZiLThmOTJlMzA3ZjA3NiIsImMiOjR9", comentario:"DATA: DATAEDUCACIÓN || País: Chile || Variante: SI || Tipo Variante: Comuna || Variante Shopify: Comuna: Papudo, Valparaíso"));</t>
  </si>
  <si>
    <t>dashboards.Add(new PowerBiDash(titulo:"Ranking Comunal de Establecimientos Educacionales - Chile", id:4, id2:5404, url:"https://app.powerbi.com/view?r=eyJrIjoiOGIwYjA3YjYtMjgzOC00NmUzLTg4OTktZWVjOTFiM2Y5ZDU4IiwidCI6IjhmYmFhNWJmLTJlY2MtNGRjOC1iNTZiLThmOTJlMzA3ZjA3NiIsImMiOjR9", comentario:"DATA: DATAEDUCACIÓN || País: Chile || Variante: SI || Tipo Variante: Comuna || Variante Shopify: Comuna: Petorca, Valparaíso"));</t>
  </si>
  <si>
    <t>dashboards.Add(new PowerBiDash(titulo:"Ranking Comunal de Establecimientos Educacionales - Chile", id:4, id2:5405, url:"https://app.powerbi.com/view?r=eyJrIjoiYzlkZjAzZGYtZGY5Yi00M2ZkLThkOTAtNWJjYmEyNzFiYjM0IiwidCI6IjhmYmFhNWJmLTJlY2MtNGRjOC1iNTZiLThmOTJlMzA3ZjA3NiIsImMiOjR9", comentario:"DATA: DATAEDUCACIÓN || País: Chile || Variante: SI || Tipo Variante: Comuna || Variante Shopify: Comuna: Zapallar, Valparaíso"));</t>
  </si>
  <si>
    <t>dashboards.Add(new PowerBiDash(titulo:"Ranking Comunal de Establecimientos Educacionales - Chile", id:4, id2:5501, url:"https://app.powerbi.com/view?r=eyJrIjoiNTM3YzAwNzQtODUyOS00ODdjLWJkNzMtZTc0M2E1MDM2YzBlIiwidCI6IjhmYmFhNWJmLTJlY2MtNGRjOC1iNTZiLThmOTJlMzA3ZjA3NiIsImMiOjR9", comentario:"DATA: DATAEDUCACIÓN || País: Chile || Variante: SI || Tipo Variante: Comuna || Variante Shopify: Comuna: Quillota, Valparaíso"));</t>
  </si>
  <si>
    <t>dashboards.Add(new PowerBiDash(titulo:"Ranking Comunal de Establecimientos Educacionales - Chile", id:4, id2:5502, url:"https://app.powerbi.com/view?r=eyJrIjoiMTA3ODBkY2QtNjQyYy00MzY0LTlkMjEtYTRjMmMxMzU5ODYyIiwidCI6IjhmYmFhNWJmLTJlY2MtNGRjOC1iNTZiLThmOTJlMzA3ZjA3NiIsImMiOjR9", comentario:"DATA: DATAEDUCACIÓN || País: Chile || Variante: SI || Tipo Variante: Comuna || Variante Shopify: Comuna: Calera, Valparaíso"));</t>
  </si>
  <si>
    <t>dashboards.Add(new PowerBiDash(titulo:"Ranking Comunal de Establecimientos Educacionales - Chile", id:4, id2:5503, url:"https://app.powerbi.com/view?r=eyJrIjoiMmQ0MzRlZmQtYTQ1Ni00Y2NlLThiYjItY2YyNWNhYjlhMTk2IiwidCI6IjhmYmFhNWJmLTJlY2MtNGRjOC1iNTZiLThmOTJlMzA3ZjA3NiIsImMiOjR9", comentario:"DATA: DATAEDUCACIÓN || País: Chile || Variante: SI || Tipo Variante: Comuna || Variante Shopify: Comuna: Hijuelas, Valparaíso"));</t>
  </si>
  <si>
    <t>dashboards.Add(new PowerBiDash(titulo:"Ranking Comunal de Establecimientos Educacionales - Chile", id:4, id2:5504, url:"https://app.powerbi.com/view?r=eyJrIjoiNTUwNGQ5ODktYWE5MC00NGJiLTg5MzYtYTlkMDNjMGMxY2Y0IiwidCI6IjhmYmFhNWJmLTJlY2MtNGRjOC1iNTZiLThmOTJlMzA3ZjA3NiIsImMiOjR9", comentario:"DATA: DATAEDUCACIÓN || País: Chile || Variante: SI || Tipo Variante: Comuna || Variante Shopify: Comuna: La Cruz, Valparaíso"));</t>
  </si>
  <si>
    <t>dashboards.Add(new PowerBiDash(titulo:"Ranking Comunal de Establecimientos Educacionales - Chile", id:4, id2:5506, url:"https://app.powerbi.com/view?r=eyJrIjoiY2NlOGU0NDEtMmQ5Zi00ZTcxLTg4ZjAtODgxMDY0ZjZhOTRhIiwidCI6IjhmYmFhNWJmLTJlY2MtNGRjOC1iNTZiLThmOTJlMzA3ZjA3NiIsImMiOjR9", comentario:"DATA: DATAEDUCACIÓN || País: Chile || Variante: SI || Tipo Variante: Comuna || Variante Shopify: Comuna: Nogales, Valparaíso"));</t>
  </si>
  <si>
    <t>dashboards.Add(new PowerBiDash(titulo:"Ranking Comunal de Establecimientos Educacionales - Chile", id:4, id2:5601, url:"https://app.powerbi.com/view?r=eyJrIjoiZTNiMmEwMWUtOTY1MS00Y2YyLTg2YjMtNDJmNDBjYTdmZTlkIiwidCI6IjhmYmFhNWJmLTJlY2MtNGRjOC1iNTZiLThmOTJlMzA3ZjA3NiIsImMiOjR9", comentario:"DATA: DATAEDUCACIÓN || País: Chile || Variante: SI || Tipo Variante: Comuna || Variante Shopify: Comuna: San Antonio, Valparaíso"));</t>
  </si>
  <si>
    <t>dashboards.Add(new PowerBiDash(titulo:"Ranking Comunal de Establecimientos Educacionales - Chile", id:4, id2:5602, url:"https://app.powerbi.com/view?r=eyJrIjoiZDliYjU4ZTQtZTNmMS00NDg2LTgxM2QtZmUxOTI5N2UwZjdkIiwidCI6IjhmYmFhNWJmLTJlY2MtNGRjOC1iNTZiLThmOTJlMzA3ZjA3NiIsImMiOjR9", comentario:"DATA: DATAEDUCACIÓN || País: Chile || Variante: SI || Tipo Variante: Comuna || Variante Shopify: Comuna: Algarrobo, Valparaíso"));</t>
  </si>
  <si>
    <t>dashboards.Add(new PowerBiDash(titulo:"Ranking Comunal de Establecimientos Educacionales - Chile", id:4, id2:5603, url:"https://app.powerbi.com/view?r=eyJrIjoiNmNjNTk3YjktZmM0ZS00NDhlLTkzN2ItNjkzZWE3MWYzMjI3IiwidCI6IjhmYmFhNWJmLTJlY2MtNGRjOC1iNTZiLThmOTJlMzA3ZjA3NiIsImMiOjR9", comentario:"DATA: DATAEDUCACIÓN || País: Chile || Variante: SI || Tipo Variante: Comuna || Variante Shopify: Comuna: Cartagena, Valparaíso"));</t>
  </si>
  <si>
    <t>dashboards.Add(new PowerBiDash(titulo:"Ranking Comunal de Establecimientos Educacionales - Chile", id:4, id2:5604, url:"https://app.powerbi.com/view?r=eyJrIjoiZmI0MGJlMDMtZjFlMS00Y2E4LTk0YWYtNmVmNWE4Y2ZmNTlhIiwidCI6IjhmYmFhNWJmLTJlY2MtNGRjOC1iNTZiLThmOTJlMzA3ZjA3NiIsImMiOjR9", comentario:"DATA: DATAEDUCACIÓN || País: Chile || Variante: SI || Tipo Variante: Comuna || Variante Shopify: Comuna: El Quisco, Valparaíso"));</t>
  </si>
  <si>
    <t>dashboards.Add(new PowerBiDash(titulo:"Ranking Comunal de Establecimientos Educacionales - Chile", id:4, id2:5605, url:"https://app.powerbi.com/view?r=eyJrIjoiODk0Nzg2YWYtYTRiYS00MWI1LTkyODMtOTFlZjYzNDQ1MTE2IiwidCI6IjhmYmFhNWJmLTJlY2MtNGRjOC1iNTZiLThmOTJlMzA3ZjA3NiIsImMiOjR9", comentario:"DATA: DATAEDUCACIÓN || País: Chile || Variante: SI || Tipo Variante: Comuna || Variante Shopify: Comuna: El Tabo, Valparaíso"));</t>
  </si>
  <si>
    <t>dashboards.Add(new PowerBiDash(titulo:"Ranking Comunal de Establecimientos Educacionales - Chile", id:4, id2:5606, url:"https://app.powerbi.com/view?r=eyJrIjoiNTdlMWRkOTQtOWRlOC00YmM1LWI2MTMtZDMyYWM3NmZmMmMyIiwidCI6IjhmYmFhNWJmLTJlY2MtNGRjOC1iNTZiLThmOTJlMzA3ZjA3NiIsImMiOjR9", comentario:"DATA: DATAEDUCACIÓN || País: Chile || Variante: SI || Tipo Variante: Comuna || Variante Shopify: Comuna: Santo Domingo, Valparaíso"));</t>
  </si>
  <si>
    <t>dashboards.Add(new PowerBiDash(titulo:"Ranking Comunal de Establecimientos Educacionales - Chile", id:4, id2:5701, url:"https://app.powerbi.com/view?r=eyJrIjoiMzY5MWU3NWQtNjhkMC00ZWIwLWFhZTYtNWM4ZmQ0MDgzN2M5IiwidCI6IjhmYmFhNWJmLTJlY2MtNGRjOC1iNTZiLThmOTJlMzA3ZjA3NiIsImMiOjR9", comentario:"DATA: DATAEDUCACIÓN || País: Chile || Variante: SI || Tipo Variante: Comuna || Variante Shopify: Comuna: San Felipe, Valparaíso"));</t>
  </si>
  <si>
    <t>dashboards.Add(new PowerBiDash(titulo:"Ranking Comunal de Establecimientos Educacionales - Chile", id:4, id2:5702, url:"https://app.powerbi.com/view?r=eyJrIjoiNWFkMzY0MDctZWI2Ni00ZWY2LWIxMzQtZWViNGQ5MmIwYTllIiwidCI6IjhmYmFhNWJmLTJlY2MtNGRjOC1iNTZiLThmOTJlMzA3ZjA3NiIsImMiOjR9", comentario:"DATA: DATAEDUCACIÓN || País: Chile || Variante: SI || Tipo Variante: Comuna || Variante Shopify: Comuna: Catemu, Valparaíso"));</t>
  </si>
  <si>
    <t>dashboards.Add(new PowerBiDash(titulo:"Ranking Comunal de Establecimientos Educacionales - Chile", id:4, id2:5703, url:"https://app.powerbi.com/view?r=eyJrIjoiZjdlNzhmOTctMjFlOS00ZGFmLTk1YzctODlkNDljMzg1Y2U4IiwidCI6IjhmYmFhNWJmLTJlY2MtNGRjOC1iNTZiLThmOTJlMzA3ZjA3NiIsImMiOjR9", comentario:"DATA: DATAEDUCACIÓN || País: Chile || Variante: SI || Tipo Variante: Comuna || Variante Shopify: Comuna: Llaillay, Valparaíso"));</t>
  </si>
  <si>
    <t>dashboards.Add(new PowerBiDash(titulo:"Ranking Comunal de Establecimientos Educacionales - Chile", id:4, id2:5704, url:"https://app.powerbi.com/view?r=eyJrIjoiOTk4YTkzMmYtOTU5My00NTNhLThhYjYtZmFlMWZmMzRmNzg3IiwidCI6IjhmYmFhNWJmLTJlY2MtNGRjOC1iNTZiLThmOTJlMzA3ZjA3NiIsImMiOjR9", comentario:"DATA: DATAEDUCACIÓN || País: Chile || Variante: SI || Tipo Variante: Comuna || Variante Shopify: Comuna: Panquehue, Valparaíso"));</t>
  </si>
  <si>
    <t>dashboards.Add(new PowerBiDash(titulo:"Ranking Comunal de Establecimientos Educacionales - Chile", id:4, id2:5705, url:"https://app.powerbi.com/view?r=eyJrIjoiOGNhN2QzM2UtMDljNy00MGMyLTg1M2YtYjNhOTgyZGQxN2MwIiwidCI6IjhmYmFhNWJmLTJlY2MtNGRjOC1iNTZiLThmOTJlMzA3ZjA3NiIsImMiOjR9", comentario:"DATA: DATAEDUCACIÓN || País: Chile || Variante: SI || Tipo Variante: Comuna || Variante Shopify: Comuna: Putaendo, Valparaíso"));</t>
  </si>
  <si>
    <t>dashboards.Add(new PowerBiDash(titulo:"Ranking Comunal de Establecimientos Educacionales - Chile", id:4, id2:5706, url:"https://app.powerbi.com/view?r=eyJrIjoiMzQxZjAyZWUtOGU5MS00NjlkLTg0ZDctYmM1ZjM3MjE0N2I2IiwidCI6IjhmYmFhNWJmLTJlY2MtNGRjOC1iNTZiLThmOTJlMzA3ZjA3NiIsImMiOjR9", comentario:"DATA: DATAEDUCACIÓN || País: Chile || Variante: SI || Tipo Variante: Comuna || Variante Shopify: Comuna: Santa María, Valparaíso"));</t>
  </si>
  <si>
    <t>dashboards.Add(new PowerBiDash(titulo:"Ranking Comunal de Establecimientos Educacionales - Chile", id:4, id2:5801, url:"https://app.powerbi.com/view?r=eyJrIjoiYzNlNzgwMjYtMGRjNy00MjlmLTgxY2MtMmM3ODU5YjllZGNhIiwidCI6IjhmYmFhNWJmLTJlY2MtNGRjOC1iNTZiLThmOTJlMzA3ZjA3NiIsImMiOjR9", comentario:"DATA: DATAEDUCACIÓN || País: Chile || Variante: SI || Tipo Variante: Comuna || Variante Shopify: Comuna: Quilpué, Valparaíso"));</t>
  </si>
  <si>
    <t>dashboards.Add(new PowerBiDash(titulo:"Ranking Comunal de Establecimientos Educacionales - Chile", id:4, id2:5802, url:"https://app.powerbi.com/view?r=eyJrIjoiNWZkNTA1MmUtYTNjOS00MDRjLWE2NjgtOGUyYmZjMzMwZjM1IiwidCI6IjhmYmFhNWJmLTJlY2MtNGRjOC1iNTZiLThmOTJlMzA3ZjA3NiIsImMiOjR9", comentario:"DATA: DATAEDUCACIÓN || País: Chile || Variante: SI || Tipo Variante: Comuna || Variante Shopify: Comuna: Limache, Valparaíso"));</t>
  </si>
  <si>
    <t>dashboards.Add(new PowerBiDash(titulo:"Ranking Comunal de Establecimientos Educacionales - Chile", id:4, id2:5803, url:"https://app.powerbi.com/view?r=eyJrIjoiZmZiMDI4NGItNGYzOC00YjM4LTg2NGUtNmEwNTk2MGZlYWU4IiwidCI6IjhmYmFhNWJmLTJlY2MtNGRjOC1iNTZiLThmOTJlMzA3ZjA3NiIsImMiOjR9", comentario:"DATA: DATAEDUCACIÓN || País: Chile || Variante: SI || Tipo Variante: Comuna || Variante Shopify: Comuna: Olmué, Valparaíso"));</t>
  </si>
  <si>
    <t>dashboards.Add(new PowerBiDash(titulo:"Ranking Comunal de Establecimientos Educacionales - Chile", id:4, id2:5804, url:"https://app.powerbi.com/view?r=eyJrIjoiZmE5ZmU0M2EtNDk4My00MzQ2LThhNzYtYTRlMGY4ODRlZjIzIiwidCI6IjhmYmFhNWJmLTJlY2MtNGRjOC1iNTZiLThmOTJlMzA3ZjA3NiIsImMiOjR9", comentario:"DATA: DATAEDUCACIÓN || País: Chile || Variante: SI || Tipo Variante: Comuna || Variante Shopify: Comuna: Villa Alemana, Valparaíso"));</t>
  </si>
  <si>
    <t>dashboards.Add(new PowerBiDash(titulo:"Ranking Comunal de Establecimientos Educacionales - Chile", id:4, id2:6101, url:"https://app.powerbi.com/view?r=eyJrIjoiZjgxODk5M2YtMzBlZC00NDg0LWE2MTMtMGMzNTg1OWZhZjhkIiwidCI6IjhmYmFhNWJmLTJlY2MtNGRjOC1iNTZiLThmOTJlMzA3ZjA3NiIsImMiOjR9", comentario:"DATA: DATAEDUCACIÓN || País: Chile || Variante: SI || Tipo Variante: Comuna || Variante Shopify: Comuna: Rancagua, O'Higgins"));</t>
  </si>
  <si>
    <t>dashboards.Add(new PowerBiDash(titulo:"Ranking Comunal de Establecimientos Educacionales - Chile", id:4, id2:6102, url:"https://app.powerbi.com/view?r=eyJrIjoiYjQ1ZWRjMDYtNDFhMS00MGI2LTkxMzYtM2QwMzY2ZDAwNmU4IiwidCI6IjhmYmFhNWJmLTJlY2MtNGRjOC1iNTZiLThmOTJlMzA3ZjA3NiIsImMiOjR9", comentario:"DATA: DATAEDUCACIÓN || País: Chile || Variante: SI || Tipo Variante: Comuna || Variante Shopify: Comuna: Codegua, O'Higgins"));</t>
  </si>
  <si>
    <t>dashboards.Add(new PowerBiDash(titulo:"Ranking Comunal de Establecimientos Educacionales - Chile", id:4, id2:6103, url:"https://app.powerbi.com/view?r=eyJrIjoiYThhMjM3MWItMjI4OC00NTlkLThmOTctOWRlMGJhMzdlN2Q0IiwidCI6IjhmYmFhNWJmLTJlY2MtNGRjOC1iNTZiLThmOTJlMzA3ZjA3NiIsImMiOjR9", comentario:"DATA: DATAEDUCACIÓN || País: Chile || Variante: SI || Tipo Variante: Comuna || Variante Shopify: Comuna: Coinco, O'Higgins"));</t>
  </si>
  <si>
    <t>dashboards.Add(new PowerBiDash(titulo:"Ranking Comunal de Establecimientos Educacionales - Chile", id:4, id2:6104, url:"https://app.powerbi.com/view?r=eyJrIjoiOWM2MTc5NzEtZjM2OC00OTU3LWFlYmUtZjk1NmIwODUxYzI1IiwidCI6IjhmYmFhNWJmLTJlY2MtNGRjOC1iNTZiLThmOTJlMzA3ZjA3NiIsImMiOjR9", comentario:"DATA: DATAEDUCACIÓN || País: Chile || Variante: SI || Tipo Variante: Comuna || Variante Shopify: Comuna: Coltauco, O'Higgins"));</t>
  </si>
  <si>
    <t>dashboards.Add(new PowerBiDash(titulo:"Ranking Comunal de Establecimientos Educacionales - Chile", id:4, id2:6105, url:"https://app.powerbi.com/view?r=eyJrIjoiNzllNWY0MjMtNjg4Mi00NGE3LTkzZjgtM2M1Mjg2YTkzMGM1IiwidCI6IjhmYmFhNWJmLTJlY2MtNGRjOC1iNTZiLThmOTJlMzA3ZjA3NiIsImMiOjR9", comentario:"DATA: DATAEDUCACIÓN || País: Chile || Variante: SI || Tipo Variante: Comuna || Variante Shopify: Comuna: Doñihue, O'Higgins"));</t>
  </si>
  <si>
    <t>dashboards.Add(new PowerBiDash(titulo:"Ranking Comunal de Establecimientos Educacionales - Chile", id:4, id2:6106, url:"https://app.powerbi.com/view?r=eyJrIjoiMDE5MmY5N2QtNDRjNi00MTkxLWJjOWQtOGE2YWQ0NDUzOTY3IiwidCI6IjhmYmFhNWJmLTJlY2MtNGRjOC1iNTZiLThmOTJlMzA3ZjA3NiIsImMiOjR9", comentario:"DATA: DATAEDUCACIÓN || País: Chile || Variante: SI || Tipo Variante: Comuna || Variante Shopify: Comuna: Graneros, O'Higgins"));</t>
  </si>
  <si>
    <t>dashboards.Add(new PowerBiDash(titulo:"Ranking Comunal de Establecimientos Educacionales - Chile", id:4, id2:6107, url:"https://app.powerbi.com/view?r=eyJrIjoiNjE3NTcxY2QtNjZiYi00MDQyLWIxNjMtN2U1Zjk4NWNhZWM4IiwidCI6IjhmYmFhNWJmLTJlY2MtNGRjOC1iNTZiLThmOTJlMzA3ZjA3NiIsImMiOjR9", comentario:"DATA: DATAEDUCACIÓN || País: Chile || Variante: SI || Tipo Variante: Comuna || Variante Shopify: Comuna: Las Cabras, O'Higgins"));</t>
  </si>
  <si>
    <t>dashboards.Add(new PowerBiDash(titulo:"Ranking Comunal de Establecimientos Educacionales - Chile", id:4, id2:6108, url:"https://app.powerbi.com/view?r=eyJrIjoiN2IyY2UwNGMtYjY1ZS00Y2I0LWE4OTEtYzMyNDhmMjc4NmQyIiwidCI6IjhmYmFhNWJmLTJlY2MtNGRjOC1iNTZiLThmOTJlMzA3ZjA3NiIsImMiOjR9", comentario:"DATA: DATAEDUCACIÓN || País: Chile || Variante: SI || Tipo Variante: Comuna || Variante Shopify: Comuna: Machalí, O'Higgins"));</t>
  </si>
  <si>
    <t>dashboards.Add(new PowerBiDash(titulo:"Ranking Comunal de Establecimientos Educacionales - Chile", id:4, id2:6109, url:"https://app.powerbi.com/view?r=eyJrIjoiODkyOGVmZTYtNWFiZi00NWI2LWFjYjgtYThhOWE4NWU1Mzk5IiwidCI6IjhmYmFhNWJmLTJlY2MtNGRjOC1iNTZiLThmOTJlMzA3ZjA3NiIsImMiOjR9", comentario:"DATA: DATAEDUCACIÓN || País: Chile || Variante: SI || Tipo Variante: Comuna || Variante Shopify: Comuna: Malloa, O'Higgins"));</t>
  </si>
  <si>
    <t>dashboards.Add(new PowerBiDash(titulo:"Ranking Comunal de Establecimientos Educacionales - Chile", id:4, id2:6110, url:"https://app.powerbi.com/view?r=eyJrIjoiNTFiN2QxYTctMjM3Yi00MDk5LTg2YjctZGQ4NmJjMzE0NTRmIiwidCI6IjhmYmFhNWJmLTJlY2MtNGRjOC1iNTZiLThmOTJlMzA3ZjA3NiIsImMiOjR9", comentario:"DATA: DATAEDUCACIÓN || País: Chile || Variante: SI || Tipo Variante: Comuna || Variante Shopify: Comuna: Mostazal, O'Higgins"));</t>
  </si>
  <si>
    <t>dashboards.Add(new PowerBiDash(titulo:"Ranking Comunal de Establecimientos Educacionales - Chile", id:4, id2:6111, url:"https://app.powerbi.com/view?r=eyJrIjoiNzg4ZGMyY2UtOTE3NS00ZDcxLThmM2ItYzc1MzE5NmJhNDQ1IiwidCI6IjhmYmFhNWJmLTJlY2MtNGRjOC1iNTZiLThmOTJlMzA3ZjA3NiIsImMiOjR9", comentario:"DATA: DATAEDUCACIÓN || País: Chile || Variante: SI || Tipo Variante: Comuna || Variante Shopify: Comuna: Olivar, O'Higgins"));</t>
  </si>
  <si>
    <t>dashboards.Add(new PowerBiDash(titulo:"Ranking Comunal de Establecimientos Educacionales - Chile", id:4, id2:6112, url:"https://app.powerbi.com/view?r=eyJrIjoiMmNkZDRiYmUtNjMzNy00NDU5LWIxMTEtY2VlMzM2ZjA0N2IxIiwidCI6IjhmYmFhNWJmLTJlY2MtNGRjOC1iNTZiLThmOTJlMzA3ZjA3NiIsImMiOjR9", comentario:"DATA: DATAEDUCACIÓN || País: Chile || Variante: SI || Tipo Variante: Comuna || Variante Shopify: Comuna: Peumo, O'Higgins"));</t>
  </si>
  <si>
    <t>dashboards.Add(new PowerBiDash(titulo:"Ranking Comunal de Establecimientos Educacionales - Chile", id:4, id2:6113, url:"https://app.powerbi.com/view?r=eyJrIjoiZTM1MWYwMjAtZTlmYi00NjNmLWJhYmMtYWM2ZDUyZTMxZTAzIiwidCI6IjhmYmFhNWJmLTJlY2MtNGRjOC1iNTZiLThmOTJlMzA3ZjA3NiIsImMiOjR9", comentario:"DATA: DATAEDUCACIÓN || País: Chile || Variante: SI || Tipo Variante: Comuna || Variante Shopify: Comuna: Pichidegua, O'Higgins"));</t>
  </si>
  <si>
    <t>dashboards.Add(new PowerBiDash(titulo:"Ranking Comunal de Establecimientos Educacionales - Chile", id:4, id2:6114, url:"https://app.powerbi.com/view?r=eyJrIjoiOTI4MzkzMzEtNmY0NC00NWExLWE3ZDYtMjY1YjQ0YWZiNzI3IiwidCI6IjhmYmFhNWJmLTJlY2MtNGRjOC1iNTZiLThmOTJlMzA3ZjA3NiIsImMiOjR9", comentario:"DATA: DATAEDUCACIÓN || País: Chile || Variante: SI || Tipo Variante: Comuna || Variante Shopify: Comuna: Quinta de Tilcoco, O'Higgins"));</t>
  </si>
  <si>
    <t>dashboards.Add(new PowerBiDash(titulo:"Ranking Comunal de Establecimientos Educacionales - Chile", id:4, id2:6115, url:"https://app.powerbi.com/view?r=eyJrIjoiNzY1NGFjZjItMTlkZC00OTM0LWI4ZTItOTAwMGU5YTAxNDRhIiwidCI6IjhmYmFhNWJmLTJlY2MtNGRjOC1iNTZiLThmOTJlMzA3ZjA3NiIsImMiOjR9", comentario:"DATA: DATAEDUCACIÓN || País: Chile || Variante: SI || Tipo Variante: Comuna || Variante Shopify: Comuna: Rengo, O'Higgins"));</t>
  </si>
  <si>
    <t>dashboards.Add(new PowerBiDash(titulo:"Ranking Comunal de Establecimientos Educacionales - Chile", id:4, id2:6116, url:"https://app.powerbi.com/view?r=eyJrIjoiNDFhMjM0NWEtYWZkZi00Y2MzLTg4MDEtMjZkOWUxY2U4NWU1IiwidCI6IjhmYmFhNWJmLTJlY2MtNGRjOC1iNTZiLThmOTJlMzA3ZjA3NiIsImMiOjR9", comentario:"DATA: DATAEDUCACIÓN || País: Chile || Variante: SI || Tipo Variante: Comuna || Variante Shopify: Comuna: Requínoa, O'Higgins"));</t>
  </si>
  <si>
    <t>dashboards.Add(new PowerBiDash(titulo:"Ranking Comunal de Establecimientos Educacionales - Chile", id:4, id2:6117, url:"https://app.powerbi.com/view?r=eyJrIjoiMjk5ZTIyZTktYmNlNC00OTEzLWE0OGQtY2M0MTQyMDI4OGU2IiwidCI6IjhmYmFhNWJmLTJlY2MtNGRjOC1iNTZiLThmOTJlMzA3ZjA3NiIsImMiOjR9", comentario:"DATA: DATAEDUCACIÓN || País: Chile || Variante: SI || Tipo Variante: Comuna || Variante Shopify: Comuna: San Vicente, O'Higgins"));</t>
  </si>
  <si>
    <t>dashboards.Add(new PowerBiDash(titulo:"Ranking Comunal de Establecimientos Educacionales - Chile", id:4, id2:6201, url:"https://app.powerbi.com/view?r=eyJrIjoiNTg1MjYzNjItYWU4My00ZTBhLWFlMzItNzYxNTkxMjJkNjBkIiwidCI6IjhmYmFhNWJmLTJlY2MtNGRjOC1iNTZiLThmOTJlMzA3ZjA3NiIsImMiOjR9", comentario:"DATA: DATAEDUCACIÓN || País: Chile || Variante: SI || Tipo Variante: Comuna || Variante Shopify: Comuna: Pichilemu, O'Higgins"));</t>
  </si>
  <si>
    <t>dashboards.Add(new PowerBiDash(titulo:"Ranking Comunal de Establecimientos Educacionales - Chile", id:4, id2:6202, url:"https://app.powerbi.com/view?r=eyJrIjoiMDMxZGFiOGItYWYzNC00N2NiLThmMzQtMjIzMDkyODZkMjI3IiwidCI6IjhmYmFhNWJmLTJlY2MtNGRjOC1iNTZiLThmOTJlMzA3ZjA3NiIsImMiOjR9", comentario:"DATA: DATAEDUCACIÓN || País: Chile || Variante: SI || Tipo Variante: Comuna || Variante Shopify: Comuna: La Estrella, O'Higgins"));</t>
  </si>
  <si>
    <t>dashboards.Add(new PowerBiDash(titulo:"Ranking Comunal de Establecimientos Educacionales - Chile", id:4, id2:6203, url:"https://app.powerbi.com/view?r=eyJrIjoiMzJmMDYwODEtNmVjMS00MDUxLWJmNjUtM2NkNjNkOWUwYTYxIiwidCI6IjhmYmFhNWJmLTJlY2MtNGRjOC1iNTZiLThmOTJlMzA3ZjA3NiIsImMiOjR9", comentario:"DATA: DATAEDUCACIÓN || País: Chile || Variante: SI || Tipo Variante: Comuna || Variante Shopify: Comuna: Litueche, O'Higgins"));</t>
  </si>
  <si>
    <t>dashboards.Add(new PowerBiDash(titulo:"Ranking Comunal de Establecimientos Educacionales - Chile", id:4, id2:6204, url:"https://app.powerbi.com/view?r=eyJrIjoiZGQ2NGU0NWUtOWI1OS00MjgyLWFlNjAtMzQ2ZjExYmQ2NGI2IiwidCI6IjhmYmFhNWJmLTJlY2MtNGRjOC1iNTZiLThmOTJlMzA3ZjA3NiIsImMiOjR9", comentario:"DATA: DATAEDUCACIÓN || País: Chile || Variante: SI || Tipo Variante: Comuna || Variante Shopify: Comuna: Marchihue, O'Higgins"));</t>
  </si>
  <si>
    <t>dashboards.Add(new PowerBiDash(titulo:"Ranking Comunal de Establecimientos Educacionales - Chile", id:4, id2:6205, url:"https://app.powerbi.com/view?r=eyJrIjoiNzU5ZTk5ZjAtZTdlNy00NzcxLTk3OGItOWIyMTZhNmE1MDcxIiwidCI6IjhmYmFhNWJmLTJlY2MtNGRjOC1iNTZiLThmOTJlMzA3ZjA3NiIsImMiOjR9", comentario:"DATA: DATAEDUCACIÓN || País: Chile || Variante: SI || Tipo Variante: Comuna || Variante Shopify: Comuna: Navidad, O'Higgins"));</t>
  </si>
  <si>
    <t>dashboards.Add(new PowerBiDash(titulo:"Ranking Comunal de Establecimientos Educacionales - Chile", id:4, id2:6206, url:"https://app.powerbi.com/view?r=eyJrIjoiOGU1ZjJlZWItODdlOS00NjVhLTlmMDctNzhmNTI4MjU5NzI2IiwidCI6IjhmYmFhNWJmLTJlY2MtNGRjOC1iNTZiLThmOTJlMzA3ZjA3NiIsImMiOjR9", comentario:"DATA: DATAEDUCACIÓN || País: Chile || Variante: SI || Tipo Variante: Comuna || Variante Shopify: Comuna: Paredones, O'Higgins"));</t>
  </si>
  <si>
    <t>dashboards.Add(new PowerBiDash(titulo:"Ranking Comunal de Establecimientos Educacionales - Chile", id:4, id2:6301, url:"https://app.powerbi.com/view?r=eyJrIjoiNGNhMTM2OTEtMzZiMi00MGIzLWFmNzQtZjAxNGNhNzhmNDc1IiwidCI6IjhmYmFhNWJmLTJlY2MtNGRjOC1iNTZiLThmOTJlMzA3ZjA3NiIsImMiOjR9", comentario:"DATA: DATAEDUCACIÓN || País: Chile || Variante: SI || Tipo Variante: Comuna || Variante Shopify: Comuna: San Fernando, O'Higgins"));</t>
  </si>
  <si>
    <t>dashboards.Add(new PowerBiDash(titulo:"Ranking Comunal de Establecimientos Educacionales - Chile", id:4, id2:6302, url:"https://app.powerbi.com/view?r=eyJrIjoiMjljNWUyMTgtZTljMC00NmJlLTg5MTItZDg4YTI1ZTBjMmVlIiwidCI6IjhmYmFhNWJmLTJlY2MtNGRjOC1iNTZiLThmOTJlMzA3ZjA3NiIsImMiOjR9", comentario:"DATA: DATAEDUCACIÓN || País: Chile || Variante: SI || Tipo Variante: Comuna || Variante Shopify: Comuna: Chépica, O'Higgins"));</t>
  </si>
  <si>
    <t>dashboards.Add(new PowerBiDash(titulo:"Ranking Comunal de Establecimientos Educacionales - Chile", id:4, id2:6303, url:"https://app.powerbi.com/view?r=eyJrIjoiOWE2MDRmMzktMTE3OC00OGQ4LTg3YjgtZTcyNzI0ZDZhNmUzIiwidCI6IjhmYmFhNWJmLTJlY2MtNGRjOC1iNTZiLThmOTJlMzA3ZjA3NiIsImMiOjR9", comentario:"DATA: DATAEDUCACIÓN || País: Chile || Variante: SI || Tipo Variante: Comuna || Variante Shopify: Comuna: Chimbarongo, O'Higgins"));</t>
  </si>
  <si>
    <t>dashboards.Add(new PowerBiDash(titulo:"Ranking Comunal de Establecimientos Educacionales - Chile", id:4, id2:6304, url:"https://app.powerbi.com/view?r=eyJrIjoiMTdiNDIwYjctOGFiOC00Yzk2LWFlMjItMTRhOGNhNTM5Yzg2IiwidCI6IjhmYmFhNWJmLTJlY2MtNGRjOC1iNTZiLThmOTJlMzA3ZjA3NiIsImMiOjR9", comentario:"DATA: DATAEDUCACIÓN || País: Chile || Variante: SI || Tipo Variante: Comuna || Variante Shopify: Comuna: Lolol, O'Higgins"));</t>
  </si>
  <si>
    <t>dashboards.Add(new PowerBiDash(titulo:"Ranking Comunal de Establecimientos Educacionales - Chile", id:4, id2:6305, url:"https://app.powerbi.com/view?r=eyJrIjoiOGUxMWE1OTEtZjZkYS00NjdjLThhNDMtNDQwMjc5ZWEwMmU2IiwidCI6IjhmYmFhNWJmLTJlY2MtNGRjOC1iNTZiLThmOTJlMzA3ZjA3NiIsImMiOjR9", comentario:"DATA: DATAEDUCACIÓN || País: Chile || Variante: SI || Tipo Variante: Comuna || Variante Shopify: Comuna: Nancagua, O'Higgins"));</t>
  </si>
  <si>
    <t>dashboards.Add(new PowerBiDash(titulo:"Ranking Comunal de Establecimientos Educacionales - Chile", id:4, id2:6306, url:"https://app.powerbi.com/view?r=eyJrIjoiN2MxMjBjYjgtOTM3Yi00MDc2LTg5YjgtYmFhODc2YzEwZDU3IiwidCI6IjhmYmFhNWJmLTJlY2MtNGRjOC1iNTZiLThmOTJlMzA3ZjA3NiIsImMiOjR9", comentario:"DATA: DATAEDUCACIÓN || País: Chile || Variante: SI || Tipo Variante: Comuna || Variante Shopify: Comuna: Palmilla, O'Higgins"));</t>
  </si>
  <si>
    <t>dashboards.Add(new PowerBiDash(titulo:"Ranking Comunal de Establecimientos Educacionales - Chile", id:4, id2:6307, url:"https://app.powerbi.com/view?r=eyJrIjoiMjQ3MmQ3YTMtMGViOC00YzJjLTlmMDgtMzljY2VkMjY2MWE0IiwidCI6IjhmYmFhNWJmLTJlY2MtNGRjOC1iNTZiLThmOTJlMzA3ZjA3NiIsImMiOjR9", comentario:"DATA: DATAEDUCACIÓN || País: Chile || Variante: SI || Tipo Variante: Comuna || Variante Shopify: Comuna: Peralillo, O'Higgins"));</t>
  </si>
  <si>
    <t>dashboards.Add(new PowerBiDash(titulo:"Ranking Comunal de Establecimientos Educacionales - Chile", id:4, id2:6308, url:"https://app.powerbi.com/view?r=eyJrIjoiMmE3YWM4OWQtODhlZi00NDlkLWFlNjAtMGRhYThmZDE3ZDc4IiwidCI6IjhmYmFhNWJmLTJlY2MtNGRjOC1iNTZiLThmOTJlMzA3ZjA3NiIsImMiOjR9", comentario:"DATA: DATAEDUCACIÓN || País: Chile || Variante: SI || Tipo Variante: Comuna || Variante Shopify: Comuna: Placilla, O'Higgins"));</t>
  </si>
  <si>
    <t>dashboards.Add(new PowerBiDash(titulo:"Ranking Comunal de Establecimientos Educacionales - Chile", id:4, id2:6309, url:"https://app.powerbi.com/view?r=eyJrIjoiNDU1NzQ5N2QtM2QxZi00N2FhLTk0N2UtYzliM2Q5YmRkNDBiIiwidCI6IjhmYmFhNWJmLTJlY2MtNGRjOC1iNTZiLThmOTJlMzA3ZjA3NiIsImMiOjR9", comentario:"DATA: DATAEDUCACIÓN || País: Chile || Variante: SI || Tipo Variante: Comuna || Variante Shopify: Comuna: Pumanque, O'Higgins"));</t>
  </si>
  <si>
    <t>dashboards.Add(new PowerBiDash(titulo:"Ranking Comunal de Establecimientos Educacionales - Chile", id:4, id2:6310, url:"https://app.powerbi.com/view?r=eyJrIjoiMjFiOWM5YmItOWYyMC00YTRjLThkMTgtNzQxZjFmYWU5OTU4IiwidCI6IjhmYmFhNWJmLTJlY2MtNGRjOC1iNTZiLThmOTJlMzA3ZjA3NiIsImMiOjR9", comentario:"DATA: DATAEDUCACIÓN || País: Chile || Variante: SI || Tipo Variante: Comuna || Variante Shopify: Comuna: Santa Cruz, O'Higgins"));</t>
  </si>
  <si>
    <t>dashboards.Add(new PowerBiDash(titulo:"Ranking Comunal de Establecimientos Educacionales - Chile", id:4, id2:7101, url:"https://app.powerbi.com/view?r=eyJrIjoiZDIyNzBiOTEtNTQ3MC00NmU4LWI0YzMtZWRlYzRjNGNjYmQ5IiwidCI6IjhmYmFhNWJmLTJlY2MtNGRjOC1iNTZiLThmOTJlMzA3ZjA3NiIsImMiOjR9", comentario:"DATA: DATAEDUCACIÓN || País: Chile || Variante: SI || Tipo Variante: Comuna || Variante Shopify: Comuna: Talca, Maule"));</t>
  </si>
  <si>
    <t>dashboards.Add(new PowerBiDash(titulo:"Ranking Comunal de Establecimientos Educacionales - Chile", id:4, id2:7102, url:"https://app.powerbi.com/view?r=eyJrIjoiNDgzYmZkMzMtYzY5OC00MjgxLTlkNTItOTg1ODI1ZjVjYzI4IiwidCI6IjhmYmFhNWJmLTJlY2MtNGRjOC1iNTZiLThmOTJlMzA3ZjA3NiIsImMiOjR9", comentario:"DATA: DATAEDUCACIÓN || País: Chile || Variante: SI || Tipo Variante: Comuna || Variante Shopify: Comuna: Constitución, Maule"));</t>
  </si>
  <si>
    <t>dashboards.Add(new PowerBiDash(titulo:"Ranking Comunal de Establecimientos Educacionales - Chile", id:4, id2:7103, url:"https://app.powerbi.com/view?r=eyJrIjoiMjcxOTkzM2ItZGMxOC00YzVhLWJlY2UtNGNiMTFjNDkxN2U3IiwidCI6IjhmYmFhNWJmLTJlY2MtNGRjOC1iNTZiLThmOTJlMzA3ZjA3NiIsImMiOjR9", comentario:"DATA: DATAEDUCACIÓN || País: Chile || Variante: SI || Tipo Variante: Comuna || Variante Shopify: Comuna: Curepto, Maule"));</t>
  </si>
  <si>
    <t>dashboards.Add(new PowerBiDash(titulo:"Ranking Comunal de Establecimientos Educacionales - Chile", id:4, id2:7104, url:"https://app.powerbi.com/view?r=eyJrIjoiZmVmMzc2ZjItZDY5OC00ZmU4LWFkMWYtMDQ2MmVmN2YzOWFlIiwidCI6IjhmYmFhNWJmLTJlY2MtNGRjOC1iNTZiLThmOTJlMzA3ZjA3NiIsImMiOjR9", comentario:"DATA: DATAEDUCACIÓN || País: Chile || Variante: SI || Tipo Variante: Comuna || Variante Shopify: Comuna: Empedrado, Maule"));</t>
  </si>
  <si>
    <t>dashboards.Add(new PowerBiDash(titulo:"Ranking Comunal de Establecimientos Educacionales - Chile", id:4, id2:7105, url:"https://app.powerbi.com/view?r=eyJrIjoiZWYzYWE0YzktNDI3MC00ZjdjLWI0NTAtZTY1YmY5NmM0NTBkIiwidCI6IjhmYmFhNWJmLTJlY2MtNGRjOC1iNTZiLThmOTJlMzA3ZjA3NiIsImMiOjR9", comentario:"DATA: DATAEDUCACIÓN || País: Chile || Variante: SI || Tipo Variante: Comuna || Variante Shopify: Comuna: Maule, Maule"));</t>
  </si>
  <si>
    <t>dashboards.Add(new PowerBiDash(titulo:"Ranking Comunal de Establecimientos Educacionales - Chile", id:4, id2:7106, url:"https://app.powerbi.com/view?r=eyJrIjoiYWM4MzEwYjktYTZiNy00ZWI1LTkwNDgtMDBjOWRiN2FiYWVlIiwidCI6IjhmYmFhNWJmLTJlY2MtNGRjOC1iNTZiLThmOTJlMzA3ZjA3NiIsImMiOjR9", comentario:"DATA: DATAEDUCACIÓN || País: Chile || Variante: SI || Tipo Variante: Comuna || Variante Shopify: Comuna: Pelarco, Maule"));</t>
  </si>
  <si>
    <t>dashboards.Add(new PowerBiDash(titulo:"Ranking Comunal de Establecimientos Educacionales - Chile", id:4, id2:7107, url:"https://app.powerbi.com/view?r=eyJrIjoiNWQ1NjZiMjItNmQzOS00MDE5LTgxMTktYmZkYmE3YTBlZWE4IiwidCI6IjhmYmFhNWJmLTJlY2MtNGRjOC1iNTZiLThmOTJlMzA3ZjA3NiIsImMiOjR9", comentario:"DATA: DATAEDUCACIÓN || País: Chile || Variante: SI || Tipo Variante: Comuna || Variante Shopify: Comuna: Pencahue, Maule"));</t>
  </si>
  <si>
    <t>dashboards.Add(new PowerBiDash(titulo:"Ranking Comunal de Establecimientos Educacionales - Chile", id:4, id2:7108, url:"https://app.powerbi.com/view?r=eyJrIjoiYjg5MWIxMDctMjdjMC00NTY4LWJiNmUtYzI2ODJiYzFhNDAzIiwidCI6IjhmYmFhNWJmLTJlY2MtNGRjOC1iNTZiLThmOTJlMzA3ZjA3NiIsImMiOjR9", comentario:"DATA: DATAEDUCACIÓN || País: Chile || Variante: SI || Tipo Variante: Comuna || Variante Shopify: Comuna: Río Claro, Maule"));</t>
  </si>
  <si>
    <t>dashboards.Add(new PowerBiDash(titulo:"Ranking Comunal de Establecimientos Educacionales - Chile", id:4, id2:7109, url:"https://app.powerbi.com/view?r=eyJrIjoiMGNiMzk4YWYtMzQxZi00NDEyLTgzY2YtNTViNTkzMzA4Y2RjIiwidCI6IjhmYmFhNWJmLTJlY2MtNGRjOC1iNTZiLThmOTJlMzA3ZjA3NiIsImMiOjR9", comentario:"DATA: DATAEDUCACIÓN || País: Chile || Variante: SI || Tipo Variante: Comuna || Variante Shopify: Comuna: San Clemente, Maule"));</t>
  </si>
  <si>
    <t>dashboards.Add(new PowerBiDash(titulo:"Ranking Comunal de Establecimientos Educacionales - Chile", id:4, id2:7110, url:"https://app.powerbi.com/view?r=eyJrIjoiNTIyNGM0NzMtNmEyZS00ZDFhLWFhM2QtMTA1MzBiMTVlOTFjIiwidCI6IjhmYmFhNWJmLTJlY2MtNGRjOC1iNTZiLThmOTJlMzA3ZjA3NiIsImMiOjR9", comentario:"DATA: DATAEDUCACIÓN || País: Chile || Variante: SI || Tipo Variante: Comuna || Variante Shopify: Comuna: San Rafael, Maule"));</t>
  </si>
  <si>
    <t>dashboards.Add(new PowerBiDash(titulo:"Ranking Comunal de Establecimientos Educacionales - Chile", id:4, id2:7201, url:"https://app.powerbi.com/view?r=eyJrIjoiMmU2N2E5ODUtYjk2NS00Zjg1LTg4NmEtMTYzOTA4ZDExZmNhIiwidCI6IjhmYmFhNWJmLTJlY2MtNGRjOC1iNTZiLThmOTJlMzA3ZjA3NiIsImMiOjR9", comentario:"DATA: DATAEDUCACIÓN || País: Chile || Variante: SI || Tipo Variante: Comuna || Variante Shopify: Comuna: Cauquenes, Maule"));</t>
  </si>
  <si>
    <t>dashboards.Add(new PowerBiDash(titulo:"Ranking Comunal de Establecimientos Educacionales - Chile", id:4, id2:7202, url:"https://app.powerbi.com/view?r=eyJrIjoiOTgxNzhiYzktMjM5YS00MmNjLWJmZDktYTlkYTY4YzYwM2M4IiwidCI6IjhmYmFhNWJmLTJlY2MtNGRjOC1iNTZiLThmOTJlMzA3ZjA3NiIsImMiOjR9", comentario:"DATA: DATAEDUCACIÓN || País: Chile || Variante: SI || Tipo Variante: Comuna || Variante Shopify: Comuna: Chanco, Maule"));</t>
  </si>
  <si>
    <t>dashboards.Add(new PowerBiDash(titulo:"Ranking Comunal de Establecimientos Educacionales - Chile", id:4, id2:7203, url:"https://app.powerbi.com/view?r=eyJrIjoiOTE1YzI4MzgtYjY0Yy00YTFiLWI4NWUtYTg3ZmIxYmI2OTQ3IiwidCI6IjhmYmFhNWJmLTJlY2MtNGRjOC1iNTZiLThmOTJlMzA3ZjA3NiIsImMiOjR9", comentario:"DATA: DATAEDUCACIÓN || País: Chile || Variante: SI || Tipo Variante: Comuna || Variante Shopify: Comuna: Pelluhue, Maule"));</t>
  </si>
  <si>
    <t>dashboards.Add(new PowerBiDash(titulo:"Ranking Comunal de Establecimientos Educacionales - Chile", id:4, id2:7301, url:"https://app.powerbi.com/view?r=eyJrIjoiOGEyOWViNWYtZjAyMy00NzcxLWIzMWYtYWIxNzQyZWQwYmUwIiwidCI6IjhmYmFhNWJmLTJlY2MtNGRjOC1iNTZiLThmOTJlMzA3ZjA3NiIsImMiOjR9", comentario:"DATA: DATAEDUCACIÓN || País: Chile || Variante: SI || Tipo Variante: Comuna || Variante Shopify: Comuna: Curicó, Maule"));</t>
  </si>
  <si>
    <t>dashboards.Add(new PowerBiDash(titulo:"Ranking Comunal de Establecimientos Educacionales - Chile", id:4, id2:7302, url:"https://app.powerbi.com/view?r=eyJrIjoiMDQ0MDk0ODctZDg1Ny00NjZjLTg3ODgtMmFkMDExMDM2YTQxIiwidCI6IjhmYmFhNWJmLTJlY2MtNGRjOC1iNTZiLThmOTJlMzA3ZjA3NiIsImMiOjR9", comentario:"DATA: DATAEDUCACIÓN || País: Chile || Variante: SI || Tipo Variante: Comuna || Variante Shopify: Comuna: Hualañé, Maule"));</t>
  </si>
  <si>
    <t>dashboards.Add(new PowerBiDash(titulo:"Ranking Comunal de Establecimientos Educacionales - Chile", id:4, id2:7303, url:"https://app.powerbi.com/view?r=eyJrIjoiODY5ODFjNjUtMWUzNC00YjZlLWI2NmQtMTNjN2M1NWY2YzA0IiwidCI6IjhmYmFhNWJmLTJlY2MtNGRjOC1iNTZiLThmOTJlMzA3ZjA3NiIsImMiOjR9", comentario:"DATA: DATAEDUCACIÓN || País: Chile || Variante: SI || Tipo Variante: Comuna || Variante Shopify: Comuna: Licantén, Maule"));</t>
  </si>
  <si>
    <t>dashboards.Add(new PowerBiDash(titulo:"Ranking Comunal de Establecimientos Educacionales - Chile", id:4, id2:7304, url:"https://app.powerbi.com/view?r=eyJrIjoiNWJhZTg4NDgtZTk3NS00NzVjLWE1M2ItOWRjYTAzYmFhZmM0IiwidCI6IjhmYmFhNWJmLTJlY2MtNGRjOC1iNTZiLThmOTJlMzA3ZjA3NiIsImMiOjR9", comentario:"DATA: DATAEDUCACIÓN || País: Chile || Variante: SI || Tipo Variante: Comuna || Variante Shopify: Comuna: Molina, Maule"));</t>
  </si>
  <si>
    <t>dashboards.Add(new PowerBiDash(titulo:"Ranking Comunal de Establecimientos Educacionales - Chile", id:4, id2:7305, url:"https://app.powerbi.com/view?r=eyJrIjoiNTM2YTgyYzEtNTAwNS00ZTdkLTgwMDUtNTJjN2Y2MWU1YTdlIiwidCI6IjhmYmFhNWJmLTJlY2MtNGRjOC1iNTZiLThmOTJlMzA3ZjA3NiIsImMiOjR9", comentario:"DATA: DATAEDUCACIÓN || País: Chile || Variante: SI || Tipo Variante: Comuna || Variante Shopify: Comuna: Rauco, Maule"));</t>
  </si>
  <si>
    <t>dashboards.Add(new PowerBiDash(titulo:"Ranking Comunal de Establecimientos Educacionales - Chile", id:4, id2:7306, url:"https://app.powerbi.com/view?r=eyJrIjoiYTcxNjA0NmQtNGQzNy00NjZiLWJlNmQtMWUyODQ0ODE2MjM2IiwidCI6IjhmYmFhNWJmLTJlY2MtNGRjOC1iNTZiLThmOTJlMzA3ZjA3NiIsImMiOjR9", comentario:"DATA: DATAEDUCACIÓN || País: Chile || Variante: SI || Tipo Variante: Comuna || Variante Shopify: Comuna: Romeral, Maule"));</t>
  </si>
  <si>
    <t>dashboards.Add(new PowerBiDash(titulo:"Ranking Comunal de Establecimientos Educacionales - Chile", id:4, id2:7307, url:"https://app.powerbi.com/view?r=eyJrIjoiZGY2OGM1OGQtMWFjYS00ZTZlLTg1ZjEtYmIyY2I0OWY2ZWVmIiwidCI6IjhmYmFhNWJmLTJlY2MtNGRjOC1iNTZiLThmOTJlMzA3ZjA3NiIsImMiOjR9", comentario:"DATA: DATAEDUCACIÓN || País: Chile || Variante: SI || Tipo Variante: Comuna || Variante Shopify: Comuna: Sagrada Familia, Maule"));</t>
  </si>
  <si>
    <t>dashboards.Add(new PowerBiDash(titulo:"Ranking Comunal de Establecimientos Educacionales - Chile", id:4, id2:7308, url:"https://app.powerbi.com/view?r=eyJrIjoiOWM2ZTYyMWEtYjhmMi00ZWZiLWJmMzYtZWY5NmVlY2ViNjZmIiwidCI6IjhmYmFhNWJmLTJlY2MtNGRjOC1iNTZiLThmOTJlMzA3ZjA3NiIsImMiOjR9", comentario:"DATA: DATAEDUCACIÓN || País: Chile || Variante: SI || Tipo Variante: Comuna || Variante Shopify: Comuna: Teno, Maule"));</t>
  </si>
  <si>
    <t>dashboards.Add(new PowerBiDash(titulo:"Ranking Comunal de Establecimientos Educacionales - Chile", id:4, id2:7309, url:"https://app.powerbi.com/view?r=eyJrIjoiNzg5OWJiM2EtNjU3Ny00NjYwLWE5NzAtYTliMDdiZWJhZTQ1IiwidCI6IjhmYmFhNWJmLTJlY2MtNGRjOC1iNTZiLThmOTJlMzA3ZjA3NiIsImMiOjR9", comentario:"DATA: DATAEDUCACIÓN || País: Chile || Variante: SI || Tipo Variante: Comuna || Variante Shopify: Comuna: Vichuquén, Maule"));</t>
  </si>
  <si>
    <t>dashboards.Add(new PowerBiDash(titulo:"Ranking Comunal de Establecimientos Educacionales - Chile", id:4, id2:7401, url:"https://app.powerbi.com/view?r=eyJrIjoiMzVhNGJiZTItODQxYS00N2FlLWIzM2MtYWQ2ZDMwN2VkZDU4IiwidCI6IjhmYmFhNWJmLTJlY2MtNGRjOC1iNTZiLThmOTJlMzA3ZjA3NiIsImMiOjR9", comentario:"DATA: DATAEDUCACIÓN || País: Chile || Variante: SI || Tipo Variante: Comuna || Variante Shopify: Comuna: Linares, Maule"));</t>
  </si>
  <si>
    <t>dashboards.Add(new PowerBiDash(titulo:"Ranking Comunal de Establecimientos Educacionales - Chile", id:4, id2:7402, url:"https://app.powerbi.com/view?r=eyJrIjoiZGZkZDEzYjUtYTM5Ny00ZDJmLTg3MjctYzM3MmE1YzFmMDJiIiwidCI6IjhmYmFhNWJmLTJlY2MtNGRjOC1iNTZiLThmOTJlMzA3ZjA3NiIsImMiOjR9", comentario:"DATA: DATAEDUCACIÓN || País: Chile || Variante: SI || Tipo Variante: Comuna || Variante Shopify: Comuna: Colbún, Maule"));</t>
  </si>
  <si>
    <t>dashboards.Add(new PowerBiDash(titulo:"Ranking Comunal de Establecimientos Educacionales - Chile", id:4, id2:7403, url:"https://app.powerbi.com/view?r=eyJrIjoiZWJhYWY2ZTAtYzRkNy00MTUwLTk3NGYtYmMyMGNjOGM1NGZmIiwidCI6IjhmYmFhNWJmLTJlY2MtNGRjOC1iNTZiLThmOTJlMzA3ZjA3NiIsImMiOjR9", comentario:"DATA: DATAEDUCACIÓN || País: Chile || Variante: SI || Tipo Variante: Comuna || Variante Shopify: Comuna: Longaví, Maule"));</t>
  </si>
  <si>
    <t>dashboards.Add(new PowerBiDash(titulo:"Ranking Comunal de Establecimientos Educacionales - Chile", id:4, id2:7404, url:"https://app.powerbi.com/view?r=eyJrIjoiMjFjMzU0NjQtMjI2My00ZTUzLTk2MzEtODY3YTJhYWYyZDgyIiwidCI6IjhmYmFhNWJmLTJlY2MtNGRjOC1iNTZiLThmOTJlMzA3ZjA3NiIsImMiOjR9", comentario:"DATA: DATAEDUCACIÓN || País: Chile || Variante: SI || Tipo Variante: Comuna || Variante Shopify: Comuna: Parral, Maule"));</t>
  </si>
  <si>
    <t>dashboards.Add(new PowerBiDash(titulo:"Ranking Comunal de Establecimientos Educacionales - Chile", id:4, id2:7405, url:"https://app.powerbi.com/view?r=eyJrIjoiYTY4OTQxMzgtMTFmMS00Mzg2LTk5ODQtOTZiZGNjMGZmNWE2IiwidCI6IjhmYmFhNWJmLTJlY2MtNGRjOC1iNTZiLThmOTJlMzA3ZjA3NiIsImMiOjR9", comentario:"DATA: DATAEDUCACIÓN || País: Chile || Variante: SI || Tipo Variante: Comuna || Variante Shopify: Comuna: Retiro, Maule"));</t>
  </si>
  <si>
    <t>dashboards.Add(new PowerBiDash(titulo:"Ranking Comunal de Establecimientos Educacionales - Chile", id:4, id2:7406, url:"https://app.powerbi.com/view?r=eyJrIjoiZjY4NDlhZjEtMTdjMS00ZjM0LTkyYjEtMTZhZjViNTZiN2IxIiwidCI6IjhmYmFhNWJmLTJlY2MtNGRjOC1iNTZiLThmOTJlMzA3ZjA3NiIsImMiOjR9", comentario:"DATA: DATAEDUCACIÓN || País: Chile || Variante: SI || Tipo Variante: Comuna || Variante Shopify: Comuna: San Javier, Maule"));</t>
  </si>
  <si>
    <t>dashboards.Add(new PowerBiDash(titulo:"Ranking Comunal de Establecimientos Educacionales - Chile", id:4, id2:7407, url:"https://app.powerbi.com/view?r=eyJrIjoiNTM1NGRkZGMtYWI2NC00OGZkLTlkMjItMDE3ZmJkNTExNzZhIiwidCI6IjhmYmFhNWJmLTJlY2MtNGRjOC1iNTZiLThmOTJlMzA3ZjA3NiIsImMiOjR9", comentario:"DATA: DATAEDUCACIÓN || País: Chile || Variante: SI || Tipo Variante: Comuna || Variante Shopify: Comuna: Villa Alegre, Maule"));</t>
  </si>
  <si>
    <t>dashboards.Add(new PowerBiDash(titulo:"Ranking Comunal de Establecimientos Educacionales - Chile", id:4, id2:7408, url:"https://app.powerbi.com/view?r=eyJrIjoiNzEyMTM5MTgtODBjYi00NTBlLTlhYjUtNGI2NzM0NDA2ZGMwIiwidCI6IjhmYmFhNWJmLTJlY2MtNGRjOC1iNTZiLThmOTJlMzA3ZjA3NiIsImMiOjR9", comentario:"DATA: DATAEDUCACIÓN || País: Chile || Variante: SI || Tipo Variante: Comuna || Variante Shopify: Comuna: Yerbas Buenas, Maule"));</t>
  </si>
  <si>
    <t>dashboards.Add(new PowerBiDash(titulo:"Ranking Comunal de Establecimientos Educacionales - Chile", id:4, id2:8101, url:"https://app.powerbi.com/view?r=eyJrIjoiN2FjZjE3OTgtZGVlMS00N2NjLTg5ZDgtNjA2OTAwYjM0NmEzIiwidCI6IjhmYmFhNWJmLTJlY2MtNGRjOC1iNTZiLThmOTJlMzA3ZjA3NiIsImMiOjR9", comentario:"DATA: DATAEDUCACIÓN || País: Chile || Variante: SI || Tipo Variante: Comuna || Variante Shopify: Comuna: Concepción, Biobío"));</t>
  </si>
  <si>
    <t>dashboards.Add(new PowerBiDash(titulo:"Ranking Comunal de Establecimientos Educacionales - Chile", id:4, id2:8102, url:"https://app.powerbi.com/view?r=eyJrIjoiMjZhNGFlYTQtM2UyMC00YzRkLTk2ZDMtOGRlNGIwM2UwYzE2IiwidCI6IjhmYmFhNWJmLTJlY2MtNGRjOC1iNTZiLThmOTJlMzA3ZjA3NiIsImMiOjR9", comentario:"DATA: DATAEDUCACIÓN || País: Chile || Variante: SI || Tipo Variante: Comuna || Variante Shopify: Comuna: Coronel, Biobío"));</t>
  </si>
  <si>
    <t>dashboards.Add(new PowerBiDash(titulo:"Ranking Comunal de Establecimientos Educacionales - Chile", id:4, id2:8103, url:"https://app.powerbi.com/view?r=eyJrIjoiODkyZDIxMzYtZjZlOC00N2RmLTg5ODAtMTA0MDYxYjA1YjA4IiwidCI6IjhmYmFhNWJmLTJlY2MtNGRjOC1iNTZiLThmOTJlMzA3ZjA3NiIsImMiOjR9", comentario:"DATA: DATAEDUCACIÓN || País: Chile || Variante: SI || Tipo Variante: Comuna || Variante Shopify: Comuna: Chiguayante, Biobío"));</t>
  </si>
  <si>
    <t>dashboards.Add(new PowerBiDash(titulo:"Ranking Comunal de Establecimientos Educacionales - Chile", id:4, id2:8104, url:"https://app.powerbi.com/view?r=eyJrIjoiYTFjNmIxNjgtNTQyZi00YzgxLWExZmYtZGUwMmU2ZTI2ZDAxIiwidCI6IjhmYmFhNWJmLTJlY2MtNGRjOC1iNTZiLThmOTJlMzA3ZjA3NiIsImMiOjR9", comentario:"DATA: DATAEDUCACIÓN || País: Chile || Variante: SI || Tipo Variante: Comuna || Variante Shopify: Comuna: Florida, Biobío"));</t>
  </si>
  <si>
    <t>dashboards.Add(new PowerBiDash(titulo:"Ranking Comunal de Establecimientos Educacionales - Chile", id:4, id2:8105, url:"https://app.powerbi.com/view?r=eyJrIjoiMGI1OWNhNmYtYzE1Yi00OGNmLWE0N2EtZTI0ZDVjM2RiYzA2IiwidCI6IjhmYmFhNWJmLTJlY2MtNGRjOC1iNTZiLThmOTJlMzA3ZjA3NiIsImMiOjR9", comentario:"DATA: DATAEDUCACIÓN || País: Chile || Variante: SI || Tipo Variante: Comuna || Variante Shopify: Comuna: Hualqui, Biobío"));</t>
  </si>
  <si>
    <t>dashboards.Add(new PowerBiDash(titulo:"Ranking Comunal de Establecimientos Educacionales - Chile", id:4, id2:8106, url:"https://app.powerbi.com/view?r=eyJrIjoiNTY1NjEwZTAtYjFmNS00YjFlLWExMTgtYTRjMWZmOTkyMGE3IiwidCI6IjhmYmFhNWJmLTJlY2MtNGRjOC1iNTZiLThmOTJlMzA3ZjA3NiIsImMiOjR9", comentario:"DATA: DATAEDUCACIÓN || País: Chile || Variante: SI || Tipo Variante: Comuna || Variante Shopify: Comuna: Lota, Biobío"));</t>
  </si>
  <si>
    <t>dashboards.Add(new PowerBiDash(titulo:"Ranking Comunal de Establecimientos Educacionales - Chile", id:4, id2:8107, url:"https://app.powerbi.com/view?r=eyJrIjoiODcxNmQxYzYtMjJiYi00YmMzLWJiNTgtMDhlNzFkODkxOTI1IiwidCI6IjhmYmFhNWJmLTJlY2MtNGRjOC1iNTZiLThmOTJlMzA3ZjA3NiIsImMiOjR9", comentario:"DATA: DATAEDUCACIÓN || País: Chile || Variante: SI || Tipo Variante: Comuna || Variante Shopify: Comuna: Penco, Biobío"));</t>
  </si>
  <si>
    <t>dashboards.Add(new PowerBiDash(titulo:"Ranking Comunal de Establecimientos Educacionales - Chile", id:4, id2:8108, url:"https://app.powerbi.com/view?r=eyJrIjoiY2ZjMzcwMDYtNzJiZi00NDUzLWIwMDYtYzFiNjBhMjhlZjA0IiwidCI6IjhmYmFhNWJmLTJlY2MtNGRjOC1iNTZiLThmOTJlMzA3ZjA3NiIsImMiOjR9", comentario:"DATA: DATAEDUCACIÓN || País: Chile || Variante: SI || Tipo Variante: Comuna || Variante Shopify: Comuna: San Pedro de la Paz, Biobío"));</t>
  </si>
  <si>
    <t>dashboards.Add(new PowerBiDash(titulo:"Ranking Comunal de Establecimientos Educacionales - Chile", id:4, id2:8109, url:"https://app.powerbi.com/view?r=eyJrIjoiNGNmZWJjZWUtMDUwNy00Y2UwLWI2NGQtMzcwMWY4ZjY5NTEzIiwidCI6IjhmYmFhNWJmLTJlY2MtNGRjOC1iNTZiLThmOTJlMzA3ZjA3NiIsImMiOjR9", comentario:"DATA: DATAEDUCACIÓN || País: Chile || Variante: SI || Tipo Variante: Comuna || Variante Shopify: Comuna: Santa Juana, Biobío"));</t>
  </si>
  <si>
    <t>dashboards.Add(new PowerBiDash(titulo:"Ranking Comunal de Establecimientos Educacionales - Chile", id:4, id2:8110, url:"https://app.powerbi.com/view?r=eyJrIjoiMDMwNmMwYTMtYmRiYy00NzQzLWJjODMtMjg0MDNlZmNlY2UwIiwidCI6IjhmYmFhNWJmLTJlY2MtNGRjOC1iNTZiLThmOTJlMzA3ZjA3NiIsImMiOjR9", comentario:"DATA: DATAEDUCACIÓN || País: Chile || Variante: SI || Tipo Variante: Comuna || Variante Shopify: Comuna: Talcahuano, Biobío"));</t>
  </si>
  <si>
    <t>dashboards.Add(new PowerBiDash(titulo:"Ranking Comunal de Establecimientos Educacionales - Chile", id:4, id2:8111, url:"https://app.powerbi.com/view?r=eyJrIjoiOWMyMTEwYTUtNWMwMy00OTM1LWJkYTEtYmViY2RmYjcyNjBlIiwidCI6IjhmYmFhNWJmLTJlY2MtNGRjOC1iNTZiLThmOTJlMzA3ZjA3NiIsImMiOjR9", comentario:"DATA: DATAEDUCACIÓN || País: Chile || Variante: SI || Tipo Variante: Comuna || Variante Shopify: Comuna: Tomé, Biobío"));</t>
  </si>
  <si>
    <t>dashboards.Add(new PowerBiDash(titulo:"Ranking Comunal de Establecimientos Educacionales - Chile", id:4, id2:8112, url:"https://app.powerbi.com/view?r=eyJrIjoiMGJkMzU5OTQtMzgzMy00Mjg1LWEzNmYtM2UzZDc1YTc5NDhiIiwidCI6IjhmYmFhNWJmLTJlY2MtNGRjOC1iNTZiLThmOTJlMzA3ZjA3NiIsImMiOjR9", comentario:"DATA: DATAEDUCACIÓN || País: Chile || Variante: SI || Tipo Variante: Comuna || Variante Shopify: Comuna: Hualpén, Biobío"));</t>
  </si>
  <si>
    <t>dashboards.Add(new PowerBiDash(titulo:"Ranking Comunal de Establecimientos Educacionales - Chile", id:4, id2:8201, url:"https://app.powerbi.com/view?r=eyJrIjoiZGVhOTBlNmQtMzdlZC00Njg5LWFhNTctNGZmODIwN2JmNWE1IiwidCI6IjhmYmFhNWJmLTJlY2MtNGRjOC1iNTZiLThmOTJlMzA3ZjA3NiIsImMiOjR9", comentario:"DATA: DATAEDUCACIÓN || País: Chile || Variante: SI || Tipo Variante: Comuna || Variante Shopify: Comuna: Lebu, Biobío"));</t>
  </si>
  <si>
    <t>dashboards.Add(new PowerBiDash(titulo:"Ranking Comunal de Establecimientos Educacionales - Chile", id:4, id2:8202, url:"https://app.powerbi.com/view?r=eyJrIjoiNTdlYjRmOTctZDM4Mi00OThjLTkzMGQtMGQxZDYwY2M5NWJmIiwidCI6IjhmYmFhNWJmLTJlY2MtNGRjOC1iNTZiLThmOTJlMzA3ZjA3NiIsImMiOjR9", comentario:"DATA: DATAEDUCACIÓN || País: Chile || Variante: SI || Tipo Variante: Comuna || Variante Shopify: Comuna: Arauco, Biobío"));</t>
  </si>
  <si>
    <t>dashboards.Add(new PowerBiDash(titulo:"Ranking Comunal de Establecimientos Educacionales - Chile", id:4, id2:8203, url:"https://app.powerbi.com/view?r=eyJrIjoiNmJlNmE4OGMtMzFjOC00MGFiLWE5MGItNmRmYzk2MDA1NmQ2IiwidCI6IjhmYmFhNWJmLTJlY2MtNGRjOC1iNTZiLThmOTJlMzA3ZjA3NiIsImMiOjR9", comentario:"DATA: DATAEDUCACIÓN || País: Chile || Variante: SI || Tipo Variante: Comuna || Variante Shopify: Comuna: Cañete, Biobío"));</t>
  </si>
  <si>
    <t>dashboards.Add(new PowerBiDash(titulo:"Ranking Comunal de Establecimientos Educacionales - Chile", id:4, id2:8204, url:"https://app.powerbi.com/view?r=eyJrIjoiNTlhZDhiOWEtOGI3OC00ODg0LTgyMTItMGUwNmM2YTU2OGU2IiwidCI6IjhmYmFhNWJmLTJlY2MtNGRjOC1iNTZiLThmOTJlMzA3ZjA3NiIsImMiOjR9", comentario:"DATA: DATAEDUCACIÓN || País: Chile || Variante: SI || Tipo Variante: Comuna || Variante Shopify: Comuna: Contulmo, Biobío"));</t>
  </si>
  <si>
    <t>dashboards.Add(new PowerBiDash(titulo:"Ranking Comunal de Establecimientos Educacionales - Chile", id:4, id2:8205, url:"https://app.powerbi.com/view?r=eyJrIjoiOGI5ODk0NDktNmZhNi00MDg5LTgwNzUtYzYxNWM1ZTAyODhhIiwidCI6IjhmYmFhNWJmLTJlY2MtNGRjOC1iNTZiLThmOTJlMzA3ZjA3NiIsImMiOjR9", comentario:"DATA: DATAEDUCACIÓN || País: Chile || Variante: SI || Tipo Variante: Comuna || Variante Shopify: Comuna: Curanilahue, Biobío"));</t>
  </si>
  <si>
    <t>dashboards.Add(new PowerBiDash(titulo:"Ranking Comunal de Establecimientos Educacionales - Chile", id:4, id2:8206, url:"https://app.powerbi.com/view?r=eyJrIjoiN2Y4MWE2YzUtMmIxNy00YmQyLTkxOGMtYTgyMGQ5NTI0OTRhIiwidCI6IjhmYmFhNWJmLTJlY2MtNGRjOC1iNTZiLThmOTJlMzA3ZjA3NiIsImMiOjR9", comentario:"DATA: DATAEDUCACIÓN || País: Chile || Variante: SI || Tipo Variante: Comuna || Variante Shopify: Comuna: Los Alamos, Biobío"));</t>
  </si>
  <si>
    <t>dashboards.Add(new PowerBiDash(titulo:"Ranking Comunal de Establecimientos Educacionales - Chile", id:4, id2:8207, url:"https://app.powerbi.com/view?r=eyJrIjoiZmViMjViMGItNjhlNy00MjVlLTlkNTYtOGI1MGM4Y2FlMzJhIiwidCI6IjhmYmFhNWJmLTJlY2MtNGRjOC1iNTZiLThmOTJlMzA3ZjA3NiIsImMiOjR9", comentario:"DATA: DATAEDUCACIÓN || País: Chile || Variante: SI || Tipo Variante: Comuna || Variante Shopify: Comuna: Tirúa, Biobío"));</t>
  </si>
  <si>
    <t>dashboards.Add(new PowerBiDash(titulo:"Ranking Comunal de Establecimientos Educacionales - Chile", id:4, id2:8301, url:"https://app.powerbi.com/view?r=eyJrIjoiOTA5MjhmYWItNzNhNS00MGNlLTliOWQtNzRhODFiOTUwNmU4IiwidCI6IjhmYmFhNWJmLTJlY2MtNGRjOC1iNTZiLThmOTJlMzA3ZjA3NiIsImMiOjR9", comentario:"DATA: DATAEDUCACIÓN || País: Chile || Variante: SI || Tipo Variante: Comuna || Variante Shopify: Comuna: Los Angeles, Biobío"));</t>
  </si>
  <si>
    <t>dashboards.Add(new PowerBiDash(titulo:"Ranking Comunal de Establecimientos Educacionales - Chile", id:4, id2:8302, url:"https://app.powerbi.com/view?r=eyJrIjoiMDMwNTI5NjQtYzA0Yy00YjQyLWIxOWMtZmZkZGMzNTQyMDYzIiwidCI6IjhmYmFhNWJmLTJlY2MtNGRjOC1iNTZiLThmOTJlMzA3ZjA3NiIsImMiOjR9", comentario:"DATA: DATAEDUCACIÓN || País: Chile || Variante: SI || Tipo Variante: Comuna || Variante Shopify: Comuna: Antuco, Biobío"));</t>
  </si>
  <si>
    <t>dashboards.Add(new PowerBiDash(titulo:"Ranking Comunal de Establecimientos Educacionales - Chile", id:4, id2:8303, url:"https://app.powerbi.com/view?r=eyJrIjoiYzE1ZmNmNzctODVhNS00NmFjLWJmMjQtNGQ3MDg1YTliOWIwIiwidCI6IjhmYmFhNWJmLTJlY2MtNGRjOC1iNTZiLThmOTJlMzA3ZjA3NiIsImMiOjR9", comentario:"DATA: DATAEDUCACIÓN || País: Chile || Variante: SI || Tipo Variante: Comuna || Variante Shopify: Comuna: Cabrero, Biobío"));</t>
  </si>
  <si>
    <t>dashboards.Add(new PowerBiDash(titulo:"Ranking Comunal de Establecimientos Educacionales - Chile", id:4, id2:8304, url:"https://app.powerbi.com/view?r=eyJrIjoiMzcwMDM5ZGYtNGVmOC00NzA3LWE2ZmQtZTJkYjkxYmE0Yzg0IiwidCI6IjhmYmFhNWJmLTJlY2MtNGRjOC1iNTZiLThmOTJlMzA3ZjA3NiIsImMiOjR9", comentario:"DATA: DATAEDUCACIÓN || País: Chile || Variante: SI || Tipo Variante: Comuna || Variante Shopify: Comuna: Laja, Biobío"));</t>
  </si>
  <si>
    <t>dashboards.Add(new PowerBiDash(titulo:"Ranking Comunal de Establecimientos Educacionales - Chile", id:4, id2:8305, url:"https://app.powerbi.com/view?r=eyJrIjoiOTA5NGMxYzUtMTRkNC00NDhjLWI3M2MtYzAzZWRiZWY2MzgyIiwidCI6IjhmYmFhNWJmLTJlY2MtNGRjOC1iNTZiLThmOTJlMzA3ZjA3NiIsImMiOjR9", comentario:"DATA: DATAEDUCACIÓN || País: Chile || Variante: SI || Tipo Variante: Comuna || Variante Shopify: Comuna: Mulchén, Biobío"));</t>
  </si>
  <si>
    <t>dashboards.Add(new PowerBiDash(titulo:"Ranking Comunal de Establecimientos Educacionales - Chile", id:4, id2:8306, url:"https://app.powerbi.com/view?r=eyJrIjoiN2NlNDIxZWMtNDgwOS00OWM4LThjOWEtZmFkNWNhY2VlODQ4IiwidCI6IjhmYmFhNWJmLTJlY2MtNGRjOC1iNTZiLThmOTJlMzA3ZjA3NiIsImMiOjR9", comentario:"DATA: DATAEDUCACIÓN || País: Chile || Variante: SI || Tipo Variante: Comuna || Variante Shopify: Comuna: Nacimiento, Biobío"));</t>
  </si>
  <si>
    <t>dashboards.Add(new PowerBiDash(titulo:"Ranking Comunal de Establecimientos Educacionales - Chile", id:4, id2:8307, url:"https://app.powerbi.com/view?r=eyJrIjoiOTExODA2OTgtODI3MC00MDhlLWJlOGEtMjcxM2E0ODhjYzI1IiwidCI6IjhmYmFhNWJmLTJlY2MtNGRjOC1iNTZiLThmOTJlMzA3ZjA3NiIsImMiOjR9", comentario:"DATA: DATAEDUCACIÓN || País: Chile || Variante: SI || Tipo Variante: Comuna || Variante Shopify: Comuna: Negrete, Biobío"));</t>
  </si>
  <si>
    <t>dashboards.Add(new PowerBiDash(titulo:"Ranking Comunal de Establecimientos Educacionales - Chile", id:4, id2:8308, url:"https://app.powerbi.com/view?r=eyJrIjoiODM0ZjZlNTctNDgzNi00YTk4LWI4NjEtZTdmOWZmN2YwYzRhIiwidCI6IjhmYmFhNWJmLTJlY2MtNGRjOC1iNTZiLThmOTJlMzA3ZjA3NiIsImMiOjR9", comentario:"DATA: DATAEDUCACIÓN || País: Chile || Variante: SI || Tipo Variante: Comuna || Variante Shopify: Comuna: Quilaco, Biobío"));</t>
  </si>
  <si>
    <t>dashboards.Add(new PowerBiDash(titulo:"Ranking Comunal de Establecimientos Educacionales - Chile", id:4, id2:8309, url:"https://app.powerbi.com/view?r=eyJrIjoiNzNjNDNhZWUtYWY1ZC00NDllLWFmNzgtN2VkZDYwNDA1ZTA5IiwidCI6IjhmYmFhNWJmLTJlY2MtNGRjOC1iNTZiLThmOTJlMzA3ZjA3NiIsImMiOjR9", comentario:"DATA: DATAEDUCACIÓN || País: Chile || Variante: SI || Tipo Variante: Comuna || Variante Shopify: Comuna: Quilleco, Biobío"));</t>
  </si>
  <si>
    <t>dashboards.Add(new PowerBiDash(titulo:"Ranking Comunal de Establecimientos Educacionales - Chile", id:4, id2:8310, url:"https://app.powerbi.com/view?r=eyJrIjoiZTk5YmVmYzMtZWRmYy00YzkwLTg5ZGItNGI0OWFhYzZjOWJhIiwidCI6IjhmYmFhNWJmLTJlY2MtNGRjOC1iNTZiLThmOTJlMzA3ZjA3NiIsImMiOjR9", comentario:"DATA: DATAEDUCACIÓN || País: Chile || Variante: SI || Tipo Variante: Comuna || Variante Shopify: Comuna: San Rosendo, Biobío"));</t>
  </si>
  <si>
    <t>dashboards.Add(new PowerBiDash(titulo:"Ranking Comunal de Establecimientos Educacionales - Chile", id:4, id2:8311, url:"https://app.powerbi.com/view?r=eyJrIjoiNmJiYTQyOTItNGI4Yy00ZDRkLTgyZWQtM2I2NjgxM2E4MjVjIiwidCI6IjhmYmFhNWJmLTJlY2MtNGRjOC1iNTZiLThmOTJlMzA3ZjA3NiIsImMiOjR9", comentario:"DATA: DATAEDUCACIÓN || País: Chile || Variante: SI || Tipo Variante: Comuna || Variante Shopify: Comuna: Santa Bárbara, Biobío"));</t>
  </si>
  <si>
    <t>dashboards.Add(new PowerBiDash(titulo:"Ranking Comunal de Establecimientos Educacionales - Chile", id:4, id2:8312, url:"https://app.powerbi.com/view?r=eyJrIjoiOWVkN2YxNTYtYjlmMy00MWI0LWJhYjItMGQwNWFjMTgyZmM4IiwidCI6IjhmYmFhNWJmLTJlY2MtNGRjOC1iNTZiLThmOTJlMzA3ZjA3NiIsImMiOjR9", comentario:"DATA: DATAEDUCACIÓN || País: Chile || Variante: SI || Tipo Variante: Comuna || Variante Shopify: Comuna: Tucapel, Biobío"));</t>
  </si>
  <si>
    <t>dashboards.Add(new PowerBiDash(titulo:"Ranking Comunal de Establecimientos Educacionales - Chile", id:4, id2:8313, url:"https://app.powerbi.com/view?r=eyJrIjoiMmRkNjFkYzAtMGFhYS00Y2MwLTg2M2MtZDFjMDI5ZDg0YTEyIiwidCI6IjhmYmFhNWJmLTJlY2MtNGRjOC1iNTZiLThmOTJlMzA3ZjA3NiIsImMiOjR9", comentario:"DATA: DATAEDUCACIÓN || País: Chile || Variante: SI || Tipo Variante: Comuna || Variante Shopify: Comuna: Yumbel, Biobío"));</t>
  </si>
  <si>
    <t>dashboards.Add(new PowerBiDash(titulo:"Ranking Comunal de Establecimientos Educacionales - Chile", id:4, id2:8314, url:"https://app.powerbi.com/view?r=eyJrIjoiMDY3NjFlNjgtZGUzMS00YzIxLTg3NjgtYWYwMGVjYTQwZDhiIiwidCI6IjhmYmFhNWJmLTJlY2MtNGRjOC1iNTZiLThmOTJlMzA3ZjA3NiIsImMiOjR9", comentario:"DATA: DATAEDUCACIÓN || País: Chile || Variante: SI || Tipo Variante: Comuna || Variante Shopify: Comuna: Alto Biobío, Biobío"));</t>
  </si>
  <si>
    <t>dashboards.Add(new PowerBiDash(titulo:"Ranking Comunal de Establecimientos Educacionales - Chile", id:4, id2:9101, url:"https://app.powerbi.com/view?r=eyJrIjoiMzI1MjQ0NTEtNzk1OC00OTkxLTg4ZDMtN2FiZDc3OGZkZGQ1IiwidCI6IjhmYmFhNWJmLTJlY2MtNGRjOC1iNTZiLThmOTJlMzA3ZjA3NiIsImMiOjR9", comentario:"DATA: DATAEDUCACIÓN || País: Chile || Variante: SI || Tipo Variante: Comuna || Variante Shopify: Comuna: Temuco, La Araucanía"));</t>
  </si>
  <si>
    <t>dashboards.Add(new PowerBiDash(titulo:"Ranking Comunal de Establecimientos Educacionales - Chile", id:4, id2:9102, url:"https://app.powerbi.com/view?r=eyJrIjoiMTJkOTFmMmUtOTdhNS00NDczLWIzM2YtZjI4MjM2NmYzMjlkIiwidCI6IjhmYmFhNWJmLTJlY2MtNGRjOC1iNTZiLThmOTJlMzA3ZjA3NiIsImMiOjR9", comentario:"DATA: DATAEDUCACIÓN || País: Chile || Variante: SI || Tipo Variante: Comuna || Variante Shopify: Comuna: Carahue, La Araucanía"));</t>
  </si>
  <si>
    <t>dashboards.Add(new PowerBiDash(titulo:"Ranking Comunal de Establecimientos Educacionales - Chile", id:4, id2:9103, url:"https://app.powerbi.com/view?r=eyJrIjoiOTc3ZGU5ODItNWVlMC00OGFmLTg1MmItNGJiNzBmYjlhMDk1IiwidCI6IjhmYmFhNWJmLTJlY2MtNGRjOC1iNTZiLThmOTJlMzA3ZjA3NiIsImMiOjR9", comentario:"DATA: DATAEDUCACIÓN || País: Chile || Variante: SI || Tipo Variante: Comuna || Variante Shopify: Comuna: Cunco, La Araucanía"));</t>
  </si>
  <si>
    <t>dashboards.Add(new PowerBiDash(titulo:"Ranking Comunal de Establecimientos Educacionales - Chile", id:4, id2:9104, url:"https://app.powerbi.com/view?r=eyJrIjoiMzMxNGU3YTktMDVjOS00MjVhLWI5MDItODM3NjQ5YjdkMjE2IiwidCI6IjhmYmFhNWJmLTJlY2MtNGRjOC1iNTZiLThmOTJlMzA3ZjA3NiIsImMiOjR9", comentario:"DATA: DATAEDUCACIÓN || País: Chile || Variante: SI || Tipo Variante: Comuna || Variante Shopify: Comuna: Curarrehue, La Araucanía"));</t>
  </si>
  <si>
    <t>dashboards.Add(new PowerBiDash(titulo:"Ranking Comunal de Establecimientos Educacionales - Chile", id:4, id2:9105, url:"https://app.powerbi.com/view?r=eyJrIjoiYzZmMGIzMmItYjU1YS00YTVmLWJmNDYtOWJmNTBlYTdhM2FiIiwidCI6IjhmYmFhNWJmLTJlY2MtNGRjOC1iNTZiLThmOTJlMzA3ZjA3NiIsImMiOjR9", comentario:"DATA: DATAEDUCACIÓN || País: Chile || Variante: SI || Tipo Variante: Comuna || Variante Shopify: Comuna: Freire, La Araucanía"));</t>
  </si>
  <si>
    <t>dashboards.Add(new PowerBiDash(titulo:"Ranking Comunal de Establecimientos Educacionales - Chile", id:4, id2:9106, url:"https://app.powerbi.com/view?r=eyJrIjoiNWJjNmI0MTctMzNlYS00YTZiLTg5NDYtZmVlOTBhNDBmZjcxIiwidCI6IjhmYmFhNWJmLTJlY2MtNGRjOC1iNTZiLThmOTJlMzA3ZjA3NiIsImMiOjR9", comentario:"DATA: DATAEDUCACIÓN || País: Chile || Variante: SI || Tipo Variante: Comuna || Variante Shopify: Comuna: Galvarino, La Araucanía"));</t>
  </si>
  <si>
    <t>dashboards.Add(new PowerBiDash(titulo:"Ranking Comunal de Establecimientos Educacionales - Chile", id:4, id2:9107, url:"https://app.powerbi.com/view?r=eyJrIjoiNGIzYjA0NTktOTVjYy00NWM4LThhZGQtYjI4MmM4N2VlMzVkIiwidCI6IjhmYmFhNWJmLTJlY2MtNGRjOC1iNTZiLThmOTJlMzA3ZjA3NiIsImMiOjR9", comentario:"DATA: DATAEDUCACIÓN || País: Chile || Variante: SI || Tipo Variante: Comuna || Variante Shopify: Comuna: Gorbea, La Araucanía"));</t>
  </si>
  <si>
    <t>dashboards.Add(new PowerBiDash(titulo:"Ranking Comunal de Establecimientos Educacionales - Chile", id:4, id2:9108, url:"https://app.powerbi.com/view?r=eyJrIjoiMWU3MTViOTctZjY2Zi00NWU0LWI3NDktZDlkOWI1ZmM1ODI4IiwidCI6IjhmYmFhNWJmLTJlY2MtNGRjOC1iNTZiLThmOTJlMzA3ZjA3NiIsImMiOjR9", comentario:"DATA: DATAEDUCACIÓN || País: Chile || Variante: SI || Tipo Variante: Comuna || Variante Shopify: Comuna: Lautaro, La Araucanía"));</t>
  </si>
  <si>
    <t>dashboards.Add(new PowerBiDash(titulo:"Ranking Comunal de Establecimientos Educacionales - Chile", id:4, id2:9109, url:"https://app.powerbi.com/view?r=eyJrIjoiYmU4MmFkZmItOTY0NC00MmI4LTkyOTQtOWM2NmQ5NGU3N2ZhIiwidCI6IjhmYmFhNWJmLTJlY2MtNGRjOC1iNTZiLThmOTJlMzA3ZjA3NiIsImMiOjR9", comentario:"DATA: DATAEDUCACIÓN || País: Chile || Variante: SI || Tipo Variante: Comuna || Variante Shopify: Comuna: Loncoche, La Araucanía"));</t>
  </si>
  <si>
    <t>dashboards.Add(new PowerBiDash(titulo:"Ranking Comunal de Establecimientos Educacionales - Chile", id:4, id2:9110, url:"https://app.powerbi.com/view?r=eyJrIjoiMjc1NDJiZjEtYWJiNy00ZGNjLWJhNTAtZWY5YjdhMGFiYThhIiwidCI6IjhmYmFhNWJmLTJlY2MtNGRjOC1iNTZiLThmOTJlMzA3ZjA3NiIsImMiOjR9", comentario:"DATA: DATAEDUCACIÓN || País: Chile || Variante: SI || Tipo Variante: Comuna || Variante Shopify: Comuna: Melipeuco, La Araucanía"));</t>
  </si>
  <si>
    <t>dashboards.Add(new PowerBiDash(titulo:"Ranking Comunal de Establecimientos Educacionales - Chile", id:4, id2:9111, url:"https://app.powerbi.com/view?r=eyJrIjoiZGFlMTA4MjYtYWU5NC00OGJiLWE5YWItNzg1ZTRmYTlkNDJkIiwidCI6IjhmYmFhNWJmLTJlY2MtNGRjOC1iNTZiLThmOTJlMzA3ZjA3NiIsImMiOjR9", comentario:"DATA: DATAEDUCACIÓN || País: Chile || Variante: SI || Tipo Variante: Comuna || Variante Shopify: Comuna: Nueva Imperial, La Araucanía"));</t>
  </si>
  <si>
    <t>dashboards.Add(new PowerBiDash(titulo:"Ranking Comunal de Establecimientos Educacionales - Chile", id:4, id2:9112, url:"https://app.powerbi.com/view?r=eyJrIjoiNjlmNGExY2YtMjc2ZS00ZDE2LTkwMTAtMmQ2ZDAwNmI1NTJmIiwidCI6IjhmYmFhNWJmLTJlY2MtNGRjOC1iNTZiLThmOTJlMzA3ZjA3NiIsImMiOjR9", comentario:"DATA: DATAEDUCACIÓN || País: Chile || Variante: SI || Tipo Variante: Comuna || Variante Shopify: Comuna: Padre Las Casas, La Araucanía"));</t>
  </si>
  <si>
    <t>dashboards.Add(new PowerBiDash(titulo:"Ranking Comunal de Establecimientos Educacionales - Chile", id:4, id2:9113, url:"https://app.powerbi.com/view?r=eyJrIjoiNjUzZDMyZjctMTJiNy00MDgxLWFlMTItYWI0Y2E5YTAyNDBjIiwidCI6IjhmYmFhNWJmLTJlY2MtNGRjOC1iNTZiLThmOTJlMzA3ZjA3NiIsImMiOjR9", comentario:"DATA: DATAEDUCACIÓN || País: Chile || Variante: SI || Tipo Variante: Comuna || Variante Shopify: Comuna: Perquenco, La Araucanía"));</t>
  </si>
  <si>
    <t>dashboards.Add(new PowerBiDash(titulo:"Ranking Comunal de Establecimientos Educacionales - Chile", id:4, id2:9114, url:"https://app.powerbi.com/view?r=eyJrIjoiY2E0YzNmMWYtMTg1Yi00ZTZjLThlNzAtMmQ5YTY2NGRmMmJmIiwidCI6IjhmYmFhNWJmLTJlY2MtNGRjOC1iNTZiLThmOTJlMzA3ZjA3NiIsImMiOjR9", comentario:"DATA: DATAEDUCACIÓN || País: Chile || Variante: SI || Tipo Variante: Comuna || Variante Shopify: Comuna: Pitrufquén, La Araucanía"));</t>
  </si>
  <si>
    <t>dashboards.Add(new PowerBiDash(titulo:"Ranking Comunal de Establecimientos Educacionales - Chile", id:4, id2:9115, url:"https://app.powerbi.com/view?r=eyJrIjoiMjliZjhkM2EtNTgzMy00MDM3LWE1NjUtYTc1NjAxYWMwODBkIiwidCI6IjhmYmFhNWJmLTJlY2MtNGRjOC1iNTZiLThmOTJlMzA3ZjA3NiIsImMiOjR9", comentario:"DATA: DATAEDUCACIÓN || País: Chile || Variante: SI || Tipo Variante: Comuna || Variante Shopify: Comuna: Pucón, La Araucanía"));</t>
  </si>
  <si>
    <t>dashboards.Add(new PowerBiDash(titulo:"Ranking Comunal de Establecimientos Educacionales - Chile", id:4, id2:9116, url:"https://app.powerbi.com/view?r=eyJrIjoiMDhlYTAzYWYtNWVmZC00NDM2LWE0NDYtYmExZWE0ZTgzOWU2IiwidCI6IjhmYmFhNWJmLTJlY2MtNGRjOC1iNTZiLThmOTJlMzA3ZjA3NiIsImMiOjR9", comentario:"DATA: DATAEDUCACIÓN || País: Chile || Variante: SI || Tipo Variante: Comuna || Variante Shopify: Comuna: Saavedra, La Araucanía"));</t>
  </si>
  <si>
    <t>dashboards.Add(new PowerBiDash(titulo:"Ranking Comunal de Establecimientos Educacionales - Chile", id:4, id2:9117, url:"https://app.powerbi.com/view?r=eyJrIjoiM2JlMjZkNjMtNzI2My00MDQzLThhM2QtZWYxMjJjZjY2MjIwIiwidCI6IjhmYmFhNWJmLTJlY2MtNGRjOC1iNTZiLThmOTJlMzA3ZjA3NiIsImMiOjR9", comentario:"DATA: DATAEDUCACIÓN || País: Chile || Variante: SI || Tipo Variante: Comuna || Variante Shopify: Comuna: Teodoro Schmidt, La Araucanía"));</t>
  </si>
  <si>
    <t>dashboards.Add(new PowerBiDash(titulo:"Ranking Comunal de Establecimientos Educacionales - Chile", id:4, id2:9118, url:"https://app.powerbi.com/view?r=eyJrIjoiOTE2MTZkMzEtYmEwNS00YjUyLWIyZDktNzJkZDE2ODZlZTFjIiwidCI6IjhmYmFhNWJmLTJlY2MtNGRjOC1iNTZiLThmOTJlMzA3ZjA3NiIsImMiOjR9", comentario:"DATA: DATAEDUCACIÓN || País: Chile || Variante: SI || Tipo Variante: Comuna || Variante Shopify: Comuna: Toltén, La Araucanía"));</t>
  </si>
  <si>
    <t>dashboards.Add(new PowerBiDash(titulo:"Ranking Comunal de Establecimientos Educacionales - Chile", id:4, id2:9119, url:"https://app.powerbi.com/view?r=eyJrIjoiNjdhMDUzZDAtY2NmNC00Yjk5LTgzNzMtY2VhMTIwMzM0OThmIiwidCI6IjhmYmFhNWJmLTJlY2MtNGRjOC1iNTZiLThmOTJlMzA3ZjA3NiIsImMiOjR9", comentario:"DATA: DATAEDUCACIÓN || País: Chile || Variante: SI || Tipo Variante: Comuna || Variante Shopify: Comuna: Vilcún, La Araucanía"));</t>
  </si>
  <si>
    <t>dashboards.Add(new PowerBiDash(titulo:"Ranking Comunal de Establecimientos Educacionales - Chile", id:4, id2:9120, url:"https://app.powerbi.com/view?r=eyJrIjoiODU0OTM5ZTEtMjZiYS00NmVmLWI2NDUtNDM4OTA0NmFhMzM5IiwidCI6IjhmYmFhNWJmLTJlY2MtNGRjOC1iNTZiLThmOTJlMzA3ZjA3NiIsImMiOjR9", comentario:"DATA: DATAEDUCACIÓN || País: Chile || Variante: SI || Tipo Variante: Comuna || Variante Shopify: Comuna: Villarrica, La Araucanía"));</t>
  </si>
  <si>
    <t>dashboards.Add(new PowerBiDash(titulo:"Ranking Comunal de Establecimientos Educacionales - Chile", id:4, id2:9121, url:"https://app.powerbi.com/view?r=eyJrIjoiZTM0YzkyY2QtODE3Yi00YzMzLWI5YmQtZTM4YTg0MDVhODUyIiwidCI6IjhmYmFhNWJmLTJlY2MtNGRjOC1iNTZiLThmOTJlMzA3ZjA3NiIsImMiOjR9", comentario:"DATA: DATAEDUCACIÓN || País: Chile || Variante: SI || Tipo Variante: Comuna || Variante Shopify: Comuna: Cholchol, La Araucanía"));</t>
  </si>
  <si>
    <t>dashboards.Add(new PowerBiDash(titulo:"Ranking Comunal de Establecimientos Educacionales - Chile", id:4, id2:9201, url:"https://app.powerbi.com/view?r=eyJrIjoiMDNmYjZlMzgtM2VlNi00YjZjLWE5OWItNmE2MTRlNWI5OTkxIiwidCI6IjhmYmFhNWJmLTJlY2MtNGRjOC1iNTZiLThmOTJlMzA3ZjA3NiIsImMiOjR9", comentario:"DATA: DATAEDUCACIÓN || País: Chile || Variante: SI || Tipo Variante: Comuna || Variante Shopify: Comuna: Angol, La Araucanía"));</t>
  </si>
  <si>
    <t>dashboards.Add(new PowerBiDash(titulo:"Ranking Comunal de Establecimientos Educacionales - Chile", id:4, id2:9202, url:"https://app.powerbi.com/view?r=eyJrIjoiOGJiNGZkOTItMDY3NC00MTI1LWJkOWEtNTI0ODc5YTVkODRlIiwidCI6IjhmYmFhNWJmLTJlY2MtNGRjOC1iNTZiLThmOTJlMzA3ZjA3NiIsImMiOjR9", comentario:"DATA: DATAEDUCACIÓN || País: Chile || Variante: SI || Tipo Variante: Comuna || Variante Shopify: Comuna: Collipulli, La Araucanía"));</t>
  </si>
  <si>
    <t>dashboards.Add(new PowerBiDash(titulo:"Ranking Comunal de Establecimientos Educacionales - Chile", id:4, id2:9203, url:"https://app.powerbi.com/view?r=eyJrIjoiOWFkZjJhM2ItYmY4ZC00NTU5LWFlNWItZWQwYWM3ZTI0ZmNkIiwidCI6IjhmYmFhNWJmLTJlY2MtNGRjOC1iNTZiLThmOTJlMzA3ZjA3NiIsImMiOjR9", comentario:"DATA: DATAEDUCACIÓN || País: Chile || Variante: SI || Tipo Variante: Comuna || Variante Shopify: Comuna: Curacautín, La Araucanía"));</t>
  </si>
  <si>
    <t>dashboards.Add(new PowerBiDash(titulo:"Ranking Comunal de Establecimientos Educacionales - Chile", id:4, id2:9204, url:"https://app.powerbi.com/view?r=eyJrIjoiZmE1ZmE0MDYtN2JlOS00ZWI1LTgwZTQtNjM5NmYxYjA0NjVmIiwidCI6IjhmYmFhNWJmLTJlY2MtNGRjOC1iNTZiLThmOTJlMzA3ZjA3NiIsImMiOjR9", comentario:"DATA: DATAEDUCACIÓN || País: Chile || Variante: SI || Tipo Variante: Comuna || Variante Shopify: Comuna: Ercilla, La Araucanía"));</t>
  </si>
  <si>
    <t>dashboards.Add(new PowerBiDash(titulo:"Ranking Comunal de Establecimientos Educacionales - Chile", id:4, id2:9205, url:"https://app.powerbi.com/view?r=eyJrIjoiMTExNDBjM2ItZjYwNS00ZjM4LWE3N2QtMTEyODM1MTQyN2VmIiwidCI6IjhmYmFhNWJmLTJlY2MtNGRjOC1iNTZiLThmOTJlMzA3ZjA3NiIsImMiOjR9", comentario:"DATA: DATAEDUCACIÓN || País: Chile || Variante: SI || Tipo Variante: Comuna || Variante Shopify: Comuna: Lonquimay, La Araucanía"));</t>
  </si>
  <si>
    <t>dashboards.Add(new PowerBiDash(titulo:"Ranking Comunal de Establecimientos Educacionales - Chile", id:4, id2:9206, url:"https://app.powerbi.com/view?r=eyJrIjoiNTFiMzViNjktYmMyZC00NzU5LTkxZjYtNjE1MmFiMTMzZTZkIiwidCI6IjhmYmFhNWJmLTJlY2MtNGRjOC1iNTZiLThmOTJlMzA3ZjA3NiIsImMiOjR9", comentario:"DATA: DATAEDUCACIÓN || País: Chile || Variante: SI || Tipo Variante: Comuna || Variante Shopify: Comuna: Los Sauces, La Araucanía"));</t>
  </si>
  <si>
    <t>dashboards.Add(new PowerBiDash(titulo:"Ranking Comunal de Establecimientos Educacionales - Chile", id:4, id2:9207, url:"https://app.powerbi.com/view?r=eyJrIjoiMDc0M2I1OTgtNmE4NC00MjA2LTg3ZmUtNjkzYzEzMDIzYjVjIiwidCI6IjhmYmFhNWJmLTJlY2MtNGRjOC1iNTZiLThmOTJlMzA3ZjA3NiIsImMiOjR9", comentario:"DATA: DATAEDUCACIÓN || País: Chile || Variante: SI || Tipo Variante: Comuna || Variante Shopify: Comuna: Lumaco, La Araucanía"));</t>
  </si>
  <si>
    <t>dashboards.Add(new PowerBiDash(titulo:"Ranking Comunal de Establecimientos Educacionales - Chile", id:4, id2:9208, url:"https://app.powerbi.com/view?r=eyJrIjoiNDY2NjI5NjAtYzQwZi00ZWExLTg1NmYtOTgwOGI1MjNiN2FlIiwidCI6IjhmYmFhNWJmLTJlY2MtNGRjOC1iNTZiLThmOTJlMzA3ZjA3NiIsImMiOjR9", comentario:"DATA: DATAEDUCACIÓN || País: Chile || Variante: SI || Tipo Variante: Comuna || Variante Shopify: Comuna: Purén, La Araucanía"));</t>
  </si>
  <si>
    <t>dashboards.Add(new PowerBiDash(titulo:"Ranking Comunal de Establecimientos Educacionales - Chile", id:4, id2:9209, url:"https://app.powerbi.com/view?r=eyJrIjoiMTg3M2Y2MzctMjAzMS00NTQ4LWFhNDEtNmFkYjIxMGRjNWRiIiwidCI6IjhmYmFhNWJmLTJlY2MtNGRjOC1iNTZiLThmOTJlMzA3ZjA3NiIsImMiOjR9", comentario:"DATA: DATAEDUCACIÓN || País: Chile || Variante: SI || Tipo Variante: Comuna || Variante Shopify: Comuna: Renaico, La Araucanía"));</t>
  </si>
  <si>
    <t>dashboards.Add(new PowerBiDash(titulo:"Ranking Comunal de Establecimientos Educacionales - Chile", id:4, id2:9210, url:"https://app.powerbi.com/view?r=eyJrIjoiNjIyYTEyZWQtYzExYi00ZTkxLTk0YjctNjVlNTkwZjU0MGU4IiwidCI6IjhmYmFhNWJmLTJlY2MtNGRjOC1iNTZiLThmOTJlMzA3ZjA3NiIsImMiOjR9", comentario:"DATA: DATAEDUCACIÓN || País: Chile || Variante: SI || Tipo Variante: Comuna || Variante Shopify: Comuna: Traiguén, La Araucanía"));</t>
  </si>
  <si>
    <t>dashboards.Add(new PowerBiDash(titulo:"Ranking Comunal de Establecimientos Educacionales - Chile", id:4, id2:9211, url:"https://app.powerbi.com/view?r=eyJrIjoiZTEzOTBjYmMtZTI1Yi00NTcwLWFhZmEtZmM1NTRhM2RkZjE0IiwidCI6IjhmYmFhNWJmLTJlY2MtNGRjOC1iNTZiLThmOTJlMzA3ZjA3NiIsImMiOjR9", comentario:"DATA: DATAEDUCACIÓN || País: Chile || Variante: SI || Tipo Variante: Comuna || Variante Shopify: Comuna: Victoria, La Araucanía"));</t>
  </si>
  <si>
    <t>dashboards.Add(new PowerBiDash(titulo:"Ranking Comunal de Establecimientos Educacionales - Chile", id:4, id2:10101, url:"https://app.powerbi.com/view?r=eyJrIjoiODhhODhjZjYtNzdjMi00YzJjLWFjOTgtYjQ0ODJkMTdlY2ZjIiwidCI6IjhmYmFhNWJmLTJlY2MtNGRjOC1iNTZiLThmOTJlMzA3ZjA3NiIsImMiOjR9", comentario:"DATA: DATAEDUCACIÓN || País: Chile || Variante: SI || Tipo Variante: Comuna || Variante Shopify: Comuna: Puerto Montt, Los Lagos"));</t>
  </si>
  <si>
    <t>dashboards.Add(new PowerBiDash(titulo:"Ranking Comunal de Establecimientos Educacionales - Chile", id:4, id2:10102, url:"https://app.powerbi.com/view?r=eyJrIjoiNWNmNTgxMTctYjEyNy00MjkwLWI1NjktMzc1NzJhNzRhYTJiIiwidCI6IjhmYmFhNWJmLTJlY2MtNGRjOC1iNTZiLThmOTJlMzA3ZjA3NiIsImMiOjR9", comentario:"DATA: DATAEDUCACIÓN || País: Chile || Variante: SI || Tipo Variante: Comuna || Variante Shopify: Comuna: Calbuco, Los Lagos"));</t>
  </si>
  <si>
    <t>dashboards.Add(new PowerBiDash(titulo:"Ranking Comunal de Establecimientos Educacionales - Chile", id:4, id2:10103, url:"https://app.powerbi.com/view?r=eyJrIjoiNTZmMTNhNDYtOTM3Mi00ZjJkLTg4Y2UtNmFmNmE1YzlhN2I4IiwidCI6IjhmYmFhNWJmLTJlY2MtNGRjOC1iNTZiLThmOTJlMzA3ZjA3NiIsImMiOjR9", comentario:"DATA: DATAEDUCACIÓN || País: Chile || Variante: SI || Tipo Variante: Comuna || Variante Shopify: Comuna: Cochamó, Los Lagos"));</t>
  </si>
  <si>
    <t>dashboards.Add(new PowerBiDash(titulo:"Ranking Comunal de Establecimientos Educacionales - Chile", id:4, id2:10104, url:"https://app.powerbi.com/view?r=eyJrIjoiNzg4ZGU2MTUtMmZiYS00NWJhLTlmZTAtYWIyZmM2NzFhZjA2IiwidCI6IjhmYmFhNWJmLTJlY2MtNGRjOC1iNTZiLThmOTJlMzA3ZjA3NiIsImMiOjR9", comentario:"DATA: DATAEDUCACIÓN || País: Chile || Variante: SI || Tipo Variante: Comuna || Variante Shopify: Comuna: Fresia, Los Lagos"));</t>
  </si>
  <si>
    <t>dashboards.Add(new PowerBiDash(titulo:"Ranking Comunal de Establecimientos Educacionales - Chile", id:4, id2:10105, url:"https://app.powerbi.com/view?r=eyJrIjoiZDQxNmVlYmUtZTI5Ny00Njc2LTk4OTYtMzE2ZjAwNGI3MzI2IiwidCI6IjhmYmFhNWJmLTJlY2MtNGRjOC1iNTZiLThmOTJlMzA3ZjA3NiIsImMiOjR9", comentario:"DATA: DATAEDUCACIÓN || País: Chile || Variante: SI || Tipo Variante: Comuna || Variante Shopify: Comuna: Frutillar, Los Lagos"));</t>
  </si>
  <si>
    <t>dashboards.Add(new PowerBiDash(titulo:"Ranking Comunal de Establecimientos Educacionales - Chile", id:4, id2:10106, url:"https://app.powerbi.com/view?r=eyJrIjoiMWUzNmNlYzEtMDFkZS00YTM2LTk2ZDUtYmRmNDY1ZmVkZDVmIiwidCI6IjhmYmFhNWJmLTJlY2MtNGRjOC1iNTZiLThmOTJlMzA3ZjA3NiIsImMiOjR9", comentario:"DATA: DATAEDUCACIÓN || País: Chile || Variante: SI || Tipo Variante: Comuna || Variante Shopify: Comuna: Los Muermos, Los Lagos"));</t>
  </si>
  <si>
    <t>dashboards.Add(new PowerBiDash(titulo:"Ranking Comunal de Establecimientos Educacionales - Chile", id:4, id2:10107, url:"https://app.powerbi.com/view?r=eyJrIjoiMjJkZmU0ZmEtNzkzMi00NTFkLTlhNmQtOTU3ODI4YjRhMjI4IiwidCI6IjhmYmFhNWJmLTJlY2MtNGRjOC1iNTZiLThmOTJlMzA3ZjA3NiIsImMiOjR9", comentario:"DATA: DATAEDUCACIÓN || País: Chile || Variante: SI || Tipo Variante: Comuna || Variante Shopify: Comuna: Llanquihue, Los Lagos"));</t>
  </si>
  <si>
    <t>dashboards.Add(new PowerBiDash(titulo:"Ranking Comunal de Establecimientos Educacionales - Chile", id:4, id2:10108, url:"https://app.powerbi.com/view?r=eyJrIjoiZmIxNWM2YTMtMjllMC00YTEzLWI5ZjYtNTZiY2U1MTE2YmRmIiwidCI6IjhmYmFhNWJmLTJlY2MtNGRjOC1iNTZiLThmOTJlMzA3ZjA3NiIsImMiOjR9", comentario:"DATA: DATAEDUCACIÓN || País: Chile || Variante: SI || Tipo Variante: Comuna || Variante Shopify: Comuna: Maullín, Los Lagos"));</t>
  </si>
  <si>
    <t>dashboards.Add(new PowerBiDash(titulo:"Ranking Comunal de Establecimientos Educacionales - Chile", id:4, id2:10109, url:"https://app.powerbi.com/view?r=eyJrIjoiZjMyOWQ1NTgtZWFmOS00MzFmLTllNWEtNDQzMmRlMGMyM2VmIiwidCI6IjhmYmFhNWJmLTJlY2MtNGRjOC1iNTZiLThmOTJlMzA3ZjA3NiIsImMiOjR9", comentario:"DATA: DATAEDUCACIÓN || País: Chile || Variante: SI || Tipo Variante: Comuna || Variante Shopify: Comuna: Puerto Varas, Los Lagos"));</t>
  </si>
  <si>
    <t>dashboards.Add(new PowerBiDash(titulo:"Ranking Comunal de Establecimientos Educacionales - Chile", id:4, id2:10201, url:"https://app.powerbi.com/view?r=eyJrIjoiMDZmOTlhNDEtNDk3Zi00NGVmLTkwZDItYTUxNzFjN2NiOTVlIiwidCI6IjhmYmFhNWJmLTJlY2MtNGRjOC1iNTZiLThmOTJlMzA3ZjA3NiIsImMiOjR9", comentario:"DATA: DATAEDUCACIÓN || País: Chile || Variante: SI || Tipo Variante: Comuna || Variante Shopify: Comuna: Castro, Los Lagos"));</t>
  </si>
  <si>
    <t>dashboards.Add(new PowerBiDash(titulo:"Ranking Comunal de Establecimientos Educacionales - Chile", id:4, id2:10202, url:"https://app.powerbi.com/view?r=eyJrIjoiNmNkNTI5NTMtZjE0Yy00MGRjLWI1NTMtZWM4ZGZlOTFkNTUzIiwidCI6IjhmYmFhNWJmLTJlY2MtNGRjOC1iNTZiLThmOTJlMzA3ZjA3NiIsImMiOjR9", comentario:"DATA: DATAEDUCACIÓN || País: Chile || Variante: SI || Tipo Variante: Comuna || Variante Shopify: Comuna: Ancud, Los Lagos"));</t>
  </si>
  <si>
    <t>dashboards.Add(new PowerBiDash(titulo:"Ranking Comunal de Establecimientos Educacionales - Chile", id:4, id2:10203, url:"https://app.powerbi.com/view?r=eyJrIjoiZDMwMjFiNWEtMDI3MC00ZjdjLTlhMTMtMTg0YTZiNjlhMTZjIiwidCI6IjhmYmFhNWJmLTJlY2MtNGRjOC1iNTZiLThmOTJlMzA3ZjA3NiIsImMiOjR9", comentario:"DATA: DATAEDUCACIÓN || País: Chile || Variante: SI || Tipo Variante: Comuna || Variante Shopify: Comuna: Chonchi, Los Lagos"));</t>
  </si>
  <si>
    <t>dashboards.Add(new PowerBiDash(titulo:"Ranking Comunal de Establecimientos Educacionales - Chile", id:4, id2:10204, url:"https://app.powerbi.com/view?r=eyJrIjoiOTE4YTc1YmYtMDg4ZC00ZGJhLWJkMjctY2QyZWZhN2YyN2JhIiwidCI6IjhmYmFhNWJmLTJlY2MtNGRjOC1iNTZiLThmOTJlMzA3ZjA3NiIsImMiOjR9", comentario:"DATA: DATAEDUCACIÓN || País: Chile || Variante: SI || Tipo Variante: Comuna || Variante Shopify: Comuna: Curaco de Vélez, Los Lagos"));</t>
  </si>
  <si>
    <t>dashboards.Add(new PowerBiDash(titulo:"Ranking Comunal de Establecimientos Educacionales - Chile", id:4, id2:10205, url:"https://app.powerbi.com/view?r=eyJrIjoiNDUwYThmYWUtNmI4MC00ZjM0LThhZDYtZTEyNTY5NDM2NzQzIiwidCI6IjhmYmFhNWJmLTJlY2MtNGRjOC1iNTZiLThmOTJlMzA3ZjA3NiIsImMiOjR9", comentario:"DATA: DATAEDUCACIÓN || País: Chile || Variante: SI || Tipo Variante: Comuna || Variante Shopify: Comuna: Dalcahue, Los Lagos"));</t>
  </si>
  <si>
    <t>dashboards.Add(new PowerBiDash(titulo:"Ranking Comunal de Establecimientos Educacionales - Chile", id:4, id2:10206, url:"https://app.powerbi.com/view?r=eyJrIjoiZGE4YThlNDAtYjU0Yi00MGIxLWFlYzQtMDAyOTU0NjM2NmQ3IiwidCI6IjhmYmFhNWJmLTJlY2MtNGRjOC1iNTZiLThmOTJlMzA3ZjA3NiIsImMiOjR9", comentario:"DATA: DATAEDUCACIÓN || País: Chile || Variante: SI || Tipo Variante: Comuna || Variante Shopify: Comuna: Puqueldón, Los Lagos"));</t>
  </si>
  <si>
    <t>dashboards.Add(new PowerBiDash(titulo:"Ranking Comunal de Establecimientos Educacionales - Chile", id:4, id2:10207, url:"https://app.powerbi.com/view?r=eyJrIjoiNTY0YWUzNzMtNDVjMi00NDY0LTk2OWMtYjgzMzNjNDdmMzM2IiwidCI6IjhmYmFhNWJmLTJlY2MtNGRjOC1iNTZiLThmOTJlMzA3ZjA3NiIsImMiOjR9", comentario:"DATA: DATAEDUCACIÓN || País: Chile || Variante: SI || Tipo Variante: Comuna || Variante Shopify: Comuna: Queilén, Los Lagos"));</t>
  </si>
  <si>
    <t>dashboards.Add(new PowerBiDash(titulo:"Ranking Comunal de Establecimientos Educacionales - Chile", id:4, id2:10208, url:"https://app.powerbi.com/view?r=eyJrIjoiODUxYmUzNWItMDEyOC00OTA5LTg5MmYtNGM4YWJiMDhlNzU0IiwidCI6IjhmYmFhNWJmLTJlY2MtNGRjOC1iNTZiLThmOTJlMzA3ZjA3NiIsImMiOjR9", comentario:"DATA: DATAEDUCACIÓN || País: Chile || Variante: SI || Tipo Variante: Comuna || Variante Shopify: Comuna: Quellón, Los Lagos"));</t>
  </si>
  <si>
    <t>dashboards.Add(new PowerBiDash(titulo:"Ranking Comunal de Establecimientos Educacionales - Chile", id:4, id2:10209, url:"https://app.powerbi.com/view?r=eyJrIjoiMTUwZWQ3ZjUtNzI5Yi00MDU0LWFjMzQtMDU5M2NmOGVhZjc5IiwidCI6IjhmYmFhNWJmLTJlY2MtNGRjOC1iNTZiLThmOTJlMzA3ZjA3NiIsImMiOjR9", comentario:"DATA: DATAEDUCACIÓN || País: Chile || Variante: SI || Tipo Variante: Comuna || Variante Shopify: Comuna: Quemchi, Los Lagos"));</t>
  </si>
  <si>
    <t>dashboards.Add(new PowerBiDash(titulo:"Ranking Comunal de Establecimientos Educacionales - Chile", id:4, id2:10210, url:"https://app.powerbi.com/view?r=eyJrIjoiMDEwNDdlMjItNTM1ZC00YThhLTkxMDItMzM5NWFlZGY0MjA5IiwidCI6IjhmYmFhNWJmLTJlY2MtNGRjOC1iNTZiLThmOTJlMzA3ZjA3NiIsImMiOjR9", comentario:"DATA: DATAEDUCACIÓN || País: Chile || Variante: SI || Tipo Variante: Comuna || Variante Shopify: Comuna: Quinchao, Los Lagos"));</t>
  </si>
  <si>
    <t>dashboards.Add(new PowerBiDash(titulo:"Ranking Comunal de Establecimientos Educacionales - Chile", id:4, id2:10301, url:"https://app.powerbi.com/view?r=eyJrIjoiYmU4MzJlMzItOTcwOC00ODI0LWExYjEtM2YwZTc4N2ZhYjZmIiwidCI6IjhmYmFhNWJmLTJlY2MtNGRjOC1iNTZiLThmOTJlMzA3ZjA3NiIsImMiOjR9", comentario:"DATA: DATAEDUCACIÓN || País: Chile || Variante: SI || Tipo Variante: Comuna || Variante Shopify: Comuna: Osorno, Los Lagos"));</t>
  </si>
  <si>
    <t>dashboards.Add(new PowerBiDash(titulo:"Ranking Comunal de Establecimientos Educacionales - Chile", id:4, id2:10302, url:"https://app.powerbi.com/view?r=eyJrIjoiMjEyYjBmODctMjAxYS00ZmViLWJkMmMtNmU0MzFmZWNkNzIxIiwidCI6IjhmYmFhNWJmLTJlY2MtNGRjOC1iNTZiLThmOTJlMzA3ZjA3NiIsImMiOjR9", comentario:"DATA: DATAEDUCACIÓN || País: Chile || Variante: SI || Tipo Variante: Comuna || Variante Shopify: Comuna: Puerto Octay, Los Lagos"));</t>
  </si>
  <si>
    <t>dashboards.Add(new PowerBiDash(titulo:"Ranking Comunal de Establecimientos Educacionales - Chile", id:4, id2:10303, url:"https://app.powerbi.com/view?r=eyJrIjoiZTVmNjc1MDEtMDg2ZC00YjEyLThiMzMtYmM0ZDk1MTRjODAxIiwidCI6IjhmYmFhNWJmLTJlY2MtNGRjOC1iNTZiLThmOTJlMzA3ZjA3NiIsImMiOjR9", comentario:"DATA: DATAEDUCACIÓN || País: Chile || Variante: SI || Tipo Variante: Comuna || Variante Shopify: Comuna: Purranque, Los Lagos"));</t>
  </si>
  <si>
    <t>dashboards.Add(new PowerBiDash(titulo:"Ranking Comunal de Establecimientos Educacionales - Chile", id:4, id2:10304, url:"https://app.powerbi.com/view?r=eyJrIjoiY2Y4YTJiYmItN2E2ZC00MjgyLTg4NWEtN2ZkYTFmOTAzZDhlIiwidCI6IjhmYmFhNWJmLTJlY2MtNGRjOC1iNTZiLThmOTJlMzA3ZjA3NiIsImMiOjR9", comentario:"DATA: DATAEDUCACIÓN || País: Chile || Variante: SI || Tipo Variante: Comuna || Variante Shopify: Comuna: Puyehue, Los Lagos"));</t>
  </si>
  <si>
    <t>dashboards.Add(new PowerBiDash(titulo:"Ranking Comunal de Establecimientos Educacionales - Chile", id:4, id2:10305, url:"https://app.powerbi.com/view?r=eyJrIjoiOWNmYjcxMWEtYWJmZi00OWE5LTkxMjctMDRhNmMzYThlMTZmIiwidCI6IjhmYmFhNWJmLTJlY2MtNGRjOC1iNTZiLThmOTJlMzA3ZjA3NiIsImMiOjR9", comentario:"DATA: DATAEDUCACIÓN || País: Chile || Variante: SI || Tipo Variante: Comuna || Variante Shopify: Comuna: Río Negro, Los Lagos"));</t>
  </si>
  <si>
    <t>dashboards.Add(new PowerBiDash(titulo:"Ranking Comunal de Establecimientos Educacionales - Chile", id:4, id2:10306, url:"https://app.powerbi.com/view?r=eyJrIjoiOTBmODk5YjQtNWQ5NS00NmU0LWJkMDYtNzk2MGFjOThjYmRlIiwidCI6IjhmYmFhNWJmLTJlY2MtNGRjOC1iNTZiLThmOTJlMzA3ZjA3NiIsImMiOjR9", comentario:"DATA: DATAEDUCACIÓN || País: Chile || Variante: SI || Tipo Variante: Comuna || Variante Shopify: Comuna: San Juan de la Costa, Los Lagos"));</t>
  </si>
  <si>
    <t>dashboards.Add(new PowerBiDash(titulo:"Ranking Comunal de Establecimientos Educacionales - Chile", id:4, id2:10307, url:"https://app.powerbi.com/view?r=eyJrIjoiMTA4NmI0MTktNmRjNi00NWQxLTkzOWItZTQ2NDczNGMxZWJhIiwidCI6IjhmYmFhNWJmLTJlY2MtNGRjOC1iNTZiLThmOTJlMzA3ZjA3NiIsImMiOjR9", comentario:"DATA: DATAEDUCACIÓN || País: Chile || Variante: SI || Tipo Variante: Comuna || Variante Shopify: Comuna: San Pablo, Los Lagos"));</t>
  </si>
  <si>
    <t>dashboards.Add(new PowerBiDash(titulo:"Ranking Comunal de Establecimientos Educacionales - Chile", id:4, id2:10401, url:"https://app.powerbi.com/view?r=eyJrIjoiYTQ4OWQwOGEtY2QwMi00OGQzLWE5ZjEtYzM2ZjBhYjFiMTAwIiwidCI6IjhmYmFhNWJmLTJlY2MtNGRjOC1iNTZiLThmOTJlMzA3ZjA3NiIsImMiOjR9", comentario:"DATA: DATAEDUCACIÓN || País: Chile || Variante: SI || Tipo Variante: Comuna || Variante Shopify: Comuna: Chaitén, Los Lagos"));</t>
  </si>
  <si>
    <t>dashboards.Add(new PowerBiDash(titulo:"Ranking Comunal de Establecimientos Educacionales - Chile", id:4, id2:10402, url:"https://app.powerbi.com/view?r=eyJrIjoiZGE1Y2Y0NGUtNzNlYy00ZTU5LWFkYWEtOTYxYzJiODdjZTMzIiwidCI6IjhmYmFhNWJmLTJlY2MtNGRjOC1iNTZiLThmOTJlMzA3ZjA3NiIsImMiOjR9", comentario:"DATA: DATAEDUCACIÓN || País: Chile || Variante: SI || Tipo Variante: Comuna || Variante Shopify: Comuna: Futaleufú, Los Lagos"));</t>
  </si>
  <si>
    <t>dashboards.Add(new PowerBiDash(titulo:"Ranking Comunal de Establecimientos Educacionales - Chile", id:4, id2:10403, url:"https://app.powerbi.com/view?r=eyJrIjoiMTlhNjU2N2YtMmIzNC00MTNjLWI5ZGYtMDIxMGFlYmVkNjAzIiwidCI6IjhmYmFhNWJmLTJlY2MtNGRjOC1iNTZiLThmOTJlMzA3ZjA3NiIsImMiOjR9", comentario:"DATA: DATAEDUCACIÓN || País: Chile || Variante: SI || Tipo Variante: Comuna || Variante Shopify: Comuna: Hualaihué, Los Lagos"));</t>
  </si>
  <si>
    <t>dashboards.Add(new PowerBiDash(titulo:"Ranking Comunal de Establecimientos Educacionales - Chile", id:4, id2:10404, url:"https://app.powerbi.com/view?r=eyJrIjoiODY2MGQwMzUtZWYzZS00NmU5LThiYzUtZDczMTQzY2MzOWFmIiwidCI6IjhmYmFhNWJmLTJlY2MtNGRjOC1iNTZiLThmOTJlMzA3ZjA3NiIsImMiOjR9", comentario:"DATA: DATAEDUCACIÓN || País: Chile || Variante: SI || Tipo Variante: Comuna || Variante Shopify: Comuna: Palena, Los Lagos"));</t>
  </si>
  <si>
    <t>dashboards.Add(new PowerBiDash(titulo:"Ranking Comunal de Establecimientos Educacionales - Chile", id:4, id2:11101, url:"https://app.powerbi.com/view?r=eyJrIjoiNmU0NmJjMjgtZjdmNy00ZjQ3LWJkNGQtYmQ3ODBjYjNmN2NjIiwidCI6IjhmYmFhNWJmLTJlY2MtNGRjOC1iNTZiLThmOTJlMzA3ZjA3NiIsImMiOjR9", comentario:"DATA: DATAEDUCACIÓN || País: Chile || Variante: SI || Tipo Variante: Comuna || Variante Shopify: Comuna: Coihaique, Aysén"));</t>
  </si>
  <si>
    <t>dashboards.Add(new PowerBiDash(titulo:"Ranking Comunal de Establecimientos Educacionales - Chile", id:4, id2:11102, url:"https://app.powerbi.com/view?r=eyJrIjoiOWEzMDBmYjktMjQyZS00NzhiLWE5YWEtZmM1M2EyNDI3MWRjIiwidCI6IjhmYmFhNWJmLTJlY2MtNGRjOC1iNTZiLThmOTJlMzA3ZjA3NiIsImMiOjR9", comentario:"DATA: DATAEDUCACIÓN || País: Chile || Variante: SI || Tipo Variante: Comuna || Variante Shopify: Comuna: Lago Verde, Aysén"));</t>
  </si>
  <si>
    <t>dashboards.Add(new PowerBiDash(titulo:"Ranking Comunal de Establecimientos Educacionales - Chile", id:4, id2:11201, url:"https://app.powerbi.com/view?r=eyJrIjoiN2Y4OTkxMDctYmUyNC00ZGMwLTk2ZjctNmUxYjA1NzkyNDQ3IiwidCI6IjhmYmFhNWJmLTJlY2MtNGRjOC1iNTZiLThmOTJlMzA3ZjA3NiIsImMiOjR9", comentario:"DATA: DATAEDUCACIÓN || País: Chile || Variante: SI || Tipo Variante: Comuna || Variante Shopify: Comuna: Aisén, Aysén"));</t>
  </si>
  <si>
    <t>dashboards.Add(new PowerBiDash(titulo:"Ranking Comunal de Establecimientos Educacionales - Chile", id:4, id2:11202, url:"https://app.powerbi.com/view?r=eyJrIjoiZGY0ZjEwMWQtYTc0MS00MjY2LWFhNGYtZDAwMmQyNWJhMDJmIiwidCI6IjhmYmFhNWJmLTJlY2MtNGRjOC1iNTZiLThmOTJlMzA3ZjA3NiIsImMiOjR9", comentario:"DATA: DATAEDUCACIÓN || País: Chile || Variante: SI || Tipo Variante: Comuna || Variante Shopify: Comuna: Cisnes, Aysén"));</t>
  </si>
  <si>
    <t>dashboards.Add(new PowerBiDash(titulo:"Ranking Comunal de Establecimientos Educacionales - Chile", id:4, id2:11203, url:"https://app.powerbi.com/view?r=eyJrIjoiZWE0NzNlNmItYWYyYi00MGQ1LWE3MDktMmI5YTZmYmI2ZDk0IiwidCI6IjhmYmFhNWJmLTJlY2MtNGRjOC1iNTZiLThmOTJlMzA3ZjA3NiIsImMiOjR9", comentario:"DATA: DATAEDUCACIÓN || País: Chile || Variante: SI || Tipo Variante: Comuna || Variante Shopify: Comuna: Guaitecas, Aysén"));</t>
  </si>
  <si>
    <t>dashboards.Add(new PowerBiDash(titulo:"Ranking Comunal de Establecimientos Educacionales - Chile", id:4, id2:11301, url:"https://app.powerbi.com/view?r=eyJrIjoiOTJkOTM1MGYtNWI3NC00NzQzLWI0N2YtMGFlMWYxOTI3YmFmIiwidCI6IjhmYmFhNWJmLTJlY2MtNGRjOC1iNTZiLThmOTJlMzA3ZjA3NiIsImMiOjR9", comentario:"DATA: DATAEDUCACIÓN || País: Chile || Variante: SI || Tipo Variante: Comuna || Variante Shopify: Comuna: Cochrane, Aysén"));</t>
  </si>
  <si>
    <t>dashboards.Add(new PowerBiDash(titulo:"Ranking Comunal de Establecimientos Educacionales - Chile", id:4, id2:11302, url:"https://app.powerbi.com/view?r=eyJrIjoiMTliYmU4OWMtYjJmZC00YzBmLTllZWUtNDQ2NzQzOTk3NzA0IiwidCI6IjhmYmFhNWJmLTJlY2MtNGRjOC1iNTZiLThmOTJlMzA3ZjA3NiIsImMiOjR9", comentario:"DATA: DATAEDUCACIÓN || País: Chile || Variante: SI || Tipo Variante: Comuna || Variante Shopify: Comuna: O'Higgins, Aysén"));</t>
  </si>
  <si>
    <t>dashboards.Add(new PowerBiDash(titulo:"Ranking Comunal de Establecimientos Educacionales - Chile", id:4, id2:11303, url:"https://app.powerbi.com/view?r=eyJrIjoiNzY2MmQ2ZTItMTAwYS00MzgyLTk3ODAtNmU2MDFjYjA5ZDk0IiwidCI6IjhmYmFhNWJmLTJlY2MtNGRjOC1iNTZiLThmOTJlMzA3ZjA3NiIsImMiOjR9", comentario:"DATA: DATAEDUCACIÓN || País: Chile || Variante: SI || Tipo Variante: Comuna || Variante Shopify: Comuna: Tortel, Aysén"));</t>
  </si>
  <si>
    <t>dashboards.Add(new PowerBiDash(titulo:"Ranking Comunal de Establecimientos Educacionales - Chile", id:4, id2:11401, url:"https://app.powerbi.com/view?r=eyJrIjoiMGE1NzAzMGYtMGFkOC00MjBhLWI2Y2UtZGFhNmQ2NTY0MjNhIiwidCI6IjhmYmFhNWJmLTJlY2MtNGRjOC1iNTZiLThmOTJlMzA3ZjA3NiIsImMiOjR9", comentario:"DATA: DATAEDUCACIÓN || País: Chile || Variante: SI || Tipo Variante: Comuna || Variante Shopify: Comuna: Chile Chico, Aysén"));</t>
  </si>
  <si>
    <t>dashboards.Add(new PowerBiDash(titulo:"Ranking Comunal de Establecimientos Educacionales - Chile", id:4, id2:11402, url:"https://app.powerbi.com/view?r=eyJrIjoiOGViYWZjZWEtZjg5My00Zjc2LTljNzMtOGE3MTQwYjAyZjNjIiwidCI6IjhmYmFhNWJmLTJlY2MtNGRjOC1iNTZiLThmOTJlMzA3ZjA3NiIsImMiOjR9", comentario:"DATA: DATAEDUCACIÓN || País: Chile || Variante: SI || Tipo Variante: Comuna || Variante Shopify: Comuna: Río Ibáñez, Aysén"));</t>
  </si>
  <si>
    <t>dashboards.Add(new PowerBiDash(titulo:"Ranking Comunal de Establecimientos Educacionales - Chile", id:4, id2:12101, url:"https://app.powerbi.com/view?r=eyJrIjoiY2VhMWE1NTItMzc3Ni00MjFhLThkMWItNGQzZjI1YjdkMDhlIiwidCI6IjhmYmFhNWJmLTJlY2MtNGRjOC1iNTZiLThmOTJlMzA3ZjA3NiIsImMiOjR9", comentario:"DATA: DATAEDUCACIÓN || País: Chile || Variante: SI || Tipo Variante: Comuna || Variante Shopify: Comuna: Punta Arenas, Magallanes"));</t>
  </si>
  <si>
    <t>dashboards.Add(new PowerBiDash(titulo:"Ranking Comunal de Establecimientos Educacionales - Chile", id:4, id2:12102, url:"https://app.powerbi.com/view?r=eyJrIjoiZTRhMzYwZDAtNDQ0ZC00MTM0LTkzOWEtMDhlYWNkZmIxZDg2IiwidCI6IjhmYmFhNWJmLTJlY2MtNGRjOC1iNTZiLThmOTJlMzA3ZjA3NiIsImMiOjR9", comentario:"DATA: DATAEDUCACIÓN || País: Chile || Variante: SI || Tipo Variante: Comuna || Variante Shopify: Comuna: Laguna Blanca, Magallanes"));</t>
  </si>
  <si>
    <t>dashboards.Add(new PowerBiDash(titulo:"Ranking Comunal de Establecimientos Educacionales - Chile", id:4, id2:12103, url:"https://app.powerbi.com/view?r=eyJrIjoiNjM5NmIwMGUtODdhNS00NGM3LWE4MjgtMjNhNzMwM2VhNTk4IiwidCI6IjhmYmFhNWJmLTJlY2MtNGRjOC1iNTZiLThmOTJlMzA3ZjA3NiIsImMiOjR9", comentario:"DATA: DATAEDUCACIÓN || País: Chile || Variante: SI || Tipo Variante: Comuna || Variante Shopify: Comuna: Río Verde, Magallanes"));</t>
  </si>
  <si>
    <t>dashboards.Add(new PowerBiDash(titulo:"Ranking Comunal de Establecimientos Educacionales - Chile", id:4, id2:12104, url:"https://app.powerbi.com/view?r=eyJrIjoiYjdkNmUzMGMtMmM5Zi00NWUyLWE3ZTMtZTJlYjQwNDIxZDM0IiwidCI6IjhmYmFhNWJmLTJlY2MtNGRjOC1iNTZiLThmOTJlMzA3ZjA3NiIsImMiOjR9", comentario:"DATA: DATAEDUCACIÓN || País: Chile || Variante: SI || Tipo Variante: Comuna || Variante Shopify: Comuna: San Gregorio, Magallanes"));</t>
  </si>
  <si>
    <t>dashboards.Add(new PowerBiDash(titulo:"Ranking Comunal de Establecimientos Educacionales - Chile", id:4, id2:12201, url:"https://app.powerbi.com/view?r=eyJrIjoiODM5NTIzZDUtNDQ5Yy00MDFmLWI4MTEtMzI0NjU0ZjQxNmVhIiwidCI6IjhmYmFhNWJmLTJlY2MtNGRjOC1iNTZiLThmOTJlMzA3ZjA3NiIsImMiOjR9", comentario:"DATA: DATAEDUCACIÓN || País: Chile || Variante: SI || Tipo Variante: Comuna || Variante Shopify: Comuna: Cabo de Hornos, Magallanes"));</t>
  </si>
  <si>
    <t>dashboards.Add(new PowerBiDash(titulo:"Ranking Comunal de Establecimientos Educacionales - Chile", id:4, id2:12301, url:"https://app.powerbi.com/view?r=eyJrIjoiYmJlMGIzYzMtZGIzYy00ZTJjLWFhZDAtOWIyYTBlZjk1YThkIiwidCI6IjhmYmFhNWJmLTJlY2MtNGRjOC1iNTZiLThmOTJlMzA3ZjA3NiIsImMiOjR9", comentario:"DATA: DATAEDUCACIÓN || País: Chile || Variante: SI || Tipo Variante: Comuna || Variante Shopify: Comuna: Porvenir, Magallanes"));</t>
  </si>
  <si>
    <t>dashboards.Add(new PowerBiDash(titulo:"Ranking Comunal de Establecimientos Educacionales - Chile", id:4, id2:12302, url:"https://app.powerbi.com/view?r=eyJrIjoiYTZiMzQwZjYtNTc2OC00ZDI0LWE3OTktZTg3ODM5NzkxY2UwIiwidCI6IjhmYmFhNWJmLTJlY2MtNGRjOC1iNTZiLThmOTJlMzA3ZjA3NiIsImMiOjR9", comentario:"DATA: DATAEDUCACIÓN || País: Chile || Variante: SI || Tipo Variante: Comuna || Variante Shopify: Comuna: Primavera, Magallanes"));</t>
  </si>
  <si>
    <t>dashboards.Add(new PowerBiDash(titulo:"Ranking Comunal de Establecimientos Educacionales - Chile", id:4, id2:12303, url:"https://app.powerbi.com/view?r=eyJrIjoiMzI4MzcyZTYtNzA1OS00NzM3LWJhOTctOWQ0OGRlMmE2ZjYyIiwidCI6IjhmYmFhNWJmLTJlY2MtNGRjOC1iNTZiLThmOTJlMzA3ZjA3NiIsImMiOjR9", comentario:"DATA: DATAEDUCACIÓN || País: Chile || Variante: SI || Tipo Variante: Comuna || Variante Shopify: Comuna: Timaukel, Magallanes"));</t>
  </si>
  <si>
    <t>dashboards.Add(new PowerBiDash(titulo:"Ranking Comunal de Establecimientos Educacionales - Chile", id:4, id2:12401, url:"https://app.powerbi.com/view?r=eyJrIjoiZThhYzZhOGMtNmI2Zi00YTBkLWE0Y2MtMDcyYTMzMDE2YjUyIiwidCI6IjhmYmFhNWJmLTJlY2MtNGRjOC1iNTZiLThmOTJlMzA3ZjA3NiIsImMiOjR9", comentario:"DATA: DATAEDUCACIÓN || País: Chile || Variante: SI || Tipo Variante: Comuna || Variante Shopify: Comuna: Natales, Magallanes"));</t>
  </si>
  <si>
    <t>dashboards.Add(new PowerBiDash(titulo:"Ranking Comunal de Establecimientos Educacionales - Chile", id:4, id2:12402, url:"https://app.powerbi.com/view?r=eyJrIjoiMzc0NjQ5YzktMmQwZC00MTY1LTgyNGYtOGU2NmEzMjBjZGI4IiwidCI6IjhmYmFhNWJmLTJlY2MtNGRjOC1iNTZiLThmOTJlMzA3ZjA3NiIsImMiOjR9", comentario:"DATA: DATAEDUCACIÓN || País: Chile || Variante: SI || Tipo Variante: Comuna || Variante Shopify: Comuna: Torres del Paine, Magallanes"));</t>
  </si>
  <si>
    <t>dashboards.Add(new PowerBiDash(titulo:"Ranking Comunal de Establecimientos Educacionales - Chile", id:4, id2:13101, url:"https://app.powerbi.com/view?r=eyJrIjoiMWQ5MTE3MDUtNjg4My00MzMxLWIwZjQtOTA2ZGE5NGUyMjcwIiwidCI6IjhmYmFhNWJmLTJlY2MtNGRjOC1iNTZiLThmOTJlMzA3ZjA3NiIsImMiOjR9", comentario:"DATA: DATAEDUCACIÓN || País: Chile || Variante: SI || Tipo Variante: Comuna || Variante Shopify: Comuna: Santiago, Metropolitana"));</t>
  </si>
  <si>
    <t>dashboards.Add(new PowerBiDash(titulo:"Ranking Comunal de Establecimientos Educacionales - Chile", id:4, id2:13102, url:"https://app.powerbi.com/view?r=eyJrIjoiMGY5Yjc1ZGMtNWZiMi00ZjJiLWI5NzctMzVmOWMzY2FmODBlIiwidCI6IjhmYmFhNWJmLTJlY2MtNGRjOC1iNTZiLThmOTJlMzA3ZjA3NiIsImMiOjR9", comentario:"DATA: DATAEDUCACIÓN || País: Chile || Variante: SI || Tipo Variante: Comuna || Variante Shopify: Comuna: Cerrillos, Metropolitana"));</t>
  </si>
  <si>
    <t>dashboards.Add(new PowerBiDash(titulo:"Ranking Comunal de Establecimientos Educacionales - Chile", id:4, id2:13103, url:"https://app.powerbi.com/view?r=eyJrIjoiMjAxOTc2Y2ItYjE2My00YjE2LTgxYWEtZTIzOWMzMDcwZWFmIiwidCI6IjhmYmFhNWJmLTJlY2MtNGRjOC1iNTZiLThmOTJlMzA3ZjA3NiIsImMiOjR9", comentario:"DATA: DATAEDUCACIÓN || País: Chile || Variante: SI || Tipo Variante: Comuna || Variante Shopify: Comuna: Cerro Navia, Metropolitana"));</t>
  </si>
  <si>
    <t>dashboards.Add(new PowerBiDash(titulo:"Ranking Comunal de Establecimientos Educacionales - Chile", id:4, id2:13104, url:"https://app.powerbi.com/view?r=eyJrIjoiZTkwOTYxYzctMGI1Zi00ZTY3LTg5NzAtOWJkNjllOWExOTk0IiwidCI6IjhmYmFhNWJmLTJlY2MtNGRjOC1iNTZiLThmOTJlMzA3ZjA3NiIsImMiOjR9", comentario:"DATA: DATAEDUCACIÓN || País: Chile || Variante: SI || Tipo Variante: Comuna || Variante Shopify: Comuna: Conchalí, Metropolitana"));</t>
  </si>
  <si>
    <t>dashboards.Add(new PowerBiDash(titulo:"Ranking Comunal de Establecimientos Educacionales - Chile", id:4, id2:13105, url:"https://app.powerbi.com/view?r=eyJrIjoiNmQ3OGQwN2ItNzg3OS00MjdhLWIyNjgtMDVlMzAyYTYxNjJmIiwidCI6IjhmYmFhNWJmLTJlY2MtNGRjOC1iNTZiLThmOTJlMzA3ZjA3NiIsImMiOjR9", comentario:"DATA: DATAEDUCACIÓN || País: Chile || Variante: SI || Tipo Variante: Comuna || Variante Shopify: Comuna: El Bosque, Metropolitana"));</t>
  </si>
  <si>
    <t>dashboards.Add(new PowerBiDash(titulo:"Ranking Comunal de Establecimientos Educacionales - Chile", id:4, id2:13106, url:"https://app.powerbi.com/view?r=eyJrIjoiMDRhNWJjNzAtZmJiNC00NGFiLWFmOTgtODQ4MDA3ZDNiZmNjIiwidCI6IjhmYmFhNWJmLTJlY2MtNGRjOC1iNTZiLThmOTJlMzA3ZjA3NiIsImMiOjR9", comentario:"DATA: DATAEDUCACIÓN || País: Chile || Variante: SI || Tipo Variante: Comuna || Variante Shopify: Comuna: Estación Central, Metropolitana"));</t>
  </si>
  <si>
    <t>dashboards.Add(new PowerBiDash(titulo:"Ranking Comunal de Establecimientos Educacionales - Chile", id:4, id2:13107, url:"https://app.powerbi.com/view?r=eyJrIjoiOGJhNWM3NGYtYWFjZi00ZDM0LWJlMzMtN2JlMmM1NzBlYTQxIiwidCI6IjhmYmFhNWJmLTJlY2MtNGRjOC1iNTZiLThmOTJlMzA3ZjA3NiIsImMiOjR9", comentario:"DATA: DATAEDUCACIÓN || País: Chile || Variante: SI || Tipo Variante: Comuna || Variante Shopify: Comuna: Huechuraba, Metropolitana"));</t>
  </si>
  <si>
    <t>dashboards.Add(new PowerBiDash(titulo:"Ranking Comunal de Establecimientos Educacionales - Chile", id:4, id2:13108, url:"https://app.powerbi.com/view?r=eyJrIjoiMGMyY2QxNzEtMjg5OS00ODgzLTkyYmEtOWEyM2NkZTdiNWQ1IiwidCI6IjhmYmFhNWJmLTJlY2MtNGRjOC1iNTZiLThmOTJlMzA3ZjA3NiIsImMiOjR9", comentario:"DATA: DATAEDUCACIÓN || País: Chile || Variante: SI || Tipo Variante: Comuna || Variante Shopify: Comuna: Independencia, Metropolitana"));</t>
  </si>
  <si>
    <t>dashboards.Add(new PowerBiDash(titulo:"Ranking Comunal de Establecimientos Educacionales - Chile", id:4, id2:13109, url:"https://app.powerbi.com/view?r=eyJrIjoiYjJkMjg2MjYtYWY4NC00MzdjLTlhMWMtYzVjZmMwZTBmNGM5IiwidCI6IjhmYmFhNWJmLTJlY2MtNGRjOC1iNTZiLThmOTJlMzA3ZjA3NiIsImMiOjR9", comentario:"DATA: DATAEDUCACIÓN || País: Chile || Variante: SI || Tipo Variante: Comuna || Variante Shopify: Comuna: La Cisterna, Metropolitana"));</t>
  </si>
  <si>
    <t>dashboards.Add(new PowerBiDash(titulo:"Ranking Comunal de Establecimientos Educacionales - Chile", id:4, id2:13110, url:"https://app.powerbi.com/view?r=eyJrIjoiMGJiZWQzM2YtZGFkYi00ZTI4LTkxOWYtZjgzZmZjN2E5YWQzIiwidCI6IjhmYmFhNWJmLTJlY2MtNGRjOC1iNTZiLThmOTJlMzA3ZjA3NiIsImMiOjR9", comentario:"DATA: DATAEDUCACIÓN || País: Chile || Variante: SI || Tipo Variante: Comuna || Variante Shopify: Comuna: La Florida, Metropolitana"));</t>
  </si>
  <si>
    <t>dashboards.Add(new PowerBiDash(titulo:"Ranking Comunal de Establecimientos Educacionales - Chile", id:4, id2:13111, url:"https://app.powerbi.com/view?r=eyJrIjoiOTg0ZjExYjMtMGQyNC00N2U1LTg1YjgtMWIzNjY1ODBiM2RhIiwidCI6IjhmYmFhNWJmLTJlY2MtNGRjOC1iNTZiLThmOTJlMzA3ZjA3NiIsImMiOjR9", comentario:"DATA: DATAEDUCACIÓN || País: Chile || Variante: SI || Tipo Variante: Comuna || Variante Shopify: Comuna: La Granja, Metropolitana"));</t>
  </si>
  <si>
    <t>dashboards.Add(new PowerBiDash(titulo:"Ranking Comunal de Establecimientos Educacionales - Chile", id:4, id2:13112, url:"https://app.powerbi.com/view?r=eyJrIjoiN2U2YjhlMDMtMDk3MC00MWMxLTk0MzktMzAzMzYzYjI3OGQyIiwidCI6IjhmYmFhNWJmLTJlY2MtNGRjOC1iNTZiLThmOTJlMzA3ZjA3NiIsImMiOjR9", comentario:"DATA: DATAEDUCACIÓN || País: Chile || Variante: SI || Tipo Variante: Comuna || Variante Shopify: Comuna: La Pintana, Metropolitana"));</t>
  </si>
  <si>
    <t>dashboards.Add(new PowerBiDash(titulo:"Ranking Comunal de Establecimientos Educacionales - Chile", id:4, id2:13113, url:"https://app.powerbi.com/view?r=eyJrIjoiNmYxYjAzNjItZDU0Ny00ZjkyLTkyZWMtZTY3YzhjZDRlM2U4IiwidCI6IjhmYmFhNWJmLTJlY2MtNGRjOC1iNTZiLThmOTJlMzA3ZjA3NiIsImMiOjR9", comentario:"DATA: DATAEDUCACIÓN || País: Chile || Variante: SI || Tipo Variante: Comuna || Variante Shopify: Comuna: La Reina, Metropolitana"));</t>
  </si>
  <si>
    <t>dashboards.Add(new PowerBiDash(titulo:"Ranking Comunal de Establecimientos Educacionales - Chile", id:4, id2:13114, url:"https://app.powerbi.com/view?r=eyJrIjoiMjhmZTU1ZWEtODcyOC00YmNjLTkzMzgtYzY2NDVmM2JmZmMzIiwidCI6IjhmYmFhNWJmLTJlY2MtNGRjOC1iNTZiLThmOTJlMzA3ZjA3NiIsImMiOjR9", comentario:"DATA: DATAEDUCACIÓN || País: Chile || Variante: SI || Tipo Variante: Comuna || Variante Shopify: Comuna: Las Condes, Metropolitana"));</t>
  </si>
  <si>
    <t>dashboards.Add(new PowerBiDash(titulo:"Ranking Comunal de Establecimientos Educacionales - Chile", id:4, id2:13115, url:"https://app.powerbi.com/view?r=eyJrIjoiYjhhY2FiNGQtMGZlMy00N2UzLWFhODctNjlmYzJlNTQ4ZmY2IiwidCI6IjhmYmFhNWJmLTJlY2MtNGRjOC1iNTZiLThmOTJlMzA3ZjA3NiIsImMiOjR9", comentario:"DATA: DATAEDUCACIÓN || País: Chile || Variante: SI || Tipo Variante: Comuna || Variante Shopify: Comuna: Lo Barnechea, Metropolitana"));</t>
  </si>
  <si>
    <t>dashboards.Add(new PowerBiDash(titulo:"Ranking Comunal de Establecimientos Educacionales - Chile", id:4, id2:13116, url:"https://app.powerbi.com/view?r=eyJrIjoiMjE1MmJjYzItMDJkZS00NzdlLWFhZTMtZDI1ZWE1MTdiNmViIiwidCI6IjhmYmFhNWJmLTJlY2MtNGRjOC1iNTZiLThmOTJlMzA3ZjA3NiIsImMiOjR9", comentario:"DATA: DATAEDUCACIÓN || País: Chile || Variante: SI || Tipo Variante: Comuna || Variante Shopify: Comuna: Lo Espejo, Metropolitana"));</t>
  </si>
  <si>
    <t>dashboards.Add(new PowerBiDash(titulo:"Ranking Comunal de Establecimientos Educacionales - Chile", id:4, id2:13117, url:"https://app.powerbi.com/view?r=eyJrIjoiYzQxNzQxNTMtNzlhNy00YjljLWFmYjMtYjFjNjUyMmQyMTE3IiwidCI6IjhmYmFhNWJmLTJlY2MtNGRjOC1iNTZiLThmOTJlMzA3ZjA3NiIsImMiOjR9", comentario:"DATA: DATAEDUCACIÓN || País: Chile || Variante: SI || Tipo Variante: Comuna || Variante Shopify: Comuna: Lo Prado, Metropolitana"));</t>
  </si>
  <si>
    <t>dashboards.Add(new PowerBiDash(titulo:"Ranking Comunal de Establecimientos Educacionales - Chile", id:4, id2:13118, url:"https://app.powerbi.com/view?r=eyJrIjoiMDAyNzY3ZGYtZjE5NC00ZWEyLWI0ZTctMjJkNzhhNzAzYjlkIiwidCI6IjhmYmFhNWJmLTJlY2MtNGRjOC1iNTZiLThmOTJlMzA3ZjA3NiIsImMiOjR9", comentario:"DATA: DATAEDUCACIÓN || País: Chile || Variante: SI || Tipo Variante: Comuna || Variante Shopify: Comuna: Macul, Metropolitana"));</t>
  </si>
  <si>
    <t>dashboards.Add(new PowerBiDash(titulo:"Ranking Comunal de Establecimientos Educacionales - Chile", id:4, id2:13119, url:"https://app.powerbi.com/view?r=eyJrIjoiMzFiYjMyZjctNDQxYS00MGNjLWExOGQtMTYxOGE5ODg4NjQ1IiwidCI6IjhmYmFhNWJmLTJlY2MtNGRjOC1iNTZiLThmOTJlMzA3ZjA3NiIsImMiOjR9", comentario:"DATA: DATAEDUCACIÓN || País: Chile || Variante: SI || Tipo Variante: Comuna || Variante Shopify: Comuna: Maipú, Metropolitana"));</t>
  </si>
  <si>
    <t>dashboards.Add(new PowerBiDash(titulo:"Ranking Comunal de Establecimientos Educacionales - Chile", id:4, id2:13120, url:"https://app.powerbi.com/view?r=eyJrIjoiNWJkMjIzZTctMDJmNi00ZWViLWE5OTktNTVhZGI3YzU0MmUwIiwidCI6IjhmYmFhNWJmLTJlY2MtNGRjOC1iNTZiLThmOTJlMzA3ZjA3NiIsImMiOjR9", comentario:"DATA: DATAEDUCACIÓN || País: Chile || Variante: SI || Tipo Variante: Comuna || Variante Shopify: Comuna: Ñuñoa, Metropolitana"));</t>
  </si>
  <si>
    <t>dashboards.Add(new PowerBiDash(titulo:"Ranking Comunal de Establecimientos Educacionales - Chile", id:4, id2:13121, url:"https://app.powerbi.com/view?r=eyJrIjoiYTgxNTA1ZDQtMmRmNi00N2ZmLWFhYzMtMjQ3NTU5MzcyYzQyIiwidCI6IjhmYmFhNWJmLTJlY2MtNGRjOC1iNTZiLThmOTJlMzA3ZjA3NiIsImMiOjR9", comentario:"DATA: DATAEDUCACIÓN || País: Chile || Variante: SI || Tipo Variante: Comuna || Variante Shopify: Comuna: Pedro Aguirre Cerda, Metropolitana"));</t>
  </si>
  <si>
    <t>dashboards.Add(new PowerBiDash(titulo:"Ranking Comunal de Establecimientos Educacionales - Chile", id:4, id2:13122, url:"https://app.powerbi.com/view?r=eyJrIjoiNDI3NTNmYTMtYTUxOS00YzM4LWFhMjctNmZjMDc2Mjg5Nzc5IiwidCI6IjhmYmFhNWJmLTJlY2MtNGRjOC1iNTZiLThmOTJlMzA3ZjA3NiIsImMiOjR9", comentario:"DATA: DATAEDUCACIÓN || País: Chile || Variante: SI || Tipo Variante: Comuna || Variante Shopify: Comuna: Peñalolén, Metropolitana"));</t>
  </si>
  <si>
    <t>dashboards.Add(new PowerBiDash(titulo:"Ranking Comunal de Establecimientos Educacionales - Chile", id:4, id2:13123, url:"https://app.powerbi.com/view?r=eyJrIjoiNjQyZDVkMzEtZDVkMy00N2I0LTk1ZjMtYTY4NmZmMjhiYTljIiwidCI6IjhmYmFhNWJmLTJlY2MtNGRjOC1iNTZiLThmOTJlMzA3ZjA3NiIsImMiOjR9", comentario:"DATA: DATAEDUCACIÓN || País: Chile || Variante: SI || Tipo Variante: Comuna || Variante Shopify: Comuna: Providencia, Metropolitana"));</t>
  </si>
  <si>
    <t>dashboards.Add(new PowerBiDash(titulo:"Ranking Comunal de Establecimientos Educacionales - Chile", id:4, id2:13124, url:"https://app.powerbi.com/view?r=eyJrIjoiMzYzMDIwNWUtMDJjMS00NDVmLWJmYTgtYjEyNWZkZGVjNGUzIiwidCI6IjhmYmFhNWJmLTJlY2MtNGRjOC1iNTZiLThmOTJlMzA3ZjA3NiIsImMiOjR9", comentario:"DATA: DATAEDUCACIÓN || País: Chile || Variante: SI || Tipo Variante: Comuna || Variante Shopify: Comuna: Pudahuel, Metropolitana"));</t>
  </si>
  <si>
    <t>dashboards.Add(new PowerBiDash(titulo:"Ranking Comunal de Establecimientos Educacionales - Chile", id:4, id2:13125, url:"https://app.powerbi.com/view?r=eyJrIjoiY2Q0MThiMmUtYmRjYy00NTExLWIzZDMtNTJhMzdhNjVjYzU3IiwidCI6IjhmYmFhNWJmLTJlY2MtNGRjOC1iNTZiLThmOTJlMzA3ZjA3NiIsImMiOjR9", comentario:"DATA: DATAEDUCACIÓN || País: Chile || Variante: SI || Tipo Variante: Comuna || Variante Shopify: Comuna: Quilicura, Metropolitana"));</t>
  </si>
  <si>
    <t>dashboards.Add(new PowerBiDash(titulo:"Ranking Comunal de Establecimientos Educacionales - Chile", id:4, id2:13126, url:"https://app.powerbi.com/view?r=eyJrIjoiYTM1OTViZWYtNjVlYS00ZDA1LTlhNjctOGY4ZTM1YjgyMjc2IiwidCI6IjhmYmFhNWJmLTJlY2MtNGRjOC1iNTZiLThmOTJlMzA3ZjA3NiIsImMiOjR9", comentario:"DATA: DATAEDUCACIÓN || País: Chile || Variante: SI || Tipo Variante: Comuna || Variante Shopify: Comuna: Quinta Normal, Metropolitana"));</t>
  </si>
  <si>
    <t>dashboards.Add(new PowerBiDash(titulo:"Ranking Comunal de Establecimientos Educacionales - Chile", id:4, id2:13127, url:"https://app.powerbi.com/view?r=eyJrIjoiMGEwMjE0MmItOTI1ZC00NDU1LWIzM2MtZTNiNmZiYTY0OWJiIiwidCI6IjhmYmFhNWJmLTJlY2MtNGRjOC1iNTZiLThmOTJlMzA3ZjA3NiIsImMiOjR9", comentario:"DATA: DATAEDUCACIÓN || País: Chile || Variante: SI || Tipo Variante: Comuna || Variante Shopify: Comuna: Recoleta, Metropolitana"));</t>
  </si>
  <si>
    <t>dashboards.Add(new PowerBiDash(titulo:"Ranking Comunal de Establecimientos Educacionales - Chile", id:4, id2:13128, url:"https://app.powerbi.com/view?r=eyJrIjoiZjRmNTEyYjUtOTY4Ni00ZTNkLWE1MjYtZWQzZWNkNGQ1MjhiIiwidCI6IjhmYmFhNWJmLTJlY2MtNGRjOC1iNTZiLThmOTJlMzA3ZjA3NiIsImMiOjR9", comentario:"DATA: DATAEDUCACIÓN || País: Chile || Variante: SI || Tipo Variante: Comuna || Variante Shopify: Comuna: Renca, Metropolitana"));</t>
  </si>
  <si>
    <t>dashboards.Add(new PowerBiDash(titulo:"Ranking Comunal de Establecimientos Educacionales - Chile", id:4, id2:13129, url:"https://app.powerbi.com/view?r=eyJrIjoiNjRhMTAyM2UtYTdhMC00NWQ5LThiMTYtODU0NmMzMGU1NGFkIiwidCI6IjhmYmFhNWJmLTJlY2MtNGRjOC1iNTZiLThmOTJlMzA3ZjA3NiIsImMiOjR9", comentario:"DATA: DATAEDUCACIÓN || País: Chile || Variante: SI || Tipo Variante: Comuna || Variante Shopify: Comuna: San Joaquín, Metropolitana"));</t>
  </si>
  <si>
    <t>dashboards.Add(new PowerBiDash(titulo:"Ranking Comunal de Establecimientos Educacionales - Chile", id:4, id2:13130, url:"https://app.powerbi.com/view?r=eyJrIjoiMTFiNmI3ZjYtMzA5MC00ZDMyLTliZGItZmNlZjlkZmU2MTkzIiwidCI6IjhmYmFhNWJmLTJlY2MtNGRjOC1iNTZiLThmOTJlMzA3ZjA3NiIsImMiOjR9", comentario:"DATA: DATAEDUCACIÓN || País: Chile || Variante: SI || Tipo Variante: Comuna || Variante Shopify: Comuna: San Miguel, Metropolitana"));</t>
  </si>
  <si>
    <t>dashboards.Add(new PowerBiDash(titulo:"Ranking Comunal de Establecimientos Educacionales - Chile", id:4, id2:13131, url:"https://app.powerbi.com/view?r=eyJrIjoiYmU3ZjgwYmUtZTRlNS00ZTYyLWExMWMtM2U2OGUzNThjOTYzIiwidCI6IjhmYmFhNWJmLTJlY2MtNGRjOC1iNTZiLThmOTJlMzA3ZjA3NiIsImMiOjR9", comentario:"DATA: DATAEDUCACIÓN || País: Chile || Variante: SI || Tipo Variante: Comuna || Variante Shopify: Comuna: San Ramón, Metropolitana"));</t>
  </si>
  <si>
    <t>dashboards.Add(new PowerBiDash(titulo:"Ranking Comunal de Establecimientos Educacionales - Chile", id:4, id2:13132, url:"https://app.powerbi.com/view?r=eyJrIjoiNzc5MTdjODMtYzQyNS00MGI4LTlmMDgtODkxMTM1NTA4NjIzIiwidCI6IjhmYmFhNWJmLTJlY2MtNGRjOC1iNTZiLThmOTJlMzA3ZjA3NiIsImMiOjR9", comentario:"DATA: DATAEDUCACIÓN || País: Chile || Variante: SI || Tipo Variante: Comuna || Variante Shopify: Comuna: Vitacura, Metropolitana"));</t>
  </si>
  <si>
    <t>dashboards.Add(new PowerBiDash(titulo:"Ranking Comunal de Establecimientos Educacionales - Chile", id:4, id2:13201, url:"https://app.powerbi.com/view?r=eyJrIjoiNTIzNjBiNWMtMDA3NC00YWY1LTk3NTUtYmY1MjVlN2RlNTAxIiwidCI6IjhmYmFhNWJmLTJlY2MtNGRjOC1iNTZiLThmOTJlMzA3ZjA3NiIsImMiOjR9", comentario:"DATA: DATAEDUCACIÓN || País: Chile || Variante: SI || Tipo Variante: Comuna || Variante Shopify: Comuna: Puente Alto, Metropolitana"));</t>
  </si>
  <si>
    <t>dashboards.Add(new PowerBiDash(titulo:"Ranking Comunal de Establecimientos Educacionales - Chile", id:4, id2:13202, url:"https://app.powerbi.com/view?r=eyJrIjoiNWE4NWM4ZjQtNTAyYy00ZjljLWJjMWEtNmNlODk5NWYyZTdmIiwidCI6IjhmYmFhNWJmLTJlY2MtNGRjOC1iNTZiLThmOTJlMzA3ZjA3NiIsImMiOjR9", comentario:"DATA: DATAEDUCACIÓN || País: Chile || Variante: SI || Tipo Variante: Comuna || Variante Shopify: Comuna: Pirque, Metropolitana"));</t>
  </si>
  <si>
    <t>dashboards.Add(new PowerBiDash(titulo:"Ranking Comunal de Establecimientos Educacionales - Chile", id:4, id2:13203, url:"https://app.powerbi.com/view?r=eyJrIjoiMmUyNGM3NTQtMTUxNy00Y2ZmLThjYjctZmM5ZWUzMWRjNWQ3IiwidCI6IjhmYmFhNWJmLTJlY2MtNGRjOC1iNTZiLThmOTJlMzA3ZjA3NiIsImMiOjR9", comentario:"DATA: DATAEDUCACIÓN || País: Chile || Variante: SI || Tipo Variante: Comuna || Variante Shopify: Comuna: San José de Maipo, Metropolitana"));</t>
  </si>
  <si>
    <t>dashboards.Add(new PowerBiDash(titulo:"Ranking Comunal de Establecimientos Educacionales - Chile", id:4, id2:13301, url:"https://app.powerbi.com/view?r=eyJrIjoiOTBlODNkMWQtYTkyOS00ZjUzLTk2NmMtMDJhNmM0ZjA1ZGVlIiwidCI6IjhmYmFhNWJmLTJlY2MtNGRjOC1iNTZiLThmOTJlMzA3ZjA3NiIsImMiOjR9", comentario:"DATA: DATAEDUCACIÓN || País: Chile || Variante: SI || Tipo Variante: Comuna || Variante Shopify: Comuna: Colina, Metropolitana"));</t>
  </si>
  <si>
    <t>dashboards.Add(new PowerBiDash(titulo:"Ranking Comunal de Establecimientos Educacionales - Chile", id:4, id2:13302, url:"https://app.powerbi.com/view?r=eyJrIjoiMzE1ZDNhYTctOWRkNy00ZmE4LTk4YzktODU0OWUyODUyYTkyIiwidCI6IjhmYmFhNWJmLTJlY2MtNGRjOC1iNTZiLThmOTJlMzA3ZjA3NiIsImMiOjR9", comentario:"DATA: DATAEDUCACIÓN || País: Chile || Variante: SI || Tipo Variante: Comuna || Variante Shopify: Comuna: Lampa, Metropolitana"));</t>
  </si>
  <si>
    <t>dashboards.Add(new PowerBiDash(titulo:"Ranking Comunal de Establecimientos Educacionales - Chile", id:4, id2:13303, url:"https://app.powerbi.com/view?r=eyJrIjoiNjJjODIwMTQtOTdmOS00ZGRjLWEyY2EtYmM5OGEzNTYzMjRkIiwidCI6IjhmYmFhNWJmLTJlY2MtNGRjOC1iNTZiLThmOTJlMzA3ZjA3NiIsImMiOjR9", comentario:"DATA: DATAEDUCACIÓN || País: Chile || Variante: SI || Tipo Variante: Comuna || Variante Shopify: Comuna: Tiltil, Metropolitana"));</t>
  </si>
  <si>
    <t>dashboards.Add(new PowerBiDash(titulo:"Ranking Comunal de Establecimientos Educacionales - Chile", id:4, id2:13401, url:"https://app.powerbi.com/view?r=eyJrIjoiYTVkNDRhOGEtZDRiYi00NjJkLTk5YWMtZTg3MWU4ZGI4YzcwIiwidCI6IjhmYmFhNWJmLTJlY2MtNGRjOC1iNTZiLThmOTJlMzA3ZjA3NiIsImMiOjR9", comentario:"DATA: DATAEDUCACIÓN || País: Chile || Variante: SI || Tipo Variante: Comuna || Variante Shopify: Comuna: San Bernardo, Metropolitana"));</t>
  </si>
  <si>
    <t>dashboards.Add(new PowerBiDash(titulo:"Ranking Comunal de Establecimientos Educacionales - Chile", id:4, id2:13402, url:"https://app.powerbi.com/view?r=eyJrIjoiZTBlOTUxNzUtY2Q4NC00ODBmLWIxMTktMzk4ODg2MDAwNWUwIiwidCI6IjhmYmFhNWJmLTJlY2MtNGRjOC1iNTZiLThmOTJlMzA3ZjA3NiIsImMiOjR9", comentario:"DATA: DATAEDUCACIÓN || País: Chile || Variante: SI || Tipo Variante: Comuna || Variante Shopify: Comuna: Buin, Metropolitana"));</t>
  </si>
  <si>
    <t>dashboards.Add(new PowerBiDash(titulo:"Ranking Comunal de Establecimientos Educacionales - Chile", id:4, id2:13403, url:"https://app.powerbi.com/view?r=eyJrIjoiZGUzMzEzODItZjdlNi00MGQzLTg4NzMtODZlNDIzMzQwZWNkIiwidCI6IjhmYmFhNWJmLTJlY2MtNGRjOC1iNTZiLThmOTJlMzA3ZjA3NiIsImMiOjR9", comentario:"DATA: DATAEDUCACIÓN || País: Chile || Variante: SI || Tipo Variante: Comuna || Variante Shopify: Comuna: Calera de Tango, Metropolitana"));</t>
  </si>
  <si>
    <t>dashboards.Add(new PowerBiDash(titulo:"Ranking Comunal de Establecimientos Educacionales - Chile", id:4, id2:13404, url:"https://app.powerbi.com/view?r=eyJrIjoiNWQxMGMyNGQtYTZhNS00NTZkLTk2MmUtODA1MjBjODQ3MTRmIiwidCI6IjhmYmFhNWJmLTJlY2MtNGRjOC1iNTZiLThmOTJlMzA3ZjA3NiIsImMiOjR9", comentario:"DATA: DATAEDUCACIÓN || País: Chile || Variante: SI || Tipo Variante: Comuna || Variante Shopify: Comuna: Paine, Metropolitana"));</t>
  </si>
  <si>
    <t>dashboards.Add(new PowerBiDash(titulo:"Ranking Comunal de Establecimientos Educacionales - Chile", id:4, id2:13501, url:"https://app.powerbi.com/view?r=eyJrIjoiYTIwZmZiMjAtMTU3Mi00NmIwLTk1N2MtNWRiNWM1MGNhNTUwIiwidCI6IjhmYmFhNWJmLTJlY2MtNGRjOC1iNTZiLThmOTJlMzA3ZjA3NiIsImMiOjR9", comentario:"DATA: DATAEDUCACIÓN || País: Chile || Variante: SI || Tipo Variante: Comuna || Variante Shopify: Comuna: Melipilla, Metropolitana"));</t>
  </si>
  <si>
    <t>dashboards.Add(new PowerBiDash(titulo:"Ranking Comunal de Establecimientos Educacionales - Chile", id:4, id2:13502, url:"https://app.powerbi.com/view?r=eyJrIjoiN2MyMWVjYzUtZWVkZC00ZjM2LWEwYmItNDU5N2M3MWRjYzcwIiwidCI6IjhmYmFhNWJmLTJlY2MtNGRjOC1iNTZiLThmOTJlMzA3ZjA3NiIsImMiOjR9", comentario:"DATA: DATAEDUCACIÓN || País: Chile || Variante: SI || Tipo Variante: Comuna || Variante Shopify: Comuna: Alhué, Metropolitana"));</t>
  </si>
  <si>
    <t>dashboards.Add(new PowerBiDash(titulo:"Ranking Comunal de Establecimientos Educacionales - Chile", id:4, id2:13503, url:"https://app.powerbi.com/view?r=eyJrIjoiNTM3MGU4N2YtMTQ0MS00NGUzLTgzMmUtMGIzMDZhMDFhNDcwIiwidCI6IjhmYmFhNWJmLTJlY2MtNGRjOC1iNTZiLThmOTJlMzA3ZjA3NiIsImMiOjR9", comentario:"DATA: DATAEDUCACIÓN || País: Chile || Variante: SI || Tipo Variante: Comuna || Variante Shopify: Comuna: Curacaví, Metropolitana"));</t>
  </si>
  <si>
    <t>dashboards.Add(new PowerBiDash(titulo:"Ranking Comunal de Establecimientos Educacionales - Chile", id:4, id2:13504, url:"https://app.powerbi.com/view?r=eyJrIjoiNDExNGRmZTMtYWEyYy00YWRiLWFkMTEtYjc3YjQ4Y2NhN2QxIiwidCI6IjhmYmFhNWJmLTJlY2MtNGRjOC1iNTZiLThmOTJlMzA3ZjA3NiIsImMiOjR9", comentario:"DATA: DATAEDUCACIÓN || País: Chile || Variante: SI || Tipo Variante: Comuna || Variante Shopify: Comuna: María Pinto, Metropolitana"));</t>
  </si>
  <si>
    <t>dashboards.Add(new PowerBiDash(titulo:"Ranking Comunal de Establecimientos Educacionales - Chile", id:4, id2:13505, url:"https://app.powerbi.com/view?r=eyJrIjoiODI0NWY5ZTAtNmM1Ni00OTYzLWEzYTUtMGViOTJkZDRlNGFkIiwidCI6IjhmYmFhNWJmLTJlY2MtNGRjOC1iNTZiLThmOTJlMzA3ZjA3NiIsImMiOjR9", comentario:"DATA: DATAEDUCACIÓN || País: Chile || Variante: SI || Tipo Variante: Comuna || Variante Shopify: Comuna: San Pedro, Metropolitana"));</t>
  </si>
  <si>
    <t>dashboards.Add(new PowerBiDash(titulo:"Ranking Comunal de Establecimientos Educacionales - Chile", id:4, id2:13601, url:"https://app.powerbi.com/view?r=eyJrIjoiMmU5YzNhZjktZjYzMC00ZjhiLWJiODQtNGUzN2NmZjA2MzJiIiwidCI6IjhmYmFhNWJmLTJlY2MtNGRjOC1iNTZiLThmOTJlMzA3ZjA3NiIsImMiOjR9", comentario:"DATA: DATAEDUCACIÓN || País: Chile || Variante: SI || Tipo Variante: Comuna || Variante Shopify: Comuna: Talagante, Metropolitana"));</t>
  </si>
  <si>
    <t>dashboards.Add(new PowerBiDash(titulo:"Ranking Comunal de Establecimientos Educacionales - Chile", id:4, id2:13602, url:"https://app.powerbi.com/view?r=eyJrIjoiYjFiZWJhZDItMGY0MC00ZDQzLWE1NTktMjE3MGVkNmU1OGNjIiwidCI6IjhmYmFhNWJmLTJlY2MtNGRjOC1iNTZiLThmOTJlMzA3ZjA3NiIsImMiOjR9", comentario:"DATA: DATAEDUCACIÓN || País: Chile || Variante: SI || Tipo Variante: Comuna || Variante Shopify: Comuna: El Monte, Metropolitana"));</t>
  </si>
  <si>
    <t>dashboards.Add(new PowerBiDash(titulo:"Ranking Comunal de Establecimientos Educacionales - Chile", id:4, id2:13603, url:"https://app.powerbi.com/view?r=eyJrIjoiZDY0NDU5MmMtZjZmOC00Yzk0LThlZjEtYWNmN2UwMDRkZTQzIiwidCI6IjhmYmFhNWJmLTJlY2MtNGRjOC1iNTZiLThmOTJlMzA3ZjA3NiIsImMiOjR9", comentario:"DATA: DATAEDUCACIÓN || País: Chile || Variante: SI || Tipo Variante: Comuna || Variante Shopify: Comuna: Isla de Maipo, Metropolitana"));</t>
  </si>
  <si>
    <t>dashboards.Add(new PowerBiDash(titulo:"Ranking Comunal de Establecimientos Educacionales - Chile", id:4, id2:13604, url:"https://app.powerbi.com/view?r=eyJrIjoiZTkyODg4NDEtNGJmMi00YzAwLTkwMjYtNWJiNzdhYzc3ZjkxIiwidCI6IjhmYmFhNWJmLTJlY2MtNGRjOC1iNTZiLThmOTJlMzA3ZjA3NiIsImMiOjR9", comentario:"DATA: DATAEDUCACIÓN || País: Chile || Variante: SI || Tipo Variante: Comuna || Variante Shopify: Comuna: Padre Hurtado, Metropolitana"));</t>
  </si>
  <si>
    <t>dashboards.Add(new PowerBiDash(titulo:"Ranking Comunal de Establecimientos Educacionales - Chile", id:4, id2:13605, url:"https://app.powerbi.com/view?r=eyJrIjoiODJhNmNjMTAtNGE2MC00NmZkLTkyMTAtYzgzMTMzYTc4YjQxIiwidCI6IjhmYmFhNWJmLTJlY2MtNGRjOC1iNTZiLThmOTJlMzA3ZjA3NiIsImMiOjR9", comentario:"DATA: DATAEDUCACIÓN || País: Chile || Variante: SI || Tipo Variante: Comuna || Variante Shopify: Comuna: Peñaflor, Metropolitana"));</t>
  </si>
  <si>
    <t>dashboards.Add(new PowerBiDash(titulo:"Ranking Comunal de Establecimientos Educacionales - Chile", id:4, id2:14101, url:"https://app.powerbi.com/view?r=eyJrIjoiNDYxNjE1MjQtYTNhNC00ZjQ0LWExMzYtYTY1MzFlYmEyNjU0IiwidCI6IjhmYmFhNWJmLTJlY2MtNGRjOC1iNTZiLThmOTJlMzA3ZjA3NiIsImMiOjR9", comentario:"DATA: DATAEDUCACIÓN || País: Chile || Variante: SI || Tipo Variante: Comuna || Variante Shopify: Comuna: Valdivia, Los Ríos"));</t>
  </si>
  <si>
    <t>dashboards.Add(new PowerBiDash(titulo:"Ranking Comunal de Establecimientos Educacionales - Chile", id:4, id2:14102, url:"https://app.powerbi.com/view?r=eyJrIjoiOTMwZDgzMWEtOGU2ZC00MDMwLWI0ZmQtZjU2MjA5NWU5MGY5IiwidCI6IjhmYmFhNWJmLTJlY2MtNGRjOC1iNTZiLThmOTJlMzA3ZjA3NiIsImMiOjR9", comentario:"DATA: DATAEDUCACIÓN || País: Chile || Variante: SI || Tipo Variante: Comuna || Variante Shopify: Comuna: Corral, Los Ríos"));</t>
  </si>
  <si>
    <t>dashboards.Add(new PowerBiDash(titulo:"Ranking Comunal de Establecimientos Educacionales - Chile", id:4, id2:14103, url:"https://app.powerbi.com/view?r=eyJrIjoiN2Y3YTNhMDUtNzMzYS00OWFmLTg3ODAtN2VjY2EwNmY4YWUxIiwidCI6IjhmYmFhNWJmLTJlY2MtNGRjOC1iNTZiLThmOTJlMzA3ZjA3NiIsImMiOjR9", comentario:"DATA: DATAEDUCACIÓN || País: Chile || Variante: SI || Tipo Variante: Comuna || Variante Shopify: Comuna: Lanco, Los Ríos"));</t>
  </si>
  <si>
    <t>dashboards.Add(new PowerBiDash(titulo:"Ranking Comunal de Establecimientos Educacionales - Chile", id:4, id2:14104, url:"https://app.powerbi.com/view?r=eyJrIjoiMmQxOTdjNjAtZTFjYi00OGIzLWI3ZTQtMjY5ZTQ2MjdmZTI2IiwidCI6IjhmYmFhNWJmLTJlY2MtNGRjOC1iNTZiLThmOTJlMzA3ZjA3NiIsImMiOjR9", comentario:"DATA: DATAEDUCACIÓN || País: Chile || Variante: SI || Tipo Variante: Comuna || Variante Shopify: Comuna: Los Lagos, Los Ríos"));</t>
  </si>
  <si>
    <t>dashboards.Add(new PowerBiDash(titulo:"Ranking Comunal de Establecimientos Educacionales - Chile", id:4, id2:14105, url:"https://app.powerbi.com/view?r=eyJrIjoiMmU4MTFjNTEtNDI1My00ZDQ5LTk4MGUtZmZkMmQ2ZDZkMGZjIiwidCI6IjhmYmFhNWJmLTJlY2MtNGRjOC1iNTZiLThmOTJlMzA3ZjA3NiIsImMiOjR9", comentario:"DATA: DATAEDUCACIÓN || País: Chile || Variante: SI || Tipo Variante: Comuna || Variante Shopify: Comuna: Máfil, Los Ríos"));</t>
  </si>
  <si>
    <t>dashboards.Add(new PowerBiDash(titulo:"Ranking Comunal de Establecimientos Educacionales - Chile", id:4, id2:14106, url:"https://app.powerbi.com/view?r=eyJrIjoiY2Q0N2RjMjMtY2E5Yi00NjRjLWI5MmQtNjM1MDM4OTZjMzU1IiwidCI6IjhmYmFhNWJmLTJlY2MtNGRjOC1iNTZiLThmOTJlMzA3ZjA3NiIsImMiOjR9", comentario:"DATA: DATAEDUCACIÓN || País: Chile || Variante: SI || Tipo Variante: Comuna || Variante Shopify: Comuna: Mariquina, Los Ríos"));</t>
  </si>
  <si>
    <t>dashboards.Add(new PowerBiDash(titulo:"Ranking Comunal de Establecimientos Educacionales - Chile", id:4, id2:14107, url:"https://app.powerbi.com/view?r=eyJrIjoiYzkwMWFiZWUtMWM0Yy00MTNlLTgzZDYtOTcwM2IzYTIzYzRjIiwidCI6IjhmYmFhNWJmLTJlY2MtNGRjOC1iNTZiLThmOTJlMzA3ZjA3NiIsImMiOjR9", comentario:"DATA: DATAEDUCACIÓN || País: Chile || Variante: SI || Tipo Variante: Comuna || Variante Shopify: Comuna: Paillaco, Los Ríos"));</t>
  </si>
  <si>
    <t>dashboards.Add(new PowerBiDash(titulo:"Ranking Comunal de Establecimientos Educacionales - Chile", id:4, id2:14108, url:"https://app.powerbi.com/view?r=eyJrIjoiZTU4YzU0ODYtNGE3NC00ZTg1LWJmMTAtYmI4MGJhOGM2ZTE2IiwidCI6IjhmYmFhNWJmLTJlY2MtNGRjOC1iNTZiLThmOTJlMzA3ZjA3NiIsImMiOjR9", comentario:"DATA: DATAEDUCACIÓN || País: Chile || Variante: SI || Tipo Variante: Comuna || Variante Shopify: Comuna: Panguipulli, Los Ríos"));</t>
  </si>
  <si>
    <t>dashboards.Add(new PowerBiDash(titulo:"Ranking Comunal de Establecimientos Educacionales - Chile", id:4, id2:14201, url:"https://app.powerbi.com/view?r=eyJrIjoiNWE1NzM2OGMtYjFlNC00NDc3LWJlNzMtZTM4NzUyZjM1MWM1IiwidCI6IjhmYmFhNWJmLTJlY2MtNGRjOC1iNTZiLThmOTJlMzA3ZjA3NiIsImMiOjR9", comentario:"DATA: DATAEDUCACIÓN || País: Chile || Variante: SI || Tipo Variante: Comuna || Variante Shopify: Comuna: La Unión, Los Ríos"));</t>
  </si>
  <si>
    <t>dashboards.Add(new PowerBiDash(titulo:"Ranking Comunal de Establecimientos Educacionales - Chile", id:4, id2:14202, url:"https://app.powerbi.com/view?r=eyJrIjoiZTkzOWZkM2UtMjIyOS00MDgyLTgxOGItODAzYzYxMmViMGNjIiwidCI6IjhmYmFhNWJmLTJlY2MtNGRjOC1iNTZiLThmOTJlMzA3ZjA3NiIsImMiOjR9", comentario:"DATA: DATAEDUCACIÓN || País: Chile || Variante: SI || Tipo Variante: Comuna || Variante Shopify: Comuna: Futrono, Los Ríos"));</t>
  </si>
  <si>
    <t>dashboards.Add(new PowerBiDash(titulo:"Ranking Comunal de Establecimientos Educacionales - Chile", id:4, id2:14203, url:"https://app.powerbi.com/view?r=eyJrIjoiODVjMTU4MGMtZmFkOC00ODUyLWI3MzAtYTQ1OWZkMGIxYTM0IiwidCI6IjhmYmFhNWJmLTJlY2MtNGRjOC1iNTZiLThmOTJlMzA3ZjA3NiIsImMiOjR9", comentario:"DATA: DATAEDUCACIÓN || País: Chile || Variante: SI || Tipo Variante: Comuna || Variante Shopify: Comuna: Lago Ranco, Los Ríos"));</t>
  </si>
  <si>
    <t>dashboards.Add(new PowerBiDash(titulo:"Ranking Comunal de Establecimientos Educacionales - Chile", id:4, id2:14204, url:"https://app.powerbi.com/view?r=eyJrIjoiZDQ0NDhmYzEtOTM0Yy00YTA5LWE5M2EtZmEzN2FlOTlkZWQ1IiwidCI6IjhmYmFhNWJmLTJlY2MtNGRjOC1iNTZiLThmOTJlMzA3ZjA3NiIsImMiOjR9", comentario:"DATA: DATAEDUCACIÓN || País: Chile || Variante: SI || Tipo Variante: Comuna || Variante Shopify: Comuna: Río Bueno, Los Ríos"));</t>
  </si>
  <si>
    <t>dashboards.Add(new PowerBiDash(titulo:"Ranking Comunal de Establecimientos Educacionales - Chile", id:4, id2:15101, url:"https://app.powerbi.com/view?r=eyJrIjoiOGEwZWE3MjktOTEzNS00YjRiLWFkYzktZTA5ODI2NTVlN2VhIiwidCI6IjhmYmFhNWJmLTJlY2MtNGRjOC1iNTZiLThmOTJlMzA3ZjA3NiIsImMiOjR9", comentario:"DATA: DATAEDUCACIÓN || País: Chile || Variante: SI || Tipo Variante: Comuna || Variante Shopify: Comuna: Arica, Arica y Parinacota"));</t>
  </si>
  <si>
    <t>dashboards.Add(new PowerBiDash(titulo:"Ranking Comunal de Establecimientos Educacionales - Chile", id:4, id2:15102, url:"https://app.powerbi.com/view?r=eyJrIjoiOTRmZjQ4NDItN2NhZS00MjlkLWI1YWYtZDEyZmM3N2M0ZmRlIiwidCI6IjhmYmFhNWJmLTJlY2MtNGRjOC1iNTZiLThmOTJlMzA3ZjA3NiIsImMiOjR9", comentario:"DATA: DATAEDUCACIÓN || País: Chile || Variante: SI || Tipo Variante: Comuna || Variante Shopify: Comuna: Camarones, Arica y Parinacota"));</t>
  </si>
  <si>
    <t>dashboards.Add(new PowerBiDash(titulo:"Ranking Comunal de Establecimientos Educacionales - Chile", id:4, id2:15201, url:"https://app.powerbi.com/view?r=eyJrIjoiNjVhM2JlYWItMDgzYi00NmM2LTkwZDQtMzVhYzQ0ODY0ODMyIiwidCI6IjhmYmFhNWJmLTJlY2MtNGRjOC1iNTZiLThmOTJlMzA3ZjA3NiIsImMiOjR9", comentario:"DATA: DATAEDUCACIÓN || País: Chile || Variante: SI || Tipo Variante: Comuna || Variante Shopify: Comuna: Putre, Arica y Parinacota"));</t>
  </si>
  <si>
    <t>dashboards.Add(new PowerBiDash(titulo:"Ranking Comunal de Establecimientos Educacionales - Chile", id:4, id2:15202, url:"https://app.powerbi.com/view?r=eyJrIjoiY2JiODAyYjUtNGJlNC00YjZhLWI3ZDUtYzhkNDYyOGVhY2NlIiwidCI6IjhmYmFhNWJmLTJlY2MtNGRjOC1iNTZiLThmOTJlMzA3ZjA3NiIsImMiOjR9", comentario:"DATA: DATAEDUCACIÓN || País: Chile || Variante: SI || Tipo Variante: Comuna || Variante Shopify: Comuna: General Lagos, Arica y Parinacota"));</t>
  </si>
  <si>
    <t>dashboards.Add(new PowerBiDash(titulo:"Ranking Comunal de Establecimientos Educacionales - Chile", id:4, id2:16101, url:"https://app.powerbi.com/view?r=eyJrIjoiYmQ3ZDRiNDMtMTE4Ni00NzFlLTg3YzEtZTNjYzlmZDA5NjI0IiwidCI6IjhmYmFhNWJmLTJlY2MtNGRjOC1iNTZiLThmOTJlMzA3ZjA3NiIsImMiOjR9", comentario:"DATA: DATAEDUCACIÓN || País: Chile || Variante: SI || Tipo Variante: Comuna || Variante Shopify: Comuna: Chillán, Ñuble"));</t>
  </si>
  <si>
    <t>dashboards.Add(new PowerBiDash(titulo:"Ranking Comunal de Establecimientos Educacionales - Chile", id:4, id2:16102, url:"https://app.powerbi.com/view?r=eyJrIjoiMjM2NTQ3NzUtZjExNi00ZDJiLTg0M2EtYWQ5NGI4NzE5YWY4IiwidCI6IjhmYmFhNWJmLTJlY2MtNGRjOC1iNTZiLThmOTJlMzA3ZjA3NiIsImMiOjR9", comentario:"DATA: DATAEDUCACIÓN || País: Chile || Variante: SI || Tipo Variante: Comuna || Variante Shopify: Comuna: Bulnes, Ñuble"));</t>
  </si>
  <si>
    <t>dashboards.Add(new PowerBiDash(titulo:"Ranking Comunal de Establecimientos Educacionales - Chile", id:4, id2:16103, url:"https://app.powerbi.com/view?r=eyJrIjoiZDE3NTZmZjEtY2NhYi00YTg5LThiZDYtOWY5NzhiNTRmM2RjIiwidCI6IjhmYmFhNWJmLTJlY2MtNGRjOC1iNTZiLThmOTJlMzA3ZjA3NiIsImMiOjR9", comentario:"DATA: DATAEDUCACIÓN || País: Chile || Variante: SI || Tipo Variante: Comuna || Variante Shopify: Comuna: Chillán Viejo, Ñuble"));</t>
  </si>
  <si>
    <t>dashboards.Add(new PowerBiDash(titulo:"Ranking Comunal de Establecimientos Educacionales - Chile", id:4, id2:16104, url:"https://app.powerbi.com/view?r=eyJrIjoiOGIzYjVmNGQtNDM1Yy00OTNhLWJmNzItOTg5YWExYjQ3ZThiIiwidCI6IjhmYmFhNWJmLTJlY2MtNGRjOC1iNTZiLThmOTJlMzA3ZjA3NiIsImMiOjR9", comentario:"DATA: DATAEDUCACIÓN || País: Chile || Variante: SI || Tipo Variante: Comuna || Variante Shopify: Comuna: El Carmen, Ñuble"));</t>
  </si>
  <si>
    <t>dashboards.Add(new PowerBiDash(titulo:"Ranking Comunal de Establecimientos Educacionales - Chile", id:4, id2:16105, url:"https://app.powerbi.com/view?r=eyJrIjoiYjQ3NTMyMWQtMWVmOS00MDdlLTgyNTYtOTcwMTIxZmU1Y2JiIiwidCI6IjhmYmFhNWJmLTJlY2MtNGRjOC1iNTZiLThmOTJlMzA3ZjA3NiIsImMiOjR9", comentario:"DATA: DATAEDUCACIÓN || País: Chile || Variante: SI || Tipo Variante: Comuna || Variante Shopify: Comuna: Pemuco, Ñuble"));</t>
  </si>
  <si>
    <t>dashboards.Add(new PowerBiDash(titulo:"Ranking Comunal de Establecimientos Educacionales - Chile", id:4, id2:16106, url:"https://app.powerbi.com/view?r=eyJrIjoiZDMzYzkwZTMtMWM0My00MWE2LTkxMzEtNjEyZGUyMGQ5MTk0IiwidCI6IjhmYmFhNWJmLTJlY2MtNGRjOC1iNTZiLThmOTJlMzA3ZjA3NiIsImMiOjR9", comentario:"DATA: DATAEDUCACIÓN || País: Chile || Variante: SI || Tipo Variante: Comuna || Variante Shopify: Comuna: Pinto, Ñuble"));</t>
  </si>
  <si>
    <t>dashboards.Add(new PowerBiDash(titulo:"Ranking Comunal de Establecimientos Educacionales - Chile", id:4, id2:16107, url:"https://app.powerbi.com/view?r=eyJrIjoiZDE1ZDNkOWUtMjIzYi00MjA4LWE3ZjgtYzNkNWFlOGM4ODllIiwidCI6IjhmYmFhNWJmLTJlY2MtNGRjOC1iNTZiLThmOTJlMzA3ZjA3NiIsImMiOjR9", comentario:"DATA: DATAEDUCACIÓN || País: Chile || Variante: SI || Tipo Variante: Comuna || Variante Shopify: Comuna: Quillón, Ñuble"));</t>
  </si>
  <si>
    <t>dashboards.Add(new PowerBiDash(titulo:"Ranking Comunal de Establecimientos Educacionales - Chile", id:4, id2:16108, url:"https://app.powerbi.com/view?r=eyJrIjoiYmUzMTJiOTItZDJhZC00ZDZkLWEzNDgtNDU1YjBjY2U4MjJiIiwidCI6IjhmYmFhNWJmLTJlY2MtNGRjOC1iNTZiLThmOTJlMzA3ZjA3NiIsImMiOjR9", comentario:"DATA: DATAEDUCACIÓN || País: Chile || Variante: SI || Tipo Variante: Comuna || Variante Shopify: Comuna: San Ignacio, Ñuble"));</t>
  </si>
  <si>
    <t>dashboards.Add(new PowerBiDash(titulo:"Ranking Comunal de Establecimientos Educacionales - Chile", id:4, id2:16109, url:"https://app.powerbi.com/view?r=eyJrIjoiMmJlOGIzNTctYTEyMi00MGQxLThlMDUtZWJkNGVkY2EyM2QyIiwidCI6IjhmYmFhNWJmLTJlY2MtNGRjOC1iNTZiLThmOTJlMzA3ZjA3NiIsImMiOjR9", comentario:"DATA: DATAEDUCACIÓN || País: Chile || Variante: SI || Tipo Variante: Comuna || Variante Shopify: Comuna: Yungay, Ñuble"));</t>
  </si>
  <si>
    <t>dashboards.Add(new PowerBiDash(titulo:"Ranking Comunal de Establecimientos Educacionales - Chile", id:4, id2:16201, url:"https://app.powerbi.com/view?r=eyJrIjoiNTkyOWQ4NDQtY2NhOC00OWYyLWEzY2UtMDI5OWQ2MDM1YTQ0IiwidCI6IjhmYmFhNWJmLTJlY2MtNGRjOC1iNTZiLThmOTJlMzA3ZjA3NiIsImMiOjR9", comentario:"DATA: DATAEDUCACIÓN || País: Chile || Variante: SI || Tipo Variante: Comuna || Variante Shopify: Comuna: Quirihue, Ñuble"));</t>
  </si>
  <si>
    <t>dashboards.Add(new PowerBiDash(titulo:"Ranking Comunal de Establecimientos Educacionales - Chile", id:4, id2:16202, url:"https://app.powerbi.com/view?r=eyJrIjoiNmVmZDUzNGYtNjdiNy00NWZhLTkwZWItZDVjODJjNmRjMWRlIiwidCI6IjhmYmFhNWJmLTJlY2MtNGRjOC1iNTZiLThmOTJlMzA3ZjA3NiIsImMiOjR9", comentario:"DATA: DATAEDUCACIÓN || País: Chile || Variante: SI || Tipo Variante: Comuna || Variante Shopify: Comuna: Cobquecura, Ñuble"));</t>
  </si>
  <si>
    <t>dashboards.Add(new PowerBiDash(titulo:"Ranking Comunal de Establecimientos Educacionales - Chile", id:4, id2:16203, url:"https://app.powerbi.com/view?r=eyJrIjoiN2FkMzgxMzgtODk2Ni00NDY1LWI2NTgtZjZiMmI3NzllNjJkIiwidCI6IjhmYmFhNWJmLTJlY2MtNGRjOC1iNTZiLThmOTJlMzA3ZjA3NiIsImMiOjR9", comentario:"DATA: DATAEDUCACIÓN || País: Chile || Variante: SI || Tipo Variante: Comuna || Variante Shopify: Comuna: Coelemu, Ñuble"));</t>
  </si>
  <si>
    <t>dashboards.Add(new PowerBiDash(titulo:"Ranking Comunal de Establecimientos Educacionales - Chile", id:4, id2:16204, url:"https://app.powerbi.com/view?r=eyJrIjoiMmY1NjVlYzMtOWZmZC00MzFhLWI2NDUtNDY2ZGQ3YmIyNjdiIiwidCI6IjhmYmFhNWJmLTJlY2MtNGRjOC1iNTZiLThmOTJlMzA3ZjA3NiIsImMiOjR9", comentario:"DATA: DATAEDUCACIÓN || País: Chile || Variante: SI || Tipo Variante: Comuna || Variante Shopify: Comuna: Ninhue, Ñuble"));</t>
  </si>
  <si>
    <t>dashboards.Add(new PowerBiDash(titulo:"Ranking Comunal de Establecimientos Educacionales - Chile", id:4, id2:16205, url:"https://app.powerbi.com/view?r=eyJrIjoiYjNiMmVhNGQtM2M0Ny00NDk3LTk4ZWUtODgxYWY0MTkyYTk2IiwidCI6IjhmYmFhNWJmLTJlY2MtNGRjOC1iNTZiLThmOTJlMzA3ZjA3NiIsImMiOjR9", comentario:"DATA: DATAEDUCACIÓN || País: Chile || Variante: SI || Tipo Variante: Comuna || Variante Shopify: Comuna: Portezuelo, Ñuble"));</t>
  </si>
  <si>
    <t>dashboards.Add(new PowerBiDash(titulo:"Ranking Comunal de Establecimientos Educacionales - Chile", id:4, id2:16206, url:"https://app.powerbi.com/view?r=eyJrIjoiMmI3NGVhZWMtZGQyOS00ZDU4LTkwYTQtYjY1ODlmNmJiY2I5IiwidCI6IjhmYmFhNWJmLTJlY2MtNGRjOC1iNTZiLThmOTJlMzA3ZjA3NiIsImMiOjR9", comentario:"DATA: DATAEDUCACIÓN || País: Chile || Variante: SI || Tipo Variante: Comuna || Variante Shopify: Comuna: Ránquil, Ñuble"));</t>
  </si>
  <si>
    <t>dashboards.Add(new PowerBiDash(titulo:"Ranking Comunal de Establecimientos Educacionales - Chile", id:4, id2:16207, url:"https://app.powerbi.com/view?r=eyJrIjoiZmMxNTk5ZTktM2RjZi00YTJmLThjNDEtYzkzMzM0YjY3YzRmIiwidCI6IjhmYmFhNWJmLTJlY2MtNGRjOC1iNTZiLThmOTJlMzA3ZjA3NiIsImMiOjR9", comentario:"DATA: DATAEDUCACIÓN || País: Chile || Variante: SI || Tipo Variante: Comuna || Variante Shopify: Comuna: Treguaco, Ñuble"));</t>
  </si>
  <si>
    <t>dashboards.Add(new PowerBiDash(titulo:"Ranking Comunal de Establecimientos Educacionales - Chile", id:4, id2:16301, url:"https://app.powerbi.com/view?r=eyJrIjoiMTA5ZGQ4NTYtY2RhMC00NjFiLWFkM2EtNmYxNmY1NjZjYWUzIiwidCI6IjhmYmFhNWJmLTJlY2MtNGRjOC1iNTZiLThmOTJlMzA3ZjA3NiIsImMiOjR9", comentario:"DATA: DATAEDUCACIÓN || País: Chile || Variante: SI || Tipo Variante: Comuna || Variante Shopify: Comuna: San Carlos, Ñuble"));</t>
  </si>
  <si>
    <t>dashboards.Add(new PowerBiDash(titulo:"Ranking Comunal de Establecimientos Educacionales - Chile", id:4, id2:16302, url:"https://app.powerbi.com/view?r=eyJrIjoiMmZkMjBkYzAtMzM1Yy00ZWJhLWE0MmYtNWQwZmFlNjEyNzYzIiwidCI6IjhmYmFhNWJmLTJlY2MtNGRjOC1iNTZiLThmOTJlMzA3ZjA3NiIsImMiOjR9", comentario:"DATA: DATAEDUCACIÓN || País: Chile || Variante: SI || Tipo Variante: Comuna || Variante Shopify: Comuna: Coihueco, Ñuble"));</t>
  </si>
  <si>
    <t>dashboards.Add(new PowerBiDash(titulo:"Ranking Comunal de Establecimientos Educacionales - Chile", id:4, id2:16303, url:"https://app.powerbi.com/view?r=eyJrIjoiMTc3Y2Y2MWItNzMwMC00OWI2LWIzOWMtNmE5NmNkYjdkOGUzIiwidCI6IjhmYmFhNWJmLTJlY2MtNGRjOC1iNTZiLThmOTJlMzA3ZjA3NiIsImMiOjR9", comentario:"DATA: DATAEDUCACIÓN || País: Chile || Variante: SI || Tipo Variante: Comuna || Variante Shopify: Comuna: Ñiquén, Ñuble"));</t>
  </si>
  <si>
    <t>dashboards.Add(new PowerBiDash(titulo:"Ranking Comunal de Establecimientos Educacionales - Chile", id:4, id2:16304, url:"https://app.powerbi.com/view?r=eyJrIjoiNTNmNTBmY2QtYTI3MC00OGRkLWExMTItMWQzZjFkNGQ0OWJlIiwidCI6IjhmYmFhNWJmLTJlY2MtNGRjOC1iNTZiLThmOTJlMzA3ZjA3NiIsImMiOjR9", comentario:"DATA: DATAEDUCACIÓN || País: Chile || Variante: SI || Tipo Variante: Comuna || Variante Shopify: Comuna: San Fabián, Ñuble"));</t>
  </si>
  <si>
    <t>dashboards.Add(new PowerBiDash(titulo:"Ranking Comunal de Establecimientos Educacionales - Chile", id:4, id2:16305, url:"https://app.powerbi.com/view?r=eyJrIjoiODFiMDVhYjgtYzQ3Yi00Y2IzLWI3N2ItOGM1ZmMwOGRiOTJkIiwidCI6IjhmYmFhNWJmLTJlY2MtNGRjOC1iNTZiLThmOTJlMzA3ZjA3NiIsImMiOjR9", comentario:"DATA: DATAEDUCACIÓN || País: Chile || Variante: SI || Tipo Variante: Comuna || Variante Shopify: Comuna: San Nicolás, Ñuble"));</t>
  </si>
  <si>
    <t>dashboards.Add(new PowerBiDash(titulo:"Evaluación de Programas e Instituciones del servicio público (1997-2020) - Chile", id:5, id2:0, url:"https://app.powerbi.com/view?r=eyJrIjoiMTE4NDhjNGUtMDkzNC00MThkLTg0ZDMtNjU0N2FiNzM1MWU4IiwidCI6IjhmYmFhNWJmLTJlY2MtNGRjOC1iNTZiLThmOTJlMzA3ZjA3NiIsImMiOjR9&amp;pageName=ReportSection61b8bdb0949075a2c0d7", comentario:"DATA: DATAEVALUACIÓN || País: Chile || Variante: NO || Tipo Variante: Nacional || Variante Shopify: Nacional"));</t>
  </si>
  <si>
    <t>dashboards.Add(new PowerBiDash(titulo:"Inventario de Gases de Efecto Invernadero (1990-2016) - Chile", id:6, id2:0, url:"https://app.powerbi.com/view?r=eyJrIjoiOTdiNzI1ZjktZWM4MS00ODNiLTg3YmMtZDg1NzQ4ZmQ3MTM2IiwidCI6IjhmYmFhNWJmLTJlY2MtNGRjOC1iNTZiLThmOTJlMzA3ZjA3NiIsImMiOjR9&amp;pageName=ReportSection", comentario:"DATA: DATACLIMÁTICO || País: Chile || Variante: NO || Tipo Variante: Nacional || Variante Shopify: Nacional"));</t>
  </si>
  <si>
    <t>dashboards.Add(new PowerBiDash(titulo:"Resultados históricos Papanicolau (2011-2018) - Chile", id:7, id2:0, url:"https://app.powerbi.com/view?r=eyJrIjoiMzlhNjBlMTItNzFiMy00ODMxLWFhZjQtMTQ1MmY1NGMxM2U1IiwidCI6IjhmYmFhNWJmLTJlY2MtNGRjOC1iNTZiLThmOTJlMzA3ZjA3NiIsImMiOjR9&amp;pageName=ReportSectionf88eb5103ae7ebb17148", comentario:"DATA: DATASALUD || País: Chile || Variante: NO || Tipo Variante: Nacional || Variante Shopify: Nacional"));</t>
  </si>
  <si>
    <t>dashboards.Add(new PowerBiDash(titulo:"Salud 24/7 - Chile", id:8, id2:0, url:"https://app.powerbi.com/view?r=eyJrIjoiYzljMTRlY2YtOTM5Yy00OGIzLWI5MDEtNjI1N2Q2ZTliMjIxIiwidCI6IjhmYmFhNWJmLTJlY2MtNGRjOC1iNTZiLThmOTJlMzA3ZjA3NiIsImMiOjR9&amp;pageName=ReportSection4d8e5a60b598b7952c09", comentario:"DATA: DATASALUD || País: Chile || Variante: NO || Tipo Variante: Nacional || Variante Shopify: Nacional"));</t>
  </si>
  <si>
    <t>dashboards.Add(new PowerBiDash(titulo:"Mapa Pueblos y  Comunidades Lingüisticas - Guatemala", id:9, id2:0, url:"https://app.powerbi.com/view?r=eyJrIjoiOGMyNjJmMTgtYmVmZC00MmY0LWFiM2ItNGM5M2YxZGFiMjc4IiwidCI6IjhmYmFhNWJmLTJlY2MtNGRjOC1iNTZiLThmOTJlMzA3ZjA3NiIsImMiOjR9&amp;pageName=ReportSection236dfd66237a9a97d53f", comentario:"DATA: DATAPUEBLOS || País: Guatemala || Variante: NO || Tipo Variante: Nacional || Variante Shopify: Nacional"));</t>
  </si>
  <si>
    <t>dashboards.Add(new PowerBiDash(titulo:"Mapa Pueblos y  Comunidades Lingüisticas - Guatemala", id:10, id2:1, url:"https://app.powerbi.com/view?r=eyJrIjoiYmY4ZDhlOTAtMTRiMi00OWZhLWI2ZDktYjI4ODkxOGY4MDEyIiwidCI6IjhmYmFhNWJmLTJlY2MtNGRjOC1iNTZiLThmOTJlMzA3ZjA3NiIsImMiOjR9", comentario:"DATA: DATAPUEBLOS || País: Guatemala || Variante: SI || Tipo Variante: Departamento || Variante Shopify: Departamento: Guatemala"));</t>
  </si>
  <si>
    <t>dashboards.Add(new PowerBiDash(titulo:"Mapa Pueblos y  Comunidades Lingüisticas - Guatemala", id:10, id2:2, url:"https://app.powerbi.com/view?r=eyJrIjoiNWEwZjMzN2QtYWFkOS00YTNiLTgyNzEtYThmY2Q4ZDY5YmVhIiwidCI6IjhmYmFhNWJmLTJlY2MtNGRjOC1iNTZiLThmOTJlMzA3ZjA3NiIsImMiOjR9", comentario:"DATA: DATAPUEBLOS || País: Guatemala || Variante: SI || Tipo Variante: Departamento || Variante Shopify: Departamento: El Progreso"));</t>
  </si>
  <si>
    <t>dashboards.Add(new PowerBiDash(titulo:"Mapa Pueblos y  Comunidades Lingüisticas - Guatemala", id:10, id2:3, url:"https://app.powerbi.com/view?r=eyJrIjoiOGEwZTg1NWQtYmFlNy00MTA2LWIwYjUtYWIyYWFjYjczMTI1IiwidCI6IjhmYmFhNWJmLTJlY2MtNGRjOC1iNTZiLThmOTJlMzA3ZjA3NiIsImMiOjR9", comentario:"DATA: DATAPUEBLOS || País: Guatemala || Variante: SI || Tipo Variante: Departamento || Variante Shopify: Departamento: Sacatepéquez"));</t>
  </si>
  <si>
    <t>dashboards.Add(new PowerBiDash(titulo:"Mapa Pueblos y  Comunidades Lingüisticas - Guatemala", id:10, id2:4, url:"https://app.powerbi.com/view?r=eyJrIjoiNDc3YWViYWYtYjFlZC00YjE5LWFiYmQtZWFkM2RiZWQ3ZWY3IiwidCI6IjhmYmFhNWJmLTJlY2MtNGRjOC1iNTZiLThmOTJlMzA3ZjA3NiIsImMiOjR9", comentario:"DATA: DATAPUEBLOS || País: Guatemala || Variante: SI || Tipo Variante: Departamento || Variante Shopify: Departamento: Chimaltenango"));</t>
  </si>
  <si>
    <t>dashboards.Add(new PowerBiDash(titulo:"Mapa Pueblos y  Comunidades Lingüisticas - Guatemala", id:10, id2:5, url:"https://app.powerbi.com/view?r=eyJrIjoiMDI1NjM4N2EtMGE2Ni00NWQxLTk5NzItNGRhZjg1NzllNmFkIiwidCI6IjhmYmFhNWJmLTJlY2MtNGRjOC1iNTZiLThmOTJlMzA3ZjA3NiIsImMiOjR9", comentario:"DATA: DATAPUEBLOS || País: Guatemala || Variante: SI || Tipo Variante: Departamento || Variante Shopify: Departamento: Escuintla"));</t>
  </si>
  <si>
    <t>dashboards.Add(new PowerBiDash(titulo:"Mapa Pueblos y  Comunidades Lingüisticas - Guatemala", id:10, id2:6, url:"https://app.powerbi.com/view?r=eyJrIjoiZGFiNGI2YTgtMDY2My00ZWU3LWEwNTMtOTI0ODViYjEzMTZjIiwidCI6IjhmYmFhNWJmLTJlY2MtNGRjOC1iNTZiLThmOTJlMzA3ZjA3NiIsImMiOjR9", comentario:"DATA: DATAPUEBLOS || País: Guatemala || Variante: SI || Tipo Variante: Departamento || Variante Shopify: Departamento: Santa Rosa"));</t>
  </si>
  <si>
    <t>dashboards.Add(new PowerBiDash(titulo:"Mapa Pueblos y  Comunidades Lingüisticas - Guatemala", id:10, id2:7, url:"https://app.powerbi.com/view?r=eyJrIjoiNzkwNDZhYzQtN2JkNi00NjNhLWJkYzEtYTAxZWFiOWIyMTY3IiwidCI6IjhmYmFhNWJmLTJlY2MtNGRjOC1iNTZiLThmOTJlMzA3ZjA3NiIsImMiOjR9", comentario:"DATA: DATAPUEBLOS || País: Guatemala || Variante: SI || Tipo Variante: Departamento || Variante Shopify: Departamento: Sololá"));</t>
  </si>
  <si>
    <t>dashboards.Add(new PowerBiDash(titulo:"Mapa Pueblos y  Comunidades Lingüisticas - Guatemala", id:10, id2:8, url:"https://app.powerbi.com/view?r=eyJrIjoiNmE4NWRkMTMtNjhiMy00MzYyLWExZTktMDZkOTgyY2QzMmQ0IiwidCI6IjhmYmFhNWJmLTJlY2MtNGRjOC1iNTZiLThmOTJlMzA3ZjA3NiIsImMiOjR9", comentario:"DATA: DATAPUEBLOS || País: Guatemala || Variante: SI || Tipo Variante: Departamento || Variante Shopify: Departamento: Totonicapán"));</t>
  </si>
  <si>
    <t>dashboards.Add(new PowerBiDash(titulo:"Mapa Pueblos y  Comunidades Lingüisticas - Guatemala", id:10, id2:9, url:"https://app.powerbi.com/view?r=eyJrIjoiMGZjOWM2YzgtOWI4My00Yzk5LTgzZTItNGExYTc1YWFlOGRiIiwidCI6IjhmYmFhNWJmLTJlY2MtNGRjOC1iNTZiLThmOTJlMzA3ZjA3NiIsImMiOjR9", comentario:"DATA: DATAPUEBLOS || País: Guatemala || Variante: SI || Tipo Variante: Departamento || Variante Shopify: Departamento: Quetzaltenango"));</t>
  </si>
  <si>
    <t>dashboards.Add(new PowerBiDash(titulo:"Mapa Pueblos y  Comunidades Lingüisticas - Guatemala", id:10, id2:10, url:"https://app.powerbi.com/view?r=eyJrIjoiMThhM2I3ZTUtNjczMy00NjYwLWJiZGYtZGY2ODFmYjRlMTRiIiwidCI6IjhmYmFhNWJmLTJlY2MtNGRjOC1iNTZiLThmOTJlMzA3ZjA3NiIsImMiOjR9", comentario:"DATA: DATAPUEBLOS || País: Guatemala || Variante: SI || Tipo Variante: Departamento || Variante Shopify: Departamento: Suchitepéquez"));</t>
  </si>
  <si>
    <t>dashboards.Add(new PowerBiDash(titulo:"Mapa Pueblos y  Comunidades Lingüisticas - Guatemala", id:10, id2:11, url:"https://app.powerbi.com/view?r=eyJrIjoiZjY0OTJhMWItOGY2YS00ZDFkLTg3NzItMDdjOGVlYWM3OWZjIiwidCI6IjhmYmFhNWJmLTJlY2MtNGRjOC1iNTZiLThmOTJlMzA3ZjA3NiIsImMiOjR9", comentario:"DATA: DATAPUEBLOS || País: Guatemala || Variante: SI || Tipo Variante: Departamento || Variante Shopify: Departamento: Retalhuleu"));</t>
  </si>
  <si>
    <t>dashboards.Add(new PowerBiDash(titulo:"Mapa Pueblos y  Comunidades Lingüisticas - Guatemala", id:10, id2:12, url:"https://app.powerbi.com/view?r=eyJrIjoiMmU1YjgxZjItNmZlOS00MjExLWJmMmItOWZhNGYyNTViNmJlIiwidCI6IjhmYmFhNWJmLTJlY2MtNGRjOC1iNTZiLThmOTJlMzA3ZjA3NiIsImMiOjR9", comentario:"DATA: DATAPUEBLOS || País: Guatemala || Variante: SI || Tipo Variante: Departamento || Variante Shopify: Departamento: San Marcos"));</t>
  </si>
  <si>
    <t>dashboards.Add(new PowerBiDash(titulo:"Mapa Pueblos y  Comunidades Lingüisticas - Guatemala", id:10, id2:13, url:"https://app.powerbi.com/view?r=eyJrIjoiMTIwOWJkYjktYzFiMy00ODA5LTk2MTUtNjgwMDJhZTk0NDdhIiwidCI6IjhmYmFhNWJmLTJlY2MtNGRjOC1iNTZiLThmOTJlMzA3ZjA3NiIsImMiOjR9", comentario:"DATA: DATAPUEBLOS || País: Guatemala || Variante: SI || Tipo Variante: Departamento || Variante Shopify: Departamento: Huehuetenango"));</t>
  </si>
  <si>
    <t>dashboards.Add(new PowerBiDash(titulo:"Mapa Pueblos y  Comunidades Lingüisticas - Guatemala", id:10, id2:14, url:"https://app.powerbi.com/view?r=eyJrIjoiMzJlMmIzMDctZDM0My00MDEyLThjZjMtNDY1ZjEzOTA1OWI2IiwidCI6IjhmYmFhNWJmLTJlY2MtNGRjOC1iNTZiLThmOTJlMzA3ZjA3NiIsImMiOjR9", comentario:"DATA: DATAPUEBLOS || País: Guatemala || Variante: SI || Tipo Variante: Departamento || Variante Shopify: Departamento: Quiché"));</t>
  </si>
  <si>
    <t>dashboards.Add(new PowerBiDash(titulo:"Mapa Pueblos y  Comunidades Lingüisticas - Guatemala", id:10, id2:15, url:"https://app.powerbi.com/view?r=eyJrIjoiNjgwYjFmMTItN2JhMC00MzhkLTg0YjQtODQ0ODU3ZjRlOGZmIiwidCI6IjhmYmFhNWJmLTJlY2MtNGRjOC1iNTZiLThmOTJlMzA3ZjA3NiIsImMiOjR9", comentario:"DATA: DATAPUEBLOS || País: Guatemala || Variante: SI || Tipo Variante: Departamento || Variante Shopify: Departamento: Baja Verapaz"));</t>
  </si>
  <si>
    <t>dashboards.Add(new PowerBiDash(titulo:"Mapa Pueblos y  Comunidades Lingüisticas - Guatemala", id:10, id2:16, url:"https://app.powerbi.com/view?r=eyJrIjoiNmQ3OWUxYTUtMjdkNi00ZjIyLTllZjYtODZjMmFjYWE0MGRkIiwidCI6IjhmYmFhNWJmLTJlY2MtNGRjOC1iNTZiLThmOTJlMzA3ZjA3NiIsImMiOjR9", comentario:"DATA: DATAPUEBLOS || País: Guatemala || Variante: SI || Tipo Variante: Departamento || Variante Shopify: Departamento: Alta Verapaz"));</t>
  </si>
  <si>
    <t>dashboards.Add(new PowerBiDash(titulo:"Mapa Pueblos y  Comunidades Lingüisticas - Guatemala", id:10, id2:17, url:"https://app.powerbi.com/view?r=eyJrIjoiYmY0OGNiZDctMzU0NC00MzM0LWI4OWEtMzMxYTUyM2RiMDUwIiwidCI6IjhmYmFhNWJmLTJlY2MtNGRjOC1iNTZiLThmOTJlMzA3ZjA3NiIsImMiOjR9", comentario:"DATA: DATAPUEBLOS || País: Guatemala || Variante: SI || Tipo Variante: Departamento || Variante Shopify: Departamento: Petén"));</t>
  </si>
  <si>
    <t>dashboards.Add(new PowerBiDash(titulo:"Mapa Pueblos y  Comunidades Lingüisticas - Guatemala", id:10, id2:18, url:"https://app.powerbi.com/view?r=eyJrIjoiNzY0NDhjOWUtNTZlNS00NWMwLTlkMGUtNTAyMzNjNzM2NDU3IiwidCI6IjhmYmFhNWJmLTJlY2MtNGRjOC1iNTZiLThmOTJlMzA3ZjA3NiIsImMiOjR9", comentario:"DATA: DATAPUEBLOS || País: Guatemala || Variante: SI || Tipo Variante: Departamento || Variante Shopify: Departamento: Izabal"));</t>
  </si>
  <si>
    <t>dashboards.Add(new PowerBiDash(titulo:"Mapa Pueblos y  Comunidades Lingüisticas - Guatemala", id:10, id2:19, url:"https://app.powerbi.com/view?r=eyJrIjoiMTI3ZTU3MjYtYzQ3MC00ODE3LWE1OTMtYTRhOWM4YzFmMjYwIiwidCI6IjhmYmFhNWJmLTJlY2MtNGRjOC1iNTZiLThmOTJlMzA3ZjA3NiIsImMiOjR9", comentario:"DATA: DATAPUEBLOS || País: Guatemala || Variante: SI || Tipo Variante: Departamento || Variante Shopify: Departamento: Zacapa"));</t>
  </si>
  <si>
    <t>dashboards.Add(new PowerBiDash(titulo:"Mapa Pueblos y  Comunidades Lingüisticas - Guatemala", id:10, id2:20, url:"https://app.powerbi.com/view?r=eyJrIjoiYjM2ZGQ5MjEtNDE0MC00ZWNlLTgwMmUtMjdhYWI0N2MzMzZiIiwidCI6IjhmYmFhNWJmLTJlY2MtNGRjOC1iNTZiLThmOTJlMzA3ZjA3NiIsImMiOjR9", comentario:"DATA: DATAPUEBLOS || País: Guatemala || Variante: SI || Tipo Variante: Departamento || Variante Shopify: Departamento: Chiquimula"));</t>
  </si>
  <si>
    <t>dashboards.Add(new PowerBiDash(titulo:"Mapa Pueblos y  Comunidades Lingüisticas - Guatemala", id:10, id2:21, url:"https://app.powerbi.com/view?r=eyJrIjoiMjNhYmFmYTItNmFmOC00MDc2LWJlZTctNDQ0NDA5MmJmZmJiIiwidCI6IjhmYmFhNWJmLTJlY2MtNGRjOC1iNTZiLThmOTJlMzA3ZjA3NiIsImMiOjR9", comentario:"DATA: DATAPUEBLOS || País: Guatemala || Variante: SI || Tipo Variante: Departamento || Variante Shopify: Departamento: Jalapa"));</t>
  </si>
  <si>
    <t>dashboards.Add(new PowerBiDash(titulo:"Mapa Pueblos y  Comunidades Lingüisticas - Guatemala", id:10, id2:22, url:"https://app.powerbi.com/view?r=eyJrIjoiMzQwMGZmMjItMDYyMC00MTExLWIyMGItZjNjYTEwMWY1MjNiIiwidCI6IjhmYmFhNWJmLTJlY2MtNGRjOC1iNTZiLThmOTJlMzA3ZjA3NiIsImMiOjR9", comentario:"DATA: DATAPUEBLOS || País: Guatemala || Variante: SI || Tipo Variante: Departamento || Variante Shopify: Departamento: Jutiapa"));</t>
  </si>
  <si>
    <t>dashboards.Add(new PowerBiDash(titulo:"Registro de Empresas - Chile", id:11, id2:0, url:"https://app.powerbi.com/view?r=eyJrIjoiODk5YzA0NDItZThkZS00YTcxLThhYmUtNTI0ZDkzM2VlOGRmIiwidCI6IjhmYmFhNWJmLTJlY2MtNGRjOC1iNTZiLThmOTJlMzA3ZjA3NiIsImMiOjR9&amp;pageName=ReportSectionb34d673e4325d5408898", comentario:"DATA: DATAEMPRESA || País: Chile || Variante: NO || Tipo Variante: Nacional || Variante Shopify: Nacional"));</t>
  </si>
  <si>
    <t>dashboards.Add(new PowerBiDash(titulo:"Métricas e índices para la gestión municipal - Guatemala", id:12, id2:0, url:"https://app.powerbi.com/view?r=eyJrIjoiZTFiY2U3YmEtZTJjNS00ODJlLWFiNGUtODA4YTQ1YTg4NjAyIiwidCI6IjhmYmFhNWJmLTJlY2MtNGRjOC1iNTZiLThmOTJlMzA3ZjA3NiIsImMiOjR9&amp;pageName=ReportSection236dfd66237a9a97d53f", comentario:"DATA: DATAMUNICIPIO || País: Guatemala || Variante: NO || Tipo Variante: Nacional || Variante Shopify: Nacional"));</t>
  </si>
  <si>
    <t>dashboards.Add(new PowerBiDash(titulo:"Mapa de Femicidios (2020) - Chile", id:13, id2:0, url:"https://app.powerbi.com/view?r=eyJrIjoiNmM5MmI0MzUtMzcxYS00MzljLTkxYzQtYzk5MzJmYzU5YWU0IiwidCI6IjhmYmFhNWJmLTJlY2MtNGRjOC1iNTZiLThmOTJlMzA3ZjA3NiIsImMiOjR9&amp;pageName=ReportSectionda6fb149b3546bbb76b2", comentario:"DATA: DATARIESGO || País: Chile || Variante: NO || Tipo Variante: Nacional || Variante Shopify: Nacional"));</t>
  </si>
  <si>
    <t>dashboards.Add(new PowerBiDash(titulo:"Evolución Delitos de Mayor Connotación Social (2008-2020) - Chile", id:16, id2:0, url:"https://app.powerbi.com/view?r=eyJrIjoiMjQxM2IzMWItMTE5Ni00ZTJlLTlhMTQtMzkxZDhmZDc4NTZhIiwidCI6IjhmYmFhNWJmLTJlY2MtNGRjOC1iNTZiLThmOTJlMzA3ZjA3NiIsImMiOjR9&amp;pageName=ReportSectionbd79f18d8c684b199c62", comentario:"DATA: DATADELITO || País: Chile || Variante: NO || Tipo Variante: Nacional || Variante Shopify: Nacional"));</t>
  </si>
  <si>
    <t>dashboards.Add(new PowerBiDash(titulo:"Pueblos de Guatemala", id:19, id2:0, url:"https://app.powerbi.com/view?r=eyJrIjoiNDY4Mzc1ZWMtMzk3MS00OTQzLWJkNzMtMzM1MjJiMmQ1OGE3IiwidCI6IjhmYmFhNWJmLTJlY2MtNGRjOC1iNTZiLThmOTJlMzA3ZjA3NiIsImMiOjR9&amp;pageName=ReportSection236dfd66237a9a97d53f", comentario:"DATA: DATAPUEBLOS || País: Guatemala || Variante: NO || Tipo Variante: Nacional || Variante Shopify: Nacional"));</t>
  </si>
  <si>
    <t>dashboards.Add(new PowerBiDash(titulo:"Comunidad Lingüística - Guatemala", id:20, id2:1, url:"https://app.powerbi.com/view?r=eyJrIjoiODIyZjcwN2ItMDE2Ny00OTM2LThhYjItZmQ0NjY3MzA5ZDQ4IiwidCI6IjhmYmFhNWJmLTJlY2MtNGRjOC1iNTZiLThmOTJlMzA3ZjA3NiIsImMiOjR9", comentario:"DATA: DATAPUEBLOS || País: Guatemala || Variante: SI || Tipo Variante: Local || Variante Shopify: Comunidad Lingüística Achí"));</t>
  </si>
  <si>
    <t>dashboards.Add(new PowerBiDash(titulo:"Comunidad Lingüística - Guatemala", id:20, id2:2, url:"https://app.powerbi.com/view?r=eyJrIjoiNDMyMGVkNTgtMWVhMC00MmEwLWFiNDMtYjlhYmRlYTA5MDVlIiwidCI6IjhmYmFhNWJmLTJlY2MtNGRjOC1iNTZiLThmOTJlMzA3ZjA3NiIsImMiOjR9", comentario:"DATA: DATAPUEBLOS || País: Guatemala || Variante: SI || Tipo Variante: Local || Variante Shopify: Comunidad Lingüística Akateka"));</t>
  </si>
  <si>
    <t>dashboards.Add(new PowerBiDash(titulo:"Comunidad Lingüística - Guatemala", id:20, id2:3, url:"https://app.powerbi.com/view?r=eyJrIjoiZDhmNjMyMmItZTZkNy00MmExLWEzODItZTRkZWIzMjMwMGNjIiwidCI6IjhmYmFhNWJmLTJlY2MtNGRjOC1iNTZiLThmOTJlMzA3ZjA3NiIsImMiOjR9", comentario:"DATA: DATAPUEBLOS || País: Guatemala || Variante: SI || Tipo Variante: Local || Variante Shopify: Comunidad Lingüística Awakateka"));</t>
  </si>
  <si>
    <t>dashboards.Add(new PowerBiDash(titulo:"Comunidad Lingüística - Guatemala", id:20, id2:4, url:"https://app.powerbi.com/view?r=eyJrIjoiN2RiODhkODgtMTQ3ZS00ZWE1LTlkNWMtMDY1ZDQ1MDZlYjAyIiwidCI6IjhmYmFhNWJmLTJlY2MtNGRjOC1iNTZiLThmOTJlMzA3ZjA3NiIsImMiOjR9", comentario:"DATA: DATAPUEBLOS || País: Guatemala || Variante: SI || Tipo Variante: Local || Variante Shopify: Comunidad Lingüística Chalchiteka"));</t>
  </si>
  <si>
    <t>dashboards.Add(new PowerBiDash(titulo:"Comunidad Lingüística - Guatemala", id:20, id2:5, url:"https://app.powerbi.com/view?r=eyJrIjoiMWRlZmJmNGItMjY2OS00ODkzLTg4NzYtYzM2YTNiOTNlYmNmIiwidCI6IjhmYmFhNWJmLTJlY2MtNGRjOC1iNTZiLThmOTJlMzA3ZjA3NiIsImMiOjR9", comentario:"DATA: DATAPUEBLOS || País: Guatemala || Variante: SI || Tipo Variante: Local || Variante Shopify: Comunidad Lingüística Ch'orti'"));</t>
  </si>
  <si>
    <t>dashboards.Add(new PowerBiDash(titulo:"Comunidad Lingüística - Guatemala", id:20, id2:6, url:"https://app.powerbi.com/view?r=eyJrIjoiNTY3ZDgyMzMtZTQzNi00YmJhLWE0NTYtNzc1ODdkMGFkM2FmIiwidCI6IjhmYmFhNWJmLTJlY2MtNGRjOC1iNTZiLThmOTJlMzA3ZjA3NiIsImMiOjR9", comentario:"DATA: DATAPUEBLOS || País: Guatemala || Variante: SI || Tipo Variante: Local || Variante Shopify: Comunidad Lingüística Chuj"));</t>
  </si>
  <si>
    <t>dashboards.Add(new PowerBiDash(titulo:"Comunidad Lingüística - Guatemala", id:20, id2:7, url:"https://app.powerbi.com/view?r=eyJrIjoiOTUzMzY5NjAtMzlmMC00OTZhLWE3ZTctOWQyNGYxYmE2YTY1IiwidCI6IjhmYmFhNWJmLTJlY2MtNGRjOC1iNTZiLThmOTJlMzA3ZjA3NiIsImMiOjR9", comentario:"DATA: DATAPUEBLOS || País: Guatemala || Variante: SI || Tipo Variante: Local || Variante Shopify: Comunidad Lingüística Itza'"));</t>
  </si>
  <si>
    <t>dashboards.Add(new PowerBiDash(titulo:"Comunidad Lingüística - Guatemala", id:20, id2:8, url:"https://app.powerbi.com/view?r=eyJrIjoiZGVkMjEyZjEtOTAxYS00MmI5LWJiOTEtMmI3YTQwZjNkYWI0IiwidCI6IjhmYmFhNWJmLTJlY2MtNGRjOC1iNTZiLThmOTJlMzA3ZjA3NiIsImMiOjR9", comentario:"DATA: DATAPUEBLOS || País: Guatemala || Variante: SI || Tipo Variante: Local || Variante Shopify: Comunidad Lingüística Ixil"));</t>
  </si>
  <si>
    <t>dashboards.Add(new PowerBiDash(titulo:"Comunidad Lingüística - Guatemala", id:20, id2:9, url:"https://app.powerbi.com/view?r=eyJrIjoiZGNlNjQ1YmEtNDE0Yi00ZDI0LThjYWItODJmNzAyNDYxODY1IiwidCI6IjhmYmFhNWJmLTJlY2MtNGRjOC1iNTZiLThmOTJlMzA3ZjA3NiIsImMiOjR9", comentario:"DATA: DATAPUEBLOS || País: Guatemala || Variante: SI || Tipo Variante: Local || Variante Shopify: Comunidad Lingüística Jakalteko/Popti'"));</t>
  </si>
  <si>
    <t>dashboards.Add(new PowerBiDash(titulo:"Comunidad Lingüística - Guatemala", id:20, id2:10, url:"https://app.powerbi.com/view?r=eyJrIjoiOWNiMTBhNWUtZmNmYi00NDk3LTlkZTktOWVkNGI1YTg4ODgwIiwidCI6IjhmYmFhNWJmLTJlY2MtNGRjOC1iNTZiLThmOTJlMzA3ZjA3NiIsImMiOjR9", comentario:"DATA: DATAPUEBLOS || País: Guatemala || Variante: SI || Tipo Variante: Local || Variante Shopify: Comunidad Lingüística Kaqchiquel"));</t>
  </si>
  <si>
    <t>dashboards.Add(new PowerBiDash(titulo:"Comunidad Lingüística - Guatemala", id:20, id2:11, url:"https://app.powerbi.com/view?r=eyJrIjoiNDY3NGNhMWYtY2RiMi00MjhhLTgwNDYtMDVlMDA5Yzg3NWRmIiwidCI6IjhmYmFhNWJmLTJlY2MtNGRjOC1iNTZiLThmOTJlMzA3ZjA3NiIsImMiOjR9", comentario:"DATA: DATAPUEBLOS || País: Guatemala || Variante: SI || Tipo Variante: Local || Variante Shopify: Comunidad Lingüística K'iche'"));</t>
  </si>
  <si>
    <t>dashboards.Add(new PowerBiDash(titulo:"Comunidad Lingüística - Guatemala", id:20, id2:12, url:"https://app.powerbi.com/view?r=eyJrIjoiMWYyY2ZkM2ItMjAxOC00MDRmLThmZDAtYjdhZWRjNWM0MjBhIiwidCI6IjhmYmFhNWJmLTJlY2MtNGRjOC1iNTZiLThmOTJlMzA3ZjA3NiIsImMiOjR9", comentario:"DATA: DATAPUEBLOS || País: Guatemala || Variante: SI || Tipo Variante: Local || Variante Shopify: Comunidad Lingüística Mam"));</t>
  </si>
  <si>
    <t>dashboards.Add(new PowerBiDash(titulo:"Comunidad Lingüística - Guatemala", id:20, id2:13, url:"https://app.powerbi.com/view?r=eyJrIjoiMTliOTM2ZGEtMDY2NS00ZjdmLWI0MTUtNmFmODcxYzMwZmNiIiwidCI6IjhmYmFhNWJmLTJlY2MtNGRjOC1iNTZiLThmOTJlMzA3ZjA3NiIsImMiOjR9", comentario:"DATA: DATAPUEBLOS || País: Guatemala || Variante: SI || Tipo Variante: Local || Variante Shopify: Comunidad Lingüística Mopan"));</t>
  </si>
  <si>
    <t>dashboards.Add(new PowerBiDash(titulo:"Comunidad Lingüística - Guatemala", id:20, id2:14, url:"https://app.powerbi.com/view?r=eyJrIjoiMDk1MGYxYjEtNDI1My00YWVkLWIzMWQtNTM0NmM4NDJjMjgzIiwidCI6IjhmYmFhNWJmLTJlY2MtNGRjOC1iNTZiLThmOTJlMzA3ZjA3NiIsImMiOjR9", comentario:"DATA: DATAPUEBLOS || País: Guatemala || Variante: SI || Tipo Variante: Local || Variante Shopify: Comunidad Lingüística Poqomam"));</t>
  </si>
  <si>
    <t>dashboards.Add(new PowerBiDash(titulo:"Comunidad Lingüística - Guatemala", id:20, id2:15, url:"https://app.powerbi.com/view?r=eyJrIjoiM2ZjY2FlYzctNjRjMC00YzFhLTkxYzEtMTkwYTA4ODVhNWQ4IiwidCI6IjhmYmFhNWJmLTJlY2MtNGRjOC1iNTZiLThmOTJlMzA3ZjA3NiIsImMiOjR9", comentario:"DATA: DATAPUEBLOS || País: Guatemala || Variante: SI || Tipo Variante: Local || Variante Shopify: Comunidad Lingüística Poqomchi'"));</t>
  </si>
  <si>
    <t>dashboards.Add(new PowerBiDash(titulo:"Comunidad Lingüística - Guatemala", id:20, id2:16, url:"https://app.powerbi.com/view?r=eyJrIjoiMWVlNWY2NzctZDAzYy00MzY3LTk3NmItNTI2MGY4ZWEyZGVkIiwidCI6IjhmYmFhNWJmLTJlY2MtNGRjOC1iNTZiLThmOTJlMzA3ZjA3NiIsImMiOjR9", comentario:"DATA: DATAPUEBLOS || País: Guatemala || Variante: SI || Tipo Variante: Local || Variante Shopify: Comunidad Lingüística Q'anjob'al"));</t>
  </si>
  <si>
    <t>dashboards.Add(new PowerBiDash(titulo:"Comunidad Lingüística - Guatemala", id:20, id2:17, url:"https://app.powerbi.com/view?r=eyJrIjoiMGMxNzgyMWEtMzY2Ni00ODIyLWIyMWYtNmRhNWQ1ODA3ZGQ2IiwidCI6IjhmYmFhNWJmLTJlY2MtNGRjOC1iNTZiLThmOTJlMzA3ZjA3NiIsImMiOjR9", comentario:"DATA: DATAPUEBLOS || País: Guatemala || Variante: SI || Tipo Variante: Local || Variante Shopify: Comunidad Lingüística Q'eqchi'"));</t>
  </si>
  <si>
    <t>dashboards.Add(new PowerBiDash(titulo:"Comunidad Lingüística - Guatemala", id:20, id2:18, url:"https://app.powerbi.com/view?r=eyJrIjoiZjU4NGRhNmQtZTQ0YS00ZDk4LTljYmUtZDJlZmU5MDBiZTQ5IiwidCI6IjhmYmFhNWJmLTJlY2MtNGRjOC1iNTZiLThmOTJlMzA3ZjA3NiIsImMiOjR9", comentario:"DATA: DATAPUEBLOS || País: Guatemala || Variante: SI || Tipo Variante: Local || Variante Shopify: Comunidad Lingüística Sakapulteka"));</t>
  </si>
  <si>
    <t>dashboards.Add(new PowerBiDash(titulo:"Comunidad Lingüística - Guatemala", id:20, id2:19, url:"https://app.powerbi.com/view?r=eyJrIjoiZTRkOTAzYzEtOTliOS00NmZhLTg5ZDYtN2I5Zjc4MmIyOWJjIiwidCI6IjhmYmFhNWJmLTJlY2MtNGRjOC1iNTZiLThmOTJlMzA3ZjA3NiIsImMiOjR9", comentario:"DATA: DATAPUEBLOS || País: Guatemala || Variante: SI || Tipo Variante: Local || Variante Shopify: Comunidad Lingüística Sipakapense"));</t>
  </si>
  <si>
    <t>dashboards.Add(new PowerBiDash(titulo:"Comunidad Lingüística - Guatemala", id:20, id2:20, url:"https://app.powerbi.com/view?r=eyJrIjoiYTk2NDlmMTctNzVkNy00YzY3LWIxYTctNzFkMWIxNGNkOTYwIiwidCI6IjhmYmFhNWJmLTJlY2MtNGRjOC1iNTZiLThmOTJlMzA3ZjA3NiIsImMiOjR9", comentario:"DATA: DATAPUEBLOS || País: Guatemala || Variante: SI || Tipo Variante: Local || Variante Shopify: Comunidad Lingüística Tektiteka"));</t>
  </si>
  <si>
    <t>dashboards.Add(new PowerBiDash(titulo:"Comunidad Lingüística - Guatemala", id:20, id2:21, url:"https://app.powerbi.com/view?r=eyJrIjoiMjY0ODk3NjktMTJlMS00NTM4LTlmODEtZDU2NTI5ZTIxZGRiIiwidCI6IjhmYmFhNWJmLTJlY2MtNGRjOC1iNTZiLThmOTJlMzA3ZjA3NiIsImMiOjR9", comentario:"DATA: DATAPUEBLOS || País: Guatemala || Variante: SI || Tipo Variante: Local || Variante Shopify: Comunidad Lingüística Tz'utujil"));</t>
  </si>
  <si>
    <t>dashboards.Add(new PowerBiDash(titulo:"Comunidad Lingüística - Guatemala", id:20, id2:22, url:"https://app.powerbi.com/view?r=eyJrIjoiYjIwMmFkZWYtM2M0NC00Zjg5LTk3NzYtMzEwYzg1NmE1MGViIiwidCI6IjhmYmFhNWJmLTJlY2MtNGRjOC1iNTZiLThmOTJlMzA3ZjA3NiIsImMiOjR9", comentario:"DATA: DATAPUEBLOS || País: Guatemala || Variante: SI || Tipo Variante: Local || Variante Shopify: Comunidad Lingüística Uspanteka"));</t>
  </si>
  <si>
    <t>dashboards.Add(new PowerBiDash(titulo:"Impactos del Huracán ETA - Honduras", id:21, id2:0, url:"https://app.powerbi.com/view?r=eyJrIjoiYjY3NDVkZWItOWI3NC00ZDg1LWJjNjYtMDczMjFjYzM4MGJiIiwidCI6IjhmYmFhNWJmLTJlY2MtNGRjOC1iNTZiLThmOTJlMzA3ZjA3NiIsImMiOjR9&amp;pageName=ReportSectionb287040ed44bdac900e6", comentario:"DATA: DATAIMPACTO || País: Honduras || Variante: NO || Tipo Variante: Nacional || Variante Shopify: Nacional"));</t>
  </si>
  <si>
    <t>MapStore</t>
  </si>
  <si>
    <t>dashboards.Add(new PowerBiDash(titulo:"Estadísticas de Incendios Forestales", id:22, id2:1, url:"https://app.powerbi.com/view?r=eyJrIjoiNjBmMWY0YzktMWVjNC00MWNiLTlkN2MtMWYwMzlkMmRjYjQzIiwidCI6IjhmYmFhNWJmLTJlY2MtNGRjOC1iNTZiLThmOTJlMzA3ZjA3NiIsImMiOjR9", comentario:"DATA: DATAFOREST || País: Chile || Variante: SI || Tipo Variante: Región || Variante Shopify: Región de Tarapacá"));</t>
  </si>
  <si>
    <t>dashboards.Add(new PowerBiDash(titulo:"Estadísticas de Incendios Forestales", id:22, id2:2, url:"https://app.powerbi.com/view?r=eyJrIjoiODMwZGM3NDYtYTJhYS00NmNkLWEwMmYtN2I0MDNlYjI5M2M2IiwidCI6IjhmYmFhNWJmLTJlY2MtNGRjOC1iNTZiLThmOTJlMzA3ZjA3NiIsImMiOjR9", comentario:"DATA: DATAFOREST || País: Chile || Variante: SI || Tipo Variante: Región || Variante Shopify: Región de Antofagasta"));</t>
  </si>
  <si>
    <t>dashboards.Add(new PowerBiDash(titulo:"Estadísticas de Incendios Forestales", id:22, id2:3, url:"https://app.powerbi.com/view?r=eyJrIjoiMjE3YTIzMmMtNDZmNC00MDZiLWI5ODYtMzYxOTE4YmViZDAxIiwidCI6IjhmYmFhNWJmLTJlY2MtNGRjOC1iNTZiLThmOTJlMzA3ZjA3NiIsImMiOjR9", comentario:"DATA: DATAFOREST || País: Chile || Variante: SI || Tipo Variante: Región || Variante Shopify: Región de Atacama"));</t>
  </si>
  <si>
    <t>dashboards.Add(new PowerBiDash(titulo:"Estadísticas de Incendios Forestales", id:22, id2:4, url:"https://app.powerbi.com/view?r=eyJrIjoiZWY2MDc3YWMtZTc4My00MzU0LWFmYWEtOTcyOGY0NDZkYTAxIiwidCI6IjhmYmFhNWJmLTJlY2MtNGRjOC1iNTZiLThmOTJlMzA3ZjA3NiIsImMiOjR9", comentario:"DATA: DATAFOREST || País: Chile || Variante: SI || Tipo Variante: Región || Variante Shopify: Región de Coquimbo"));</t>
  </si>
  <si>
    <t>dashboards.Add(new PowerBiDash(titulo:"Estadísticas de Incendios Forestales", id:22, id2:5, url:"https://app.powerbi.com/view?r=eyJrIjoiMGU1YjA4MjctMTljOC00OTQyLTgzMjktZDExMzQwNTRiMzRmIiwidCI6IjhmYmFhNWJmLTJlY2MtNGRjOC1iNTZiLThmOTJlMzA3ZjA3NiIsImMiOjR9", comentario:"DATA: DATAFOREST || País: Chile || Variante: SI || Tipo Variante: Región || Variante Shopify: Región de Valparaíso"));</t>
  </si>
  <si>
    <t>dashboards.Add(new PowerBiDash(titulo:"Estadísticas de Incendios Forestales", id:22, id2:6, url:"https://app.powerbi.com/view?r=eyJrIjoiZTFkM2M2MTYtMzM0YS00YjY4LWI1ZGUtYmVhMzg2NTZkNDEzIiwidCI6IjhmYmFhNWJmLTJlY2MtNGRjOC1iNTZiLThmOTJlMzA3ZjA3NiIsImMiOjR9", comentario:"DATA: DATAFOREST || País: Chile || Variante: SI || Tipo Variante: Región || Variante Shopify: Región de O'Higgins"));</t>
  </si>
  <si>
    <t>dashboards.Add(new PowerBiDash(titulo:"Estadísticas de Incendios Forestales", id:22, id2:7, url:"https://app.powerbi.com/view?r=eyJrIjoiOTQxNjYwM2EtNjc2MC00MGIyLTkwYjQtNjI0MDY3OTIxZWQwIiwidCI6IjhmYmFhNWJmLTJlY2MtNGRjOC1iNTZiLThmOTJlMzA3ZjA3NiIsImMiOjR9", comentario:"DATA: DATAFOREST || País: Chile || Variante: SI || Tipo Variante: Región || Variante Shopify: Región del Maule"));</t>
  </si>
  <si>
    <t>dashboards.Add(new PowerBiDash(titulo:"Estadísticas de Incendios Forestales", id:22, id2:8, url:"https://app.powerbi.com/view?r=eyJrIjoiNDU5NzFkNjUtYWMyNi00OTAzLThmZmUtYjY5MzE3ZDZhOWMxIiwidCI6IjhmYmFhNWJmLTJlY2MtNGRjOC1iNTZiLThmOTJlMzA3ZjA3NiIsImMiOjR9", comentario:"DATA: DATAFOREST || País: Chile || Variante: SI || Tipo Variante: Región || Variante Shopify: Región del Biobío"));</t>
  </si>
  <si>
    <t>dashboards.Add(new PowerBiDash(titulo:"Estadísticas de Incendios Forestales", id:22, id2:9, url:"https://app.powerbi.com/view?r=eyJrIjoiN2Y3MjEzNzYtNWQ4NC00M2MzLTg5NTItNTA1ZDkxNzQ1YjExIiwidCI6IjhmYmFhNWJmLTJlY2MtNGRjOC1iNTZiLThmOTJlMzA3ZjA3NiIsImMiOjR9", comentario:"DATA: DATAFOREST || País: Chile || Variante: SI || Tipo Variante: Región || Variante Shopify: Región de La Araucanía"));</t>
  </si>
  <si>
    <t>dashboards.Add(new PowerBiDash(titulo:"Estadísticas de Incendios Forestales", id:22, id2:10, url:"https://app.powerbi.com/view?r=eyJrIjoiNjVjYWQ5MTktZGI1OS00MjcxLTk5NGYtZjg1NjAwODQ0OWRjIiwidCI6IjhmYmFhNWJmLTJlY2MtNGRjOC1iNTZiLThmOTJlMzA3ZjA3NiIsImMiOjR9", comentario:"DATA: DATAFOREST || País: Chile || Variante: SI || Tipo Variante: Región || Variante Shopify: Región de Los Lagos"));</t>
  </si>
  <si>
    <t>dashboards.Add(new PowerBiDash(titulo:"Estadísticas de Incendios Forestales", id:22, id2:11, url:"https://app.powerbi.com/view?r=eyJrIjoiNDc0ZTZiYjAtNTI2Yy00ZjY2LTlhMjUtYjQzM2I4ZjA4NzEyIiwidCI6IjhmYmFhNWJmLTJlY2MtNGRjOC1iNTZiLThmOTJlMzA3ZjA3NiIsImMiOjR9", comentario:"DATA: DATAFOREST || País: Chile || Variante: SI || Tipo Variante: Región || Variante Shopify: Región de Aysén"));</t>
  </si>
  <si>
    <t>dashboards.Add(new PowerBiDash(titulo:"Estadísticas de Incendios Forestales", id:22, id2:12, url:"https://app.powerbi.com/view?r=eyJrIjoiYmUxY2RjNzUtNzcxNS00ZTljLWEzZWUtM2FhMzI0ZWI1MGE1IiwidCI6IjhmYmFhNWJmLTJlY2MtNGRjOC1iNTZiLThmOTJlMzA3ZjA3NiIsImMiOjR9", comentario:"DATA: DATAFOREST || País: Chile || Variante: SI || Tipo Variante: Región || Variante Shopify: Región de Magallanes"));</t>
  </si>
  <si>
    <t>dashboards.Add(new PowerBiDash(titulo:"Estadísticas de Incendios Forestales", id:22, id2:13, url:"https://app.powerbi.com/view?r=eyJrIjoiZTA1ZGFlNzEtNDc4MC00NjFiLWE2NDItYmQ5YjhmNDI0ZGM2IiwidCI6IjhmYmFhNWJmLTJlY2MtNGRjOC1iNTZiLThmOTJlMzA3ZjA3NiIsImMiOjR9", comentario:"DATA: DATAFOREST || País: Chile || Variante: SI || Tipo Variante: Región || Variante Shopify: Región Metropolitana"));</t>
  </si>
  <si>
    <t>dashboards.Add(new PowerBiDash(titulo:"Estadísticas de Incendios Forestales", id:22, id2:14, url:"https://app.powerbi.com/view?r=eyJrIjoiMWUyNzZjYjktOGQ0NC00MTdiLWFhMjYtZGM4MGM4MmFiMzY4IiwidCI6IjhmYmFhNWJmLTJlY2MtNGRjOC1iNTZiLThmOTJlMzA3ZjA3NiIsImMiOjR9", comentario:"DATA: DATAFOREST || País: Chile || Variante: SI || Tipo Variante: Región || Variante Shopify: Región de Los Ríos"));</t>
  </si>
  <si>
    <t>dashboards.Add(new PowerBiDash(titulo:"Estadísticas de Incendios Forestales", id:22, id2:15, url:"https://app.powerbi.com/view?r=eyJrIjoiYjQ2MzgyODUtNzUzYS00YzRjLWE5MzYtODMzMGEyNGZlODAzIiwidCI6IjhmYmFhNWJmLTJlY2MtNGRjOC1iNTZiLThmOTJlMzA3ZjA3NiIsImMiOjR9", comentario:"DATA: DATAFOREST || País: Chile || Variante: SI || Tipo Variante: Región || Variante Shopify: Región de Arica y Parinacota"));</t>
  </si>
  <si>
    <t>dashboards.Add(new PowerBiDash(titulo:"Estadísticas de Incendios Forestales", id:22, id2:16, url:"https://app.powerbi.com/view?r=eyJrIjoiODMwZGM3NDYtYTJhYS00NmNkLWEwMmYtN2I0MDNlYjI5M2M2IiwidCI6IjhmYmFhNWJmLTJlY2MtNGRjOC1iNTZiLThmOTJlMzA3ZjA3NiIsImMiOjR9", comentario:"DATA: DATAFOREST || País: Chile || Variante: SI || Tipo Variante: Región || Variante Shopify: Región del Ñuble"));</t>
  </si>
  <si>
    <t>dashboards.Add(new PowerBiDash(titulo:"Plataforma de Análisis y Monitoreo de focos de Fuego - Honduras", id:23, id2:0, url:"https://app.powerbi.com/view?r=eyJrIjoiYWNmYzQzNjEtMTA0ZC00YmIzLWE4OTgtMmYyZTU4Y2QzOGY1IiwidCI6IjhmYmFhNWJmLTJlY2MtNGRjOC1iNTZiLThmOTJlMzA3ZjA3NiIsImMiOjR9&amp;pageName=ReportSection8bcae9100757e5450e5b", comentario:"DATA: DATARIESGO || País: Honduras || Variante: NO || Tipo Variante: Nacional || Variante Shopify: Nacional"));</t>
  </si>
  <si>
    <t>dashboards.Add(new PowerBiDash(titulo:"Plataforma de Análisis y Monitoreo de focos de Fuego - Honduras", id:24, id2:1, url:"https://app.powerbi.com/view?r=eyJrIjoiNDg4MDZkODYtNmE3NC00ZDY4LWI5YjktZTQ3M2ZlZmM3MzRmIiwidCI6IjhmYmFhNWJmLTJlY2MtNGRjOC1iNTZiLThmOTJlMzA3ZjA3NiIsImMiOjR9", comentario:"DATA: DATARIESGO || País: Honduras || Variante: SI || Tipo Variante: Departamento || Variante Shopify: Departamento: Atlántida"));</t>
  </si>
  <si>
    <t>dashboards.Add(new PowerBiDash(titulo:"Plataforma de Análisis y Monitoreo de focos de Fuego - Honduras", id:24, id2:2, url:"https://app.powerbi.com/view?r=eyJrIjoiMzIxNWEwMTMtZWE1My00MjY3LTgyMWYtZGU5MTBhYTdiZTJlIiwidCI6IjhmYmFhNWJmLTJlY2MtNGRjOC1iNTZiLThmOTJlMzA3ZjA3NiIsImMiOjR9", comentario:"DATA: DATARIESGO || País: Honduras || Variante: SI || Tipo Variante: Departamento || Variante Shopify: Departamento: Colón"));</t>
  </si>
  <si>
    <t>dashboards.Add(new PowerBiDash(titulo:"Plataforma de Análisis y Monitoreo de focos de Fuego - Honduras", id:24, id2:3, url:"https://app.powerbi.com/view?r=eyJrIjoiNDA4ZTE1MjgtZTg4Ny00NGZmLTk5NWEtMmI4OGE4N2Y5NTVlIiwidCI6IjhmYmFhNWJmLTJlY2MtNGRjOC1iNTZiLThmOTJlMzA3ZjA3NiIsImMiOjR9", comentario:"DATA: DATARIESGO || País: Honduras || Variante: SI || Tipo Variante: Departamento || Variante Shopify: Departamento: Comayagua"));</t>
  </si>
  <si>
    <t>dashboards.Add(new PowerBiDash(titulo:"Plataforma de Análisis y Monitoreo de focos de Fuego - Honduras", id:24, id2:4, url:"https://app.powerbi.com/view?r=eyJrIjoiNjQ2MTA3OTktNmRlOC00ODJjLWJlYzgtZjBkOWMyODhiYWI0IiwidCI6IjhmYmFhNWJmLTJlY2MtNGRjOC1iNTZiLThmOTJlMzA3ZjA3NiIsImMiOjR9", comentario:"DATA: DATARIESGO || País: Honduras || Variante: SI || Tipo Variante: Departamento || Variante Shopify: Departamento: Copán"));</t>
  </si>
  <si>
    <t>dashboards.Add(new PowerBiDash(titulo:"Plataforma de Análisis y Monitoreo de focos de Fuego - Honduras", id:24, id2:5, url:"https://app.powerbi.com/view?r=eyJrIjoiOWIzZjk5NTEtNWY1Zi00MjlmLTgzOGEtNjY4M2U4ZjBhN2Q3IiwidCI6IjhmYmFhNWJmLTJlY2MtNGRjOC1iNTZiLThmOTJlMzA3ZjA3NiIsImMiOjR9", comentario:"DATA: DATARIESGO || País: Honduras || Variante: SI || Tipo Variante: Departamento || Variante Shopify: Departamento: Cortés"));</t>
  </si>
  <si>
    <t>dashboards.Add(new PowerBiDash(titulo:"Plataforma de Análisis y Monitoreo de focos de Fuego - Honduras", id:24, id2:6, url:"https://app.powerbi.com/view?r=eyJrIjoiNDRkMjg5ZWEtNDAzNi00ZjI1LThhNjAtZTNjZWJkYjA1MzQ3IiwidCI6IjhmYmFhNWJmLTJlY2MtNGRjOC1iNTZiLThmOTJlMzA3ZjA3NiIsImMiOjR9", comentario:"DATA: DATARIESGO || País: Honduras || Variante: SI || Tipo Variante: Departamento || Variante Shopify: Departamento: Choluteca"));</t>
  </si>
  <si>
    <t>dashboards.Add(new PowerBiDash(titulo:"Plataforma de Análisis y Monitoreo de focos de Fuego - Honduras", id:24, id2:7, url:"https://app.powerbi.com/view?r=eyJrIjoiNDNlZGJiMTctNTM2Yi00ODUzLWE1M2ItNjlmYzVmNTdlYzJkIiwidCI6IjhmYmFhNWJmLTJlY2MtNGRjOC1iNTZiLThmOTJlMzA3ZjA3NiIsImMiOjR9", comentario:"DATA: DATARIESGO || País: Honduras || Variante: SI || Tipo Variante: Departamento || Variante Shopify: Departamento: El Paraiso"));</t>
  </si>
  <si>
    <t>dashboards.Add(new PowerBiDash(titulo:"Plataforma de Análisis y Monitoreo de focos de Fuego - Honduras", id:24, id2:8, url:"https://app.powerbi.com/view?r=eyJrIjoiMDE1MGFiMzUtMzI5MC00OWQ3LWIwMGYtZTlkMzczMDRiNmRlIiwidCI6IjhmYmFhNWJmLTJlY2MtNGRjOC1iNTZiLThmOTJlMzA3ZjA3NiIsImMiOjR9", comentario:"DATA: DATARIESGO || País: Honduras || Variante: SI || Tipo Variante: Departamento || Variante Shopify: Departamento: Francisco Morazán"));</t>
  </si>
  <si>
    <t>dashboards.Add(new PowerBiDash(titulo:"Plataforma de Análisis y Monitoreo de focos de Fuego - Honduras", id:24, id2:9, url:"https://app.powerbi.com/view?r=eyJrIjoiNTM2YjVjMmQtNGQ1Yi00ZjI1LWI0NDEtZTU5ZTcyMDhmYmZhIiwidCI6IjhmYmFhNWJmLTJlY2MtNGRjOC1iNTZiLThmOTJlMzA3ZjA3NiIsImMiOjR9", comentario:"DATA: DATARIESGO || País: Honduras || Variante: SI || Tipo Variante: Departamento || Variante Shopify: Departamento: Gracias a Dios"));</t>
  </si>
  <si>
    <t>dashboards.Add(new PowerBiDash(titulo:"Plataforma de Análisis y Monitoreo de focos de Fuego - Honduras", id:24, id2:10, url:"https://app.powerbi.com/view?r=eyJrIjoiY2I4ZjgzOGItMzI1NC00ZjkzLWEwNzAtM2NkMmRhNDE2NGE0IiwidCI6IjhmYmFhNWJmLTJlY2MtNGRjOC1iNTZiLThmOTJlMzA3ZjA3NiIsImMiOjR9", comentario:"DATA: DATARIESGO || País: Honduras || Variante: SI || Tipo Variante: Departamento || Variante Shopify: Departamento: Intibucá"));</t>
  </si>
  <si>
    <t>dashboards.Add(new PowerBiDash(titulo:"Plataforma de Análisis y Monitoreo de focos de Fuego - Honduras", id:24, id2:11, url:"https://app.powerbi.com/view?r=eyJrIjoiZjEwNDk3NTktMDUwNy00MzQzLTg2YWEtMGM3NjA5ZmRmNjg0IiwidCI6IjhmYmFhNWJmLTJlY2MtNGRjOC1iNTZiLThmOTJlMzA3ZjA3NiIsImMiOjR9", comentario:"DATA: DATARIESGO || País: Honduras || Variante: SI || Tipo Variante: Departamento || Variante Shopify: Departamento: Islas de La Bahía"));</t>
  </si>
  <si>
    <t>dashboards.Add(new PowerBiDash(titulo:"Plataforma de Análisis y Monitoreo de focos de Fuego - Honduras", id:24, id2:12, url:"https://app.powerbi.com/view?r=eyJrIjoiNjJhMDM5OWYtYzBmMy00YTk0LTljZDAtYTJiYjliODk4NTU0IiwidCI6IjhmYmFhNWJmLTJlY2MtNGRjOC1iNTZiLThmOTJlMzA3ZjA3NiIsImMiOjR9", comentario:"DATA: DATARIESGO || País: Honduras || Variante: SI || Tipo Variante: Departamento || Variante Shopify: Departamento: La Paz"));</t>
  </si>
  <si>
    <t>dashboards.Add(new PowerBiDash(titulo:"Plataforma de Análisis y Monitoreo de focos de Fuego - Honduras", id:24, id2:13, url:"https://app.powerbi.com/view?r=eyJrIjoiNjlhYjIxODAtZDIyMS00MmJmLTgxM2QtNDhjYTNkNDZjM2E1IiwidCI6IjhmYmFhNWJmLTJlY2MtNGRjOC1iNTZiLThmOTJlMzA3ZjA3NiIsImMiOjR9", comentario:"DATA: DATARIESGO || País: Honduras || Variante: SI || Tipo Variante: Departamento || Variante Shopify: Departamento: Lempira"));</t>
  </si>
  <si>
    <t>dashboards.Add(new PowerBiDash(titulo:"Plataforma de Análisis y Monitoreo de focos de Fuego - Honduras", id:24, id2:14, url:"https://app.powerbi.com/view?r=eyJrIjoiNTUwMDYxM2YtODA5OC00NzBiLTg0NmYtYzQyNTNkZmE2ZGYzIiwidCI6IjhmYmFhNWJmLTJlY2MtNGRjOC1iNTZiLThmOTJlMzA3ZjA3NiIsImMiOjR9", comentario:"DATA: DATARIESGO || País: Honduras || Variante: SI || Tipo Variante: Departamento || Variante Shopify: Departamento: Ocotepeque"));</t>
  </si>
  <si>
    <t>dashboards.Add(new PowerBiDash(titulo:"Plataforma de Análisis y Monitoreo de focos de Fuego - Honduras", id:24, id2:15, url:"https://app.powerbi.com/view?r=eyJrIjoiYjY2MDI0NzEtYmE3Mi00NzAyLTg0YTQtZWJmYzNlZDlmMjYzIiwidCI6IjhmYmFhNWJmLTJlY2MtNGRjOC1iNTZiLThmOTJlMzA3ZjA3NiIsImMiOjR9", comentario:"DATA: DATARIESGO || País: Honduras || Variante: SI || Tipo Variante: Departamento || Variante Shopify: Departamento: Olancho"));</t>
  </si>
  <si>
    <t>dashboards.Add(new PowerBiDash(titulo:"Plataforma de Análisis y Monitoreo de focos de Fuego - Honduras", id:24, id2:16, url:"https://app.powerbi.com/view?r=eyJrIjoiMzNmYmUzNDctYmEyMy00NGIzLThjNmYtNDU4YWFmM2VmNjNmIiwidCI6IjhmYmFhNWJmLTJlY2MtNGRjOC1iNTZiLThmOTJlMzA3ZjA3NiIsImMiOjR9", comentario:"DATA: DATARIESGO || País: Honduras || Variante: SI || Tipo Variante: Departamento || Variante Shopify: Departamento: Santa Bárbara"));</t>
  </si>
  <si>
    <t>dashboards.Add(new PowerBiDash(titulo:"Plataforma de Análisis y Monitoreo de focos de Fuego - Honduras", id:24, id2:17, url:"https://app.powerbi.com/view?r=eyJrIjoiYmU4NjgxNTctODM3Yy00NzViLWE5MTEtYzY4YmI0YzBmMWJlIiwidCI6IjhmYmFhNWJmLTJlY2MtNGRjOC1iNTZiLThmOTJlMzA3ZjA3NiIsImMiOjR9", comentario:"DATA: DATARIESGO || País: Honduras || Variante: SI || Tipo Variante: Departamento || Variante Shopify: Departamento: Valle"));</t>
  </si>
  <si>
    <t>dashboards.Add(new PowerBiDash(titulo:"Plataforma de Análisis y Monitoreo de focos de Fuego - Honduras", id:24, id2:18, url:"https://app.powerbi.com/view?r=eyJrIjoiYTE5Yzg3ZjItOWQzNC00MzU2LThkYTctMmIxNWM5NTg5M2RjIiwidCI6IjhmYmFhNWJmLTJlY2MtNGRjOC1iNTZiLThmOTJlMzA3ZjA3NiIsImMiOjR9", comentario:"DATA: DATARIESGO || País: Honduras || Variante: SI || Tipo Variante: Departamento || Variante Shopify: Departamento: Yoro"));</t>
  </si>
  <si>
    <t>dashboards.Add(new PowerBiDash(titulo:"Plataforma de Análisis y Monitoreo del Clima - Honduras", id:25, id2:0, url:"https://app.powerbi.com/view?r=eyJrIjoiMzgyYjVkMmMtODZmMi00Y2ZmLThhOWItODBkYWEzNDNiZDY4IiwidCI6IjhmYmFhNWJmLTJlY2MtNGRjOC1iNTZiLThmOTJlMzA3ZjA3NiIsImMiOjR9&amp;pageName=ReportSection07b976d31e945d81283b", comentario:"DATA: DATACLIMA || País: Honduras || Variante: NO || Tipo Variante: Nacional || Variante Shopify: Nacional"));</t>
  </si>
  <si>
    <t>dashboards.Add(new PowerBiDash(titulo:"Plataforma de Análisis y Monitoreo del Clima - Honduras", id:26, id2:1, url:"https://app.powerbi.com/view?r=eyJrIjoiMmIyNTJiZGQtZmJhYi00ZjJhLWJhMzQtMzhhNTNhYzE5ZDkwIiwidCI6IjhmYmFhNWJmLTJlY2MtNGRjOC1iNTZiLThmOTJlMzA3ZjA3NiIsImMiOjR9", comentario:"DATA: DATACLIMA || País: Honduras || Variante: SI || Tipo Variante: Departamento || Variante Shopify: Departamento: Atlántida"));</t>
  </si>
  <si>
    <t>dashboards.Add(new PowerBiDash(titulo:"Plataforma de Análisis y Monitoreo del Clima - Honduras", id:26, id2:2, url:"https://app.powerbi.com/view?r=eyJrIjoiYzE4OWUzMjktNDRiMS00MDVlLWE5OTAtMTlhYzA5NGFlNWFhIiwidCI6IjhmYmFhNWJmLTJlY2MtNGRjOC1iNTZiLThmOTJlMzA3ZjA3NiIsImMiOjR9", comentario:"DATA: DATACLIMA || País: Honduras || Variante: SI || Tipo Variante: Departamento || Variante Shopify: Departamento: Colón"));</t>
  </si>
  <si>
    <t>dashboards.Add(new PowerBiDash(titulo:"Plataforma de Análisis y Monitoreo del Clima - Honduras", id:26, id2:3, url:"https://app.powerbi.com/view?r=eyJrIjoiNDNkZjQ5MWMtMmZkZS00ZDE0LWFiOWUtOTVjMjQxMDQ1OWJkIiwidCI6IjhmYmFhNWJmLTJlY2MtNGRjOC1iNTZiLThmOTJlMzA3ZjA3NiIsImMiOjR9", comentario:"DATA: DATACLIMA || País: Honduras || Variante: SI || Tipo Variante: Departamento || Variante Shopify: Departamento: Comayagua"));</t>
  </si>
  <si>
    <t>dashboards.Add(new PowerBiDash(titulo:"Plataforma de Análisis y Monitoreo del Clima - Honduras", id:26, id2:4, url:"https://app.powerbi.com/view?r=eyJrIjoiZjQwOGE0ODAtZTE1Ni00ZTg2LWFlNGQtZjEwMGI3ODAyMjJlIiwidCI6IjhmYmFhNWJmLTJlY2MtNGRjOC1iNTZiLThmOTJlMzA3ZjA3NiIsImMiOjR9", comentario:"DATA: DATACLIMA || País: Honduras || Variante: SI || Tipo Variante: Departamento || Variante Shopify: Departamento: Copán"));</t>
  </si>
  <si>
    <t>dashboards.Add(new PowerBiDash(titulo:"Plataforma de Análisis y Monitoreo del Clima - Honduras", id:26, id2:5, url:"https://app.powerbi.com/view?r=eyJrIjoiODcwMTQ0NzctYjAxMy00YzA3LWIyNjgtNTI2NjllNjg4OTdlIiwidCI6IjhmYmFhNWJmLTJlY2MtNGRjOC1iNTZiLThmOTJlMzA3ZjA3NiIsImMiOjR9", comentario:"DATA: DATACLIMA || País: Honduras || Variante: SI || Tipo Variante: Departamento || Variante Shopify: Departamento: Cortés"));</t>
  </si>
  <si>
    <t>dashboards.Add(new PowerBiDash(titulo:"Plataforma de Análisis y Monitoreo del Clima - Honduras", id:26, id2:6, url:"https://app.powerbi.com/view?r=eyJrIjoiZDliOTJiMzYtNzJiOC00ZmQyLWIzYmItNTIzZGNhMjg4MjExIiwidCI6IjhmYmFhNWJmLTJlY2MtNGRjOC1iNTZiLThmOTJlMzA3ZjA3NiIsImMiOjR9", comentario:"DATA: DATACLIMA || País: Honduras || Variante: SI || Tipo Variante: Departamento || Variante Shopify: Departamento: Choluteca"));</t>
  </si>
  <si>
    <t>dashboards.Add(new PowerBiDash(titulo:"Plataforma de Análisis y Monitoreo del Clima - Honduras", id:26, id2:7, url:"https://app.powerbi.com/view?r=eyJrIjoiZTI2NjVlODItYjUzNS00YTc4LWI2ODgtYWY0NzViODllMWE4IiwidCI6IjhmYmFhNWJmLTJlY2MtNGRjOC1iNTZiLThmOTJlMzA3ZjA3NiIsImMiOjR9", comentario:"DATA: DATACLIMA || País: Honduras || Variante: SI || Tipo Variante: Departamento || Variante Shopify: Departamento: El Paraiso"));</t>
  </si>
  <si>
    <t>dashboards.Add(new PowerBiDash(titulo:"Plataforma de Análisis y Monitoreo del Clima - Honduras", id:26, id2:8, url:"https://app.powerbi.com/view?r=eyJrIjoiYjY3MWY3ZjgtMmNhMS00NWU0LWI1ODMtOTlkNGYzNDRlMTliIiwidCI6IjhmYmFhNWJmLTJlY2MtNGRjOC1iNTZiLThmOTJlMzA3ZjA3NiIsImMiOjR9", comentario:"DATA: DATACLIMA || País: Honduras || Variante: SI || Tipo Variante: Departamento || Variante Shopify: Departamento: Francisco Morazán"));</t>
  </si>
  <si>
    <t>dashboards.Add(new PowerBiDash(titulo:"Plataforma de Análisis y Monitoreo del Clima - Honduras", id:26, id2:9, url:"https://app.powerbi.com/view?r=eyJrIjoiMTQ4ZGE0Y2EtMThhMC00NTRiLThmMjUtZWE0NmIwN2RhOWRhIiwidCI6IjhmYmFhNWJmLTJlY2MtNGRjOC1iNTZiLThmOTJlMzA3ZjA3NiIsImMiOjR9", comentario:"DATA: DATACLIMA || País: Honduras || Variante: SI || Tipo Variante: Departamento || Variante Shopify: Departamento: Gracias a Dios"));</t>
  </si>
  <si>
    <t>dashboards.Add(new PowerBiDash(titulo:"Plataforma de Análisis y Monitoreo del Clima - Honduras", id:26, id2:10, url:"https://app.powerbi.com/view?r=eyJrIjoiYTA2YjNiMzgtN2ZiZS00ZTM2LWI0NmQtOWU0NzIyMzIxZmYxIiwidCI6IjhmYmFhNWJmLTJlY2MtNGRjOC1iNTZiLThmOTJlMzA3ZjA3NiIsImMiOjR9", comentario:"DATA: DATACLIMA || País: Honduras || Variante: SI || Tipo Variante: Departamento || Variante Shopify: Departamento: Intibucá"));</t>
  </si>
  <si>
    <t>dashboards.Add(new PowerBiDash(titulo:"Plataforma de Análisis y Monitoreo del Clima - Honduras", id:26, id2:11, url:"https://app.powerbi.com/view?r=eyJrIjoiNWY2NWE4MjYtOWZhNC00NDNhLTlkZjItNDY1ZTIzYzVhYTBlIiwidCI6IjhmYmFhNWJmLTJlY2MtNGRjOC1iNTZiLThmOTJlMzA3ZjA3NiIsImMiOjR9", comentario:"DATA: DATACLIMA || País: Honduras || Variante: SI || Tipo Variante: Departamento || Variante Shopify: Departamento: Islas de La Bahía"));</t>
  </si>
  <si>
    <t>dashboards.Add(new PowerBiDash(titulo:"Plataforma de Análisis y Monitoreo del Clima - Honduras", id:26, id2:12, url:"https://app.powerbi.com/view?r=eyJrIjoiODI2NmQ0M2ItYzU1YS00NTRjLTgzYmUtMWQ2NDQwOTBiOGU3IiwidCI6IjhmYmFhNWJmLTJlY2MtNGRjOC1iNTZiLThmOTJlMzA3ZjA3NiIsImMiOjR9", comentario:"DATA: DATACLIMA || País: Honduras || Variante: SI || Tipo Variante: Departamento || Variante Shopify: Departamento: La Paz"));</t>
  </si>
  <si>
    <t>dashboards.Add(new PowerBiDash(titulo:"Plataforma de Análisis y Monitoreo del Clima - Honduras", id:26, id2:13, url:"https://app.powerbi.com/view?r=eyJrIjoiMTcyNWYwZWUtMGFmNy00ZGZiLWFjYTgtNmI3M2UxYzFhNmI5IiwidCI6IjhmYmFhNWJmLTJlY2MtNGRjOC1iNTZiLThmOTJlMzA3ZjA3NiIsImMiOjR9", comentario:"DATA: DATACLIMA || País: Honduras || Variante: SI || Tipo Variante: Departamento || Variante Shopify: Departamento: Lempira"));</t>
  </si>
  <si>
    <t>dashboards.Add(new PowerBiDash(titulo:"Plataforma de Análisis y Monitoreo del Clima - Honduras", id:26, id2:14, url:"https://app.powerbi.com/view?r=eyJrIjoiMDgyOGUyMTMtMWE0My00ZTUyLWFhNDgtYzVhZmQ4OTdmZDcxIiwidCI6IjhmYmFhNWJmLTJlY2MtNGRjOC1iNTZiLThmOTJlMzA3ZjA3NiIsImMiOjR9", comentario:"DATA: DATACLIMA || País: Honduras || Variante: SI || Tipo Variante: Departamento || Variante Shopify: Departamento: Ocotepeque"));</t>
  </si>
  <si>
    <t>dashboards.Add(new PowerBiDash(titulo:"Plataforma de Análisis y Monitoreo del Clima - Honduras", id:26, id2:15, url:"https://app.powerbi.com/view?r=eyJrIjoiMWU5MzA0MTAtNDc2MS00MDgwLTkzNzEtMzI0ZTE3YTUwMmI0IiwidCI6IjhmYmFhNWJmLTJlY2MtNGRjOC1iNTZiLThmOTJlMzA3ZjA3NiIsImMiOjR9", comentario:"DATA: DATACLIMA || País: Honduras || Variante: SI || Tipo Variante: Departamento || Variante Shopify: Departamento: Olancho"));</t>
  </si>
  <si>
    <t>dashboards.Add(new PowerBiDash(titulo:"Plataforma de Análisis y Monitoreo del Clima - Honduras", id:26, id2:16, url:"https://app.powerbi.com/view?r=eyJrIjoiMDliMmVlNzYtMTZjOS00MmVlLTg2MmQtMDQzMWNjNGM3ODk0IiwidCI6IjhmYmFhNWJmLTJlY2MtNGRjOC1iNTZiLThmOTJlMzA3ZjA3NiIsImMiOjR9", comentario:"DATA: DATACLIMA || País: Honduras || Variante: SI || Tipo Variante: Departamento || Variante Shopify: Departamento: Santa Bárbara"));</t>
  </si>
  <si>
    <t>dashboards.Add(new PowerBiDash(titulo:"Plataforma de Análisis y Monitoreo del Clima - Honduras", id:26, id2:17, url:"https://app.powerbi.com/view?r=eyJrIjoiYTYwOWU4NDQtZWRlOC00YzAyLWE4MjgtYzQzODNhY2I4N2VmIiwidCI6IjhmYmFhNWJmLTJlY2MtNGRjOC1iNTZiLThmOTJlMzA3ZjA3NiIsImMiOjR9", comentario:"DATA: DATACLIMA || País: Honduras || Variante: SI || Tipo Variante: Departamento || Variante Shopify: Departamento: Valle"));</t>
  </si>
  <si>
    <t>dashboards.Add(new PowerBiDash(titulo:"Plataforma de Análisis y Monitoreo del Clima - Honduras", id:26, id2:18, url:"https://app.powerbi.com/view?r=eyJrIjoiMzc0YTQzMjEtZmRjYi00OTU3LWFkZTktYmFhY2EzYmQzMzgzIiwidCI6IjhmYmFhNWJmLTJlY2MtNGRjOC1iNTZiLThmOTJlMzA3ZjA3NiIsImMiOjR9", comentario:"DATA: DATACLIMA || País: Honduras || Variante: SI || Tipo Variante: Departamento || Variante Shopify: Departamento: Yoro"));</t>
  </si>
  <si>
    <t>dashboards.Add(new PowerBiDash(titulo:"Plataforma de Análisis y Monitoreo de focos de Fuego - Guatemala", id:27, id2:0, url:"https://app.powerbi.com/view?r=eyJrIjoiNTA5NjMwNmQtMDgzYS00YmZkLThlN2EtZTVmMWE4MWNjZTMzIiwidCI6IjhmYmFhNWJmLTJlY2MtNGRjOC1iNTZiLThmOTJlMzA3ZjA3NiIsImMiOjR9&amp;pageName=ReportSection8bcae9100757e5450e5b", comentario:"DATA: DATARIESGO || País: Guatemala || Variante: NO || Tipo Variante: Nacional || Variante Shopify: Nacional"));</t>
  </si>
  <si>
    <t>dashboards.Add(new PowerBiDash(titulo:"Plataforma de Análisis y Monitoreo de focos de Fuego - Guatemala", id:28, id2:1, url:"https://app.powerbi.com/view?r=eyJrIjoiMzg3MjgzNzMtNzM5YS00MGU2LTg2NjQtNzc0OTNmN2U4NmFkIiwidCI6IjhmYmFhNWJmLTJlY2MtNGRjOC1iNTZiLThmOTJlMzA3ZjA3NiIsImMiOjR9", comentario:"DATA: DATARIESGO || País: Guatemala || Variante: SI || Tipo Variante: Departamento || Variante Shopify: Departamento: Guatemala"));</t>
  </si>
  <si>
    <t>dashboards.Add(new PowerBiDash(titulo:"Plataforma de Análisis y Monitoreo de focos de Fuego - Guatemala", id:28, id2:2, url:"https://app.powerbi.com/view?r=eyJrIjoiNmQwMTg5ZGYtNjAxNC00MDBjLTllNzUtMjg2YzBkNGEwZjEzIiwidCI6IjhmYmFhNWJmLTJlY2MtNGRjOC1iNTZiLThmOTJlMzA3ZjA3NiIsImMiOjR9", comentario:"DATA: DATARIESGO || País: Guatemala || Variante: SI || Tipo Variante: Departamento || Variante Shopify: Departamento: El Progreso"));</t>
  </si>
  <si>
    <t>dashboards.Add(new PowerBiDash(titulo:"Plataforma de Análisis y Monitoreo de focos de Fuego - Guatemala", id:28, id2:3, url:"https://app.powerbi.com/view?r=eyJrIjoiZjdjYzQxYzEtYzA2NS00ODM2LWIxN2EtZDhmNmFhM2M0ZWJhIiwidCI6IjhmYmFhNWJmLTJlY2MtNGRjOC1iNTZiLThmOTJlMzA3ZjA3NiIsImMiOjR9", comentario:"DATA: DATARIESGO || País: Guatemala || Variante: SI || Tipo Variante: Departamento || Variante Shopify: Departamento: Sacatepéquez"));</t>
  </si>
  <si>
    <t>dashboards.Add(new PowerBiDash(titulo:"Plataforma de Análisis y Monitoreo de focos de Fuego - Guatemala", id:28, id2:4, url:"https://app.powerbi.com/view?r=eyJrIjoiYWU2NWI4N2ItZDI1OC00NmNlLWFkNTEtYTlhYTlkMzM1MzI4IiwidCI6IjhmYmFhNWJmLTJlY2MtNGRjOC1iNTZiLThmOTJlMzA3ZjA3NiIsImMiOjR9", comentario:"DATA: DATARIESGO || País: Guatemala || Variante: SI || Tipo Variante: Departamento || Variante Shopify: Departamento: Chimaltenango"));</t>
  </si>
  <si>
    <t>dashboards.Add(new PowerBiDash(titulo:"Plataforma de Análisis y Monitoreo de focos de Fuego - Guatemala", id:28, id2:5, url:"https://app.powerbi.com/view?r=eyJrIjoiNDAxMTgyMjItZWUzMy00OTE1LWE3MGMtOTkxZjk5OThkNmVhIiwidCI6IjhmYmFhNWJmLTJlY2MtNGRjOC1iNTZiLThmOTJlMzA3ZjA3NiIsImMiOjR9", comentario:"DATA: DATARIESGO || País: Guatemala || Variante: SI || Tipo Variante: Departamento || Variante Shopify: Departamento: Escuintla"));</t>
  </si>
  <si>
    <t>dashboards.Add(new PowerBiDash(titulo:"Plataforma de Análisis y Monitoreo de focos de Fuego - Guatemala", id:28, id2:6, url:"https://app.powerbi.com/view?r=eyJrIjoiNzY2Y2VmZDMtMTBkMS00ZTRkLTkzNDUtYTEyNzE2YzQ1MmNhIiwidCI6IjhmYmFhNWJmLTJlY2MtNGRjOC1iNTZiLThmOTJlMzA3ZjA3NiIsImMiOjR9", comentario:"DATA: DATARIESGO || País: Guatemala || Variante: SI || Tipo Variante: Departamento || Variante Shopify: Departamento: Santa Rosa"));</t>
  </si>
  <si>
    <t>dashboards.Add(new PowerBiDash(titulo:"Plataforma de Análisis y Monitoreo de focos de Fuego - Guatemala", id:28, id2:7, url:"https://app.powerbi.com/view?r=eyJrIjoiZTk0MWFkOTQtODA1OC00NWE3LWJmOWUtMTRmNDRiOTc4YjA5IiwidCI6IjhmYmFhNWJmLTJlY2MtNGRjOC1iNTZiLThmOTJlMzA3ZjA3NiIsImMiOjR9", comentario:"DATA: DATARIESGO || País: Guatemala || Variante: SI || Tipo Variante: Departamento || Variante Shopify: Departamento: Sololá"));</t>
  </si>
  <si>
    <t>dashboards.Add(new PowerBiDash(titulo:"Plataforma de Análisis y Monitoreo de focos de Fuego - Guatemala", id:28, id2:8, url:"https://app.powerbi.com/view?r=eyJrIjoiNjFiOGZkOWMtN2E5NC00NjM3LWJiMzktNjFhMzRjNjcxOTc0IiwidCI6IjhmYmFhNWJmLTJlY2MtNGRjOC1iNTZiLThmOTJlMzA3ZjA3NiIsImMiOjR9", comentario:"DATA: DATARIESGO || País: Guatemala || Variante: SI || Tipo Variante: Departamento || Variante Shopify: Departamento: Totonicapán"));</t>
  </si>
  <si>
    <t>dashboards.Add(new PowerBiDash(titulo:"Plataforma de Análisis y Monitoreo de focos de Fuego - Guatemala", id:28, id2:9, url:"https://app.powerbi.com/view?r=eyJrIjoiYmQ2ZDFjZjEtNGE2YS00YjJlLWI0ZTMtZDM2ZjQ4ZTZlODYyIiwidCI6IjhmYmFhNWJmLTJlY2MtNGRjOC1iNTZiLThmOTJlMzA3ZjA3NiIsImMiOjR9", comentario:"DATA: DATARIESGO || País: Guatemala || Variante: SI || Tipo Variante: Departamento || Variante Shopify: Departamento: Quetzaltenango"));</t>
  </si>
  <si>
    <t>dashboards.Add(new PowerBiDash(titulo:"Plataforma de Análisis y Monitoreo de focos de Fuego - Guatemala", id:28, id2:10, url:"https://app.powerbi.com/view?r=eyJrIjoiYjE0ZDY4YzYtMTVmYi00ZTI4LWFhN2QtMWIwZDQzMTZjMzA3IiwidCI6IjhmYmFhNWJmLTJlY2MtNGRjOC1iNTZiLThmOTJlMzA3ZjA3NiIsImMiOjR9", comentario:"DATA: DATARIESGO || País: Guatemala || Variante: SI || Tipo Variante: Departamento || Variante Shopify: Departamento: Suchitepéquez"));</t>
  </si>
  <si>
    <t>dashboards.Add(new PowerBiDash(titulo:"Plataforma de Análisis y Monitoreo de focos de Fuego - Guatemala", id:28, id2:11, url:"https://app.powerbi.com/view?r=eyJrIjoiODc2MWM1MmEtODNiMC00Zjc0LTg4MzEtMWYyMWY5YWZmY2E0IiwidCI6IjhmYmFhNWJmLTJlY2MtNGRjOC1iNTZiLThmOTJlMzA3ZjA3NiIsImMiOjR9", comentario:"DATA: DATARIESGO || País: Guatemala || Variante: SI || Tipo Variante: Departamento || Variante Shopify: Departamento: Retalhuleu"));</t>
  </si>
  <si>
    <t>dashboards.Add(new PowerBiDash(titulo:"Plataforma de Análisis y Monitoreo de focos de Fuego - Guatemala", id:28, id2:12, url:"https://app.powerbi.com/view?r=eyJrIjoiMzcwZTA2NzctYjUxNi00YTFiLTgyZmEtMzhjYzgwNDU3NzM0IiwidCI6IjhmYmFhNWJmLTJlY2MtNGRjOC1iNTZiLThmOTJlMzA3ZjA3NiIsImMiOjR9", comentario:"DATA: DATARIESGO || País: Guatemala || Variante: SI || Tipo Variante: Departamento || Variante Shopify: Departamento: San Marcos"));</t>
  </si>
  <si>
    <t>dashboards.Add(new PowerBiDash(titulo:"Plataforma de Análisis y Monitoreo de focos de Fuego - Guatemala", id:28, id2:13, url:"https://app.powerbi.com/view?r=eyJrIjoiYTI1NTdlN2MtYTJjZi00ZWY3LWEyOTgtNWFjYzI0ZGYxYzg5IiwidCI6IjhmYmFhNWJmLTJlY2MtNGRjOC1iNTZiLThmOTJlMzA3ZjA3NiIsImMiOjR9", comentario:"DATA: DATARIESGO || País: Guatemala || Variante: SI || Tipo Variante: Departamento || Variante Shopify: Departamento: Huehuetenango"));</t>
  </si>
  <si>
    <t>dashboards.Add(new PowerBiDash(titulo:"Plataforma de Análisis y Monitoreo de focos de Fuego - Guatemala", id:28, id2:14, url:"https://app.powerbi.com/view?r=eyJrIjoiODMzYjFhMWItNDRmZC00N2E3LWI4YWQtNDc2N2I3ZDc4ZjU1IiwidCI6IjhmYmFhNWJmLTJlY2MtNGRjOC1iNTZiLThmOTJlMzA3ZjA3NiIsImMiOjR9", comentario:"DATA: DATARIESGO || País: Guatemala || Variante: SI || Tipo Variante: Departamento || Variante Shopify: Departamento: Quiché"));</t>
  </si>
  <si>
    <t>dashboards.Add(new PowerBiDash(titulo:"Plataforma de Análisis y Monitoreo de focos de Fuego - Guatemala", id:28, id2:15, url:"https://app.powerbi.com/view?r=eyJrIjoiMTEwYzA1YTQtNDczNi00ODU0LThiOTAtMTUyNWIwYjk5ZjZmIiwidCI6IjhmYmFhNWJmLTJlY2MtNGRjOC1iNTZiLThmOTJlMzA3ZjA3NiIsImMiOjR9", comentario:"DATA: DATARIESGO || País: Guatemala || Variante: SI || Tipo Variante: Departamento || Variante Shopify: Departamento: Baja Verapaz"));</t>
  </si>
  <si>
    <t>dashboards.Add(new PowerBiDash(titulo:"Plataforma de Análisis y Monitoreo de focos de Fuego - Guatemala", id:28, id2:16, url:"https://app.powerbi.com/view?r=eyJrIjoiODEyMDNlN2EtMzU5Mi00NDk4LTliMjUtMWI1Nzg0NDEyMzA4IiwidCI6IjhmYmFhNWJmLTJlY2MtNGRjOC1iNTZiLThmOTJlMzA3ZjA3NiIsImMiOjR9", comentario:"DATA: DATARIESGO || País: Guatemala || Variante: SI || Tipo Variante: Departamento || Variante Shopify: Departamento: Alta Verapaz"));</t>
  </si>
  <si>
    <t>dashboards.Add(new PowerBiDash(titulo:"Plataforma de Análisis y Monitoreo de focos de Fuego - Guatemala", id:28, id2:17, url:"https://app.powerbi.com/view?r=eyJrIjoiN2Q4NDgzZmMtN2FkMi00YWMyLWE2ZGItYzJjOTczODY2M2JiIiwidCI6IjhmYmFhNWJmLTJlY2MtNGRjOC1iNTZiLThmOTJlMzA3ZjA3NiIsImMiOjR9", comentario:"DATA: DATARIESGO || País: Guatemala || Variante: SI || Tipo Variante: Departamento || Variante Shopify: Departamento: Petén"));</t>
  </si>
  <si>
    <t>dashboards.Add(new PowerBiDash(titulo:"Plataforma de Análisis y Monitoreo de focos de Fuego - Guatemala", id:28, id2:18, url:"https://app.powerbi.com/view?r=eyJrIjoiODQxODFkNmItOGQzYy00MzY2LWI4ZjAtOTk3NTNhN2IwMDM2IiwidCI6IjhmYmFhNWJmLTJlY2MtNGRjOC1iNTZiLThmOTJlMzA3ZjA3NiIsImMiOjR9", comentario:"DATA: DATARIESGO || País: Guatemala || Variante: SI || Tipo Variante: Departamento || Variante Shopify: Departamento: Izabal"));</t>
  </si>
  <si>
    <t>dashboards.Add(new PowerBiDash(titulo:"Plataforma de Análisis y Monitoreo de focos de Fuego - Guatemala", id:28, id2:19, url:"https://app.powerbi.com/view?r=eyJrIjoiZGQ5M2Y5NWQtZjU1My00YjdiLWE1YjMtZDEyM2JlZGRlYzRlIiwidCI6IjhmYmFhNWJmLTJlY2MtNGRjOC1iNTZiLThmOTJlMzA3ZjA3NiIsImMiOjR9", comentario:"DATA: DATARIESGO || País: Guatemala || Variante: SI || Tipo Variante: Departamento || Variante Shopify: Departamento: Zacapa"));</t>
  </si>
  <si>
    <t>dashboards.Add(new PowerBiDash(titulo:"Plataforma de Análisis y Monitoreo de focos de Fuego - Guatemala", id:28, id2:20, url:"https://app.powerbi.com/view?r=eyJrIjoiOGRkZTBiZDItNmJkNi00NzJhLTliNDMtZDMyOGYyN2E3NjU3IiwidCI6IjhmYmFhNWJmLTJlY2MtNGRjOC1iNTZiLThmOTJlMzA3ZjA3NiIsImMiOjR9", comentario:"DATA: DATARIESGO || País: Guatemala || Variante: SI || Tipo Variante: Departamento || Variante Shopify: Departamento: Chiquimula"));</t>
  </si>
  <si>
    <t>dashboards.Add(new PowerBiDash(titulo:"Plataforma de Análisis y Monitoreo de focos de Fuego - Guatemala", id:28, id2:21, url:"https://app.powerbi.com/view?r=eyJrIjoiMThkZDhkZDYtMTBjYS00ZmUxLTgyNzktM2JiM2E0NWFhNDNhIiwidCI6IjhmYmFhNWJmLTJlY2MtNGRjOC1iNTZiLThmOTJlMzA3ZjA3NiIsImMiOjR9", comentario:"DATA: DATARIESGO || País: Guatemala || Variante: SI || Tipo Variante: Departamento || Variante Shopify: Departamento: Jalapa"));</t>
  </si>
  <si>
    <t>dashboards.Add(new PowerBiDash(titulo:"Plataforma de Análisis y Monitoreo de focos de Fuego - Guatemala", id:28, id2:22, url:"https://app.powerbi.com/view?r=eyJrIjoiODJkY2I1NTQtMWJmOC00MjIwLTkyZTktMGM4OWVmNGMzM2I4IiwidCI6IjhmYmFhNWJmLTJlY2MtNGRjOC1iNTZiLThmOTJlMzA3ZjA3NiIsImMiOjR9", comentario:"DATA: DATARIESGO || País: Guatemala || Variante: SI || Tipo Variante: Departamento || Variante Shopify: Departamento: Jutiapa"));</t>
  </si>
  <si>
    <t>dashboards.Add(new PowerBiDash(titulo:"Plataforma de Análisis y Monitoreo del Clima - Guatemala", id:29, id2:0, url:"https://app.powerbi.com/view?r=eyJrIjoiMTdhMDRlY2MtOTA3OC00NTMzLTlhMjAtMTdiYjE5YTJmNDAxIiwidCI6IjhmYmFhNWJmLTJlY2MtNGRjOC1iNTZiLThmOTJlMzA3ZjA3NiIsImMiOjR9&amp;pageName=ReportSection07b976d31e945d81283b", comentario:"DATA: DATACLIMA || País: Guatemala || Variante: NO || Tipo Variante: Nacional || Variante Shopify: Nacional"));</t>
  </si>
  <si>
    <t>dashboards.Add(new PowerBiDash(titulo:"Plataforma de Análisis y Monitoreo del Clima - Guatemala", id:30, id2:1, url:"https://app.powerbi.com/view?r=eyJrIjoiZWQyNWM4ZmYtZjk4Zi00NWNmLTgxY2EtOGZiZjI2ZTdjODdkIiwidCI6IjhmYmFhNWJmLTJlY2MtNGRjOC1iNTZiLThmOTJlMzA3ZjA3NiIsImMiOjR9", comentario:"DATA: DATACLIMA || País: Guatemala || Variante: SI || Tipo Variante: Departamento || Variante Shopify: Departamento: Guatemala"));</t>
  </si>
  <si>
    <t>dashboards.Add(new PowerBiDash(titulo:"Plataforma de Análisis y Monitoreo del Clima - Guatemala", id:30, id2:2, url:"https://app.powerbi.com/view?r=eyJrIjoiMzJiZmFkMTMtNDgxYy00ODJjLTkwMDYtN2NlZDc0OGI1YTY1IiwidCI6IjhmYmFhNWJmLTJlY2MtNGRjOC1iNTZiLThmOTJlMzA3ZjA3NiIsImMiOjR9", comentario:"DATA: DATACLIMA || País: Guatemala || Variante: SI || Tipo Variante: Departamento || Variante Shopify: Departamento: El Progreso"));</t>
  </si>
  <si>
    <t>dashboards.Add(new PowerBiDash(titulo:"Plataforma de Análisis y Monitoreo del Clima - Guatemala", id:30, id2:3, url:"https://app.powerbi.com/view?r=eyJrIjoiMDg1ODk0NjctYzAzNi00MDY5LWJlZWItOWQ3ZDY2MmFkMDllIiwidCI6IjhmYmFhNWJmLTJlY2MtNGRjOC1iNTZiLThmOTJlMzA3ZjA3NiIsImMiOjR9", comentario:"DATA: DATACLIMA || País: Guatemala || Variante: SI || Tipo Variante: Departamento || Variante Shopify: Departamento: Sacatepéquez"));</t>
  </si>
  <si>
    <t>dashboards.Add(new PowerBiDash(titulo:"Plataforma de Análisis y Monitoreo del Clima - Guatemala", id:30, id2:4, url:"https://app.powerbi.com/view?r=eyJrIjoiNGUwZmUyZWEtY2E2YS00M2YzLWEwMGMtMGI3YTY3NGVkOWVkIiwidCI6IjhmYmFhNWJmLTJlY2MtNGRjOC1iNTZiLThmOTJlMzA3ZjA3NiIsImMiOjR9", comentario:"DATA: DATACLIMA || País: Guatemala || Variante: SI || Tipo Variante: Departamento || Variante Shopify: Departamento: Chimaltenango"));</t>
  </si>
  <si>
    <t>dashboards.Add(new PowerBiDash(titulo:"Plataforma de Análisis y Monitoreo del Clima - Guatemala", id:30, id2:5, url:"https://app.powerbi.com/view?r=eyJrIjoiNTA5YTExNTYtM2YwMy00YzI5LWIyMmQtMjE2N2EyOWZjN2U0IiwidCI6IjhmYmFhNWJmLTJlY2MtNGRjOC1iNTZiLThmOTJlMzA3ZjA3NiIsImMiOjR9", comentario:"DATA: DATACLIMA || País: Guatemala || Variante: SI || Tipo Variante: Departamento || Variante Shopify: Departamento: Escuintla"));</t>
  </si>
  <si>
    <t>dashboards.Add(new PowerBiDash(titulo:"Plataforma de Análisis y Monitoreo del Clima - Guatemala", id:30, id2:6, url:"https://app.powerbi.com/view?r=eyJrIjoiNjg1ZGIxYTktOWU3NC00NTEzLWIwNjctM2NjZGFhMDhkYjgxIiwidCI6IjhmYmFhNWJmLTJlY2MtNGRjOC1iNTZiLThmOTJlMzA3ZjA3NiIsImMiOjR9", comentario:"DATA: DATACLIMA || País: Guatemala || Variante: SI || Tipo Variante: Departamento || Variante Shopify: Departamento: Santa Rosa"));</t>
  </si>
  <si>
    <t>dashboards.Add(new PowerBiDash(titulo:"Plataforma de Análisis y Monitoreo del Clima - Guatemala", id:30, id2:7, url:"https://app.powerbi.com/view?r=eyJrIjoiODBhZDg2N2YtMWMxYy00Mjc1LWE4NWEtNWYzMjQyYTM2YjQ0IiwidCI6IjhmYmFhNWJmLTJlY2MtNGRjOC1iNTZiLThmOTJlMzA3ZjA3NiIsImMiOjR9", comentario:"DATA: DATACLIMA || País: Guatemala || Variante: SI || Tipo Variante: Departamento || Variante Shopify: Departamento: Sololá"));</t>
  </si>
  <si>
    <t>dashboards.Add(new PowerBiDash(titulo:"Plataforma de Análisis y Monitoreo del Clima - Guatemala", id:30, id2:8, url:"https://app.powerbi.com/view?r=eyJrIjoiMmExZDUzYTktOTQ5My00NDhlLWI2YzAtN2M5YjQ0ODJhMTUyIiwidCI6IjhmYmFhNWJmLTJlY2MtNGRjOC1iNTZiLThmOTJlMzA3ZjA3NiIsImMiOjR9", comentario:"DATA: DATACLIMA || País: Guatemala || Variante: SI || Tipo Variante: Departamento || Variante Shopify: Departamento: Totonicapán"));</t>
  </si>
  <si>
    <t>dashboards.Add(new PowerBiDash(titulo:"Plataforma de Análisis y Monitoreo del Clima - Guatemala", id:30, id2:9, url:"https://app.powerbi.com/view?r=eyJrIjoiNzNiZGVlYzktYzA2Ni00Nzg5LTg0NzgtNTU2NDBiOTE2YzJlIiwidCI6IjhmYmFhNWJmLTJlY2MtNGRjOC1iNTZiLThmOTJlMzA3ZjA3NiIsImMiOjR9", comentario:"DATA: DATACLIMA || País: Guatemala || Variante: SI || Tipo Variante: Departamento || Variante Shopify: Departamento: Quetzaltenango"));</t>
  </si>
  <si>
    <t>dashboards.Add(new PowerBiDash(titulo:"Plataforma de Análisis y Monitoreo del Clima - Guatemala", id:30, id2:10, url:"https://app.powerbi.com/view?r=eyJrIjoiMGJkOGVjZjAtZGZkZC00MzdlLTg0NmYtNTQ5NTNmNjc5ZmJlIiwidCI6IjhmYmFhNWJmLTJlY2MtNGRjOC1iNTZiLThmOTJlMzA3ZjA3NiIsImMiOjR9", comentario:"DATA: DATACLIMA || País: Guatemala || Variante: SI || Tipo Variante: Departamento || Variante Shopify: Departamento: Suchitepéquez"));</t>
  </si>
  <si>
    <t>dashboards.Add(new PowerBiDash(titulo:"Plataforma de Análisis y Monitoreo del Clima - Guatemala", id:30, id2:11, url:"https://app.powerbi.com/view?r=eyJrIjoiMWUxZTQyZDEtYjEyYS00NWNkLWE2YWItZWU5NDQxZmFiYWMwIiwidCI6IjhmYmFhNWJmLTJlY2MtNGRjOC1iNTZiLThmOTJlMzA3ZjA3NiIsImMiOjR9", comentario:"DATA: DATACLIMA || País: Guatemala || Variante: SI || Tipo Variante: Departamento || Variante Shopify: Departamento: Retalhuleu"));</t>
  </si>
  <si>
    <t>dashboards.Add(new PowerBiDash(titulo:"Plataforma de Análisis y Monitoreo del Clima - Guatemala", id:30, id2:12, url:"https://app.powerbi.com/view?r=eyJrIjoiZTRkMjUwODEtZmYwZi00NTJkLWJkYmQtMGI2MTY5YmFiMDU0IiwidCI6IjhmYmFhNWJmLTJlY2MtNGRjOC1iNTZiLThmOTJlMzA3ZjA3NiIsImMiOjR9", comentario:"DATA: DATACLIMA || País: Guatemala || Variante: SI || Tipo Variante: Departamento || Variante Shopify: Departamento: San Marcos"));</t>
  </si>
  <si>
    <t>dashboards.Add(new PowerBiDash(titulo:"Plataforma de Análisis y Monitoreo del Clima - Guatemala", id:30, id2:13, url:"https://app.powerbi.com/view?r=eyJrIjoiZmVjYjJiMjItZjIwYi00NTFlLWI3YzctOWQxOWQwZTQxOTJhIiwidCI6IjhmYmFhNWJmLTJlY2MtNGRjOC1iNTZiLThmOTJlMzA3ZjA3NiIsImMiOjR9", comentario:"DATA: DATACLIMA || País: Guatemala || Variante: SI || Tipo Variante: Departamento || Variante Shopify: Departamento: Huehuetenango"));</t>
  </si>
  <si>
    <t>dashboards.Add(new PowerBiDash(titulo:"Plataforma de Análisis y Monitoreo del Clima - Guatemala", id:30, id2:14, url:"https://app.powerbi.com/view?r=eyJrIjoiZGE4MjhiN2UtZDM2NC00MDJlLTgxYjctY2NmNjkxZjdhYzVmIiwidCI6IjhmYmFhNWJmLTJlY2MtNGRjOC1iNTZiLThmOTJlMzA3ZjA3NiIsImMiOjR9&amp;pageName=ReportSection07b976d31e945d81283b", comentario:"DATA: DATACLIMA || País: Guatemala || Variante: SI || Tipo Variante: Departamento || Variante Shopify: Departamento: Quiché"));</t>
  </si>
  <si>
    <t>dashboards.Add(new PowerBiDash(titulo:"Plataforma de Análisis y Monitoreo del Clima - Guatemala", id:30, id2:15, url:"https://app.powerbi.com/view?r=eyJrIjoiYmM0YmM0NzctNTZiNC00NjYxLWEzMzEtMmVjODMwNjBkZmVmIiwidCI6IjhmYmFhNWJmLTJlY2MtNGRjOC1iNTZiLThmOTJlMzA3ZjA3NiIsImMiOjR9", comentario:"DATA: DATACLIMA || País: Guatemala || Variante: SI || Tipo Variante: Departamento || Variante Shopify: Departamento: Baja Verapaz"));</t>
  </si>
  <si>
    <t>dashboards.Add(new PowerBiDash(titulo:"Plataforma de Análisis y Monitoreo del Clima - Guatemala", id:30, id2:16, url:"https://app.powerbi.com/view?r=eyJrIjoiYTFlZmIzZjgtODBmMC00NDFkLWJmZjctNTc3Y2ZmZDc1NmM3IiwidCI6IjhmYmFhNWJmLTJlY2MtNGRjOC1iNTZiLThmOTJlMzA3ZjA3NiIsImMiOjR9", comentario:"DATA: DATACLIMA || País: Guatemala || Variante: SI || Tipo Variante: Departamento || Variante Shopify: Departamento: Alta Verapaz"));</t>
  </si>
  <si>
    <t>dashboards.Add(new PowerBiDash(titulo:"Plataforma de Análisis y Monitoreo del Clima - Guatemala", id:30, id2:17, url:"https://app.powerbi.com/view?r=eyJrIjoiNjQ0YWE4MzMtYTM2MS00Y2JiLWIwYzMtYTEwYTdiMGQwZDM3IiwidCI6IjhmYmFhNWJmLTJlY2MtNGRjOC1iNTZiLThmOTJlMzA3ZjA3NiIsImMiOjR9", comentario:"DATA: DATACLIMA || País: Guatemala || Variante: SI || Tipo Variante: Departamento || Variante Shopify: Departamento: Petén"));</t>
  </si>
  <si>
    <t>dashboards.Add(new PowerBiDash(titulo:"Plataforma de Análisis y Monitoreo del Clima - Guatemala", id:30, id2:18, url:"https://app.powerbi.com/view?r=eyJrIjoiODAyMDBiNzMtNDFlOS00ODQ1LWEzYzEtZDRjNmRkYjI1N2E3IiwidCI6IjhmYmFhNWJmLTJlY2MtNGRjOC1iNTZiLThmOTJlMzA3ZjA3NiIsImMiOjR9", comentario:"DATA: DATACLIMA || País: Guatemala || Variante: SI || Tipo Variante: Departamento || Variante Shopify: Departamento: Izabal"));</t>
  </si>
  <si>
    <t>dashboards.Add(new PowerBiDash(titulo:"Plataforma de Análisis y Monitoreo del Clima - Guatemala", id:30, id2:19, url:"https://app.powerbi.com/view?r=eyJrIjoiM2ZhNjhkN2EtYThkMy00MmE1LTg0NmMtMGU2ODk3MmQwYWZjIiwidCI6IjhmYmFhNWJmLTJlY2MtNGRjOC1iNTZiLThmOTJlMzA3ZjA3NiIsImMiOjR9", comentario:"DATA: DATACLIMA || País: Guatemala || Variante: SI || Tipo Variante: Departamento || Variante Shopify: Departamento: Zacapa"));</t>
  </si>
  <si>
    <t>dashboards.Add(new PowerBiDash(titulo:"Plataforma de Análisis y Monitoreo del Clima - Guatemala", id:30, id2:20, url:"https://app.powerbi.com/view?r=eyJrIjoiZmNmMmE1MjEtMzRhOC00ZGFhLThiODgtZjdiMWU4MjQ4MDA5IiwidCI6IjhmYmFhNWJmLTJlY2MtNGRjOC1iNTZiLThmOTJlMzA3ZjA3NiIsImMiOjR9", comentario:"DATA: DATACLIMA || País: Guatemala || Variante: SI || Tipo Variante: Departamento || Variante Shopify: Departamento: Chiquimula"));</t>
  </si>
  <si>
    <t>dashboards.Add(new PowerBiDash(titulo:"Plataforma de Análisis y Monitoreo del Clima - Guatemala", id:30, id2:21, url:"https://app.powerbi.com/view?r=eyJrIjoiYzc2MmZmNjctMjQ3Ni00Mjg2LTg0NmItNzFhOTExOTAwMzY5IiwidCI6IjhmYmFhNWJmLTJlY2MtNGRjOC1iNTZiLThmOTJlMzA3ZjA3NiIsImMiOjR9", comentario:"DATA: DATACLIMA || País: Guatemala || Variante: SI || Tipo Variante: Departamento || Variante Shopify: Departamento: Jalapa"));</t>
  </si>
  <si>
    <t>dashboards.Add(new PowerBiDash(titulo:"Plataforma de Análisis y Monitoreo del Clima - Guatemala", id:30, id2:22, url:"https://app.powerbi.com/view?r=eyJrIjoiZjZiNDM0YmItMGQxMi00NTk4LWI0YTYtMGIyMjUzMmU1OGU0IiwidCI6IjhmYmFhNWJmLTJlY2MtNGRjOC1iNTZiLThmOTJlMzA3ZjA3NiIsImMiOjR9", comentario:"DATA: DATACLIMA || País: Guatemala || Variante: SI || Tipo Variante: Departamento || Variante Shopify: Departamento: Jutiapa"));</t>
  </si>
  <si>
    <t>dashboards.Add(new PowerBiDash(titulo:"Plataforma de Análisis y Monitoreo de focos de Fuego - Panamá", id:31, id2:0, url:"https://app.powerbi.com/view?r=eyJrIjoiNWVmYjMwNWMtNGNiOS00ODhkLWE1NDQtYTRjMjQ0NzljZTQ4IiwidCI6IjhmYmFhNWJmLTJlY2MtNGRjOC1iNTZiLThmOTJlMzA3ZjA3NiIsImMiOjR9&amp;pageName=ReportSection8bcae9100757e5450e5b", comentario:"DATA: DATARIESGO || País: Panamá || Variante: NO || Tipo Variante: Nacional || Variante Shopify: Nacional"));</t>
  </si>
  <si>
    <t>dashboards.Add(new PowerBiDash(titulo:"Plataforma de Análisis y Monitoreo de focos de Fuego - Panamá", id:32, id2:1, url:"https://app.powerbi.com/view?r=eyJrIjoiZDYyM2QzNjctOWUzYi00MDI5LTg5MDMtMTM1NTM1ZTM3YjQ5IiwidCI6IjhmYmFhNWJmLTJlY2MtNGRjOC1iNTZiLThmOTJlMzA3ZjA3NiIsImMiOjR9", comentario:"DATA: DATARIESGO || País: Panamá || Variante: SI || Tipo Variante: Provincia || Variante Shopify: Provincia: Bocas del Toro"));</t>
  </si>
  <si>
    <t>dashboards.Add(new PowerBiDash(titulo:"Plataforma de Análisis y Monitoreo de focos de Fuego - Panamá", id:32, id2:2, url:"https://app.powerbi.com/view?r=eyJrIjoiNjE4ZWNhZTEtNmNkYi00MmVmLWI0ZWMtNDQyYjlkMTllMTk0IiwidCI6IjhmYmFhNWJmLTJlY2MtNGRjOC1iNTZiLThmOTJlMzA3ZjA3NiIsImMiOjR9", comentario:"DATA: DATARIESGO || País: Panamá || Variante: SI || Tipo Variante: Provincia || Variante Shopify: Provincia: Coclé"));</t>
  </si>
  <si>
    <t>dashboards.Add(new PowerBiDash(titulo:"Plataforma de Análisis y Monitoreo de focos de Fuego - Panamá", id:32, id2:3, url:"https://app.powerbi.com/view?r=eyJrIjoiNzQ4MDJkN2UtMzAzYi00MWMxLWJjZTItNjFiODk0NTAxZGZkIiwidCI6IjhmYmFhNWJmLTJlY2MtNGRjOC1iNTZiLThmOTJlMzA3ZjA3NiIsImMiOjR9&amp;pageName=ReportSection8bcae9100757e5450e5b", comentario:"DATA: DATARIESGO || País: Panamá || Variante: SI || Tipo Variante: Provincia || Variante Shopify: Provincia: Colón"));</t>
  </si>
  <si>
    <t>dashboards.Add(new PowerBiDash(titulo:"Plataforma de Análisis y Monitoreo de focos de Fuego - Panamá", id:32, id2:4, url:"https://app.powerbi.com/view?r=eyJrIjoiMzk5N2U3OGMtMWU5ZS00NGMwLWExZDQtMjA0YzdmNzExNmY3IiwidCI6IjhmYmFhNWJmLTJlY2MtNGRjOC1iNTZiLThmOTJlMzA3ZjA3NiIsImMiOjR9", comentario:"DATA: DATARIESGO || País: Panamá || Variante: SI || Tipo Variante: Provincia || Variante Shopify: Provincia: Chiriquí"));</t>
  </si>
  <si>
    <t>dashboards.Add(new PowerBiDash(titulo:"Plataforma de Análisis y Monitoreo de focos de Fuego - Panamá", id:32, id2:5, url:"https://app.powerbi.com/view?r=eyJrIjoiMjg2MzUwOTQtYzk2NS00MjcwLWJiZmItNDQ2ZjljYzU3NTE5IiwidCI6IjhmYmFhNWJmLTJlY2MtNGRjOC1iNTZiLThmOTJlMzA3ZjA3NiIsImMiOjR9", comentario:"DATA: DATARIESGO || País: Panamá || Variante: SI || Tipo Variante: Provincia || Variante Shopify: Provincia: Darién"));</t>
  </si>
  <si>
    <t>dashboards.Add(new PowerBiDash(titulo:"Plataforma de Análisis y Monitoreo de focos de Fuego - Panamá", id:32, id2:6, url:"https://app.powerbi.com/view?r=eyJrIjoiOTAxN2FmMTUtZTUzOS00ZjU3LWIxYzAtMjc3ODgyNWU5ZDUyIiwidCI6IjhmYmFhNWJmLTJlY2MtNGRjOC1iNTZiLThmOTJlMzA3ZjA3NiIsImMiOjR9", comentario:"DATA: DATARIESGO || País: Panamá || Variante: SI || Tipo Variante: Provincia || Variante Shopify: Provincia: Herrera"));</t>
  </si>
  <si>
    <t>dashboards.Add(new PowerBiDash(titulo:"Plataforma de Análisis y Monitoreo de focos de Fuego - Panamá", id:32, id2:7, url:"https://app.powerbi.com/view?r=eyJrIjoiODM4OGU5OTUtNzY1MS00YzBlLWE0NTgtMzA1NjU1OWIxOGQ5IiwidCI6IjhmYmFhNWJmLTJlY2MtNGRjOC1iNTZiLThmOTJlMzA3ZjA3NiIsImMiOjR9", comentario:"DATA: DATARIESGO || País: Panamá || Variante: SI || Tipo Variante: Provincia || Variante Shopify: Provincia: Los Santos"));</t>
  </si>
  <si>
    <t>dashboards.Add(new PowerBiDash(titulo:"Plataforma de Análisis y Monitoreo de focos de Fuego - Panamá", id:32, id2:8, url:"https://app.powerbi.com/view?r=eyJrIjoiMGIzMjlhNDMtNDdlZS00ZGIwLTk0ZjEtNmIxOWM4OTM3MGNlIiwidCI6IjhmYmFhNWJmLTJlY2MtNGRjOC1iNTZiLThmOTJlMzA3ZjA3NiIsImMiOjR9", comentario:"DATA: DATARIESGO || País: Panamá || Variante: SI || Tipo Variante: Provincia || Variante Shopify: Provincia: Panamá"));</t>
  </si>
  <si>
    <t>dashboards.Add(new PowerBiDash(titulo:"Plataforma de Análisis y Monitoreo de focos de Fuego - Panamá", id:32, id2:9, url:"https://app.powerbi.com/view?r=eyJrIjoiNmViMTRjOGEtMzVjNi00Mzc0LWI4ZjAtM2RiYjY4ZjM4MWE1IiwidCI6IjhmYmFhNWJmLTJlY2MtNGRjOC1iNTZiLThmOTJlMzA3ZjA3NiIsImMiOjR9", comentario:"DATA: DATARIESGO || País: Panamá || Variante: SI || Tipo Variante: Provincia || Variante Shopify: Provincia: Veraguas"));</t>
  </si>
  <si>
    <t>dashboards.Add(new PowerBiDash(titulo:"Plataforma de Análisis y Monitoreo de focos de Fuego - Panamá", id:32, id2:10, url:"https://app.powerbi.com/view?r=eyJrIjoiZjc4YWFmOTEtNzk3Mi00YjdjLTlkZTItMGJjYzA3MDUyYTU5IiwidCI6IjhmYmFhNWJmLTJlY2MtNGRjOC1iNTZiLThmOTJlMzA3ZjA3NiIsImMiOjR9", comentario:"DATA: DATARIESGO || País: Panamá || Variante: SI || Tipo Variante: Provincia || Variante Shopify: Comarca Kuna Yala"));</t>
  </si>
  <si>
    <t>dashboards.Add(new PowerBiDash(titulo:"Plataforma de Análisis y Monitoreo de focos de Fuego - Panamá", id:32, id2:11, url:"https://app.powerbi.com/view?r=eyJrIjoiYTE3MGQwZjYtNzVkYS00ZDFhLWJhMTAtNDQ4ZmY3NWM0MTk5IiwidCI6IjhmYmFhNWJmLTJlY2MtNGRjOC1iNTZiLThmOTJlMzA3ZjA3NiIsImMiOjR9", comentario:"DATA: DATARIESGO || País: Panamá || Variante: SI || Tipo Variante: Provincia || Variante Shopify: Comarca Emberá Wounaán"));</t>
  </si>
  <si>
    <t>dashboards.Add(new PowerBiDash(titulo:"Plataforma de Análisis y Monitoreo de focos de Fuego - Panamá", id:32, id2:12, url:"https://app.powerbi.com/view?r=eyJrIjoiZjlmZDFmMGYtOTg2Ni00MmEzLTkwNTEtZDc1NGIwM2Y1ZGZjIiwidCI6IjhmYmFhNWJmLTJlY2MtNGRjOC1iNTZiLThmOTJlMzA3ZjA3NiIsImMiOjR9", comentario:"DATA: DATARIESGO || País: Panamá || Variante: SI || Tipo Variante: Provincia || Variante Shopify: Comarca Ngäbe Buglé"));</t>
  </si>
  <si>
    <t>dashboards.Add(new PowerBiDash(titulo:"Plataforma de Análisis y Monitoreo de focos de Fuego - Panamá", id:32, id2:13, url:"https://app.powerbi.com/view?r=eyJrIjoiYjYxNWIxMjMtYTc3Zi00ZGE5LWIwODEtNzYxMjBjMDUzOTk0IiwidCI6IjhmYmFhNWJmLTJlY2MtNGRjOC1iNTZiLThmOTJlMzA3ZjA3NiIsImMiOjR9", comentario:"DATA: DATARIESGO || País: Panamá || Variante: SI || Tipo Variante: Provincia || Variante Shopify: Provincia: Panamá Oeste"));</t>
  </si>
  <si>
    <t>dashboards.Add(new PowerBiDash(titulo:"Plataforma de Análisis y Monitoreo del Clima - Panamá", id:33, id2:0, url:"https://app.powerbi.com/view?r=eyJrIjoiYTBlYjNjN2ItZjU4Ny00NjQ1LWE4NGEtNWMwZjY2NzhiMDMwIiwidCI6IjhmYmFhNWJmLTJlY2MtNGRjOC1iNTZiLThmOTJlMzA3ZjA3NiIsImMiOjR9&amp;pageName=ReportSection07b976d31e945d81283b", comentario:"DATA: DATACLIMA || País: Panamá || Variante: NO || Tipo Variante: Nacional || Variante Shopify: Nacional"));</t>
  </si>
  <si>
    <t>dashboards.Add(new PowerBiDash(titulo:"Plataforma de Análisis y Monitoreo del Clima - Panamá", id:34, id2:1, url:"https://app.powerbi.com/view?r=eyJrIjoiODBiMzcxZDUtNmQ1ZC00ZDI3LThiZjctY2RiZTMzMTFlYzQzIiwidCI6IjhmYmFhNWJmLTJlY2MtNGRjOC1iNTZiLThmOTJlMzA3ZjA3NiIsImMiOjR9", comentario:"DATA: DATACLIMA || País: Panamá || Variante: SI || Tipo Variante: Provincia || Variante Shopify: Provincia: Bocas del Toro"));</t>
  </si>
  <si>
    <t>dashboards.Add(new PowerBiDash(titulo:"Plataforma de Análisis y Monitoreo del Clima - Panamá", id:34, id2:2, url:"https://app.powerbi.com/view?r=eyJrIjoiMmUxMmYyYjYtMGVkMS00OWExLTg0NzYtZWE0MjA1NmI2ZWNlIiwidCI6IjhmYmFhNWJmLTJlY2MtNGRjOC1iNTZiLThmOTJlMzA3ZjA3NiIsImMiOjR9", comentario:"DATA: DATACLIMA || País: Panamá || Variante: SI || Tipo Variante: Provincia || Variante Shopify: Provincia: Coclé"));</t>
  </si>
  <si>
    <t>dashboards.Add(new PowerBiDash(titulo:"Plataforma de Análisis y Monitoreo del Clima - Panamá", id:34, id2:3, url:"https://app.powerbi.com/view?r=eyJrIjoiYzAyMDY0Y2ItYmU5Ny00OGVmLTgxZTEtM2VjMjFiNjYwZGQ4IiwidCI6IjhmYmFhNWJmLTJlY2MtNGRjOC1iNTZiLThmOTJlMzA3ZjA3NiIsImMiOjR9&amp;pageName=ReportSection8bcae9100757e5450e5b", comentario:"DATA: DATACLIMA || País: Panamá || Variante: SI || Tipo Variante: Provincia || Variante Shopify: Provincia: Colón"));</t>
  </si>
  <si>
    <t>dashboards.Add(new PowerBiDash(titulo:"Plataforma de Análisis y Monitoreo del Clima - Panamá", id:34, id2:4, url:"https://app.powerbi.com/view?r=eyJrIjoiOWM1NTRhYmItNjUxNC00MDU2LTgyMTUtY2QyZGRhODBhZjMzIiwidCI6IjhmYmFhNWJmLTJlY2MtNGRjOC1iNTZiLThmOTJlMzA3ZjA3NiIsImMiOjR9", comentario:"DATA: DATACLIMA || País: Panamá || Variante: SI || Tipo Variante: Provincia || Variante Shopify: Provincia: Chiriquí"));</t>
  </si>
  <si>
    <t>dashboards.Add(new PowerBiDash(titulo:"Plataforma de Análisis y Monitoreo del Clima - Panamá", id:34, id2:5, url:"https://app.powerbi.com/view?r=eyJrIjoiM2JmNTE4MWMtODg0YS00ZGVlLTg1MmYtNDIxYmE3ZWFjN2Q3IiwidCI6IjhmYmFhNWJmLTJlY2MtNGRjOC1iNTZiLThmOTJlMzA3ZjA3NiIsImMiOjR9", comentario:"DATA: DATACLIMA || País: Panamá || Variante: SI || Tipo Variante: Provincia || Variante Shopify: Provincia: Darién"));</t>
  </si>
  <si>
    <t>dashboards.Add(new PowerBiDash(titulo:"Plataforma de Análisis y Monitoreo del Clima - Panamá", id:34, id2:6, url:"https://app.powerbi.com/view?r=eyJrIjoiZmMyMjkxMTYtMzQ5MC00NGY0LTk3YjUtMjcxOWQyZmRiNDc2IiwidCI6IjhmYmFhNWJmLTJlY2MtNGRjOC1iNTZiLThmOTJlMzA3ZjA3NiIsImMiOjR9", comentario:"DATA: DATACLIMA || País: Panamá || Variante: SI || Tipo Variante: Provincia || Variante Shopify: Provincia: Herrera"));</t>
  </si>
  <si>
    <t>dashboards.Add(new PowerBiDash(titulo:"Plataforma de Análisis y Monitoreo del Clima - Panamá", id:34, id2:7, url:"https://app.powerbi.com/view?r=eyJrIjoiYjIwMGJjNjItNDFlOS00NTgxLTllMTgtYzY3Y2Q1MjEyZGNiIiwidCI6IjhmYmFhNWJmLTJlY2MtNGRjOC1iNTZiLThmOTJlMzA3ZjA3NiIsImMiOjR9", comentario:"DATA: DATACLIMA || País: Panamá || Variante: SI || Tipo Variante: Provincia || Variante Shopify: Provincia: Los Santos"));</t>
  </si>
  <si>
    <t>dashboards.Add(new PowerBiDash(titulo:"Plataforma de Análisis y Monitoreo del Clima - Panamá", id:34, id2:8, url:"https://app.powerbi.com/view?r=eyJrIjoiMzk5NDBkZTYtY2IxZS00YjIzLThhZDUtYzFiMDc1MjY4OWU1IiwidCI6IjhmYmFhNWJmLTJlY2MtNGRjOC1iNTZiLThmOTJlMzA3ZjA3NiIsImMiOjR9", comentario:"DATA: DATACLIMA || País: Panamá || Variante: SI || Tipo Variante: Provincia || Variante Shopify: Provincia: Panamá"));</t>
  </si>
  <si>
    <t>dashboards.Add(new PowerBiDash(titulo:"Plataforma de Análisis y Monitoreo del Clima - Panamá", id:34, id2:9, url:"https://app.powerbi.com/view?r=eyJrIjoiNzYxZmU4YTgtMzI3ZS00YzM2LThjNzQtZTMwN2RhOGJhNzVhIiwidCI6IjhmYmFhNWJmLTJlY2MtNGRjOC1iNTZiLThmOTJlMzA3ZjA3NiIsImMiOjR9", comentario:"DATA: DATACLIMA || País: Panamá || Variante: SI || Tipo Variante: Provincia || Variante Shopify: Provincia: Veraguas"));</t>
  </si>
  <si>
    <t>dashboards.Add(new PowerBiDash(titulo:"Plataforma de Análisis y Monitoreo del Clima - Panamá", id:34, id2:10, url:"https://app.powerbi.com/view?r=eyJrIjoiZmRkYWM4ZGUtYWUxZS00YTg5LTlmYmYtMWRhOTM1ODQ5ODhlIiwidCI6IjhmYmFhNWJmLTJlY2MtNGRjOC1iNTZiLThmOTJlMzA3ZjA3NiIsImMiOjR9", comentario:"DATA: DATACLIMA || País: Panamá || Variante: SI || Tipo Variante: Provincia || Variante Shopify: Comarca Kuna Yala"));</t>
  </si>
  <si>
    <t>dashboards.Add(new PowerBiDash(titulo:"Plataforma de Análisis y Monitoreo del Clima - Panamá", id:34, id2:11, url:"https://app.powerbi.com/view?r=eyJrIjoiNjM1MzQ5M2YtMzgxNS00MWViLWExMGEtNDE3MzI0YTVkMTVlIiwidCI6IjhmYmFhNWJmLTJlY2MtNGRjOC1iNTZiLThmOTJlMzA3ZjA3NiIsImMiOjR9", comentario:"DATA: DATACLIMA || País: Panamá || Variante: SI || Tipo Variante: Provincia || Variante Shopify: Comarca Emberá Wounaán"));</t>
  </si>
  <si>
    <t>dashboards.Add(new PowerBiDash(titulo:"Plataforma de Análisis y Monitoreo del Clima - Panamá", id:34, id2:12, url:"https://app.powerbi.com/view?r=eyJrIjoiYzY3NzYzNmYtMDEzYy00YjNlLTlkMTItMTJlNDQ4YjkxNTgzIiwidCI6IjhmYmFhNWJmLTJlY2MtNGRjOC1iNTZiLThmOTJlMzA3ZjA3NiIsImMiOjR9", comentario:"DATA: DATACLIMA || País: Panamá || Variante: SI || Tipo Variante: Provincia || Variante Shopify: Comarca Ngäbe Buglé"));</t>
  </si>
  <si>
    <t>dashboards.Add(new PowerBiDash(titulo:"Plataforma de Análisis y Monitoreo del Clima - Panamá", id:34, id2:13, url:"https://app.powerbi.com/view?r=eyJrIjoiMGQzYmQzYWEtMmFjNy00NWNkLTk3MGEtNWIyZGM5ZjY2NDcwIiwidCI6IjhmYmFhNWJmLTJlY2MtNGRjOC1iNTZiLThmOTJlMzA3ZjA3NiIsImMiOjR9", comentario:"DATA: DATACLIMA || País: Panamá || Variante: SI || Tipo Variante: Provincia || Variante Shopify: Provincia: Panamá Oeste"));</t>
  </si>
  <si>
    <t>dashboards.Add(new PowerBiDash(titulo:"Plataforma de Análisis y Monitoreo de focos de Fuego - El Salvador", id:35, id2:0, url:"https://app.powerbi.com/view?r=eyJrIjoiMDZiM2EwY2ItOWJhZS00NjdlLWE0NWEtYTU1ZDNmNzFlMjdlIiwidCI6IjhmYmFhNWJmLTJlY2MtNGRjOC1iNTZiLThmOTJlMzA3ZjA3NiIsImMiOjR9&amp;pageName=ReportSection8bcae9100757e5450e5b", comentario:"DATA: DATARIESGO || País: El Salvador || Variante: NO || Tipo Variante: Nacional || Variante Shopify: Nacional"));</t>
  </si>
  <si>
    <t>dashboards.Add(new PowerBiDash(titulo:"Plataforma de Análisis y Monitoreo de focos de Fuego - El Salvador", id:36, id2:1, url:"https://app.powerbi.com/view?r=eyJrIjoiZjY5OTY4ZmYtMjc1NS00OGUwLWE4MTEtMGM5NDZjMzY3MWY3IiwidCI6IjhmYmFhNWJmLTJlY2MtNGRjOC1iNTZiLThmOTJlMzA3ZjA3NiIsImMiOjR9", comentario:"DATA: DATARIESGO || País: El Salvador || Variante: SI || Tipo Variante: Departamento || Variante Shopify: Departamento: Ahuachapán"));</t>
  </si>
  <si>
    <t>dashboards.Add(new PowerBiDash(titulo:"Plataforma de Análisis y Monitoreo de focos de Fuego - El Salvador", id:36, id2:2, url:"https://app.powerbi.com/view?r=eyJrIjoiNmE0N2FmNzAtZmYzOS00NWE0LTliOWEtZGYxMzY3NWEyNzVhIiwidCI6IjhmYmFhNWJmLTJlY2MtNGRjOC1iNTZiLThmOTJlMzA3ZjA3NiIsImMiOjR9", comentario:"DATA: DATARIESGO || País: El Salvador || Variante: SI || Tipo Variante: Departamento || Variante Shopify: Departamento: Santa Ana"));</t>
  </si>
  <si>
    <t>dashboards.Add(new PowerBiDash(titulo:"Plataforma de Análisis y Monitoreo de focos de Fuego - El Salvador", id:36, id2:3, url:"https://app.powerbi.com/view?r=eyJrIjoiZTA2YmVlYjQtMzlkYS00ZDRiLTkxOTktYWY1NTc0NmViYTM2IiwidCI6IjhmYmFhNWJmLTJlY2MtNGRjOC1iNTZiLThmOTJlMzA3ZjA3NiIsImMiOjR9", comentario:"DATA: DATARIESGO || País: El Salvador || Variante: SI || Tipo Variante: Departamento || Variante Shopify: Departamento: Sonsonate"));</t>
  </si>
  <si>
    <t>dashboards.Add(new PowerBiDash(titulo:"Plataforma de Análisis y Monitoreo de focos de Fuego - El Salvador", id:36, id2:4, url:"https://app.powerbi.com/view?r=eyJrIjoiNWY1MTEyMTQtYTE5Mi00OTUyLWE3MWQtYzNmNWEzYjY1NTM0IiwidCI6IjhmYmFhNWJmLTJlY2MtNGRjOC1iNTZiLThmOTJlMzA3ZjA3NiIsImMiOjR9", comentario:"DATA: DATARIESGO || País: El Salvador || Variante: SI || Tipo Variante: Departamento || Variante Shopify: Departamento: Chalatenango"));</t>
  </si>
  <si>
    <t>dashboards.Add(new PowerBiDash(titulo:"Plataforma de Análisis y Monitoreo de focos de Fuego - El Salvador", id:36, id2:5, url:"https://app.powerbi.com/view?r=eyJrIjoiMDhhOGIyZDgtODMxMy00OTQ3LThiMTMtNzNiNWRjMjYzMjkwIiwidCI6IjhmYmFhNWJmLTJlY2MtNGRjOC1iNTZiLThmOTJlMzA3ZjA3NiIsImMiOjR9", comentario:"DATA: DATARIESGO || País: El Salvador || Variante: SI || Tipo Variante: Departamento || Variante Shopify: Departamento: La Libertad"));</t>
  </si>
  <si>
    <t>dashboards.Add(new PowerBiDash(titulo:"Plataforma de Análisis y Monitoreo de focos de Fuego - El Salvador", id:36, id2:6, url:"https://app.powerbi.com/view?r=eyJrIjoiMDAzOWJlMGUtMmQzYS00MWJjLWEwYjgtNDYxNGI1ZDA1ODBjIiwidCI6IjhmYmFhNWJmLTJlY2MtNGRjOC1iNTZiLThmOTJlMzA3ZjA3NiIsImMiOjR9", comentario:"DATA: DATARIESGO || País: El Salvador || Variante: SI || Tipo Variante: Departamento || Variante Shopify: Departamento: San Salvador"));</t>
  </si>
  <si>
    <t>dashboards.Add(new PowerBiDash(titulo:"Plataforma de Análisis y Monitoreo de focos de Fuego - El Salvador", id:36, id2:7, url:"https://app.powerbi.com/view?r=eyJrIjoiMjQ0NmIyMTctYjA5NC00NTI4LTk4NTItZGZlYjEzODcxZTZlIiwidCI6IjhmYmFhNWJmLTJlY2MtNGRjOC1iNTZiLThmOTJlMzA3ZjA3NiIsImMiOjR9", comentario:"DATA: DATARIESGO || País: El Salvador || Variante: SI || Tipo Variante: Departamento || Variante Shopify: Departamento: Cuscatlán"));</t>
  </si>
  <si>
    <t>dashboards.Add(new PowerBiDash(titulo:"Plataforma de Análisis y Monitoreo de focos de Fuego - El Salvador", id:36, id2:8, url:"https://app.powerbi.com/view?r=eyJrIjoiMWQxZGI1ZTgtZDY1MS00MDIzLWIzZmUtOGY0YmJjYzc2ZWRhIiwidCI6IjhmYmFhNWJmLTJlY2MtNGRjOC1iNTZiLThmOTJlMzA3ZjA3NiIsImMiOjR9", comentario:"DATA: DATARIESGO || País: El Salvador || Variante: SI || Tipo Variante: Departamento || Variante Shopify: Departamento: La Paz"));</t>
  </si>
  <si>
    <t>dashboards.Add(new PowerBiDash(titulo:"Plataforma de Análisis y Monitoreo de focos de Fuego - El Salvador", id:36, id2:9, url:"https://app.powerbi.com/view?r=eyJrIjoiMjMxMWI5NDYtODI3ZC00NDRkLWFiYjYtMzYzYTFmYWE2ZDI0IiwidCI6IjhmYmFhNWJmLTJlY2MtNGRjOC1iNTZiLThmOTJlMzA3ZjA3NiIsImMiOjR9", comentario:"DATA: DATARIESGO || País: El Salvador || Variante: SI || Tipo Variante: Departamento || Variante Shopify: Departamento: Cabañas"));</t>
  </si>
  <si>
    <t>dashboards.Add(new PowerBiDash(titulo:"Plataforma de Análisis y Monitoreo de focos de Fuego - El Salvador", id:36, id2:10, url:"https://app.powerbi.com/view?r=eyJrIjoiYjdkNmNlNTItN2ZhOC00ODJmLThkZTctMjUwYjBhNmQzMjZlIiwidCI6IjhmYmFhNWJmLTJlY2MtNGRjOC1iNTZiLThmOTJlMzA3ZjA3NiIsImMiOjR9", comentario:"DATA: DATARIESGO || País: El Salvador || Variante: SI || Tipo Variante: Departamento || Variante Shopify: Departamento: San Vicente"));</t>
  </si>
  <si>
    <t>dashboards.Add(new PowerBiDash(titulo:"Plataforma de Análisis y Monitoreo de focos de Fuego - El Salvador", id:36, id2:11, url:"https://app.powerbi.com/view?r=eyJrIjoiYWI0ZDJkZWQtOWUyMi00MTY4LTkzYjQtYmY1ZDgyMWY4MjhhIiwidCI6IjhmYmFhNWJmLTJlY2MtNGRjOC1iNTZiLThmOTJlMzA3ZjA3NiIsImMiOjR9", comentario:"DATA: DATARIESGO || País: El Salvador || Variante: SI || Tipo Variante: Departamento || Variante Shopify: Departamento: Usulután"));</t>
  </si>
  <si>
    <t>dashboards.Add(new PowerBiDash(titulo:"Plataforma de Análisis y Monitoreo de focos de Fuego - El Salvador", id:36, id2:12, url:"https://app.powerbi.com/view?r=eyJrIjoiNmM5YzY1NmEtYTI1OC00Yzg3LTk5YmItNDRjYmU0ZTMwODMzIiwidCI6IjhmYmFhNWJmLTJlY2MtNGRjOC1iNTZiLThmOTJlMzA3ZjA3NiIsImMiOjR9", comentario:"DATA: DATARIESGO || País: El Salvador || Variante: SI || Tipo Variante: Departamento || Variante Shopify: Departamento: San Miguel"));</t>
  </si>
  <si>
    <t>dashboards.Add(new PowerBiDash(titulo:"Plataforma de Análisis y Monitoreo de focos de Fuego - El Salvador", id:36, id2:13, url:"https://app.powerbi.com/view?r=eyJrIjoiNWQ4Y2NhOTctYjUyNC00MWI5LTk0YzktZWUxNjZlMDBjZjI5IiwidCI6IjhmYmFhNWJmLTJlY2MtNGRjOC1iNTZiLThmOTJlMzA3ZjA3NiIsImMiOjR9", comentario:"DATA: DATARIESGO || País: El Salvador || Variante: SI || Tipo Variante: Departamento || Variante Shopify: Departamento: Morazán"));</t>
  </si>
  <si>
    <t>dashboards.Add(new PowerBiDash(titulo:"Plataforma de Análisis y Monitoreo de focos de Fuego - El Salvador", id:36, id2:14, url:"https://app.powerbi.com/view?r=eyJrIjoiY2YxNGI3MjctY2M5MC00YTljLTlkZTMtYTczZGMyMWIyOTU5IiwidCI6IjhmYmFhNWJmLTJlY2MtNGRjOC1iNTZiLThmOTJlMzA3ZjA3NiIsImMiOjR9", comentario:"DATA: DATARIESGO || País: El Salvador || Variante: SI || Tipo Variante: Departamento || Variante Shopify: Departamento: La Unión"));</t>
  </si>
  <si>
    <t>dashboards.Add(new PowerBiDash(titulo:"Plataforma de Análisis y Monitoreo del Clima - El Salvador", id:37, id2:0, url:"https://app.powerbi.com/view?r=eyJrIjoiZDlkY2M0ZWItZWI0OS00OTdjLWE2ZDAtNzY0ZDUzMTJmZmU5IiwidCI6IjhmYmFhNWJmLTJlY2MtNGRjOC1iNTZiLThmOTJlMzA3ZjA3NiIsImMiOjR9&amp;pageName=ReportSection07b976d31e945d81283b", comentario:"DATA: DATACLIMA || País: El Salvador || Variante: NO || Tipo Variante: Nacional || Variante Shopify: Nacional"));</t>
  </si>
  <si>
    <t>dashboards.Add(new PowerBiDash(titulo:"Plataforma de Análisis y Monitoreo del Clima - El Salvador", id:38, id2:1, url:"https://app.powerbi.com/view?r=eyJrIjoiZTFiMThkY2UtNTYxNi00MzY1LThjNGEtMWIzMWUyMDM3ZDcyIiwidCI6IjhmYmFhNWJmLTJlY2MtNGRjOC1iNTZiLThmOTJlMzA3ZjA3NiIsImMiOjR9", comentario:"DATA: DATACLIMA || País: El Salvador || Variante: SI || Tipo Variante: Departamento || Variante Shopify: Departamento: Ahuachapán"));</t>
  </si>
  <si>
    <t>dashboards.Add(new PowerBiDash(titulo:"Plataforma de Análisis y Monitoreo del Clima - El Salvador", id:38, id2:2, url:"https://app.powerbi.com/view?r=eyJrIjoiMDljZGFkZjctMGE2NC00MDU3LTlkYWEtZTljM2U1MDY0OWJiIiwidCI6IjhmYmFhNWJmLTJlY2MtNGRjOC1iNTZiLThmOTJlMzA3ZjA3NiIsImMiOjR9", comentario:"DATA: DATACLIMA || País: El Salvador || Variante: SI || Tipo Variante: Departamento || Variante Shopify: Departamento: Santa Ana"));</t>
  </si>
  <si>
    <t>dashboards.Add(new PowerBiDash(titulo:"Plataforma de Análisis y Monitoreo del Clima - El Salvador", id:38, id2:3, url:"https://app.powerbi.com/view?r=eyJrIjoiYWQxMThiYmEtNTc4NS00ZGQ2LTlhMTgtMzVkODNlMWNhMmRiIiwidCI6IjhmYmFhNWJmLTJlY2MtNGRjOC1iNTZiLThmOTJlMzA3ZjA3NiIsImMiOjR9", comentario:"DATA: DATACLIMA || País: El Salvador || Variante: SI || Tipo Variante: Departamento || Variante Shopify: Departamento: Sonsonate"));</t>
  </si>
  <si>
    <t>dashboards.Add(new PowerBiDash(titulo:"Plataforma de Análisis y Monitoreo del Clima - El Salvador", id:38, id2:4, url:"https://app.powerbi.com/view?r=eyJrIjoiMjc3NjQxMzMtZGE5ZC00MDI5LWI2NTAtNDE3OTA0NThiMzUxIiwidCI6IjhmYmFhNWJmLTJlY2MtNGRjOC1iNTZiLThmOTJlMzA3ZjA3NiIsImMiOjR9", comentario:"DATA: DATACLIMA || País: El Salvador || Variante: SI || Tipo Variante: Departamento || Variante Shopify: Departamento: Chalatenango"));</t>
  </si>
  <si>
    <t>dashboards.Add(new PowerBiDash(titulo:"Plataforma de Análisis y Monitoreo del Clima - El Salvador", id:38, id2:5, url:"https://app.powerbi.com/view?r=eyJrIjoiODkzYWM4MGEtMDM4Yi00M2YzLWJiODItZDNmZDViNDlhMjg2IiwidCI6IjhmYmFhNWJmLTJlY2MtNGRjOC1iNTZiLThmOTJlMzA3ZjA3NiIsImMiOjR9", comentario:"DATA: DATACLIMA || País: El Salvador || Variante: SI || Tipo Variante: Departamento || Variante Shopify: Departamento: La Libertad"));</t>
  </si>
  <si>
    <t>dashboards.Add(new PowerBiDash(titulo:"Plataforma de Análisis y Monitoreo del Clima - El Salvador", id:38, id2:6, url:"https://app.powerbi.com/view?r=eyJrIjoiNjIyNmM0NzEtMmVhNS00MmM5LWJlYjEtNDRiYzJhOWEzZTU0IiwidCI6IjhmYmFhNWJmLTJlY2MtNGRjOC1iNTZiLThmOTJlMzA3ZjA3NiIsImMiOjR9", comentario:"DATA: DATACLIMA || País: El Salvador || Variante: SI || Tipo Variante: Departamento || Variante Shopify: Departamento: San Salvador"));</t>
  </si>
  <si>
    <t>dashboards.Add(new PowerBiDash(titulo:"Plataforma de Análisis y Monitoreo del Clima - El Salvador", id:38, id2:7, url:"https://app.powerbi.com/view?r=eyJrIjoiZTJlZmY5NzEtNjI5Yi00ZDc3LWFjMGEtYWUwZjU5NTZjYWNhIiwidCI6IjhmYmFhNWJmLTJlY2MtNGRjOC1iNTZiLThmOTJlMzA3ZjA3NiIsImMiOjR9", comentario:"DATA: DATACLIMA || País: El Salvador || Variante: SI || Tipo Variante: Departamento || Variante Shopify: Departamento: Cuscatlán"));</t>
  </si>
  <si>
    <t>dashboards.Add(new PowerBiDash(titulo:"Plataforma de Análisis y Monitoreo del Clima - El Salvador", id:38, id2:8, url:"https://app.powerbi.com/view?r=eyJrIjoiZjVmNzljM2EtMDEyMy00MWUzLWE0YjYtNTkxM2QwZWM1OGIzIiwidCI6IjhmYmFhNWJmLTJlY2MtNGRjOC1iNTZiLThmOTJlMzA3ZjA3NiIsImMiOjR9", comentario:"DATA: DATACLIMA || País: El Salvador || Variante: SI || Tipo Variante: Departamento || Variante Shopify: Departamento: La Paz"));</t>
  </si>
  <si>
    <t>dashboards.Add(new PowerBiDash(titulo:"Plataforma de Análisis y Monitoreo del Clima - El Salvador", id:38, id2:9, url:"https://app.powerbi.com/view?r=eyJrIjoiMjA1NDcwYjItMjQzOS00NGU4LThkMTUtYTY2YThkMDc1NmJiIiwidCI6IjhmYmFhNWJmLTJlY2MtNGRjOC1iNTZiLThmOTJlMzA3ZjA3NiIsImMiOjR9", comentario:"DATA: DATACLIMA || País: El Salvador || Variante: SI || Tipo Variante: Departamento || Variante Shopify: Departamento: Cabañas"));</t>
  </si>
  <si>
    <t>dashboards.Add(new PowerBiDash(titulo:"Plataforma de Análisis y Monitoreo del Clima - El Salvador", id:38, id2:10, url:"https://app.powerbi.com/view?r=eyJrIjoiM2Y1MmUyZmUtNmI2Zi00YWI3LWJkZDEtMDY3ZjZkYzYzNjE0IiwidCI6IjhmYmFhNWJmLTJlY2MtNGRjOC1iNTZiLThmOTJlMzA3ZjA3NiIsImMiOjR9", comentario:"DATA: DATACLIMA || País: El Salvador || Variante: SI || Tipo Variante: Departamento || Variante Shopify: Departamento: San Vicente"));</t>
  </si>
  <si>
    <t>dashboards.Add(new PowerBiDash(titulo:"Plataforma de Análisis y Monitoreo del Clima - El Salvador", id:38, id2:11, url:"https://app.powerbi.com/view?r=eyJrIjoiMjRhZDNkYTgtNDkzMy00ZTBmLTg2OTAtNTEwYmEwMmQyZWRmIiwidCI6IjhmYmFhNWJmLTJlY2MtNGRjOC1iNTZiLThmOTJlMzA3ZjA3NiIsImMiOjR9", comentario:"DATA: DATACLIMA || País: El Salvador || Variante: SI || Tipo Variante: Departamento || Variante Shopify: Departamento: Usulután"));</t>
  </si>
  <si>
    <t>dashboards.Add(new PowerBiDash(titulo:"Plataforma de Análisis y Monitoreo del Clima - El Salvador", id:38, id2:12, url:"https://app.powerbi.com/view?r=eyJrIjoiYTg5MzgxNDctNjdkNi00MGVkLWJlM2ItMGM4ZTNkODU3YTg2IiwidCI6IjhmYmFhNWJmLTJlY2MtNGRjOC1iNTZiLThmOTJlMzA3ZjA3NiIsImMiOjR9", comentario:"DATA: DATACLIMA || País: El Salvador || Variante: SI || Tipo Variante: Departamento || Variante Shopify: Departamento: San Miguel"));</t>
  </si>
  <si>
    <t>dashboards.Add(new PowerBiDash(titulo:"Plataforma de Análisis y Monitoreo del Clima - El Salvador", id:38, id2:13, url:"https://app.powerbi.com/view?r=eyJrIjoiYmU4ODIwYTItOTQ3Yi00YjIyLWJhZGMtZGI1MzE2NmI0MDZiIiwidCI6IjhmYmFhNWJmLTJlY2MtNGRjOC1iNTZiLThmOTJlMzA3ZjA3NiIsImMiOjR9", comentario:"DATA: DATACLIMA || País: El Salvador || Variante: SI || Tipo Variante: Departamento || Variante Shopify: Departamento: Morazán"));</t>
  </si>
  <si>
    <t>dashboards.Add(new PowerBiDash(titulo:"Plataforma de Análisis y Monitoreo del Clima - El Salvador", id:38, id2:14, url:"https://app.powerbi.com/view?r=eyJrIjoiOWU2NzA1MTctZGI1My00ZDMzLTk3ODEtMzBkYzJhZGNjNTI4IiwidCI6IjhmYmFhNWJmLTJlY2MtNGRjOC1iNTZiLThmOTJlMzA3ZjA3NiIsImMiOjR9", comentario:"DATA: DATACLIMA || País: El Salvador || Variante: SI || Tipo Variante: Departamento || Variante Shopify: Departamento: La Unión"));</t>
  </si>
  <si>
    <t>dashboards.Add(new PowerBiDash(titulo:"Plataforma de Análisis y Monitoreo de focos de Fuego - Costa Rica", id:39, id2:0, url:"https://app.powerbi.com/view?r=eyJrIjoiZTkwZTE0YTMtZjFlOS00ZjJlLWFkYzgtZDg1MThhNDQ3N2EyIiwidCI6IjhmYmFhNWJmLTJlY2MtNGRjOC1iNTZiLThmOTJlMzA3ZjA3NiIsImMiOjR9&amp;pageName=ReportSection8bcae9100757e5450e5b", comentario:"DATA: DATARIESGO || País: Costa Rica || Variante: NO || Tipo Variante: Nacional || Variante Shopify: Nacional"));</t>
  </si>
  <si>
    <t>dashboards.Add(new PowerBiDash(titulo:"Plataforma de Análisis y Monitoreo de focos de Fuego - Costa Rica", id:40, id2:1, url:"https://app.powerbi.com/view?r=eyJrIjoiMzY3ZmU3NDktMzhhNC00ZThhLWE0NmYtOWY5ZWM1YTZhMzlkIiwidCI6IjhmYmFhNWJmLTJlY2MtNGRjOC1iNTZiLThmOTJlMzA3ZjA3NiIsImMiOjR9", comentario:"DATA: DATARIESGO || País: Costa Rica || Variante: SI || Tipo Variante: Provincia || Variante Shopify: Provincia: San José"));</t>
  </si>
  <si>
    <t>dashboards.Add(new PowerBiDash(titulo:"Plataforma de Análisis y Monitoreo de focos de Fuego - Costa Rica", id:40, id2:2, url:"https://app.powerbi.com/view?r=eyJrIjoiODFmMDA5YjItYTZhNi00NzU0LWE4NzMtOTk1NDBhN2I3NTI1IiwidCI6IjhmYmFhNWJmLTJlY2MtNGRjOC1iNTZiLThmOTJlMzA3ZjA3NiIsImMiOjR9", comentario:"DATA: DATARIESGO || País: Costa Rica || Variante: SI || Tipo Variante: Provincia || Variante Shopify: Provincia: Alajuela"));</t>
  </si>
  <si>
    <t>dashboards.Add(new PowerBiDash(titulo:"Plataforma de Análisis y Monitoreo de focos de Fuego - Costa Rica", id:40, id2:3, url:"https://app.powerbi.com/view?r=eyJrIjoiOWE4YjRjZGQtOWE4Yy00Y2NiLWI4MDEtM2IwOTA3YzNlMTc3IiwidCI6IjhmYmFhNWJmLTJlY2MtNGRjOC1iNTZiLThmOTJlMzA3ZjA3NiIsImMiOjR9", comentario:"DATA: DATARIESGO || País: Costa Rica || Variante: SI || Tipo Variante: Provincia || Variante Shopify: Provincia: Cartago"));</t>
  </si>
  <si>
    <t>dashboards.Add(new PowerBiDash(titulo:"Plataforma de Análisis y Monitoreo de focos de Fuego - Costa Rica", id:40, id2:4, url:"https://app.powerbi.com/view?r=eyJrIjoiNjcyNGFhMzItMjBkNC00ZTY1LWE1YTgtOWU0NTQyZGJmYmQxIiwidCI6IjhmYmFhNWJmLTJlY2MtNGRjOC1iNTZiLThmOTJlMzA3ZjA3NiIsImMiOjR9", comentario:"DATA: DATARIESGO || País: Costa Rica || Variante: SI || Tipo Variante: Provincia || Variante Shopify: Provincia: Heredia"));</t>
  </si>
  <si>
    <t>dashboards.Add(new PowerBiDash(titulo:"Plataforma de Análisis y Monitoreo de focos de Fuego - Costa Rica", id:40, id2:5, url:"https://app.powerbi.com/view?r=eyJrIjoiMWYzNGMyNDktOTBjMy00NDBlLWJiMTUtMjg3ZTY0OTVhZjBlIiwidCI6IjhmYmFhNWJmLTJlY2MtNGRjOC1iNTZiLThmOTJlMzA3ZjA3NiIsImMiOjR9", comentario:"DATA: DATARIESGO || País: Costa Rica || Variante: SI || Tipo Variante: Provincia || Variante Shopify: Provincia: Guanacaste"));</t>
  </si>
  <si>
    <t>dashboards.Add(new PowerBiDash(titulo:"Plataforma de Análisis y Monitoreo de focos de Fuego - Costa Rica", id:40, id2:6, url:"https://app.powerbi.com/view?r=eyJrIjoiODY3MGZkYTQtNGIwYS00NjJjLWEzZWQtOTk4NDY3YzhkNzllIiwidCI6IjhmYmFhNWJmLTJlY2MtNGRjOC1iNTZiLThmOTJlMzA3ZjA3NiIsImMiOjR9", comentario:"DATA: DATARIESGO || País: Costa Rica || Variante: SI || Tipo Variante: Provincia || Variante Shopify: Provincia: Puntarenas"));</t>
  </si>
  <si>
    <t>dashboards.Add(new PowerBiDash(titulo:"Plataforma de Análisis y Monitoreo de focos de Fuego - Costa Rica", id:40, id2:7, url:"https://app.powerbi.com/view?r=eyJrIjoiYTAwMjk4ZDQtYTk3MC00NGNlLTg5ZDAtMGExZWVkOTExZTlmIiwidCI6IjhmYmFhNWJmLTJlY2MtNGRjOC1iNTZiLThmOTJlMzA3ZjA3NiIsImMiOjR9", comentario:"DATA: DATARIESGO || País: Costa Rica || Variante: SI || Tipo Variante: Provincia || Variante Shopify: Provincia: Limón"));</t>
  </si>
  <si>
    <t>dashboards.Add(new PowerBiDash(titulo:"Plataforma de Análisis y Monitoreo del Clima - Costa Rica", id:41, id2:0, url:"https://app.powerbi.com/view?r=eyJrIjoiNWYyNDhlMjUtZDNmZS00YTE5LTkzODQtM2NlZGFiYzY2Mjc1IiwidCI6IjhmYmFhNWJmLTJlY2MtNGRjOC1iNTZiLThmOTJlMzA3ZjA3NiIsImMiOjR9&amp;pageName=ReportSection07b976d31e945d81283b", comentario:"DATA: DATACLIMA || País: Costa Rica || Variante: NO || Tipo Variante: Nacional || Variante Shopify: Nacional"));</t>
  </si>
  <si>
    <t>dashboards.Add(new PowerBiDash(titulo:"Plataforma de Análisis y Monitoreo del Clima - Costa Rica", id:42, id2:1, url:"https://app.powerbi.com/view?r=eyJrIjoiMTcwNGEyYTYtOWEwYS00ODFmLWFmMzYtODZhNzBjMWMyOGU5IiwidCI6IjhmYmFhNWJmLTJlY2MtNGRjOC1iNTZiLThmOTJlMzA3ZjA3NiIsImMiOjR9", comentario:"DATA: DATACLIMA || País: Costa Rica || Variante: SI || Tipo Variante: Provincia || Variante Shopify: Provincia: San José"));</t>
  </si>
  <si>
    <t>dashboards.Add(new PowerBiDash(titulo:"Plataforma de Análisis y Monitoreo del Clima - Costa Rica", id:42, id2:2, url:"https://app.powerbi.com/view?r=eyJrIjoiYzBmOWY2NGItZGE5NC00OTBlLWJkZDktZTk2MDFhOTBiNGIxIiwidCI6IjhmYmFhNWJmLTJlY2MtNGRjOC1iNTZiLThmOTJlMzA3ZjA3NiIsImMiOjR9", comentario:"DATA: DATACLIMA || País: Costa Rica || Variante: SI || Tipo Variante: Provincia || Variante Shopify: Provincia: Alajuela"));</t>
  </si>
  <si>
    <t>dashboards.Add(new PowerBiDash(titulo:"Plataforma de Análisis y Monitoreo del Clima - Costa Rica", id:42, id2:3, url:"https://app.powerbi.com/view?r=eyJrIjoiNzUzYmYwMjQtM2U0NS00ODU3LTkzMzEtMjdmYzNhOWJhNzhiIiwidCI6IjhmYmFhNWJmLTJlY2MtNGRjOC1iNTZiLThmOTJlMzA3ZjA3NiIsImMiOjR9", comentario:"DATA: DATACLIMA || País: Costa Rica || Variante: SI || Tipo Variante: Provincia || Variante Shopify: Provincia: Cartago"));</t>
  </si>
  <si>
    <t>dashboards.Add(new PowerBiDash(titulo:"Plataforma de Análisis y Monitoreo del Clima - Costa Rica", id:42, id2:4, url:"https://app.powerbi.com/view?r=eyJrIjoiOTNhODlhNjItYWNhYi00NjEzLWJhZjItZTc3MDNlMTM0OWRlIiwidCI6IjhmYmFhNWJmLTJlY2MtNGRjOC1iNTZiLThmOTJlMzA3ZjA3NiIsImMiOjR9", comentario:"DATA: DATACLIMA || País: Costa Rica || Variante: SI || Tipo Variante: Provincia || Variante Shopify: Provincia: Heredia"));</t>
  </si>
  <si>
    <t>dashboards.Add(new PowerBiDash(titulo:"Plataforma de Análisis y Monitoreo del Clima - Costa Rica", id:42, id2:5, url:"https://app.powerbi.com/view?r=eyJrIjoiYjIxYTFiNDctN2ExYy00ZWZhLWExYTUtNjJkNWNhMTE3MmZkIiwidCI6IjhmYmFhNWJmLTJlY2MtNGRjOC1iNTZiLThmOTJlMzA3ZjA3NiIsImMiOjR9", comentario:"DATA: DATACLIMA || País: Costa Rica || Variante: SI || Tipo Variante: Provincia || Variante Shopify: Provincia: Guanacaste"));</t>
  </si>
  <si>
    <t>dashboards.Add(new PowerBiDash(titulo:"Plataforma de Análisis y Monitoreo del Clima - Costa Rica", id:42, id2:6, url:"https://app.powerbi.com/view?r=eyJrIjoiYTdjYjdmYTgtMTk4MS00NTdlLWIwZjQtMzk4ZWMzMmMyODI0IiwidCI6IjhmYmFhNWJmLTJlY2MtNGRjOC1iNTZiLThmOTJlMzA3ZjA3NiIsImMiOjR9", comentario:"DATA: DATACLIMA || País: Costa Rica || Variante: SI || Tipo Variante: Provincia || Variante Shopify: Provincia: Puntarenas"));</t>
  </si>
  <si>
    <t>dashboards.Add(new PowerBiDash(titulo:"Plataforma de Análisis y Monitoreo del Clima - Costa Rica", id:42, id2:7, url:"https://app.powerbi.com/view?r=eyJrIjoiYjdhYmE5NzMtMzA3OC00MjNmLTljOGEtZjQ4ZGU2OTZlNzIwIiwidCI6IjhmYmFhNWJmLTJlY2MtNGRjOC1iNTZiLThmOTJlMzA3ZjA3NiIsImMiOjR9", comentario:"DATA: DATACLIMA || País: Costa Rica || Variante: SI || Tipo Variante: Provincia || Variante Shopify: Provincia: Limón"));</t>
  </si>
  <si>
    <t>dashboards.Add(new PowerBiDash(titulo:"Plataforma de Análisis y Monitoreo de focos de Fuego - Belice", id:43, id2:0, url:"https://app.powerbi.com/view?r=eyJrIjoiNmIzMmJkNWUtOTBlMy00M2VmLWFhNWItYzY2ZmMzZDcyNjAyIiwidCI6IjhmYmFhNWJmLTJlY2MtNGRjOC1iNTZiLThmOTJlMzA3ZjA3NiIsImMiOjR9&amp;pageName=ReportSection8bcae9100757e5450e5b", comentario:"DATA: DATARIESGO || País: Belice || Variante: NO || Tipo Variante: Nacional || Variante Shopify: Nacional"));</t>
  </si>
  <si>
    <t>dashboards.Add(new PowerBiDash(titulo:"Plataforma de Análisis y Monitoreo de focos de Fuego - Belice", id:44, id2:1, url:"https://app.powerbi.com/view?r=eyJrIjoiNTMxNjgyZTktMmY4OS00ZmYwLWI1ZDAtNWE1YzgzMDU1MTI2IiwidCI6IjhmYmFhNWJmLTJlY2MtNGRjOC1iNTZiLThmOTJlMzA3ZjA3NiIsImMiOjR9", comentario:"DATA: DATARIESGO || País: Belice || Variante: SI || Tipo Variante: Distrito || Variante Shopify: Distrito: Belize"));</t>
  </si>
  <si>
    <t>dashboards.Add(new PowerBiDash(titulo:"Plataforma de Análisis y Monitoreo de focos de Fuego - Belice", id:44, id2:2, url:"https://app.powerbi.com/view?r=eyJrIjoiNDMyNWNkMGMtZjhkMy00ZTQ2LWJkNWMtNjk3NDk4OWVjZjM2IiwidCI6IjhmYmFhNWJmLTJlY2MtNGRjOC1iNTZiLThmOTJlMzA3ZjA3NiIsImMiOjR9", comentario:"DATA: DATARIESGO || País: Belice || Variante: SI || Tipo Variante: Distrito || Variante Shopify: Distrito: Cayo"));</t>
  </si>
  <si>
    <t>dashboards.Add(new PowerBiDash(titulo:"Plataforma de Análisis y Monitoreo de focos de Fuego - Belice", id:44, id2:3, url:"https://app.powerbi.com/view?r=eyJrIjoiZWM2MjRiNTYtZmIwOS00NmRlLTg2OGQtOGU0NmM3YjRiNzE1IiwidCI6IjhmYmFhNWJmLTJlY2MtNGRjOC1iNTZiLThmOTJlMzA3ZjA3NiIsImMiOjR9", comentario:"DATA: DATARIESGO || País: Belice || Variante: SI || Tipo Variante: Distrito || Variante Shopify: Distrito: Corozal"));</t>
  </si>
  <si>
    <t>dashboards.Add(new PowerBiDash(titulo:"Plataforma de Análisis y Monitoreo de focos de Fuego - Belice", id:44, id2:4, url:"https://app.powerbi.com/view?r=eyJrIjoiNGUxZTAyOWYtYzQyYS00MDFkLWIwMDctOTVkNzIzYmQwYzExIiwidCI6IjhmYmFhNWJmLTJlY2MtNGRjOC1iNTZiLThmOTJlMzA3ZjA3NiIsImMiOjR9", comentario:"DATA: DATARIESGO || País: Belice || Variante: SI || Tipo Variante: Distrito || Variante Shopify: Distrito: Orange Walk"));</t>
  </si>
  <si>
    <t>dashboards.Add(new PowerBiDash(titulo:"Plataforma de Análisis y Monitoreo de focos de Fuego - Belice", id:44, id2:5, url:"https://app.powerbi.com/view?r=eyJrIjoiMGRjZTQ1ZTMtMTgxYi00NTcxLTk4ODMtYmZmNGRiOGYzODlhIiwidCI6IjhmYmFhNWJmLTJlY2MtNGRjOC1iNTZiLThmOTJlMzA3ZjA3NiIsImMiOjR9", comentario:"DATA: DATARIESGO || País: Belice || Variante: SI || Tipo Variante: Distrito || Variante Shopify: Distrito: Stann Creek"));</t>
  </si>
  <si>
    <t>dashboards.Add(new PowerBiDash(titulo:"Plataforma de Análisis y Monitoreo de focos de Fuego - Belice", id:44, id2:6, url:"https://app.powerbi.com/view?r=eyJrIjoiZDQ2NTU0NmMtY2Y4ZC00MDdhLTg0ZDktY2VmM2E5ZTdjZTJjIiwidCI6IjhmYmFhNWJmLTJlY2MtNGRjOC1iNTZiLThmOTJlMzA3ZjA3NiIsImMiOjR9", comentario:"DATA: DATARIESGO || País: Belice || Variante: SI || Tipo Variante: Distrito || Variante Shopify: Distrito: Toledo"));</t>
  </si>
  <si>
    <t>dashboards.Add(new PowerBiDash(titulo:"Plataforma de Análisis y Monitoreo del Clima - Belice", id:45, id2:0, url:"https://app.powerbi.com/view?r=eyJrIjoiMmI3MDQ2ZjEtMTA5ZC00NTRmLWEzMGItYzA3N2U5YmQ5NDAyIiwidCI6IjhmYmFhNWJmLTJlY2MtNGRjOC1iNTZiLThmOTJlMzA3ZjA3NiIsImMiOjR9&amp;pageName=ReportSection07b976d31e945d81283b", comentario:"DATA: DATACLIMA || País: Belice || Variante: NO || Tipo Variante: Nacional || Variante Shopify: Nacional"));</t>
  </si>
  <si>
    <t>dashboards.Add(new PowerBiDash(titulo:"Plataforma de Análisis y Monitoreo del Clima - Belice", id:46, id2:1, url:"https://app.powerbi.com/view?r=eyJrIjoiZTNkODEwZDUtOTQ4MC00ZTE2LWJjMDQtMTFkYTI3ZDI4ODZjIiwidCI6IjhmYmFhNWJmLTJlY2MtNGRjOC1iNTZiLThmOTJlMzA3ZjA3NiIsImMiOjR9", comentario:"DATA: DATACLIMA || País: Belice || Variante: SI || Tipo Variante: Distrito || Variante Shopify: Distrito: Belize"));</t>
  </si>
  <si>
    <t>dashboards.Add(new PowerBiDash(titulo:"Plataforma de Análisis y Monitoreo del Clima - Belice", id:46, id2:2, url:"https://app.powerbi.com/view?r=eyJrIjoiNzQwYWM5YjUtM2IwNS00Y2ZiLWJkZjgtM2ZiZmI3NTI3MTk4IiwidCI6IjhmYmFhNWJmLTJlY2MtNGRjOC1iNTZiLThmOTJlMzA3ZjA3NiIsImMiOjR9", comentario:"DATA: DATACLIMA || País: Belice || Variante: SI || Tipo Variante: Distrito || Variante Shopify: Distrito: Cayo"));</t>
  </si>
  <si>
    <t>dashboards.Add(new PowerBiDash(titulo:"Plataforma de Análisis y Monitoreo del Clima - Belice", id:46, id2:3, url:"https://app.powerbi.com/view?r=eyJrIjoiYWMxNzUyOTUtNzQ3My00Yjk4LTkyNmEtYmUxZmQxMWRlMDM2IiwidCI6IjhmYmFhNWJmLTJlY2MtNGRjOC1iNTZiLThmOTJlMzA3ZjA3NiIsImMiOjR9", comentario:"DATA: DATACLIMA || País: Belice || Variante: SI || Tipo Variante: Distrito || Variante Shopify: Distrito: Corozal"));</t>
  </si>
  <si>
    <t>dashboards.Add(new PowerBiDash(titulo:"Plataforma de Análisis y Monitoreo del Clima - Belice", id:46, id2:4, url:"https://app.powerbi.com/view?r=eyJrIjoiNDVjMTRlZmQtYTUxYS00MjZmLWEzZGQtYmE2MDBkNmUyOGQ1IiwidCI6IjhmYmFhNWJmLTJlY2MtNGRjOC1iNTZiLThmOTJlMzA3ZjA3NiIsImMiOjR9", comentario:"DATA: DATACLIMA || País: Belice || Variante: SI || Tipo Variante: Distrito || Variante Shopify: Distrito: Orange Walk"));</t>
  </si>
  <si>
    <t>dashboards.Add(new PowerBiDash(titulo:"Plataforma de Análisis y Monitoreo del Clima - Belice", id:46, id2:5, url:"https://app.powerbi.com/view?r=eyJrIjoiMGJkOTQ4MGUtMmY1Zi00MmMyLWE0YjUtMWZmOGExMjI1Yzk3IiwidCI6IjhmYmFhNWJmLTJlY2MtNGRjOC1iNTZiLThmOTJlMzA3ZjA3NiIsImMiOjR9", comentario:"DATA: DATACLIMA || País: Belice || Variante: SI || Tipo Variante: Distrito || Variante Shopify: Distrito: Stann Creek"));</t>
  </si>
  <si>
    <t>dashboards.Add(new PowerBiDash(titulo:"Plataforma de Análisis y Monitoreo del Clima - Belice", id:46, id2:6, url:"https://app.powerbi.com/view?r=eyJrIjoiMGYyMjk4MGUtM2Y1ZS00OTExLThhZTItNGQ4NDFkMGQ3YzE1IiwidCI6IjhmYmFhNWJmLTJlY2MtNGRjOC1iNTZiLThmOTJlMzA3ZjA3NiIsImMiOjR9", comentario:"DATA: DATACLIMA || País: Belice || Variante: SI || Tipo Variante: Distrito || Variante Shopify: Distrito: Toledo"));</t>
  </si>
  <si>
    <t>dashboards.Add(new PowerBiDash(titulo:"Plataforma de Análisis y Monitoreo de focos de Fuego - República Dominicana", id:47, id2:0, url:"https://app.powerbi.com/view?r=eyJrIjoiZDY1ZjhhZWMtN2FhNC00NTJjLThhZGYtZDE0NjA5NTI0ZjE4IiwidCI6IjhmYmFhNWJmLTJlY2MtNGRjOC1iNTZiLThmOTJlMzA3ZjA3NiIsImMiOjR9&amp;pageName=ReportSection8bcae9100757e5450e5b", comentario:"DATA: DATARIESGO || País: Rep Dominicana || Variante: NO || Tipo Variante: Nacional || Variante Shopify: Nacional"));</t>
  </si>
  <si>
    <t>dashboards.Add(new PowerBiDash(titulo:"Plataforma de Análisis y Monitoreo de focos de Fuego - República Dominicana", id:48, id2:109, url:"https://app.powerbi.com/view?r=eyJrIjoiYmY5MTRjYzItODBmMy00NzAzLTkwMTQtZmExNDdlYmYxY2JkIiwidCI6IjhmYmFhNWJmLTJlY2MtNGRjOC1iNTZiLThmOTJlMzA3ZjA3NiIsImMiOjR9", comentario:"DATA: DATARIESGO || País: Rep Dominicana || Variante: SI || Tipo Variante: Provincia || Variante Shopify: Provincia: Espaillat"));</t>
  </si>
  <si>
    <t>dashboards.Add(new PowerBiDash(titulo:"Plataforma de Análisis y Monitoreo de focos de Fuego - República Dominicana", id:48, id2:118, url:"https://app.powerbi.com/view?r=eyJrIjoiYTEyZTE4OWEtMWNiNC00Y2Y5LWE2MDItYTk3ZjAzNjc4OTk3IiwidCI6IjhmYmFhNWJmLTJlY2MtNGRjOC1iNTZiLThmOTJlMzA3ZjA3NiIsImMiOjR9", comentario:"DATA: DATARIESGO || País: Rep Dominicana || Variante: SI || Tipo Variante: Provincia || Variante Shopify: Provincia: Puerto Plata"));</t>
  </si>
  <si>
    <t>dashboards.Add(new PowerBiDash(titulo:"Plataforma de Análisis y Monitoreo de focos de Fuego - República Dominicana", id:48, id2:125, url:"https://app.powerbi.com/view?r=eyJrIjoiOGZkYzg1YzItMDc3Mi00MTQ4LTkyZWEtYTFiYTQxNjBhYjYyIiwidCI6IjhmYmFhNWJmLTJlY2MtNGRjOC1iNTZiLThmOTJlMzA3ZjA3NiIsImMiOjR9", comentario:"DATA: DATARIESGO || País: Rep Dominicana || Variante: SI || Tipo Variante: Provincia || Variante Shopify: Provincia: Santiago"));</t>
  </si>
  <si>
    <t>dashboards.Add(new PowerBiDash(titulo:"Plataforma de Análisis y Monitoreo de focos de Fuego - República Dominicana", id:48, id2:213, url:"https://app.powerbi.com/view?r=eyJrIjoiN2QzMzFkZWUtYWIwNy00MjViLTlhMzctZmExODlhYjc5NzdjIiwidCI6IjhmYmFhNWJmLTJlY2MtNGRjOC1iNTZiLThmOTJlMzA3ZjA3NiIsImMiOjR9", comentario:"DATA: DATARIESGO || País: Rep Dominicana || Variante: SI || Tipo Variante: Provincia || Variante Shopify: Provincia: La Vega"));</t>
  </si>
  <si>
    <t>dashboards.Add(new PowerBiDash(titulo:"Plataforma de Análisis y Monitoreo de focos de Fuego - República Dominicana", id:48, id2:224, url:"https://app.powerbi.com/view?r=eyJrIjoiZjNmODYzNzEtNTAzZC00NWJlLTgzMDYtNzdhZjY0YzU0NTRmIiwidCI6IjhmYmFhNWJmLTJlY2MtNGRjOC1iNTZiLThmOTJlMzA3ZjA3NiIsImMiOjR9", comentario:"DATA: DATARIESGO || País: Rep Dominicana || Variante: SI || Tipo Variante: Provincia || Variante Shopify: Provincia: Sanchez Ramírez"));</t>
  </si>
  <si>
    <t>dashboards.Add(new PowerBiDash(titulo:"Plataforma de Análisis y Monitoreo de focos de Fuego - República Dominicana", id:48, id2:228, url:"https://app.powerbi.com/view?r=eyJrIjoiY2RiMTc4ZjctMzVlNy00ODU2LThjYjQtY2Y4MTY1MjAxODAyIiwidCI6IjhmYmFhNWJmLTJlY2MtNGRjOC1iNTZiLThmOTJlMzA3ZjA3NiIsImMiOjR9", comentario:"DATA: DATARIESGO || País: Rep Dominicana || Variante: SI || Tipo Variante: Provincia || Variante Shopify: Provincia: Monseñor Nouel"));</t>
  </si>
  <si>
    <t>dashboards.Add(new PowerBiDash(titulo:"Plataforma de Análisis y Monitoreo de focos de Fuego - República Dominicana", id:48, id2:306, url:"https://app.powerbi.com/view?r=eyJrIjoiOTJlNTkxYjMtMGJlZC00ZWYzLTk0ODUtNGE4ODYyYjI1ZjJkIiwidCI6IjhmYmFhNWJmLTJlY2MtNGRjOC1iNTZiLThmOTJlMzA3ZjA3NiIsImMiOjR9", comentario:"DATA: DATARIESGO || País: Rep Dominicana || Variante: SI || Tipo Variante: Provincia || Variante Shopify: Provincia: Duarte"));</t>
  </si>
  <si>
    <t>dashboards.Add(new PowerBiDash(titulo:"Plataforma de Análisis y Monitoreo de focos de Fuego - República Dominicana", id:48, id2:314, url:"https://app.powerbi.com/view?r=eyJrIjoiZjFlYTc5MDEtNjliYS00Y2Q5LWFhNDktYTRkMmM0ZDg3MDI2IiwidCI6IjhmYmFhNWJmLTJlY2MtNGRjOC1iNTZiLThmOTJlMzA3ZjA3NiIsImMiOjR9", comentario:"DATA: DATARIESGO || País: Rep Dominicana || Variante: SI || Tipo Variante: Provincia || Variante Shopify: Provincia: María Trinidad Sánchez"));</t>
  </si>
  <si>
    <t>dashboards.Add(new PowerBiDash(titulo:"Plataforma de Análisis y Monitoreo de focos de Fuego - República Dominicana", id:48, id2:319, url:"https://app.powerbi.com/view?r=eyJrIjoiMGI3NTAwMjYtZWYyMi00YTQ5LTgwMjQtMDA0YjE0M2RjNTQyIiwidCI6IjhmYmFhNWJmLTJlY2MtNGRjOC1iNTZiLThmOTJlMzA3ZjA3NiIsImMiOjR9", comentario:"DATA: DATARIESGO || País: Rep Dominicana || Variante: SI || Tipo Variante: Provincia || Variante Shopify: Provincia: Hermanas Mirabal"));</t>
  </si>
  <si>
    <t>dashboards.Add(new PowerBiDash(titulo:"Plataforma de Análisis y Monitoreo de focos de Fuego - República Dominicana", id:48, id2:320, url:"https://app.powerbi.com/view?r=eyJrIjoiZTIwMDk1OWUtZDI3MS00ZmMzLWFiMTctODg3MTUyNjczMDBmIiwidCI6IjhmYmFhNWJmLTJlY2MtNGRjOC1iNTZiLThmOTJlMzA3ZjA3NiIsImMiOjR9", comentario:"DATA: DATARIESGO || País: Rep Dominicana || Variante: SI || Tipo Variante: Provincia || Variante Shopify: Provincia: Samaná"));</t>
  </si>
  <si>
    <t>dashboards.Add(new PowerBiDash(titulo:"Plataforma de Análisis y Monitoreo de focos de Fuego - República Dominicana", id:48, id2:405, url:"https://app.powerbi.com/view?r=eyJrIjoiODEyMGY1ZDItZDg4Ny00M2M5LWEwZDMtOTgyMTQ1ZTk4NTBhIiwidCI6IjhmYmFhNWJmLTJlY2MtNGRjOC1iNTZiLThmOTJlMzA3ZjA3NiIsImMiOjR9", comentario:"DATA: DATARIESGO || País: Rep Dominicana || Variante: SI || Tipo Variante: Provincia || Variante Shopify: Provincia: Dajabón"));</t>
  </si>
  <si>
    <t>dashboards.Add(new PowerBiDash(titulo:"Plataforma de Análisis y Monitoreo de focos de Fuego - República Dominicana", id:48, id2:415, url:"https://app.powerbi.com/view?r=eyJrIjoiMjUxNmI1ZjctZjQ2NS00ZWI5LWJhODYtZDhmMThkZTQ3MDVkIiwidCI6IjhmYmFhNWJmLTJlY2MtNGRjOC1iNTZiLThmOTJlMzA3ZjA3NiIsImMiOjR9", comentario:"DATA: DATARIESGO || País: Rep Dominicana || Variante: SI || Tipo Variante: Provincia || Variante Shopify: Provincia: Monte Cristi"));</t>
  </si>
  <si>
    <t>dashboards.Add(new PowerBiDash(titulo:"Plataforma de Análisis y Monitoreo de focos de Fuego - República Dominicana", id:48, id2:426, url:"https://app.powerbi.com/view?r=eyJrIjoiNDI2MzAzMWMtMzYyZC00ZjVkLTkxN2YtMWI2YTYxYjU0ZmVhIiwidCI6IjhmYmFhNWJmLTJlY2MtNGRjOC1iNTZiLThmOTJlMzA3ZjA3NiIsImMiOjR9", comentario:"DATA: DATARIESGO || País: Rep Dominicana || Variante: SI || Tipo Variante: Provincia || Variante Shopify: Provincia: Santiago Rodríguez"));</t>
  </si>
  <si>
    <t>dashboards.Add(new PowerBiDash(titulo:"Plataforma de Análisis y Monitoreo de focos de Fuego - República Dominicana", id:48, id2:427, url:"https://app.powerbi.com/view?r=eyJrIjoiMjUxYWI4YTQtYTEyNy00NjIzLTlkZWUtMmZlNGMzYzVlMGJhIiwidCI6IjhmYmFhNWJmLTJlY2MtNGRjOC1iNTZiLThmOTJlMzA3ZjA3NiIsImMiOjR9", comentario:"DATA: DATARIESGO || País: Rep Dominicana || Variante: SI || Tipo Variante: Provincia || Variante Shopify: Provincia: Valverde"));</t>
  </si>
  <si>
    <t>dashboards.Add(new PowerBiDash(titulo:"Plataforma de Análisis y Monitoreo de focos de Fuego - República Dominicana", id:48, id2:502, url:"https://app.powerbi.com/view?r=eyJrIjoiMTI1MDg1ZDQtOWZmOC00ZTZkLThlMTgtZDY0YjU5YjA5NjU3IiwidCI6IjhmYmFhNWJmLTJlY2MtNGRjOC1iNTZiLThmOTJlMzA3ZjA3NiIsImMiOjR9", comentario:"DATA: DATARIESGO || País: Rep Dominicana || Variante: SI || Tipo Variante: Provincia || Variante Shopify: Provincia: Azua"));</t>
  </si>
  <si>
    <t>dashboards.Add(new PowerBiDash(titulo:"Plataforma de Análisis y Monitoreo de focos de Fuego - República Dominicana", id:48, id2:517, url:"https://app.powerbi.com/view?r=eyJrIjoiNmNlNTkxMmItZTdhNC00ZjBiLTg1ODEtNjI0MWM4ODgxM2FhIiwidCI6IjhmYmFhNWJmLTJlY2MtNGRjOC1iNTZiLThmOTJlMzA3ZjA3NiIsImMiOjR9", comentario:"DATA: DATARIESGO || País: Rep Dominicana || Variante: SI || Tipo Variante: Provincia || Variante Shopify: Provincia: Peravia"));</t>
  </si>
  <si>
    <t>dashboards.Add(new PowerBiDash(titulo:"Plataforma de Análisis y Monitoreo de focos de Fuego - República Dominicana", id:48, id2:521, url:"https://app.powerbi.com/view?r=eyJrIjoiNzkwNGJhYjMtOWMyNi00YzU5LWFiNjgtYmNkZWU2ODdjNGU4IiwidCI6IjhmYmFhNWJmLTJlY2MtNGRjOC1iNTZiLThmOTJlMzA3ZjA3NiIsImMiOjR9", comentario:"DATA: DATARIESGO || País: Rep Dominicana || Variante: SI || Tipo Variante: Provincia || Variante Shopify: Provincia: San Cristóbal"));</t>
  </si>
  <si>
    <t>dashboards.Add(new PowerBiDash(titulo:"Plataforma de Análisis y Monitoreo de focos de Fuego - República Dominicana", id:48, id2:531, url:"https://app.powerbi.com/view?r=eyJrIjoiZGNiMDAwZTgtMjNjZC00NDRmLWI2NTctMmQ2ZjA3YWU5MGQ3IiwidCI6IjhmYmFhNWJmLTJlY2MtNGRjOC1iNTZiLThmOTJlMzA3ZjA3NiIsImMiOjR9", comentario:"DATA: DATARIESGO || País: Rep Dominicana || Variante: SI || Tipo Variante: Provincia || Variante Shopify: Provincia: San José de Ocoa"));</t>
  </si>
  <si>
    <t>dashboards.Add(new PowerBiDash(titulo:"Plataforma de Análisis y Monitoreo de focos de Fuego - República Dominicana", id:48, id2:603, url:"https://app.powerbi.com/view?r=eyJrIjoiNmRmYjg2ZDYtMzE5MS00Zjc2LTlhZDgtYWQ2OGRkOTMyOTcwIiwidCI6IjhmYmFhNWJmLTJlY2MtNGRjOC1iNTZiLThmOTJlMzA3ZjA3NiIsImMiOjR9", comentario:"DATA: DATARIESGO || País: Rep Dominicana || Variante: SI || Tipo Variante: Provincia || Variante Shopify: Provincia: Baoruco"));</t>
  </si>
  <si>
    <t>dashboards.Add(new PowerBiDash(titulo:"Plataforma de Análisis y Monitoreo de focos de Fuego - República Dominicana", id:48, id2:604, url:"https://app.powerbi.com/view?r=eyJrIjoiYmUwNjBiNzYtNzI4NS00MjFhLTlhYjMtYThlMWMwYTk2MjQ4IiwidCI6IjhmYmFhNWJmLTJlY2MtNGRjOC1iNTZiLThmOTJlMzA3ZjA3NiIsImMiOjR9", comentario:"DATA: DATARIESGO || País: Rep Dominicana || Variante: SI || Tipo Variante: Provincia || Variante Shopify: Provincia: Barahona"));</t>
  </si>
  <si>
    <t>dashboards.Add(new PowerBiDash(titulo:"Plataforma de Análisis y Monitoreo de focos de Fuego - República Dominicana", id:48, id2:610, url:"https://app.powerbi.com/view?r=eyJrIjoiZDUyZDI4YzUtNDIxMi00OTBjLWE0YmEtZTdiNGEzZDgzZDhkIiwidCI6IjhmYmFhNWJmLTJlY2MtNGRjOC1iNTZiLThmOTJlMzA3ZjA3NiIsImMiOjR9", comentario:"DATA: DATARIESGO || País: Rep Dominicana || Variante: SI || Tipo Variante: Provincia || Variante Shopify: Provincia: Independencia"));</t>
  </si>
  <si>
    <t>dashboards.Add(new PowerBiDash(titulo:"Plataforma de Análisis y Monitoreo de focos de Fuego - República Dominicana", id:48, id2:616, url:"https://app.powerbi.com/view?r=eyJrIjoiNGEzNTczODMtYmYxYy00ZDE4LWIxOWUtMjdlZGM0ZWI3YTFiIiwidCI6IjhmYmFhNWJmLTJlY2MtNGRjOC1iNTZiLThmOTJlMzA3ZjA3NiIsImMiOjR9", comentario:"DATA: DATARIESGO || País: Rep Dominicana || Variante: SI || Tipo Variante: Provincia || Variante Shopify: Provincia: Pedernales"));</t>
  </si>
  <si>
    <t>dashboards.Add(new PowerBiDash(titulo:"Plataforma de Análisis y Monitoreo de focos de Fuego - República Dominicana", id:48, id2:707, url:"https://app.powerbi.com/view?r=eyJrIjoiYzA3OTJiZDctYzc4ZS00OTQ2LThkMmItM2VkYmEzOTAyOWM4IiwidCI6IjhmYmFhNWJmLTJlY2MtNGRjOC1iNTZiLThmOTJlMzA3ZjA3NiIsImMiOjR9", comentario:"DATA: DATARIESGO || País: Rep Dominicana || Variante: SI || Tipo Variante: Provincia || Variante Shopify: Provincia: Elías Piña"));</t>
  </si>
  <si>
    <t>dashboards.Add(new PowerBiDash(titulo:"Plataforma de Análisis y Monitoreo de focos de Fuego - República Dominicana", id:48, id2:722, url:"https://app.powerbi.com/view?r=eyJrIjoiNmFiZWExMDktNWM2MS00MzlmLWE0NTUtYmUzOTA1NTE2MWQ3IiwidCI6IjhmYmFhNWJmLTJlY2MtNGRjOC1iNTZiLThmOTJlMzA3ZjA3NiIsImMiOjR9", comentario:"DATA: DATARIESGO || País: Rep Dominicana || Variante: SI || Tipo Variante: Provincia || Variante Shopify: Provincia: San Juan"));</t>
  </si>
  <si>
    <t>dashboards.Add(new PowerBiDash(titulo:"Plataforma de Análisis y Monitoreo de focos de Fuego - República Dominicana", id:48, id2:808, url:"https://app.powerbi.com/view?r=eyJrIjoiOTE5MGI0ZDMtMmY2Ny00OTJmLTkyMmUtM2QzYWM4Nzk0NDEwIiwidCI6IjhmYmFhNWJmLTJlY2MtNGRjOC1iNTZiLThmOTJlMzA3ZjA3NiIsImMiOjR9", comentario:"DATA: DATARIESGO || País: Rep Dominicana || Variante: SI || Tipo Variante: Provincia || Variante Shopify: Provincia: El Seibo"));</t>
  </si>
  <si>
    <t>dashboards.Add(new PowerBiDash(titulo:"Plataforma de Análisis y Monitoreo de focos de Fuego - República Dominicana", id:48, id2:811, url:"https://app.powerbi.com/view?r=eyJrIjoiNTA3NDM5ZjQtZDM5MS00MzhkLTk0ZDItZjJlMjcwNGY4YTk0IiwidCI6IjhmYmFhNWJmLTJlY2MtNGRjOC1iNTZiLThmOTJlMzA3ZjA3NiIsImMiOjR9", comentario:"DATA: DATARIESGO || País: Rep Dominicana || Variante: SI || Tipo Variante: Provincia || Variante Shopify: Provincia: La Altagracia"));</t>
  </si>
  <si>
    <t>dashboards.Add(new PowerBiDash(titulo:"Plataforma de Análisis y Monitoreo de focos de Fuego - República Dominicana", id:48, id2:812, url:"https://app.powerbi.com/view?r=eyJrIjoiMDM3MjMyZTQtMDc3NC00MDRlLWIzZjEtZDM4ZTZhZTIxZDk2IiwidCI6IjhmYmFhNWJmLTJlY2MtNGRjOC1iNTZiLThmOTJlMzA3ZjA3NiIsImMiOjR9", comentario:"DATA: DATARIESGO || País: Rep Dominicana || Variante: SI || Tipo Variante: Provincia || Variante Shopify: Provincia: La Romana"));</t>
  </si>
  <si>
    <t>dashboards.Add(new PowerBiDash(titulo:"Plataforma de Análisis y Monitoreo de focos de Fuego - República Dominicana", id:48, id2:923, url:"https://app.powerbi.com/view?r=eyJrIjoiYjg2Y2RhY2MtNWJjYi00ODc0LTk4MGQtNjA5YmZhNzBhYzNhIiwidCI6IjhmYmFhNWJmLTJlY2MtNGRjOC1iNTZiLThmOTJlMzA3ZjA3NiIsImMiOjR9", comentario:"DATA: DATARIESGO || País: Rep Dominicana || Variante: SI || Tipo Variante: Provincia || Variante Shopify: Provincia: San Pedro de Macorís"));</t>
  </si>
  <si>
    <t>dashboards.Add(new PowerBiDash(titulo:"Plataforma de Análisis y Monitoreo de focos de Fuego - República Dominicana", id:48, id2:929, url:"https://app.powerbi.com/view?r=eyJrIjoiNzg0Mzk0MjctMDg0NC00N2FmLWEyYTMtNmZlZmJmNDkyNTAyIiwidCI6IjhmYmFhNWJmLTJlY2MtNGRjOC1iNTZiLThmOTJlMzA3ZjA3NiIsImMiOjR9", comentario:"DATA: DATARIESGO || País: Rep Dominicana || Variante: SI || Tipo Variante: Provincia || Variante Shopify: Provincia: Monte Plata"));</t>
  </si>
  <si>
    <t>dashboards.Add(new PowerBiDash(titulo:"Plataforma de Análisis y Monitoreo de focos de Fuego - República Dominicana", id:48, id2:930, url:"https://app.powerbi.com/view?r=eyJrIjoiOGJiOWRlZGQtMDFjZS00MGQyLTk2MmYtN2NjODBlY2RkYTRjIiwidCI6IjhmYmFhNWJmLTJlY2MtNGRjOC1iNTZiLThmOTJlMzA3ZjA3NiIsImMiOjR9", comentario:"DATA: DATARIESGO || País: Rep Dominicana || Variante: SI || Tipo Variante: Provincia || Variante Shopify: Provincia: Hato Mayor"));</t>
  </si>
  <si>
    <t>dashboards.Add(new PowerBiDash(titulo:"Plataforma de Análisis y Monitoreo de focos de Fuego - República Dominicana", id:48, id2:1001, url:"https://app.powerbi.com/view?r=eyJrIjoiNjZmOTFlNTYtMzkxZC00YWQxLTliZjUtYjk4MTYwMGUyYWFkIiwidCI6IjhmYmFhNWJmLTJlY2MtNGRjOC1iNTZiLThmOTJlMzA3ZjA3NiIsImMiOjR9", comentario:"DATA: DATARIESGO || País: Rep Dominicana || Variante: SI || Tipo Variante: Provincia || Variante Shopify: Provincia: Distrito Nacional"));</t>
  </si>
  <si>
    <t>dashboards.Add(new PowerBiDash(titulo:"Plataforma de Análisis y Monitoreo de focos de Fuego - República Dominicana", id:48, id2:1032, url:"https://app.powerbi.com/view?r=eyJrIjoiMGNkNjRmYTMtNTE3NS00OWUzLWEwOTEtN2Q3MDRlODQyYWE0IiwidCI6IjhmYmFhNWJmLTJlY2MtNGRjOC1iNTZiLThmOTJlMzA3ZjA3NiIsImMiOjR9", comentario:"DATA: DATARIESGO || País: Rep Dominicana || Variante: SI || Tipo Variante: Provincia || Variante Shopify: Provincia: Santo Domingo"));</t>
  </si>
  <si>
    <t>dashboards.Add(new PowerBiDash(titulo:"Plataforma de Análisis y Monitoreo del Clima - República Dominicana", id:49, id2:0, url:"https://app.powerbi.com/view?r=eyJrIjoiODE4M2VkNzUtMGM3NS00YmExLTlmNDQtMDA2MmJjYjk3ZWViIiwidCI6IjhmYmFhNWJmLTJlY2MtNGRjOC1iNTZiLThmOTJlMzA3ZjA3NiIsImMiOjR9&amp;pageName=ReportSection07b976d31e945d81283b", comentario:"DATA: DATACLIMA || País: Rep Dominicana || Variante: NO || Tipo Variante: Nacional || Variante Shopify: Nacional"));</t>
  </si>
  <si>
    <t>dashboards.Add(new PowerBiDash(titulo:"Plataforma de Análisis y Monitoreo del Clima - República Dominicana", id:50, id2:109, url:"https://app.powerbi.com/view?r=eyJrIjoiNDJhOGM4YTAtMzQzNC00N2E1LWFlOGYtNzM1OTIzN2Q4ZmY5IiwidCI6IjhmYmFhNWJmLTJlY2MtNGRjOC1iNTZiLThmOTJlMzA3ZjA3NiIsImMiOjR9", comentario:"DATA: DATACLIMA || País: Rep Dominicana || Variante: SI || Tipo Variante: Provincia || Variante Shopify: Provincia: Espaillat"));</t>
  </si>
  <si>
    <t>dashboards.Add(new PowerBiDash(titulo:"Plataforma de Análisis y Monitoreo del Clima - República Dominicana", id:50, id2:118, url:"https://app.powerbi.com/view?r=eyJrIjoiNGMzMjI2ZDctOGI2NS00N2ZiLWJhNzMtNWNhZGY3YjIxOTIzIiwidCI6IjhmYmFhNWJmLTJlY2MtNGRjOC1iNTZiLThmOTJlMzA3ZjA3NiIsImMiOjR9", comentario:"DATA: DATACLIMA || País: Rep Dominicana || Variante: SI || Tipo Variante: Provincia || Variante Shopify: Provincia: Puerto Plata"));</t>
  </si>
  <si>
    <t>dashboards.Add(new PowerBiDash(titulo:"Plataforma de Análisis y Monitoreo del Clima - República Dominicana", id:50, id2:125, url:"https://app.powerbi.com/view?r=eyJrIjoiOTg1OTZkZWUtNjQ4My00ZDg4LTkzYTktNDc4ODc5OThjMWQxIiwidCI6IjhmYmFhNWJmLTJlY2MtNGRjOC1iNTZiLThmOTJlMzA3ZjA3NiIsImMiOjR9", comentario:"DATA: DATACLIMA || País: Rep Dominicana || Variante: SI || Tipo Variante: Provincia || Variante Shopify: Provincia: Santiago"));</t>
  </si>
  <si>
    <t>dashboards.Add(new PowerBiDash(titulo:"Plataforma de Análisis y Monitoreo del Clima - República Dominicana", id:50, id2:213, url:"https://app.powerbi.com/view?r=eyJrIjoiY2RiMzU5NTUtYWM3Mi00YTVhLTk0NGQtMGEyNWM4NTBkZDhmIiwidCI6IjhmYmFhNWJmLTJlY2MtNGRjOC1iNTZiLThmOTJlMzA3ZjA3NiIsImMiOjR9", comentario:"DATA: DATACLIMA || País: Rep Dominicana || Variante: SI || Tipo Variante: Provincia || Variante Shopify: Provincia: La Vega"));</t>
  </si>
  <si>
    <t>dashboards.Add(new PowerBiDash(titulo:"Plataforma de Análisis y Monitoreo del Clima - República Dominicana", id:50, id2:224, url:"https://app.powerbi.com/view?r=eyJrIjoiYjNjNTVkMTktMjg3Zi00MzQ0LTgwMTItMDM0MTcyZDVjY2FlIiwidCI6IjhmYmFhNWJmLTJlY2MtNGRjOC1iNTZiLThmOTJlMzA3ZjA3NiIsImMiOjR9", comentario:"DATA: DATACLIMA || País: Rep Dominicana || Variante: SI || Tipo Variante: Provincia || Variante Shopify: Provincia: Sanchez Ramírez"));</t>
  </si>
  <si>
    <t>dashboards.Add(new PowerBiDash(titulo:"Plataforma de Análisis y Monitoreo del Clima - República Dominicana", id:50, id2:228, url:"https://app.powerbi.com/view?r=eyJrIjoiNTc4NzIyZjctMDA5ZS00YmYyLTkyNGYtZjkwZmVmYmQ0Y2I1IiwidCI6IjhmYmFhNWJmLTJlY2MtNGRjOC1iNTZiLThmOTJlMzA3ZjA3NiIsImMiOjR9", comentario:"DATA: DATACLIMA || País: Rep Dominicana || Variante: SI || Tipo Variante: Provincia || Variante Shopify: Provincia: Monseñor Nouel"));</t>
  </si>
  <si>
    <t>dashboards.Add(new PowerBiDash(titulo:"Plataforma de Análisis y Monitoreo del Clima - República Dominicana", id:50, id2:306, url:"https://app.powerbi.com/view?r=eyJrIjoiMTg0ZDhmOTktODkzYi00OWZkLTljMTItMTAxYTIzMTczNGI4IiwidCI6IjhmYmFhNWJmLTJlY2MtNGRjOC1iNTZiLThmOTJlMzA3ZjA3NiIsImMiOjR9", comentario:"DATA: DATACLIMA || País: Rep Dominicana || Variante: SI || Tipo Variante: Provincia || Variante Shopify: Provincia: Duarte"));</t>
  </si>
  <si>
    <t>dashboards.Add(new PowerBiDash(titulo:"Plataforma de Análisis y Monitoreo del Clima - República Dominicana", id:50, id2:314, url:"https://app.powerbi.com/view?r=eyJrIjoiYmJlNWYwYjUtODI0Yy00YzZlLWEwMWMtMDYwMDljMGZjOWEzIiwidCI6IjhmYmFhNWJmLTJlY2MtNGRjOC1iNTZiLThmOTJlMzA3ZjA3NiIsImMiOjR9", comentario:"DATA: DATACLIMA || País: Rep Dominicana || Variante: SI || Tipo Variante: Provincia || Variante Shopify: Provincia: María Trinidad Sánchez"));</t>
  </si>
  <si>
    <t>dashboards.Add(new PowerBiDash(titulo:"Plataforma de Análisis y Monitoreo del Clima - República Dominicana", id:50, id2:319, url:"https://app.powerbi.com/view?r=eyJrIjoiNzkwNzZjMzItNmQxZC00ZTJhLWJjZjgtZGMyODQ2ODJiMjhiIiwidCI6IjhmYmFhNWJmLTJlY2MtNGRjOC1iNTZiLThmOTJlMzA3ZjA3NiIsImMiOjR9", comentario:"DATA: DATACLIMA || País: Rep Dominicana || Variante: SI || Tipo Variante: Provincia || Variante Shopify: Provincia: Hermanas Mirabal"));</t>
  </si>
  <si>
    <t>dashboards.Add(new PowerBiDash(titulo:"Plataforma de Análisis y Monitoreo del Clima - República Dominicana", id:50, id2:320, url:"https://app.powerbi.com/view?r=eyJrIjoiMTE0NjgzYTktMTU2ZS00MGQ1LTgzZWEtYjAzODM5YTM1MjdhIiwidCI6IjhmYmFhNWJmLTJlY2MtNGRjOC1iNTZiLThmOTJlMzA3ZjA3NiIsImMiOjR9", comentario:"DATA: DATACLIMA || País: Rep Dominicana || Variante: SI || Tipo Variante: Provincia || Variante Shopify: Provincia: Samaná"));</t>
  </si>
  <si>
    <t>dashboards.Add(new PowerBiDash(titulo:"Plataforma de Análisis y Monitoreo del Clima - República Dominicana", id:50, id2:405, url:"https://app.powerbi.com/view?r=eyJrIjoiZjk2ZTcxYTAtNTg5MC00YzcwLWEyNjgtODUwMzIyOGYwNDA4IiwidCI6IjhmYmFhNWJmLTJlY2MtNGRjOC1iNTZiLThmOTJlMzA3ZjA3NiIsImMiOjR9", comentario:"DATA: DATACLIMA || País: Rep Dominicana || Variante: SI || Tipo Variante: Provincia || Variante Shopify: Provincia: Dajabón"));</t>
  </si>
  <si>
    <t>dashboards.Add(new PowerBiDash(titulo:"Plataforma de Análisis y Monitoreo del Clima - República Dominicana", id:50, id2:415, url:"https://app.powerbi.com/view?r=eyJrIjoiZWVhMDYyZmEtNGEzNy00NjIxLWFkZjctMmI0YmY0MjAzNzkyIiwidCI6IjhmYmFhNWJmLTJlY2MtNGRjOC1iNTZiLThmOTJlMzA3ZjA3NiIsImMiOjR9", comentario:"DATA: DATACLIMA || País: Rep Dominicana || Variante: SI || Tipo Variante: Provincia || Variante Shopify: Provincia: Monte Cristi"));</t>
  </si>
  <si>
    <t>dashboards.Add(new PowerBiDash(titulo:"Plataforma de Análisis y Monitoreo del Clima - República Dominicana", id:50, id2:426, url:"https://app.powerbi.com/view?r=eyJrIjoiYjUwMzdhMzgtYjlhOC00Njg3LTg3ZDAtMzg1OWRiMTIwMDg2IiwidCI6IjhmYmFhNWJmLTJlY2MtNGRjOC1iNTZiLThmOTJlMzA3ZjA3NiIsImMiOjR9", comentario:"DATA: DATACLIMA || País: Rep Dominicana || Variante: SI || Tipo Variante: Provincia || Variante Shopify: Provincia: Santiago Rodríguez"));</t>
  </si>
  <si>
    <t>dashboards.Add(new PowerBiDash(titulo:"Plataforma de Análisis y Monitoreo del Clima - República Dominicana", id:50, id2:427, url:"https://app.powerbi.com/view?r=eyJrIjoiMmEwMTdkMzUtZmNjZC00MzJhLWE0NTktYTU5ZGRkYWY3ZTEwIiwidCI6IjhmYmFhNWJmLTJlY2MtNGRjOC1iNTZiLThmOTJlMzA3ZjA3NiIsImMiOjR9", comentario:"DATA: DATACLIMA || País: Rep Dominicana || Variante: SI || Tipo Variante: Provincia || Variante Shopify: Provincia: Valverde"));</t>
  </si>
  <si>
    <t>dashboards.Add(new PowerBiDash(titulo:"Plataforma de Análisis y Monitoreo del Clima - República Dominicana", id:50, id2:502, url:"https://app.powerbi.com/view?r=eyJrIjoiNjFkNDBhZGYtMGIxNy00NzQ4LThjNTAtNGQ5MjAyYzg5NzQ4IiwidCI6IjhmYmFhNWJmLTJlY2MtNGRjOC1iNTZiLThmOTJlMzA3ZjA3NiIsImMiOjR9", comentario:"DATA: DATACLIMA || País: Rep Dominicana || Variante: SI || Tipo Variante: Provincia || Variante Shopify: Provincia: Azua"));</t>
  </si>
  <si>
    <t>dashboards.Add(new PowerBiDash(titulo:"Plataforma de Análisis y Monitoreo del Clima - República Dominicana", id:50, id2:517, url:"https://app.powerbi.com/view?r=eyJrIjoiNWY0MDdhNDUtMzk1Ny00YjFjLWIwYTEtOGU5MzdlNDRjNzY0IiwidCI6IjhmYmFhNWJmLTJlY2MtNGRjOC1iNTZiLThmOTJlMzA3ZjA3NiIsImMiOjR9", comentario:"DATA: DATACLIMA || País: Rep Dominicana || Variante: SI || Tipo Variante: Provincia || Variante Shopify: Provincia: Peravia"));</t>
  </si>
  <si>
    <t>dashboards.Add(new PowerBiDash(titulo:"Plataforma de Análisis y Monitoreo del Clima - República Dominicana", id:50, id2:521, url:"https://app.powerbi.com/view?r=eyJrIjoiZDA0OGY5ZTItOGMxNC00MGE3LWI5ZTAtOTUwNDExZmI1ZDY1IiwidCI6IjhmYmFhNWJmLTJlY2MtNGRjOC1iNTZiLThmOTJlMzA3ZjA3NiIsImMiOjR9", comentario:"DATA: DATACLIMA || País: Rep Dominicana || Variante: SI || Tipo Variante: Provincia || Variante Shopify: Provincia: San Cristóbal"));</t>
  </si>
  <si>
    <t>dashboards.Add(new PowerBiDash(titulo:"Plataforma de Análisis y Monitoreo del Clima - República Dominicana", id:50, id2:531, url:"https://app.powerbi.com/view?r=eyJrIjoiMDBjMjA1YWQtYzNiMi00YzNjLTlmNjctZDRmOWU0NDI0NmY1IiwidCI6IjhmYmFhNWJmLTJlY2MtNGRjOC1iNTZiLThmOTJlMzA3ZjA3NiIsImMiOjR9", comentario:"DATA: DATACLIMA || País: Rep Dominicana || Variante: SI || Tipo Variante: Provincia || Variante Shopify: Provincia: San José de Ocoa"));</t>
  </si>
  <si>
    <t>dashboards.Add(new PowerBiDash(titulo:"Plataforma de Análisis y Monitoreo del Clima - República Dominicana", id:50, id2:603, url:"https://app.powerbi.com/view?r=eyJrIjoiMGJjNjNmMzEtMmMzNS00MmM3LTg0MjAtZDg1OTkwZGM3OGY2IiwidCI6IjhmYmFhNWJmLTJlY2MtNGRjOC1iNTZiLThmOTJlMzA3ZjA3NiIsImMiOjR9", comentario:"DATA: DATACLIMA || País: Rep Dominicana || Variante: SI || Tipo Variante: Provincia || Variante Shopify: Provincia: Baoruco"));</t>
  </si>
  <si>
    <t>dashboards.Add(new PowerBiDash(titulo:"Plataforma de Análisis y Monitoreo del Clima - República Dominicana", id:50, id2:604, url:"https://app.powerbi.com/view?r=eyJrIjoiMTc3NzlhNmItNzlhMi00YTU4LTg1YjctMjNlZDdhZjUzYWQzIiwidCI6IjhmYmFhNWJmLTJlY2MtNGRjOC1iNTZiLThmOTJlMzA3ZjA3NiIsImMiOjR9", comentario:"DATA: DATACLIMA || País: Rep Dominicana || Variante: SI || Tipo Variante: Provincia || Variante Shopify: Provincia: Barahona"));</t>
  </si>
  <si>
    <t>dashboards.Add(new PowerBiDash(titulo:"Plataforma de Análisis y Monitoreo del Clima - República Dominicana", id:50, id2:610, url:"https://app.powerbi.com/view?r=eyJrIjoiODYxYTFiZjQtOTJlMS00NzExLWI4MjgtODYzODc4NDA0NWVhIiwidCI6IjhmYmFhNWJmLTJlY2MtNGRjOC1iNTZiLThmOTJlMzA3ZjA3NiIsImMiOjR9", comentario:"DATA: DATACLIMA || País: Rep Dominicana || Variante: SI || Tipo Variante: Provincia || Variante Shopify: Provincia: Independencia"));</t>
  </si>
  <si>
    <t>dashboards.Add(new PowerBiDash(titulo:"Plataforma de Análisis y Monitoreo del Clima - República Dominicana", id:50, id2:616, url:"https://app.powerbi.com/view?r=eyJrIjoiZDgzYjMwOTYtOWFjMC00ODliLWExOTEtYzM4NGUxMWM4NWMyIiwidCI6IjhmYmFhNWJmLTJlY2MtNGRjOC1iNTZiLThmOTJlMzA3ZjA3NiIsImMiOjR9", comentario:"DATA: DATACLIMA || País: Rep Dominicana || Variante: SI || Tipo Variante: Provincia || Variante Shopify: Provincia: Pedernales"));</t>
  </si>
  <si>
    <t>dashboards.Add(new PowerBiDash(titulo:"Plataforma de Análisis y Monitoreo del Clima - República Dominicana", id:50, id2:707, url:"https://app.powerbi.com/view?r=eyJrIjoiYjBmY2M2YmQtMmU4Yy00MTQ1LTlhY2ItZjFhYzgxYzc0ZGNkIiwidCI6IjhmYmFhNWJmLTJlY2MtNGRjOC1iNTZiLThmOTJlMzA3ZjA3NiIsImMiOjR9", comentario:"DATA: DATACLIMA || País: Rep Dominicana || Variante: SI || Tipo Variante: Provincia || Variante Shopify: Provincia: Elías Piña"));</t>
  </si>
  <si>
    <t>dashboards.Add(new PowerBiDash(titulo:"Plataforma de Análisis y Monitoreo del Clima - República Dominicana", id:50, id2:722, url:"https://app.powerbi.com/view?r=eyJrIjoiNGFiMWNlMWMtM2E0Ny00MGFjLWFiY2UtZWU5NGVmNDEzOGYwIiwidCI6IjhmYmFhNWJmLTJlY2MtNGRjOC1iNTZiLThmOTJlMzA3ZjA3NiIsImMiOjR9", comentario:"DATA: DATACLIMA || País: Rep Dominicana || Variante: SI || Tipo Variante: Provincia || Variante Shopify: Provincia: San Juan"));</t>
  </si>
  <si>
    <t>dashboards.Add(new PowerBiDash(titulo:"Plataforma de Análisis y Monitoreo del Clima - República Dominicana", id:50, id2:808, url:"https://app.powerbi.com/view?r=eyJrIjoiZmZjNTk1ZjUtN2VjNS00MWFkLWE2N2ItZjQ3MjcyY2IyMzY0IiwidCI6IjhmYmFhNWJmLTJlY2MtNGRjOC1iNTZiLThmOTJlMzA3ZjA3NiIsImMiOjR9", comentario:"DATA: DATACLIMA || País: Rep Dominicana || Variante: SI || Tipo Variante: Provincia || Variante Shopify: Provincia: El Seibo"));</t>
  </si>
  <si>
    <t>dashboards.Add(new PowerBiDash(titulo:"Plataforma de Análisis y Monitoreo del Clima - República Dominicana", id:50, id2:811, url:"https://app.powerbi.com/view?r=eyJrIjoiOWQ0NWI0YzUtZGUxYS00MzkzLTllNzItMGM4MjZlYzkzMzU5IiwidCI6IjhmYmFhNWJmLTJlY2MtNGRjOC1iNTZiLThmOTJlMzA3ZjA3NiIsImMiOjR9", comentario:"DATA: DATACLIMA || País: Rep Dominicana || Variante: SI || Tipo Variante: Provincia || Variante Shopify: Provincia: La Altagracia"));</t>
  </si>
  <si>
    <t>dashboards.Add(new PowerBiDash(titulo:"Plataforma de Análisis y Monitoreo del Clima - República Dominicana", id:50, id2:812, url:"https://app.powerbi.com/view?r=eyJrIjoiNGY4MWFiNDEtYzU1Yy00OTI3LTlkOTQtMjEwOTY5MWVlOTEwIiwidCI6IjhmYmFhNWJmLTJlY2MtNGRjOC1iNTZiLThmOTJlMzA3ZjA3NiIsImMiOjR9", comentario:"DATA: DATACLIMA || País: Rep Dominicana || Variante: SI || Tipo Variante: Provincia || Variante Shopify: Provincia: La Romana"));</t>
  </si>
  <si>
    <t>dashboards.Add(new PowerBiDash(titulo:"Plataforma de Análisis y Monitoreo del Clima - República Dominicana", id:50, id2:923, url:"https://app.powerbi.com/view?r=eyJrIjoiNDlkNmM1NzMtN2YyOC00OTk5LWI4NjUtYmZkYTQ1MTk1ZWQ1IiwidCI6IjhmYmFhNWJmLTJlY2MtNGRjOC1iNTZiLThmOTJlMzA3ZjA3NiIsImMiOjR9", comentario:"DATA: DATACLIMA || País: Rep Dominicana || Variante: SI || Tipo Variante: Provincia || Variante Shopify: Provincia: San Pedro de Macorís"));</t>
  </si>
  <si>
    <t>dashboards.Add(new PowerBiDash(titulo:"Plataforma de Análisis y Monitoreo del Clima - República Dominicana", id:50, id2:929, url:"https://app.powerbi.com/view?r=eyJrIjoiZGViNjQ5ZjUtNjZkNS00ZWUwLWFiNTgtNzBlNGJlNGIwMjc4IiwidCI6IjhmYmFhNWJmLTJlY2MtNGRjOC1iNTZiLThmOTJlMzA3ZjA3NiIsImMiOjR9", comentario:"DATA: DATACLIMA || País: Rep Dominicana || Variante: SI || Tipo Variante: Provincia || Variante Shopify: Provincia: Monte Plata"));</t>
  </si>
  <si>
    <t>dashboards.Add(new PowerBiDash(titulo:"Plataforma de Análisis y Monitoreo del Clima - República Dominicana", id:50, id2:930, url:"https://app.powerbi.com/view?r=eyJrIjoiZDJmNDM3NDEtMWY4My00Njk0LThiNjYtYmQ5ODk5YTY2MDMxIiwidCI6IjhmYmFhNWJmLTJlY2MtNGRjOC1iNTZiLThmOTJlMzA3ZjA3NiIsImMiOjR9", comentario:"DATA: DATACLIMA || País: Rep Dominicana || Variante: SI || Tipo Variante: Provincia || Variante Shopify: Provincia: Hato Mayor"));</t>
  </si>
  <si>
    <t>dashboards.Add(new PowerBiDash(titulo:"Plataforma de Análisis y Monitoreo del Clima - República Dominicana", id:50, id2:1001, url:"https://app.powerbi.com/view?r=eyJrIjoiYzZmMTAwMWQtYjA0YS00MTViLTkyYmQtYzQ0ZWY2MTUxOGFhIiwidCI6IjhmYmFhNWJmLTJlY2MtNGRjOC1iNTZiLThmOTJlMzA3ZjA3NiIsImMiOjR9", comentario:"DATA: DATACLIMA || País: Rep Dominicana || Variante: SI || Tipo Variante: Provincia || Variante Shopify: Provincia: Distrito Nacional"));</t>
  </si>
  <si>
    <t>dashboards.Add(new PowerBiDash(titulo:"Plataforma de Análisis y Monitoreo del Clima - República Dominicana", id:50, id2:1032, url:"https://app.powerbi.com/view?r=eyJrIjoiYTE4OGZmODgtMjczYi00MGVmLTg1ZWMtOTE3M2QxNDlmZWJjIiwidCI6IjhmYmFhNWJmLTJlY2MtNGRjOC1iNTZiLThmOTJlMzA3ZjA3NiIsImMiOjR9", comentario:"DATA: DATACLIMA || País: Rep Dominicana || Variante: SI || Tipo Variante: Provincia || Variante Shopify: Provincia: Santo Domingo"));</t>
  </si>
  <si>
    <t>dashboards.Add(new PowerBiDash(titulo:"Plataforma de Análisis y Monitoreo de focos de Fuego - Chile", id:51, id2:0, url:"https://app.powerbi.com/view?r=eyJrIjoiNTNkYmRmYWUtOWE0YS00NDQyLTlmODMtYTE2YTZmZjAyYmU1IiwidCI6IjhmYmFhNWJmLTJlY2MtNGRjOC1iNTZiLThmOTJlMzA3ZjA3NiIsImMiOjR9&amp;pageName=ReportSection8bcae9100757e5450e5b", comentario:"DATA: DATARIESGO || País: Chile || Variante: NO || Tipo Variante: Nacional || Variante Shopify: Nacional"));</t>
  </si>
  <si>
    <t>dashboards.Add(new PowerBiDash(titulo:"Plataforma de Análisis y Monitoreo de focos de Fuego - Chile", id:52, id2:1, url:"https://app.powerbi.com/view?r=eyJrIjoiMjc4MzhjOTItMWE0OS00MDZiLTk4MzctNDBkYmMxNTI3MWExIiwidCI6IjhmYmFhNWJmLTJlY2MtNGRjOC1iNTZiLThmOTJlMzA3ZjA3NiIsImMiOjR9", comentario:"DATA: DATARIESGO || País: Chile || Variante: SI || Tipo Variante: Región || Variante Shopify: Región de Tarapacá"));</t>
  </si>
  <si>
    <t>dashboards.Add(new PowerBiDash(titulo:"Plataforma de Análisis y Monitoreo de focos de Fuego - Chile", id:52, id2:2, url:"https://app.powerbi.com/view?r=eyJrIjoiNjJjMDU4YmYtMmQ5Yy00MzE0LTk1MmEtYTA3NTZlYTIwNDJlIiwidCI6IjhmYmFhNWJmLTJlY2MtNGRjOC1iNTZiLThmOTJlMzA3ZjA3NiIsImMiOjR9", comentario:"DATA: DATARIESGO || País: Chile || Variante: SI || Tipo Variante: Región || Variante Shopify: Región de Antofagasta"));</t>
  </si>
  <si>
    <t>dashboards.Add(new PowerBiDash(titulo:"Plataforma de Análisis y Monitoreo de focos de Fuego - Chile", id:52, id2:3, url:"https://app.powerbi.com/view?r=eyJrIjoiMzgzY2EyZWUtMmQxZi00NjFkLWE2MTItMDU5ZWYxNzkwYWRiIiwidCI6IjhmYmFhNWJmLTJlY2MtNGRjOC1iNTZiLThmOTJlMzA3ZjA3NiIsImMiOjR9", comentario:"DATA: DATARIESGO || País: Chile || Variante: SI || Tipo Variante: Región || Variante Shopify: Región de Atacama"));</t>
  </si>
  <si>
    <t>dashboards.Add(new PowerBiDash(titulo:"Plataforma de Análisis y Monitoreo de focos de Fuego - Chile", id:52, id2:4, url:"https://app.powerbi.com/view?r=eyJrIjoiNmM4ODkzNTQtMzAyMS00NmM4LThjNjktMDA3YjE4MmYxYzUxIiwidCI6IjhmYmFhNWJmLTJlY2MtNGRjOC1iNTZiLThmOTJlMzA3ZjA3NiIsImMiOjR9", comentario:"DATA: DATARIESGO || País: Chile || Variante: SI || Tipo Variante: Región || Variante Shopify: Región de Coquimbo"));</t>
  </si>
  <si>
    <t>dashboards.Add(new PowerBiDash(titulo:"Plataforma de Análisis y Monitoreo de focos de Fuego - Chile", id:52, id2:5, url:"https://app.powerbi.com/view?r=eyJrIjoiODc4Y2FkZjQtNjA2Ni00NWU0LWI0YTMtODExMDJiYzRhNzM0IiwidCI6IjhmYmFhNWJmLTJlY2MtNGRjOC1iNTZiLThmOTJlMzA3ZjA3NiIsImMiOjR9", comentario:"DATA: DATARIESGO || País: Chile || Variante: SI || Tipo Variante: Región || Variante Shopify: Región de Valparaíso"));</t>
  </si>
  <si>
    <t>dashboards.Add(new PowerBiDash(titulo:"Plataforma de Análisis y Monitoreo de focos de Fuego - Chile", id:52, id2:6, url:"https://app.powerbi.com/view?r=eyJrIjoiMGEwMzgwNzItYTdiNy00NmZhLTk4ZTYtNjU3ODMzMjlkZmZhIiwidCI6IjhmYmFhNWJmLTJlY2MtNGRjOC1iNTZiLThmOTJlMzA3ZjA3NiIsImMiOjR9", comentario:"DATA: DATARIESGO || País: Chile || Variante: SI || Tipo Variante: Región || Variante Shopify: Región de O'Higgins"));</t>
  </si>
  <si>
    <t>dashboards.Add(new PowerBiDash(titulo:"Plataforma de Análisis y Monitoreo de focos de Fuego - Chile", id:52, id2:7, url:"https://app.powerbi.com/view?r=eyJrIjoiODBkNTkwZmItMTM1MS00NGFlLTkyMjUtNWY2YjAzMmViNDdlIiwidCI6IjhmYmFhNWJmLTJlY2MtNGRjOC1iNTZiLThmOTJlMzA3ZjA3NiIsImMiOjR9", comentario:"DATA: DATARIESGO || País: Chile || Variante: SI || Tipo Variante: Región || Variante Shopify: Región del Maule"));</t>
  </si>
  <si>
    <t>dashboards.Add(new PowerBiDash(titulo:"Plataforma de Análisis y Monitoreo de focos de Fuego - Chile", id:52, id2:8, url:"https://app.powerbi.com/view?r=eyJrIjoiMTg1MDAxZDgtMjkxYS00MmQ1LTllNjItMzZmODM5ZDE0NDhiIiwidCI6IjhmYmFhNWJmLTJlY2MtNGRjOC1iNTZiLThmOTJlMzA3ZjA3NiIsImMiOjR9", comentario:"DATA: DATARIESGO || País: Chile || Variante: SI || Tipo Variante: Región || Variante Shopify: Región del Biobío"));</t>
  </si>
  <si>
    <t>dashboards.Add(new PowerBiDash(titulo:"Plataforma de Análisis y Monitoreo de focos de Fuego - Chile", id:52, id2:9, url:"https://app.powerbi.com/view?r=eyJrIjoiZDFlZWYyZmItZmIxZC00NTBlLTk3M2ItOWU3ODc1MGZlM2ZmIiwidCI6IjhmYmFhNWJmLTJlY2MtNGRjOC1iNTZiLThmOTJlMzA3ZjA3NiIsImMiOjR9", comentario:"DATA: DATARIESGO || País: Chile || Variante: SI || Tipo Variante: Región || Variante Shopify: Región de La Araucanía"));</t>
  </si>
  <si>
    <t>dashboards.Add(new PowerBiDash(titulo:"Plataforma de Análisis y Monitoreo de focos de Fuego - Chile", id:52, id2:10, url:"https://app.powerbi.com/view?r=eyJrIjoiYWFjYjBhZGEtZjgxYi00ZmYzLWJkNzgtZDY2OTIxMjRhZmMwIiwidCI6IjhmYmFhNWJmLTJlY2MtNGRjOC1iNTZiLThmOTJlMzA3ZjA3NiIsImMiOjR9", comentario:"DATA: DATARIESGO || País: Chile || Variante: SI || Tipo Variante: Región || Variante Shopify: Región de Los Lagos"));</t>
  </si>
  <si>
    <t>dashboards.Add(new PowerBiDash(titulo:"Plataforma de Análisis y Monitoreo de focos de Fuego - Chile", id:52, id2:11, url:"https://app.powerbi.com/view?r=eyJrIjoiZTljMzFlYzUtNWQwOC00NjE0LTlhYjgtMDIzZjQyYzhhOTcxIiwidCI6IjhmYmFhNWJmLTJlY2MtNGRjOC1iNTZiLThmOTJlMzA3ZjA3NiIsImMiOjR9", comentario:"DATA: DATARIESGO || País: Chile || Variante: SI || Tipo Variante: Región || Variante Shopify: Región de Aysén"));</t>
  </si>
  <si>
    <t>dashboards.Add(new PowerBiDash(titulo:"Plataforma de Análisis y Monitoreo de focos de Fuego - Chile", id:52, id2:12, url:"https://app.powerbi.com/view?r=eyJrIjoiOGZiMzc2NDQtZjgzYi00MzY2LWFjNzgtMGU3OTg3OTljNDM0IiwidCI6IjhmYmFhNWJmLTJlY2MtNGRjOC1iNTZiLThmOTJlMzA3ZjA3NiIsImMiOjR9", comentario:"DATA: DATARIESGO || País: Chile || Variante: SI || Tipo Variante: Región || Variante Shopify: Región de Magallanes"));</t>
  </si>
  <si>
    <t>dashboards.Add(new PowerBiDash(titulo:"Plataforma de Análisis y Monitoreo de focos de Fuego - Chile", id:52, id2:13, url:"https://app.powerbi.com/view?r=eyJrIjoiMGVmMjM3MDItM2ZjMy00ZGFhLWFlMmQtMjRmZDg5YzBjMDIyIiwidCI6IjhmYmFhNWJmLTJlY2MtNGRjOC1iNTZiLThmOTJlMzA3ZjA3NiIsImMiOjR9", comentario:"DATA: DATARIESGO || País: Chile || Variante: SI || Tipo Variante: Región || Variante Shopify: Región Metropolitana"));</t>
  </si>
  <si>
    <t>dashboards.Add(new PowerBiDash(titulo:"Plataforma de Análisis y Monitoreo de focos de Fuego - Chile", id:52, id2:14, url:"https://app.powerbi.com/view?r=eyJrIjoiMmQ2NjI5MjAtYmY3ZS00OTY2LWI2NWItYTM3OGQzMWY4MzE1IiwidCI6IjhmYmFhNWJmLTJlY2MtNGRjOC1iNTZiLThmOTJlMzA3ZjA3NiIsImMiOjR9", comentario:"DATA: DATARIESGO || País: Chile || Variante: SI || Tipo Variante: Región || Variante Shopify: Región de Los Ríos"));</t>
  </si>
  <si>
    <t>dashboards.Add(new PowerBiDash(titulo:"Plataforma de Análisis y Monitoreo de focos de Fuego - Chile", id:52, id2:15, url:"https://app.powerbi.com/view?r=eyJrIjoiMDM3MGY5NTMtMTFhOC00NWI0LTgwMWYtNDgwNmRiYjQ2MjE1IiwidCI6IjhmYmFhNWJmLTJlY2MtNGRjOC1iNTZiLThmOTJlMzA3ZjA3NiIsImMiOjR9", comentario:"DATA: DATARIESGO || País: Chile || Variante: SI || Tipo Variante: Región || Variante Shopify: Región de Arica y Parinacota"));</t>
  </si>
  <si>
    <t>dashboards.Add(new PowerBiDash(titulo:"Plataforma de Análisis y Monitoreo de focos de Fuego - Chile", id:52, id2:16, url:"https://app.powerbi.com/view?r=eyJrIjoiMzU3OTIxZTAtNmI5Ny00ZDBhLTg4ZjAtNmY2Y2QwYmI5MTVmIiwidCI6IjhmYmFhNWJmLTJlY2MtNGRjOC1iNTZiLThmOTJlMzA3ZjA3NiIsImMiOjR9", comentario:"DATA: DATARIESGO || País: Chile || Variante: SI || Tipo Variante: Región || Variante Shopify: Región del Ñuble"));</t>
  </si>
  <si>
    <t>dashboards.Add(new PowerBiDash(titulo:"Plataforma de Análisis y Monitoreo del Clima - Chile", id:53, id2:0, url:"https://app.powerbi.com/view?r=eyJrIjoiOGJjOWFkMzAtMDhjZS00YmY0LThiMDUtYWFkYTdjODNkZGYyIiwidCI6IjhmYmFhNWJmLTJlY2MtNGRjOC1iNTZiLThmOTJlMzA3ZjA3NiIsImMiOjR9&amp;pageName=ReportSection07b976d31e945d81283b", comentario:"DATA: DATACLIMA || País: Chile || Variante: NO || Tipo Variante: Nacional || Variante Shopify: Nacional"));</t>
  </si>
  <si>
    <t>dashboards.Add(new PowerBiDash(titulo:"Plataforma de Análisis y Monitoreo del Clima - Chile", id:54, id2:1, url:"https://app.powerbi.com/view?r=eyJrIjoiMjVkNjFkM2MtNTQyNy00OTY5LWFkYjItOGYwZDNlNjg1MDJjIiwidCI6IjhmYmFhNWJmLTJlY2MtNGRjOC1iNTZiLThmOTJlMzA3ZjA3NiIsImMiOjR9", comentario:"DATA: DATACLIMA || País: Chile || Variante: SI || Tipo Variante: Región || Variante Shopify: Región de Tarapacá"));</t>
  </si>
  <si>
    <t>dashboards.Add(new PowerBiDash(titulo:"Plataforma de Análisis y Monitoreo del Clima - Chile", id:54, id2:2, url:"https://app.powerbi.com/view?r=eyJrIjoiMmYwYjYzZjUtMDUxNS00NTdjLTg5MDUtZTI5NmNhYTc0OTg1IiwidCI6IjhmYmFhNWJmLTJlY2MtNGRjOC1iNTZiLThmOTJlMzA3ZjA3NiIsImMiOjR9", comentario:"DATA: DATACLIMA || País: Chile || Variante: SI || Tipo Variante: Región || Variante Shopify: Región de Antofagasta"));</t>
  </si>
  <si>
    <t>dashboards.Add(new PowerBiDash(titulo:"Plataforma de Análisis y Monitoreo del Clima - Chile", id:54, id2:3, url:"https://app.powerbi.com/view?r=eyJrIjoiZmNiNzI3ODAtYWQ5Ni00ZTdmLThjNGMtNTIzMjgxNTc4ZWZlIiwidCI6IjhmYmFhNWJmLTJlY2MtNGRjOC1iNTZiLThmOTJlMzA3ZjA3NiIsImMiOjR9", comentario:"DATA: DATACLIMA || País: Chile || Variante: SI || Tipo Variante: Región || Variante Shopify: Región de Atacama"));</t>
  </si>
  <si>
    <t>dashboards.Add(new PowerBiDash(titulo:"Plataforma de Análisis y Monitoreo del Clima - Chile", id:54, id2:4, url:"https://app.powerbi.com/view?r=eyJrIjoiN2E5YmMxNTEtNDk0ZS00ODA0LWFiZjktNGQwYjAzNTg3ZWQ5IiwidCI6IjhmYmFhNWJmLTJlY2MtNGRjOC1iNTZiLThmOTJlMzA3ZjA3NiIsImMiOjR9", comentario:"DATA: DATACLIMA || País: Chile || Variante: SI || Tipo Variante: Región || Variante Shopify: Región de Coquimbo"));</t>
  </si>
  <si>
    <t>dashboards.Add(new PowerBiDash(titulo:"Plataforma de Análisis y Monitoreo del Clima - Chile", id:54, id2:5, url:"https://app.powerbi.com/view?r=eyJrIjoiN2QwOWQwOGQtZjY4Mi00MmQwLWEyNmUtZjQ2MTQ2N2Q4MTMwIiwidCI6IjhmYmFhNWJmLTJlY2MtNGRjOC1iNTZiLThmOTJlMzA3ZjA3NiIsImMiOjR9", comentario:"DATA: DATACLIMA || País: Chile || Variante: SI || Tipo Variante: Región || Variante Shopify: Región de Valparaíso"));</t>
  </si>
  <si>
    <t>dashboards.Add(new PowerBiDash(titulo:"Plataforma de Análisis y Monitoreo del Clima - Chile", id:54, id2:6, url:"https://app.powerbi.com/view?r=eyJrIjoiNjU5YmJmYjgtYTk4MC00OTdlLThjODgtNWVmMDIwZmVmMjVhIiwidCI6IjhmYmFhNWJmLTJlY2MtNGRjOC1iNTZiLThmOTJlMzA3ZjA3NiIsImMiOjR9", comentario:"DATA: DATACLIMA || País: Chile || Variante: SI || Tipo Variante: Región || Variante Shopify: Región de O'Higgins"));</t>
  </si>
  <si>
    <t>dashboards.Add(new PowerBiDash(titulo:"Plataforma de Análisis y Monitoreo del Clima - Chile", id:54, id2:7, url:"https://app.powerbi.com/view?r=eyJrIjoiZGY2MzEzZjMtNjc3OC00Y2I3LThkNWMtYTA4ZGYxMGM3NWJjIiwidCI6IjhmYmFhNWJmLTJlY2MtNGRjOC1iNTZiLThmOTJlMzA3ZjA3NiIsImMiOjR9", comentario:"DATA: DATACLIMA || País: Chile || Variante: SI || Tipo Variante: Región || Variante Shopify: Región del Maule"));</t>
  </si>
  <si>
    <t>dashboards.Add(new PowerBiDash(titulo:"Plataforma de Análisis y Monitoreo del Clima - Chile", id:54, id2:8, url:"https://app.powerbi.com/view?r=eyJrIjoiZjYyZWIzMGEtMzcyZS00NGViLTg3N2YtZDE5OTVkOWRmNDQ4IiwidCI6IjhmYmFhNWJmLTJlY2MtNGRjOC1iNTZiLThmOTJlMzA3ZjA3NiIsImMiOjR9", comentario:"DATA: DATACLIMA || País: Chile || Variante: SI || Tipo Variante: Región || Variante Shopify: Región del Biobío"));</t>
  </si>
  <si>
    <t>dashboards.Add(new PowerBiDash(titulo:"Plataforma de Análisis y Monitoreo del Clima - Chile", id:54, id2:9, url:"https://app.powerbi.com/view?r=eyJrIjoiMjdkMWE2MTQtYzRiMy00Zjc3LWEyMGUtOTdlY2ZiZTk0MmFlIiwidCI6IjhmYmFhNWJmLTJlY2MtNGRjOC1iNTZiLThmOTJlMzA3ZjA3NiIsImMiOjR9", comentario:"DATA: DATACLIMA || País: Chile || Variante: SI || Tipo Variante: Región || Variante Shopify: Región de La Araucanía"));</t>
  </si>
  <si>
    <t>dashboards.Add(new PowerBiDash(titulo:"Plataforma de Análisis y Monitoreo del Clima - Chile", id:54, id2:10, url:"https://app.powerbi.com/view?r=eyJrIjoiOGRiODA1N2UtN2ZiOS00OWJlLWE2NGYtNTBmMTYyODY4OTY2IiwidCI6IjhmYmFhNWJmLTJlY2MtNGRjOC1iNTZiLThmOTJlMzA3ZjA3NiIsImMiOjR9", comentario:"DATA: DATACLIMA || País: Chile || Variante: SI || Tipo Variante: Región || Variante Shopify: Región de Los Lagos"));</t>
  </si>
  <si>
    <t>dashboards.Add(new PowerBiDash(titulo:"Plataforma de Análisis y Monitoreo del Clima - Chile", id:54, id2:11, url:"https://app.powerbi.com/view?r=eyJrIjoiNjk1ZDY2N2UtNzc4NC00Zjk5LWJlYWQtZjlmMDY2Zjg3ZTExIiwidCI6IjhmYmFhNWJmLTJlY2MtNGRjOC1iNTZiLThmOTJlMzA3ZjA3NiIsImMiOjR9", comentario:"DATA: DATACLIMA || País: Chile || Variante: SI || Tipo Variante: Región || Variante Shopify: Región de Aysén"));</t>
  </si>
  <si>
    <t>dashboards.Add(new PowerBiDash(titulo:"Plataforma de Análisis y Monitoreo del Clima - Chile", id:54, id2:12, url:"https://app.powerbi.com/view?r=eyJrIjoiMDQ3NzkxYWEtYWIzNy00YWI1LWI5N2MtZmZmMjUwYmFmYTVlIiwidCI6IjhmYmFhNWJmLTJlY2MtNGRjOC1iNTZiLThmOTJlMzA3ZjA3NiIsImMiOjR9", comentario:"DATA: DATACLIMA || País: Chile || Variante: SI || Tipo Variante: Región || Variante Shopify: Región de Magallanes"));</t>
  </si>
  <si>
    <t>dashboards.Add(new PowerBiDash(titulo:"Plataforma de Análisis y Monitoreo del Clima - Chile", id:54, id2:13, url:"https://app.powerbi.com/view?r=eyJrIjoiOGJjNWIwYTYtZjZlNS00MTlmLWE0YmMtZmM5ZGIzM2RjMTM4IiwidCI6IjhmYmFhNWJmLTJlY2MtNGRjOC1iNTZiLThmOTJlMzA3ZjA3NiIsImMiOjR9", comentario:"DATA: DATACLIMA || País: Chile || Variante: SI || Tipo Variante: Región || Variante Shopify: Región Metropolitana"));</t>
  </si>
  <si>
    <t>dashboards.Add(new PowerBiDash(titulo:"Plataforma de Análisis y Monitoreo del Clima - Chile", id:54, id2:14, url:"https://app.powerbi.com/view?r=eyJrIjoiNDdlMzc1MjgtMjI1Zi00NzA5LWE2NGItYTFiYzM0YzUzY2E3IiwidCI6IjhmYmFhNWJmLTJlY2MtNGRjOC1iNTZiLThmOTJlMzA3ZjA3NiIsImMiOjR9", comentario:"DATA: DATACLIMA || País: Chile || Variante: SI || Tipo Variante: Región || Variante Shopify: Región de Los Ríos"));</t>
  </si>
  <si>
    <t>dashboards.Add(new PowerBiDash(titulo:"Plataforma de Análisis y Monitoreo del Clima - Chile", id:54, id2:15, url:"https://app.powerbi.com/view?r=eyJrIjoiY2FkNGQ3OWItZjllOC00NWQ5LTkxNmItNjY0YTJiZjczZmJmIiwidCI6IjhmYmFhNWJmLTJlY2MtNGRjOC1iNTZiLThmOTJlMzA3ZjA3NiIsImMiOjR9", comentario:"DATA: DATACLIMA || País: Chile || Variante: SI || Tipo Variante: Región || Variante Shopify: Región de Arica y Parinacota"));</t>
  </si>
  <si>
    <t>dashboards.Add(new PowerBiDash(titulo:"Plataforma de Análisis y Monitoreo del Clima - Chile", id:54, id2:16, url:"https://app.powerbi.com/view?r=eyJrIjoiNjJmNzM2ZjMtNzBiNy00M2ZhLThhYzAtOWY5ZjM2YWIzM2JiIiwidCI6IjhmYmFhNWJmLTJlY2MtNGRjOC1iNTZiLThmOTJlMzA3ZjA3NiIsImMiOjR9", comentario:"DATA: DATACLIMA || País: Chile || Variante: SI || Tipo Variante: Región || Variante Shopify: Región del Ñuble"));</t>
  </si>
  <si>
    <t>dashboards.Add(new PowerBiDash(titulo:"Plataforma de Análisis y Monitoreo de focos de Fuego - Nicaragua", id:55, id2:0, url:"https://app.powerbi.com/view?r=eyJrIjoiMGVlNDhiOTktODQxNi00NzM0LWE2YjQtMzI2MjVjMGZiNjg4IiwidCI6IjhmYmFhNWJmLTJlY2MtNGRjOC1iNTZiLThmOTJlMzA3ZjA3NiIsImMiOjR9&amp;pageName=ReportSection8bcae9100757e5450e5b", comentario:"DATA: DATARIESGO || País: Nicaragua || Variante: NO || Tipo Variante: Nacional || Variante Shopify: Nacional"));</t>
  </si>
  <si>
    <t>dashboards.Add(new PowerBiDash(titulo:"Plataforma de Análisis y Monitoreo de focos de Fuego - Nicaragua", id:56, id2:5, url:"https://app.powerbi.com/view?r=eyJrIjoiMDU2NzJmYjItMGRkNi00YTY3LWFlMDEtYTlhYTJlYzQ3MmIwIiwidCI6IjhmYmFhNWJmLTJlY2MtNGRjOC1iNTZiLThmOTJlMzA3ZjA3NiIsImMiOjR9", comentario:"DATA: DATARIESGO || País: Nicaragua || Variante: SI || Tipo Variante: Departamento || Variante Shopify: Departamento: Nueva Segovia"));</t>
  </si>
  <si>
    <t>dashboards.Add(new PowerBiDash(titulo:"Plataforma de Análisis y Monitoreo de focos de Fuego - Nicaragua", id:56, id2:10, url:"https://app.powerbi.com/view?r=eyJrIjoiMWZiOGZkYjUtNWFhYS00NGMyLTk0MjUtNTlkNzZhMjE5OTkwIiwidCI6IjhmYmFhNWJmLTJlY2MtNGRjOC1iNTZiLThmOTJlMzA3ZjA3NiIsImMiOjR9", comentario:"DATA: DATARIESGO || País: Nicaragua || Variante: SI || Tipo Variante: Departamento || Variante Shopify: Departamento: Jinotega"));</t>
  </si>
  <si>
    <t>dashboards.Add(new PowerBiDash(titulo:"Plataforma de Análisis y Monitoreo de focos de Fuego - Nicaragua", id:56, id2:20, url:"https://app.powerbi.com/view?r=eyJrIjoiZTBmYzAzMjAtNDUzNS00MWFkLTg0OTAtOThiNjcyMDNiZDY4IiwidCI6IjhmYmFhNWJmLTJlY2MtNGRjOC1iNTZiLThmOTJlMzA3ZjA3NiIsImMiOjR9", comentario:"DATA: DATARIESGO || País: Nicaragua || Variante: SI || Tipo Variante: Departamento || Variante Shopify: Departamento: Madriz"));</t>
  </si>
  <si>
    <t>dashboards.Add(new PowerBiDash(titulo:"Plataforma de Análisis y Monitoreo de focos de Fuego - Nicaragua", id:56, id2:25, url:"https://app.powerbi.com/view?r=eyJrIjoiZTFhYzNlN2YtZjIwYi00ZDA0LWJhMmEtZGQxMzgxYmE3Y2UyIiwidCI6IjhmYmFhNWJmLTJlY2MtNGRjOC1iNTZiLThmOTJlMzA3ZjA3NiIsImMiOjR9", comentario:"DATA: DATARIESGO || País: Nicaragua || Variante: SI || Tipo Variante: Departamento || Variante Shopify: Departamento: Estelí"));</t>
  </si>
  <si>
    <t>dashboards.Add(new PowerBiDash(titulo:"Plataforma de Análisis y Monitoreo de focos de Fuego - Nicaragua", id:56, id2:30, url:"https://app.powerbi.com/view?r=eyJrIjoiYzBhOGI2YmQtZDk2NS00YjJiLThkM2QtNzYzNjA5NWFmNzY1IiwidCI6IjhmYmFhNWJmLTJlY2MtNGRjOC1iNTZiLThmOTJlMzA3ZjA3NiIsImMiOjR9", comentario:"DATA: DATARIESGO || País: Nicaragua || Variante: SI || Tipo Variante: Departamento || Variante Shopify: Departamento: Chinandega"));</t>
  </si>
  <si>
    <t>dashboards.Add(new PowerBiDash(titulo:"Plataforma de Análisis y Monitoreo de focos de Fuego - Nicaragua", id:56, id2:35, url:"https://app.powerbi.com/view?r=eyJrIjoiMDBlYWU5YjktMTU5Ni00Y2I5LWE4MDktYzY1NzMzZmZiMjNkIiwidCI6IjhmYmFhNWJmLTJlY2MtNGRjOC1iNTZiLThmOTJlMzA3ZjA3NiIsImMiOjR9", comentario:"DATA: DATARIESGO || País: Nicaragua || Variante: SI || Tipo Variante: Departamento || Variante Shopify: Departamento: León"));</t>
  </si>
  <si>
    <t>dashboards.Add(new PowerBiDash(titulo:"Plataforma de Análisis y Monitoreo de focos de Fuego - Nicaragua", id:56, id2:40, url:"https://app.powerbi.com/view?r=eyJrIjoiMTQ4OTlhMjItZTgxOS00OTAwLWE0YWEtMTkwYWJlYWU0N2IyIiwidCI6IjhmYmFhNWJmLTJlY2MtNGRjOC1iNTZiLThmOTJlMzA3ZjA3NiIsImMiOjR9", comentario:"DATA: DATARIESGO || País: Nicaragua || Variante: SI || Tipo Variante: Departamento || Variante Shopify: Departamento: Matagalpa"));</t>
  </si>
  <si>
    <t>dashboards.Add(new PowerBiDash(titulo:"Plataforma de Análisis y Monitoreo de focos de Fuego - Nicaragua", id:56, id2:50, url:"https://app.powerbi.com/view?r=eyJrIjoiY2QwYzViOGYtNDcwOC00ODdlLTllMmYtYzE2Njg5ODY0MjEwIiwidCI6IjhmYmFhNWJmLTJlY2MtNGRjOC1iNTZiLThmOTJlMzA3ZjA3NiIsImMiOjR9", comentario:"DATA: DATARIESGO || País: Nicaragua || Variante: SI || Tipo Variante: Departamento || Variante Shopify: Departamento: Boaco"));</t>
  </si>
  <si>
    <t>dashboards.Add(new PowerBiDash(titulo:"Plataforma de Análisis y Monitoreo de focos de Fuego - Nicaragua", id:56, id2:55, url:"https://app.powerbi.com/view?r=eyJrIjoiMmZlMzY5YzQtMDZkOC00YzljLWE0ZDMtMmI2MjBkZDJiOWEyIiwidCI6IjhmYmFhNWJmLTJlY2MtNGRjOC1iNTZiLThmOTJlMzA3ZjA3NiIsImMiOjR9", comentario:"DATA: DATARIESGO || País: Nicaragua || Variante: SI || Tipo Variante: Departamento || Variante Shopify: Departamento: Managua"));</t>
  </si>
  <si>
    <t>dashboards.Add(new PowerBiDash(titulo:"Plataforma de Análisis y Monitoreo de focos de Fuego - Nicaragua", id:56, id2:60, url:"https://app.powerbi.com/view?r=eyJrIjoiMjMxYTEzOWMtYmY5Yi00YThlLWE5MWEtMzZkMjY3MjVlNTNiIiwidCI6IjhmYmFhNWJmLTJlY2MtNGRjOC1iNTZiLThmOTJlMzA3ZjA3NiIsImMiOjR9", comentario:"DATA: DATARIESGO || País: Nicaragua || Variante: SI || Tipo Variante: Departamento || Variante Shopify: Departamento: Masaya"));</t>
  </si>
  <si>
    <t>dashboards.Add(new PowerBiDash(titulo:"Plataforma de Análisis y Monitoreo de focos de Fuego - Nicaragua", id:56, id2:65, url:"https://app.powerbi.com/view?r=eyJrIjoiOTExYjliMzMtYTNmOS00OWRjLTljMGItYzBmMzM5YzRiZjQxIiwidCI6IjhmYmFhNWJmLTJlY2MtNGRjOC1iNTZiLThmOTJlMzA3ZjA3NiIsImMiOjR9", comentario:"DATA: DATARIESGO || País: Nicaragua || Variante: SI || Tipo Variante: Departamento || Variante Shopify: Departamento: Chontales"));</t>
  </si>
  <si>
    <t>dashboards.Add(new PowerBiDash(titulo:"Plataforma de Análisis y Monitoreo de focos de Fuego - Nicaragua", id:56, id2:70, url:"https://app.powerbi.com/view?r=eyJrIjoiODNhNGYxMmUtMzk5MC00NWMyLWJkNDgtMmQ2NjdiZTFlMTMwIiwidCI6IjhmYmFhNWJmLTJlY2MtNGRjOC1iNTZiLThmOTJlMzA3ZjA3NiIsImMiOjR9", comentario:"DATA: DATARIESGO || País: Nicaragua || Variante: SI || Tipo Variante: Departamento || Variante Shopify: Departamento: Granada"));</t>
  </si>
  <si>
    <t>dashboards.Add(new PowerBiDash(titulo:"Plataforma de Análisis y Monitoreo de focos de Fuego - Nicaragua", id:56, id2:75, url:"https://app.powerbi.com/view?r=eyJrIjoiNGZmMWRhOWYtOTBkMC00MmFkLThlMDktY2YxOGQyNGUxYmY0IiwidCI6IjhmYmFhNWJmLTJlY2MtNGRjOC1iNTZiLThmOTJlMzA3ZjA3NiIsImMiOjR9", comentario:"DATA: DATARIESGO || País: Nicaragua || Variante: SI || Tipo Variante: Departamento || Variante Shopify: Departamento: Carazo"));</t>
  </si>
  <si>
    <t>dashboards.Add(new PowerBiDash(titulo:"Plataforma de Análisis y Monitoreo de focos de Fuego - Nicaragua", id:56, id2:80, url:"https://app.powerbi.com/view?r=eyJrIjoiNTRmMGJhZjMtMzY4Ny00MzYzLTllYWItYjQwNTFkNWFiNDIxIiwidCI6IjhmYmFhNWJmLTJlY2MtNGRjOC1iNTZiLThmOTJlMzA3ZjA3NiIsImMiOjR9", comentario:"DATA: DATARIESGO || País: Nicaragua || Variante: SI || Tipo Variante: Departamento || Variante Shopify: Departamento: Rivas"));</t>
  </si>
  <si>
    <t>dashboards.Add(new PowerBiDash(titulo:"Plataforma de Análisis y Monitoreo de focos de Fuego - Nicaragua", id:56, id2:85, url:"https://app.powerbi.com/view?r=eyJrIjoiYWZkZTExYTctOWY2Yi00N2EwLTlmNmYtNjAxNzNiMzRlMTkzIiwidCI6IjhmYmFhNWJmLTJlY2MtNGRjOC1iNTZiLThmOTJlMzA3ZjA3NiIsImMiOjR9", comentario:"DATA: DATARIESGO || País: Nicaragua || Variante: SI || Tipo Variante: Departamento || Variante Shopify: Departamento: Río San Juan"));</t>
  </si>
  <si>
    <t>dashboards.Add(new PowerBiDash(titulo:"Plataforma de Análisis y Monitoreo de focos de Fuego - Nicaragua", id:56, id2:91, url:"https://app.powerbi.com/view?r=eyJrIjoiNzhlYzY3ZTMtNGUyYS00ZWQzLTk1YTUtNzc2ZTNkYzc5NTRjIiwidCI6IjhmYmFhNWJmLTJlY2MtNGRjOC1iNTZiLThmOTJlMzA3ZjA3NiIsImMiOjR9", comentario:"DATA: DATARIESGO || País: Nicaragua || Variante: SI || Tipo Variante: Departamento || Variante Shopify: Región Autónoma de la Costa Caribe Norte"));</t>
  </si>
  <si>
    <t>dashboards.Add(new PowerBiDash(titulo:"Plataforma de Análisis y Monitoreo de focos de Fuego - Nicaragua", id:56, id2:93, url:"https://app.powerbi.com/view?r=eyJrIjoiNDU2MmRkNmItZDlkNy00NmJiLWEyMWItMWRlZDBhNGRkYTRjIiwidCI6IjhmYmFhNWJmLTJlY2MtNGRjOC1iNTZiLThmOTJlMzA3ZjA3NiIsImMiOjR9", comentario:"DATA: DATARIESGO || País: Nicaragua || Variante: SI || Tipo Variante: Departamento || Variante Shopify: Región Autónoma de la Costa Caribe Sur"));</t>
  </si>
  <si>
    <t>dashboards.Add(new PowerBiDash(titulo:"Plataforma de Análisis y Monitoreo del Clima - Nicaragua", id:57, id2:0, url:"https://app.powerbi.com/view?r=eyJrIjoiNDdkMDAyZjMtNjZmMy00MGE4LThiN2EtNThlMTQwM2YxNGEzIiwidCI6IjhmYmFhNWJmLTJlY2MtNGRjOC1iNTZiLThmOTJlMzA3ZjA3NiIsImMiOjR9&amp;pageName=ReportSection07b976d31e945d81283b", comentario:"DATA: DATACLIMA || País: Nicaragua || Variante: NO || Tipo Variante: Nacional || Variante Shopify: Nacional"));</t>
  </si>
  <si>
    <t>dashboards.Add(new PowerBiDash(titulo:"Plataforma de Análisis y Monitoreo del Clima - Nicaragua", id:58, id2:5, url:"https://app.powerbi.com/view?r=eyJrIjoiYzA1NDZmMGItMDgwOS00YzEzLThmOGMtZWRhYTQxZGJhMGE4IiwidCI6IjhmYmFhNWJmLTJlY2MtNGRjOC1iNTZiLThmOTJlMzA3ZjA3NiIsImMiOjR9", comentario:"DATA: DATACLIMA || País: Nicaragua || Variante: SI || Tipo Variante: Departamento || Variante Shopify: Departamento: Nueva Segovia"));</t>
  </si>
  <si>
    <t>dashboards.Add(new PowerBiDash(titulo:"Plataforma de Análisis y Monitoreo del Clima - Nicaragua", id:58, id2:10, url:"https://app.powerbi.com/view?r=eyJrIjoiM2NhNjA2YzUtMGM3Ni00ODI2LWFjMDUtYzVlNDllOGFhZjc4IiwidCI6IjhmYmFhNWJmLTJlY2MtNGRjOC1iNTZiLThmOTJlMzA3ZjA3NiIsImMiOjR9", comentario:"DATA: DATACLIMA || País: Nicaragua || Variante: SI || Tipo Variante: Departamento || Variante Shopify: Departamento: Jinotega"));</t>
  </si>
  <si>
    <t>dashboards.Add(new PowerBiDash(titulo:"Plataforma de Análisis y Monitoreo del Clima - Nicaragua", id:58, id2:20, url:"https://app.powerbi.com/view?r=eyJrIjoiMWNhYjI0MDUtMDBlOC00Nzc3LTg1YTAtNmJjODk5NWZkZTMxIiwidCI6IjhmYmFhNWJmLTJlY2MtNGRjOC1iNTZiLThmOTJlMzA3ZjA3NiIsImMiOjR9", comentario:"DATA: DATACLIMA || País: Nicaragua || Variante: SI || Tipo Variante: Departamento || Variante Shopify: Departamento: Madriz"));</t>
  </si>
  <si>
    <t>dashboards.Add(new PowerBiDash(titulo:"Plataforma de Análisis y Monitoreo del Clima - Nicaragua", id:58, id2:25, url:"https://app.powerbi.com/view?r=eyJrIjoiZjU0NTIyNTEtMzJkYy00MTJiLThiNWQtYThmNDA0MmVmNmY4IiwidCI6IjhmYmFhNWJmLTJlY2MtNGRjOC1iNTZiLThmOTJlMzA3ZjA3NiIsImMiOjR9", comentario:"DATA: DATACLIMA || País: Nicaragua || Variante: SI || Tipo Variante: Departamento || Variante Shopify: Departamento: Estelí"));</t>
  </si>
  <si>
    <t>dashboards.Add(new PowerBiDash(titulo:"Plataforma de Análisis y Monitoreo del Clima - Nicaragua", id:58, id2:30, url:"https://app.powerbi.com/view?r=eyJrIjoiMGI2Y2M1YTAtMDVjNS00ZTk4LWEzZTktNjA2YWIwZjQ1NTFkIiwidCI6IjhmYmFhNWJmLTJlY2MtNGRjOC1iNTZiLThmOTJlMzA3ZjA3NiIsImMiOjR9", comentario:"DATA: DATACLIMA || País: Nicaragua || Variante: SI || Tipo Variante: Departamento || Variante Shopify: Departamento: Chinandega"));</t>
  </si>
  <si>
    <t>dashboards.Add(new PowerBiDash(titulo:"Plataforma de Análisis y Monitoreo del Clima - Nicaragua", id:58, id2:35, url:"https://app.powerbi.com/view?r=eyJrIjoiYTIxZGJhNGYtMzk4My00NTFlLThhNjItMTZmZDEzYTgzYmQ5IiwidCI6IjhmYmFhNWJmLTJlY2MtNGRjOC1iNTZiLThmOTJlMzA3ZjA3NiIsImMiOjR9", comentario:"DATA: DATACLIMA || País: Nicaragua || Variante: SI || Tipo Variante: Departamento || Variante Shopify: Departamento: León"));</t>
  </si>
  <si>
    <t>dashboards.Add(new PowerBiDash(titulo:"Plataforma de Análisis y Monitoreo del Clima - Nicaragua", id:58, id2:40, url:"https://app.powerbi.com/view?r=eyJrIjoiMmQ2OTUzMmMtZTQ0NC00MDE3LWJhMGMtZDkzNmNkOTNkNWE0IiwidCI6IjhmYmFhNWJmLTJlY2MtNGRjOC1iNTZiLThmOTJlMzA3ZjA3NiIsImMiOjR9", comentario:"DATA: DATACLIMA || País: Nicaragua || Variante: SI || Tipo Variante: Departamento || Variante Shopify: Departamento: Matagalpa"));</t>
  </si>
  <si>
    <t>dashboards.Add(new PowerBiDash(titulo:"Plataforma de Análisis y Monitoreo del Clima - Nicaragua", id:58, id2:50, url:"https://app.powerbi.com/view?r=eyJrIjoiYjA0OTk3MjMtYWY3Ny00YWM1LWEwNDAtYzQ3NDdkYjk2OTI4IiwidCI6IjhmYmFhNWJmLTJlY2MtNGRjOC1iNTZiLThmOTJlMzA3ZjA3NiIsImMiOjR9", comentario:"DATA: DATACLIMA || País: Nicaragua || Variante: SI || Tipo Variante: Departamento || Variante Shopify: Departamento: Boaco"));</t>
  </si>
  <si>
    <t>dashboards.Add(new PowerBiDash(titulo:"Plataforma de Análisis y Monitoreo del Clima - Nicaragua", id:58, id2:55, url:"https://app.powerbi.com/view?r=eyJrIjoiZjVkYjY5MDYtZTMwOC00MjVhLWFmZTgtNWI5YTQ4MTBmNjAyIiwidCI6IjhmYmFhNWJmLTJlY2MtNGRjOC1iNTZiLThmOTJlMzA3ZjA3NiIsImMiOjR9", comentario:"DATA: DATACLIMA || País: Nicaragua || Variante: SI || Tipo Variante: Departamento || Variante Shopify: Departamento: Managua"));</t>
  </si>
  <si>
    <t>dashboards.Add(new PowerBiDash(titulo:"Plataforma de Análisis y Monitoreo del Clima - Nicaragua", id:58, id2:60, url:"https://app.powerbi.com/view?r=eyJrIjoiOWI5MTM2MmUtMTVhZC00YmE1LWJhMDUtNDcwZDdlYTQxNGRlIiwidCI6IjhmYmFhNWJmLTJlY2MtNGRjOC1iNTZiLThmOTJlMzA3ZjA3NiIsImMiOjR9", comentario:"DATA: DATACLIMA || País: Nicaragua || Variante: SI || Tipo Variante: Departamento || Variante Shopify: Departamento: Masaya"));</t>
  </si>
  <si>
    <t>dashboards.Add(new PowerBiDash(titulo:"Plataforma de Análisis y Monitoreo del Clima - Nicaragua", id:58, id2:65, url:"https://app.powerbi.com/view?r=eyJrIjoiNzFjOGI0Y2QtNGNkZC00YWI0LWI1YzItYTIxMjAyNTQ4NTRmIiwidCI6IjhmYmFhNWJmLTJlY2MtNGRjOC1iNTZiLThmOTJlMzA3ZjA3NiIsImMiOjR9", comentario:"DATA: DATACLIMA || País: Nicaragua || Variante: SI || Tipo Variante: Departamento || Variante Shopify: Departamento: Chontales"));</t>
  </si>
  <si>
    <t>dashboards.Add(new PowerBiDash(titulo:"Plataforma de Análisis y Monitoreo del Clima - Nicaragua", id:58, id2:70, url:"https://app.powerbi.com/view?r=eyJrIjoiY2E5YjEyYWQtMDNkYS00NGI5LTliNmItYjVkMzU3ZjE1MjAzIiwidCI6IjhmYmFhNWJmLTJlY2MtNGRjOC1iNTZiLThmOTJlMzA3ZjA3NiIsImMiOjR9&amp;pageName=ReportSection07b976d31e945d81283b", comentario:"DATA: DATACLIMA || País: Nicaragua || Variante: SI || Tipo Variante: Departamento || Variante Shopify: Departamento: Granada"));</t>
  </si>
  <si>
    <t>dashboards.Add(new PowerBiDash(titulo:"Plataforma de Análisis y Monitoreo del Clima - Nicaragua", id:58, id2:75, url:"https://app.powerbi.com/view?r=eyJrIjoiYzhiMTUzN2YtNjM3ZC00ZTc0LWE5MTMtZDk3YTUyNzc2YzJlIiwidCI6IjhmYmFhNWJmLTJlY2MtNGRjOC1iNTZiLThmOTJlMzA3ZjA3NiIsImMiOjR9", comentario:"DATA: DATACLIMA || País: Nicaragua || Variante: SI || Tipo Variante: Departamento || Variante Shopify: Departamento: Carazo"));</t>
  </si>
  <si>
    <t>dashboards.Add(new PowerBiDash(titulo:"Plataforma de Análisis y Monitoreo del Clima - Nicaragua", id:58, id2:80, url:"https://app.powerbi.com/view?r=eyJrIjoiMWQ0MzkyNDktOGQ2Yy00MzQyLTgxNGItMTBiMzYxYTU0ZmE0IiwidCI6IjhmYmFhNWJmLTJlY2MtNGRjOC1iNTZiLThmOTJlMzA3ZjA3NiIsImMiOjR9", comentario:"DATA: DATACLIMA || País: Nicaragua || Variante: SI || Tipo Variante: Departamento || Variante Shopify: Departamento: Rivas"));</t>
  </si>
  <si>
    <t>dashboards.Add(new PowerBiDash(titulo:"Plataforma de Análisis y Monitoreo del Clima - Nicaragua", id:58, id2:85, url:"https://app.powerbi.com/view?r=eyJrIjoiYzYxODZmNjMtMDQxYy00YzZiLWE2OGYtY2FhMzIwZjAxMGFhIiwidCI6IjhmYmFhNWJmLTJlY2MtNGRjOC1iNTZiLThmOTJlMzA3ZjA3NiIsImMiOjR9", comentario:"DATA: DATACLIMA || País: Nicaragua || Variante: SI || Tipo Variante: Departamento || Variante Shopify: Departamento: Río San Juan"));</t>
  </si>
  <si>
    <t>dashboards.Add(new PowerBiDash(titulo:"Plataforma de Análisis y Monitoreo del Clima - Nicaragua", id:58, id2:91, url:"https://app.powerbi.com/view?r=eyJrIjoiZmEzMGIwNTctMWIyYy00MDg0LTkzZDItZTNkYzljMDg5ZDdmIiwidCI6IjhmYmFhNWJmLTJlY2MtNGRjOC1iNTZiLThmOTJlMzA3ZjA3NiIsImMiOjR9", comentario:"DATA: DATACLIMA || País: Nicaragua || Variante: SI || Tipo Variante: Departamento || Variante Shopify: Región Autónoma de la Costa Caribe Norte"));</t>
  </si>
  <si>
    <t>dashboards.Add(new PowerBiDash(titulo:"Plataforma de Análisis y Monitoreo del Clima - Nicaragua", id:58, id2:93, url:"https://app.powerbi.com/view?r=eyJrIjoiZmU3NzdmYWQtNTBkNS00NjNhLTg4NmQtN2VmNTNmOTlkOGNmIiwidCI6IjhmYmFhNWJmLTJlY2MtNGRjOC1iNTZiLThmOTJlMzA3ZjA3NiIsImMiOjR9", comentario:"DATA: DATACLIMA || País: Nicaragua || Variante: SI || Tipo Variante: Departamento || Variante Shopify: Región Autónoma de la Costa Caribe Sur"));</t>
  </si>
  <si>
    <t>0</t>
  </si>
  <si>
    <t>dashboards.Add(new PowerBiDash(titulo:"Mapa de femicidios (2008-2019) Honduras", id:60, id2:0, url:"https://app.powerbi.com/view?r=eyJrIjoiMDMwZWM0N2EtMWM1Zi00NDVmLWJiZDAtNzU0MmNhMTk3ZmM1IiwidCI6IjhmYmFhNWJmLTJlY2MtNGRjOC1iNTZiLThmOTJlMzA3ZjA3NiIsImMiOjR9&amp;pageName=ReportSectionda6fb149b3546bbb76b2", comentario:"DATA: DATARIESGO || País: Honduras || Variante: NO || Tipo Variante: Nacional || Variante Shopify: Nacional"));</t>
  </si>
  <si>
    <t>dashboards.Add(new PowerBiDash(titulo:"Mapa de femicidios (2018-2020) Guatemala", id:61, id2:0, url:"https://app.powerbi.com/view?r=eyJrIjoiYjAxNDg1YzYtNjQ3Ny00YzZkLTkzZDEtYTg4M2FmNDRiODdmIiwidCI6IjhmYmFhNWJmLTJlY2MtNGRjOC1iNTZiLThmOTJlMzA3ZjA3NiIsImMiOjR9&amp;pageName=ReportSectionebd531e4183260b8eac4", comentario:"DATA: DATARIESGO || País: Guatemala || Variante: NO || Tipo Variante: Nacional || Variante Shopify: Nacional"));</t>
  </si>
  <si>
    <t>dashboards.Add(new PowerBiDash(titulo:"Feminicidios de Mujeres y Niñas (2016-2019) - El Salvador", id:62, id2:0, url:"https://app.powerbi.com/view?r=eyJrIjoiM2IxNjVjZDAtMjEzYi00ZjQ5LThhOGItNDlhNzk0M2YyY2ZiIiwidCI6IjhmYmFhNWJmLTJlY2MtNGRjOC1iNTZiLThmOTJlMzA3ZjA3NiIsImMiOjR9&amp;pageName=ReportSectionda6fb149b3546bbb76b2", comentario:"DATA: DATARIESGO || País: El Salvador || Variante: NO || Tipo Variante: Nacional || Variante Shopify: Nacional"));</t>
  </si>
  <si>
    <t>dashboards.Add(new PowerBiDash(titulo:"Mapa de femicidios (2018-2020) Panamá", id:63, id2:0, url:"https://app.powerbi.com/view?r=eyJrIjoiZTE4YTdlNmMtZDEyMy00MjIzLTlkOTMtZmZkNTMzNTA1N2Y4IiwidCI6IjhmYmFhNWJmLTJlY2MtNGRjOC1iNTZiLThmOTJlMzA3ZjA3NiIsImMiOjR9&amp;pageName=ReportSectionda6fb149b3546bbb76b2", comentario:"DATA: DATARIESGO || País: Panamá || Variante: NO || Tipo Variante: Nacional || Variante Shopify: Nacional"));</t>
  </si>
  <si>
    <t>dashboards.Add(new PowerBiDash(titulo:"Registro de Empresas - Chile", id:65, id2:1, url:"https://app.powerbi.com/view?r=eyJrIjoiOTgwNjM5NjAtZTg3OS00YWIxLTljZDEtYzlkMTYwNmEzMWQzIiwidCI6IjhmYmFhNWJmLTJlY2MtNGRjOC1iNTZiLThmOTJlMzA3ZjA3NiIsImMiOjR9", comentario:"DATA: DATAEMPRESA || País: Chile || Variante: SI || Tipo Variante: Región || Variante Shopify: Región de Tarapacá"));</t>
  </si>
  <si>
    <t>dashboards.Add(new PowerBiDash(titulo:"Registro de Empresas - Chile", id:65, id2:2, url:"https://app.powerbi.com/view?r=eyJrIjoiOGFkZTYwY2UtM2RlNS00MThjLTg2MWYtNzVlMjRkMDFhYmEyIiwidCI6IjhmYmFhNWJmLTJlY2MtNGRjOC1iNTZiLThmOTJlMzA3ZjA3NiIsImMiOjR9", comentario:"DATA: DATAEMPRESA || País: Chile || Variante: SI || Tipo Variante: Región || Variante Shopify: Región de Antofagasta"));</t>
  </si>
  <si>
    <t>dashboards.Add(new PowerBiDash(titulo:"Registro de Empresas - Chile", id:65, id2:3, url:"https://app.powerbi.com/view?r=eyJrIjoiNjc0YTM5MzktOWJkZC00MzI1LThiMTctOTE0ZTIyNjI4MDI5IiwidCI6IjhmYmFhNWJmLTJlY2MtNGRjOC1iNTZiLThmOTJlMzA3ZjA3NiIsImMiOjR9", comentario:"DATA: DATAEMPRESA || País: Chile || Variante: SI || Tipo Variante: Región || Variante Shopify: Región de Atacama"));</t>
  </si>
  <si>
    <t>dashboards.Add(new PowerBiDash(titulo:"Registro de Empresas - Chile", id:65, id2:4, url:"https://app.powerbi.com/view?r=eyJrIjoiMjUxMjcxYjItZmU3OC00NTMzLTlhNjQtOGJmNTY0ZWM1OTRkIiwidCI6IjhmYmFhNWJmLTJlY2MtNGRjOC1iNTZiLThmOTJlMzA3ZjA3NiIsImMiOjR9", comentario:"DATA: DATAEMPRESA || País: Chile || Variante: SI || Tipo Variante: Región || Variante Shopify: Región de Coquimbo"));</t>
  </si>
  <si>
    <t>dashboards.Add(new PowerBiDash(titulo:"Registro de Empresas - Chile", id:65, id2:5, url:"https://app.powerbi.com/view?r=eyJrIjoiZGE3MGJmNDYtNTE4Yi00NjFhLWFhY2UtYTA0MzVmNjMzMDM0IiwidCI6IjhmYmFhNWJmLTJlY2MtNGRjOC1iNTZiLThmOTJlMzA3ZjA3NiIsImMiOjR9", comentario:"DATA: DATAEMPRESA || País: Chile || Variante: SI || Tipo Variante: Región || Variante Shopify: Región de Valparaíso"));</t>
  </si>
  <si>
    <t>dashboards.Add(new PowerBiDash(titulo:"Registro de Empresas - Chile", id:65, id2:6, url:"https://app.powerbi.com/view?r=eyJrIjoiYzJjOTQyYjItNmEyMy00NGFkLWJkYjUtMjBmNzNjMjNiOTM5IiwidCI6IjhmYmFhNWJmLTJlY2MtNGRjOC1iNTZiLThmOTJlMzA3ZjA3NiIsImMiOjR9", comentario:"DATA: DATAEMPRESA || País: Chile || Variante: SI || Tipo Variante: Región || Variante Shopify: Región de O'Higgins"));</t>
  </si>
  <si>
    <t>dashboards.Add(new PowerBiDash(titulo:"Registro de Empresas - Chile", id:65, id2:7, url:"https://app.powerbi.com/view?r=eyJrIjoiNDkyMzAzODgtMDllNy00M2FmLWIyN2EtNWQyYzMzMTNjYjgxIiwidCI6IjhmYmFhNWJmLTJlY2MtNGRjOC1iNTZiLThmOTJlMzA3ZjA3NiIsImMiOjR9", comentario:"DATA: DATAEMPRESA || País: Chile || Variante: SI || Tipo Variante: Región || Variante Shopify: Región del Maule"));</t>
  </si>
  <si>
    <t>dashboards.Add(new PowerBiDash(titulo:"Registro de Empresas - Chile", id:65, id2:8, url:"https://app.powerbi.com/view?r=eyJrIjoiZGMyZDE4MTgtNWYzZi00ZTc3LWE3NzctNzU4ZmM3YTg4NDFmIiwidCI6IjhmYmFhNWJmLTJlY2MtNGRjOC1iNTZiLThmOTJlMzA3ZjA3NiIsImMiOjR9", comentario:"DATA: DATAEMPRESA || País: Chile || Variante: SI || Tipo Variante: Región || Variante Shopify: Región del Biobío"));</t>
  </si>
  <si>
    <t>dashboards.Add(new PowerBiDash(titulo:"Registro de Empresas - Chile", id:65, id2:9, url:"https://app.powerbi.com/view?r=eyJrIjoiNzY3NDgzYTYtOTIyMC00N2UxLWI5NjAtYWJjNDM0NjJkMDU4IiwidCI6IjhmYmFhNWJmLTJlY2MtNGRjOC1iNTZiLThmOTJlMzA3ZjA3NiIsImMiOjR9", comentario:"DATA: DATAEMPRESA || País: Chile || Variante: SI || Tipo Variante: Región || Variante Shopify: Región de La Araucanía"));</t>
  </si>
  <si>
    <t>dashboards.Add(new PowerBiDash(titulo:"Registro de Empresas - Chile", id:65, id2:10, url:"https://app.powerbi.com/view?r=eyJrIjoiMmIzZDk1OTctYjdjYy00M2UyLWIxZjMtODY2NTYyZWI5MTE5IiwidCI6IjhmYmFhNWJmLTJlY2MtNGRjOC1iNTZiLThmOTJlMzA3ZjA3NiIsImMiOjR9", comentario:"DATA: DATAEMPRESA || País: Chile || Variante: SI || Tipo Variante: Región || Variante Shopify: Región de Los Lagos"));</t>
  </si>
  <si>
    <t>dashboards.Add(new PowerBiDash(titulo:"Registro de Empresas - Chile", id:65, id2:11, url:"https://app.powerbi.com/view?r=eyJrIjoiMDc5ZWU4ZTctZTFkMy00MGI5LTkyNjUtNmEzN2Q5N2YzMmJlIiwidCI6IjhmYmFhNWJmLTJlY2MtNGRjOC1iNTZiLThmOTJlMzA3ZjA3NiIsImMiOjR9", comentario:"DATA: DATAEMPRESA || País: Chile || Variante: SI || Tipo Variante: Región || Variante Shopify: Región de Aysén"));</t>
  </si>
  <si>
    <t>dashboards.Add(new PowerBiDash(titulo:"Registro de Empresas - Chile", id:65, id2:12, url:"https://app.powerbi.com/view?r=eyJrIjoiOGU4MGUxOTgtNjY2ZS00OGY2LTliODUtZmU3MzgzYTkwMGJiIiwidCI6IjhmYmFhNWJmLTJlY2MtNGRjOC1iNTZiLThmOTJlMzA3ZjA3NiIsImMiOjR9", comentario:"DATA: DATAEMPRESA || País: Chile || Variante: SI || Tipo Variante: Región || Variante Shopify: Región de Magallanes"));</t>
  </si>
  <si>
    <t>dashboards.Add(new PowerBiDash(titulo:"Registro de Empresas - Chile", id:65, id2:13, url:"https://app.powerbi.com/view?r=eyJrIjoiNjZkZDAzYTgtNzFlNS00NzYwLWI4ZWMtNTE3MTJkMDllYmRkIiwidCI6IjhmYmFhNWJmLTJlY2MtNGRjOC1iNTZiLThmOTJlMzA3ZjA3NiIsImMiOjR9", comentario:"DATA: DATAEMPRESA || País: Chile || Variante: SI || Tipo Variante: Región || Variante Shopify: Región Metropolitana"));</t>
  </si>
  <si>
    <t>dashboards.Add(new PowerBiDash(titulo:"Registro de Empresas - Chile", id:65, id2:14, url:"https://app.powerbi.com/view?r=eyJrIjoiYjMwOGI0ODQtNGM3Mi00NmYwLWI4ZDktMzYzNzc4Y2Y5NmEwIiwidCI6IjhmYmFhNWJmLTJlY2MtNGRjOC1iNTZiLThmOTJlMzA3ZjA3NiIsImMiOjR9", comentario:"DATA: DATAEMPRESA || País: Chile || Variante: SI || Tipo Variante: Región || Variante Shopify: Región de Los Ríos"));</t>
  </si>
  <si>
    <t>dashboards.Add(new PowerBiDash(titulo:"Registro de Empresas - Chile", id:65, id2:15, url:"https://app.powerbi.com/view?r=eyJrIjoiMmUyNzNlY2ItNGViZS00MjkwLWI4MGQtZGZkZjliNDNmMGE4IiwidCI6IjhmYmFhNWJmLTJlY2MtNGRjOC1iNTZiLThmOTJlMzA3ZjA3NiIsImMiOjR9", comentario:"DATA: DATAEMPRESA || País: Chile || Variante: SI || Tipo Variante: Región || Variante Shopify: Región de Arica y Parinacota"));</t>
  </si>
  <si>
    <t>dashboards.Add(new PowerBiDash(titulo:"Registro de Empresas - Chile", id:65, id2:16, url:"https://app.powerbi.com/view?r=eyJrIjoiNGE1YjIxMjktMzQ5OS00YWEwLTg0YzktZWEwYzExOGIxYzQ4IiwidCI6IjhmYmFhNWJmLTJlY2MtNGRjOC1iNTZiLThmOTJlMzA3ZjA3NiIsImMiOjR9", comentario:"DATA: DATAEMPRESA || País: Chile || Variante: SI || Tipo Variante: Región || Variante Shopify: Región del Ñuble"));</t>
  </si>
  <si>
    <t>dashboards.Add(new PowerBiDash(titulo:"Sistema de Indicadores de Evaluación de Vida Urbana (SIEDU)", id:68, id2:0, url:"Región", comentario:"DATA: DATAVIVIENDA || País: Chile || Variante: SI || Tipo Variante: Región || Variante Shopify: Región"));</t>
  </si>
  <si>
    <t>DATARIESGO|| Nacional, Honduras</t>
  </si>
  <si>
    <t>vistas.Add(new VistasGEE(id: 9001, id2:0, geeURL: "https://app-data-i.users.earthengine.app/view/datafuegohn", comentario: "DATA: DATARIESGO || País: Honduras || Variante: NO || Tipo Variante: Nacional || Variante Shopify: Nacional", nombre: "DATARIESGO|| Nacional, Honduras",urlImagen: "https://raw.githubusercontent.com/Sud-Austral/DATA-COMUN/master/00%20Portadas/DATAFUEGO/portadaPowerBi_DataRIESGO_PlataformaDeAnalisisYMonitoreoDeFocosDeFuego_HONDURAS.jpg",  urlPowerBi:"https://app.powerbi.com/view?r=eyJrIjoiYWNmYzQzNjEtMTA0ZC00YmIzLWE4OTgtMmYyZTU4Y2QzOGY1IiwidCI6IjhmYmFhNWJmLTJlY2MtNGRjOC1iNTZiLThmOTJlMzA3ZjA3NiIsImMiOjR9&amp;pageName=ReportSection8bcae9100757e5450e5b"));</t>
  </si>
  <si>
    <t>https://app-data-i.users.earthengine.app/view/datafuegohnfiltro?Codcom=1</t>
  </si>
  <si>
    <t>DATARIESGO|| Departamento: Atlántida, Honduras</t>
  </si>
  <si>
    <t>vistas.Add(new VistasGEE(id: 9002, id2:1, geeURL: "https://app-data-i.users.earthengine.app/view/datafuegohnfiltro?Codcom=1", comentario: "DATA: DATARIESGO || País: Honduras || Variante: SI || Tipo Variante: Departamento || Variante Shopify: Departamento: Atlántida", nombre: "DATARIESGO|| Departamento: Atlántida, Honduras",urlImagen: "https://raw.githubusercontent.com/Sud-Austral/DATA-COMUN/master/00%20Portadas/DATAFUEGO/portadaPowerBi_DataRIESGO_PlataformaDeAnalisisYMonitoreoDeFocosDeFuego_HONDURAS.jpg",  urlPowerBi:"https://app.powerbi.com/view?r=eyJrIjoiNDg4MDZkODYtNmE3NC00ZDY4LWI5YjktZTQ3M2ZlZmM3MzRmIiwidCI6IjhmYmFhNWJmLTJlY2MtNGRjOC1iNTZiLThmOTJlMzA3ZjA3NiIsImMiOjR9"));</t>
  </si>
  <si>
    <t>https://app-data-i.users.earthengine.app/view/datafuegohnfiltro?Codcom=2</t>
  </si>
  <si>
    <t>DATARIESGO|| Departamento: Colón, Honduras</t>
  </si>
  <si>
    <t>vistas.Add(new VistasGEE(id: 9002, id2:2, geeURL: "https://app-data-i.users.earthengine.app/view/datafuegohnfiltro?Codcom=2", comentario: "DATA: DATARIESGO || País: Honduras || Variante: SI || Tipo Variante: Departamento || Variante Shopify: Departamento: Colón", nombre: "DATARIESGO|| Departamento: Colón, Honduras",urlImagen: "https://raw.githubusercontent.com/Sud-Austral/DATA-COMUN/master/00%20Portadas/DATAFUEGO/portadaPowerBi_DataRIESGO_PlataformaDeAnalisisYMonitoreoDeFocosDeFuego_HONDURAS.jpg",  urlPowerBi:"https://app.powerbi.com/view?r=eyJrIjoiMzIxNWEwMTMtZWE1My00MjY3LTgyMWYtZGU5MTBhYTdiZTJlIiwidCI6IjhmYmFhNWJmLTJlY2MtNGRjOC1iNTZiLThmOTJlMzA3ZjA3NiIsImMiOjR9"));</t>
  </si>
  <si>
    <t>https://app-data-i.users.earthengine.app/view/datafuegohnfiltro?Codcom=3</t>
  </si>
  <si>
    <t>DATARIESGO|| Departamento: Comayagua, Honduras</t>
  </si>
  <si>
    <t>vistas.Add(new VistasGEE(id: 9002, id2:3, geeURL: "https://app-data-i.users.earthengine.app/view/datafuegohnfiltro?Codcom=3", comentario: "DATA: DATARIESGO || País: Honduras || Variante: SI || Tipo Variante: Departamento || Variante Shopify: Departamento: Comayagua", nombre: "DATARIESGO|| Departamento: Comayagua, Honduras",urlImagen: "https://raw.githubusercontent.com/Sud-Austral/DATA-COMUN/master/00%20Portadas/DATAFUEGO/portadaPowerBi_DataRIESGO_PlataformaDeAnalisisYMonitoreoDeFocosDeFuego_HONDURAS.jpg",  urlPowerBi:"https://app.powerbi.com/view?r=eyJrIjoiNDA4ZTE1MjgtZTg4Ny00NGZmLTk5NWEtMmI4OGE4N2Y5NTVlIiwidCI6IjhmYmFhNWJmLTJlY2MtNGRjOC1iNTZiLThmOTJlMzA3ZjA3NiIsImMiOjR9"));</t>
  </si>
  <si>
    <t>https://app-data-i.users.earthengine.app/view/datafuegohnfiltro?Codcom=4</t>
  </si>
  <si>
    <t>DATARIESGO|| Departamento: Copán, Honduras</t>
  </si>
  <si>
    <t>vistas.Add(new VistasGEE(id: 9002, id2:4, geeURL: "https://app-data-i.users.earthengine.app/view/datafuegohnfiltro?Codcom=4", comentario: "DATA: DATARIESGO || País: Honduras || Variante: SI || Tipo Variante: Departamento || Variante Shopify: Departamento: Copán", nombre: "DATARIESGO|| Departamento: Copán, Honduras",urlImagen: "https://raw.githubusercontent.com/Sud-Austral/DATA-COMUN/master/00%20Portadas/DATAFUEGO/portadaPowerBi_DataRIESGO_PlataformaDeAnalisisYMonitoreoDeFocosDeFuego_HONDURAS.jpg",  urlPowerBi:"https://app.powerbi.com/view?r=eyJrIjoiNjQ2MTA3OTktNmRlOC00ODJjLWJlYzgtZjBkOWMyODhiYWI0IiwidCI6IjhmYmFhNWJmLTJlY2MtNGRjOC1iNTZiLThmOTJlMzA3ZjA3NiIsImMiOjR9"));</t>
  </si>
  <si>
    <t>DATARIESGO|| Departamento: Cortés, Honduras</t>
  </si>
  <si>
    <t>vistas.Add(new VistasGEE(id: 9002, id2:5, geeURL: "https://app-data-i.users.earthengine.app/view/datafuegohnfiltro?Codcom=5", comentario: "DATA: DATARIESGO || País: Honduras || Variante: SI || Tipo Variante: Departamento || Variante Shopify: Departamento: Cortés", nombre: "DATARIESGO|| Departamento: Cortés, Honduras",urlImagen: "https://raw.githubusercontent.com/Sud-Austral/DATA-COMUN/master/00%20Portadas/DATAFUEGO/portadaPowerBi_DataRIESGO_PlataformaDeAnalisisYMonitoreoDeFocosDeFuego_HONDURAS.jpg",  urlPowerBi:"https://app.powerbi.com/view?r=eyJrIjoiOWIzZjk5NTEtNWY1Zi00MjlmLTgzOGEtNjY4M2U4ZjBhN2Q3IiwidCI6IjhmYmFhNWJmLTJlY2MtNGRjOC1iNTZiLThmOTJlMzA3ZjA3NiIsImMiOjR9"));</t>
  </si>
  <si>
    <t>https://app-data-i.users.earthengine.app/view/datafuegohnfiltro?Codcom=6</t>
  </si>
  <si>
    <t>DATARIESGO|| Departamento: Choluteca, Honduras</t>
  </si>
  <si>
    <t>vistas.Add(new VistasGEE(id: 9002, id2:6, geeURL: "https://app-data-i.users.earthengine.app/view/datafuegohnfiltro?Codcom=6", comentario: "DATA: DATARIESGO || País: Honduras || Variante: SI || Tipo Variante: Departamento || Variante Shopify: Departamento: Choluteca", nombre: "DATARIESGO|| Departamento: Choluteca, Honduras",urlImagen: "https://raw.githubusercontent.com/Sud-Austral/DATA-COMUN/master/00%20Portadas/DATAFUEGO/portadaPowerBi_DataRIESGO_PlataformaDeAnalisisYMonitoreoDeFocosDeFuego_HONDURAS.jpg",  urlPowerBi:"https://app.powerbi.com/view?r=eyJrIjoiNDRkMjg5ZWEtNDAzNi00ZjI1LThhNjAtZTNjZWJkYjA1MzQ3IiwidCI6IjhmYmFhNWJmLTJlY2MtNGRjOC1iNTZiLThmOTJlMzA3ZjA3NiIsImMiOjR9"));</t>
  </si>
  <si>
    <t>https://app-data-i.users.earthengine.app/view/datafuegohnfiltro?Codcom=7</t>
  </si>
  <si>
    <t>DATARIESGO|| Departamento: El Paraiso, Honduras</t>
  </si>
  <si>
    <t>vistas.Add(new VistasGEE(id: 9002, id2:7, geeURL: "https://app-data-i.users.earthengine.app/view/datafuegohnfiltro?Codcom=7", comentario: "DATA: DATARIESGO || País: Honduras || Variante: SI || Tipo Variante: Departamento || Variante Shopify: Departamento: El Paraiso", nombre: "DATARIESGO|| Departamento: El Paraiso, Honduras",urlImagen: "https://raw.githubusercontent.com/Sud-Austral/DATA-COMUN/master/00%20Portadas/DATAFUEGO/portadaPowerBi_DataRIESGO_PlataformaDeAnalisisYMonitoreoDeFocosDeFuego_HONDURAS.jpg",  urlPowerBi:"https://app.powerbi.com/view?r=eyJrIjoiNDNlZGJiMTctNTM2Yi00ODUzLWE1M2ItNjlmYzVmNTdlYzJkIiwidCI6IjhmYmFhNWJmLTJlY2MtNGRjOC1iNTZiLThmOTJlMzA3ZjA3NiIsImMiOjR9"));</t>
  </si>
  <si>
    <t>https://app-data-i.users.earthengine.app/view/datafuegohnfiltro?Codcom=8</t>
  </si>
  <si>
    <t>DATARIESGO|| Departamento: Francisco Morazán, Honduras</t>
  </si>
  <si>
    <t>vistas.Add(new VistasGEE(id: 9002, id2:8, geeURL: "https://app-data-i.users.earthengine.app/view/datafuegohnfiltro?Codcom=8", comentario: "DATA: DATARIESGO || País: Honduras || Variante: SI || Tipo Variante: Departamento || Variante Shopify: Departamento: Francisco Morazán", nombre: "DATARIESGO|| Departamento: Francisco Morazán, Honduras",urlImagen: "https://raw.githubusercontent.com/Sud-Austral/DATA-COMUN/master/00%20Portadas/DATAFUEGO/portadaPowerBi_DataRIESGO_PlataformaDeAnalisisYMonitoreoDeFocosDeFuego_HONDURAS.jpg",  urlPowerBi:"https://app.powerbi.com/view?r=eyJrIjoiMDE1MGFiMzUtMzI5MC00OWQ3LWIwMGYtZTlkMzczMDRiNmRlIiwidCI6IjhmYmFhNWJmLTJlY2MtNGRjOC1iNTZiLThmOTJlMzA3ZjA3NiIsImMiOjR9"));</t>
  </si>
  <si>
    <t>https://app-data-i.users.earthengine.app/view/datafuegohnfiltro?Codcom=9</t>
  </si>
  <si>
    <t>DATARIESGO|| Departamento: Gracias a Dios, Honduras</t>
  </si>
  <si>
    <t>vistas.Add(new VistasGEE(id: 9002, id2:9, geeURL: "https://app-data-i.users.earthengine.app/view/datafuegohnfiltro?Codcom=9", comentario: "DATA: DATARIESGO || País: Honduras || Variante: SI || Tipo Variante: Departamento || Variante Shopify: Departamento: Gracias a Dios", nombre: "DATARIESGO|| Departamento: Gracias a Dios, Honduras",urlImagen: "https://raw.githubusercontent.com/Sud-Austral/DATA-COMUN/master/00%20Portadas/DATAFUEGO/portadaPowerBi_DataRIESGO_PlataformaDeAnalisisYMonitoreoDeFocosDeFuego_HONDURAS.jpg",  urlPowerBi:"https://app.powerbi.com/view?r=eyJrIjoiNTM2YjVjMmQtNGQ1Yi00ZjI1LWI0NDEtZTU5ZTcyMDhmYmZhIiwidCI6IjhmYmFhNWJmLTJlY2MtNGRjOC1iNTZiLThmOTJlMzA3ZjA3NiIsImMiOjR9"));</t>
  </si>
  <si>
    <t>https://app-data-i.users.earthengine.app/view/datafuegohnfiltro?Codcom=10</t>
  </si>
  <si>
    <t>DATARIESGO|| Departamento: Intibucá, Honduras</t>
  </si>
  <si>
    <t>vistas.Add(new VistasGEE(id: 9002, id2:10, geeURL: "https://app-data-i.users.earthengine.app/view/datafuegohnfiltro?Codcom=10", comentario: "DATA: DATARIESGO || País: Honduras || Variante: SI || Tipo Variante: Departamento || Variante Shopify: Departamento: Intibucá", nombre: "DATARIESGO|| Departamento: Intibucá, Honduras",urlImagen: "https://raw.githubusercontent.com/Sud-Austral/DATA-COMUN/master/00%20Portadas/DATAFUEGO/portadaPowerBi_DataRIESGO_PlataformaDeAnalisisYMonitoreoDeFocosDeFuego_HONDURAS.jpg",  urlPowerBi:"https://app.powerbi.com/view?r=eyJrIjoiY2I4ZjgzOGItMzI1NC00ZjkzLWEwNzAtM2NkMmRhNDE2NGE0IiwidCI6IjhmYmFhNWJmLTJlY2MtNGRjOC1iNTZiLThmOTJlMzA3ZjA3NiIsImMiOjR9"));</t>
  </si>
  <si>
    <t>https://app-data-i.users.earthengine.app/view/datafuegohnfiltro?Codcom=11</t>
  </si>
  <si>
    <t>DATARIESGO|| Departamento: Islas de La Bahía, Honduras</t>
  </si>
  <si>
    <t>vistas.Add(new VistasGEE(id: 9002, id2:11, geeURL: "https://app-data-i.users.earthengine.app/view/datafuegohnfiltro?Codcom=11", comentario: "DATA: DATARIESGO || País: Honduras || Variante: SI || Tipo Variante: Departamento || Variante Shopify: Departamento: Islas de La Bahía", nombre: "DATARIESGO|| Departamento: Islas de La Bahía, Honduras",urlImagen: "https://raw.githubusercontent.com/Sud-Austral/DATA-COMUN/master/00%20Portadas/DATAFUEGO/portadaPowerBi_DataRIESGO_PlataformaDeAnalisisYMonitoreoDeFocosDeFuego_HONDURAS.jpg",  urlPowerBi:"https://app.powerbi.com/view?r=eyJrIjoiZjEwNDk3NTktMDUwNy00MzQzLTg2YWEtMGM3NjA5ZmRmNjg0IiwidCI6IjhmYmFhNWJmLTJlY2MtNGRjOC1iNTZiLThmOTJlMzA3ZjA3NiIsImMiOjR9"));</t>
  </si>
  <si>
    <t>https://app-data-i.users.earthengine.app/view/datafuegohnfiltro?Codcom=12</t>
  </si>
  <si>
    <t>DATARIESGO|| Departamento: La Paz, Honduras</t>
  </si>
  <si>
    <t>vistas.Add(new VistasGEE(id: 9002, id2:12, geeURL: "https://app-data-i.users.earthengine.app/view/datafuegohnfiltro?Codcom=12", comentario: "DATA: DATARIESGO || País: Honduras || Variante: SI || Tipo Variante: Departamento || Variante Shopify: Departamento: La Paz", nombre: "DATARIESGO|| Departamento: La Paz, Honduras",urlImagen: "https://raw.githubusercontent.com/Sud-Austral/DATA-COMUN/master/00%20Portadas/DATAFUEGO/portadaPowerBi_DataRIESGO_PlataformaDeAnalisisYMonitoreoDeFocosDeFuego_HONDURAS.jpg",  urlPowerBi:"https://app.powerbi.com/view?r=eyJrIjoiNjJhMDM5OWYtYzBmMy00YTk0LTljZDAtYTJiYjliODk4NTU0IiwidCI6IjhmYmFhNWJmLTJlY2MtNGRjOC1iNTZiLThmOTJlMzA3ZjA3NiIsImMiOjR9"));</t>
  </si>
  <si>
    <t>https://app-data-i.users.earthengine.app/view/datafuegohnfiltro?Codcom=13</t>
  </si>
  <si>
    <t>DATARIESGO|| Departamento: Lempira, Honduras</t>
  </si>
  <si>
    <t>vistas.Add(new VistasGEE(id: 9002, id2:13, geeURL: "https://app-data-i.users.earthengine.app/view/datafuegohnfiltro?Codcom=13", comentario: "DATA: DATARIESGO || País: Honduras || Variante: SI || Tipo Variante: Departamento || Variante Shopify: Departamento: Lempira", nombre: "DATARIESGO|| Departamento: Lempira, Honduras",urlImagen: "https://raw.githubusercontent.com/Sud-Austral/DATA-COMUN/master/00%20Portadas/DATAFUEGO/portadaPowerBi_DataRIESGO_PlataformaDeAnalisisYMonitoreoDeFocosDeFuego_HONDURAS.jpg",  urlPowerBi:"https://app.powerbi.com/view?r=eyJrIjoiNjlhYjIxODAtZDIyMS00MmJmLTgxM2QtNDhjYTNkNDZjM2E1IiwidCI6IjhmYmFhNWJmLTJlY2MtNGRjOC1iNTZiLThmOTJlMzA3ZjA3NiIsImMiOjR9"));</t>
  </si>
  <si>
    <t>https://app-data-i.users.earthengine.app/view/datafuegohnfiltro?Codcom=14</t>
  </si>
  <si>
    <t>DATARIESGO|| Departamento: Ocotepeque, Honduras</t>
  </si>
  <si>
    <t>vistas.Add(new VistasGEE(id: 9002, id2:14, geeURL: "https://app-data-i.users.earthengine.app/view/datafuegohnfiltro?Codcom=14", comentario: "DATA: DATARIESGO || País: Honduras || Variante: SI || Tipo Variante: Departamento || Variante Shopify: Departamento: Ocotepeque", nombre: "DATARIESGO|| Departamento: Ocotepeque, Honduras",urlImagen: "https://raw.githubusercontent.com/Sud-Austral/DATA-COMUN/master/00%20Portadas/DATAFUEGO/portadaPowerBi_DataRIESGO_PlataformaDeAnalisisYMonitoreoDeFocosDeFuego_HONDURAS.jpg",  urlPowerBi:"https://app.powerbi.com/view?r=eyJrIjoiNTUwMDYxM2YtODA5OC00NzBiLTg0NmYtYzQyNTNkZmE2ZGYzIiwidCI6IjhmYmFhNWJmLTJlY2MtNGRjOC1iNTZiLThmOTJlMzA3ZjA3NiIsImMiOjR9"));</t>
  </si>
  <si>
    <t>https://app-data-i.users.earthengine.app/view/datafuegohnfiltro?Codcom=15</t>
  </si>
  <si>
    <t>DATARIESGO|| Departamento: Olancho, Honduras</t>
  </si>
  <si>
    <t>vistas.Add(new VistasGEE(id: 9002, id2:15, geeURL: "https://app-data-i.users.earthengine.app/view/datafuegohnfiltro?Codcom=15", comentario: "DATA: DATARIESGO || País: Honduras || Variante: SI || Tipo Variante: Departamento || Variante Shopify: Departamento: Olancho", nombre: "DATARIESGO|| Departamento: Olancho, Honduras",urlImagen: "https://raw.githubusercontent.com/Sud-Austral/DATA-COMUN/master/00%20Portadas/DATAFUEGO/portadaPowerBi_DataRIESGO_PlataformaDeAnalisisYMonitoreoDeFocosDeFuego_HONDURAS.jpg",  urlPowerBi:"https://app.powerbi.com/view?r=eyJrIjoiYjY2MDI0NzEtYmE3Mi00NzAyLTg0YTQtZWJmYzNlZDlmMjYzIiwidCI6IjhmYmFhNWJmLTJlY2MtNGRjOC1iNTZiLThmOTJlMzA3ZjA3NiIsImMiOjR9"));</t>
  </si>
  <si>
    <t>https://app-data-i.users.earthengine.app/view/datafuegohnfiltro?Codcom=16</t>
  </si>
  <si>
    <t>DATARIESGO|| Departamento: Santa Bárbara, Honduras</t>
  </si>
  <si>
    <t>vistas.Add(new VistasGEE(id: 9002, id2:16, geeURL: "https://app-data-i.users.earthengine.app/view/datafuegohnfiltro?Codcom=16", comentario: "DATA: DATARIESGO || País: Honduras || Variante: SI || Tipo Variante: Departamento || Variante Shopify: Departamento: Santa Bárbara", nombre: "DATARIESGO|| Departamento: Santa Bárbara, Honduras",urlImagen: "https://raw.githubusercontent.com/Sud-Austral/DATA-COMUN/master/00%20Portadas/DATAFUEGO/portadaPowerBi_DataRIESGO_PlataformaDeAnalisisYMonitoreoDeFocosDeFuego_HONDURAS.jpg",  urlPowerBi:"https://app.powerbi.com/view?r=eyJrIjoiMzNmYmUzNDctYmEyMy00NGIzLThjNmYtNDU4YWFmM2VmNjNmIiwidCI6IjhmYmFhNWJmLTJlY2MtNGRjOC1iNTZiLThmOTJlMzA3ZjA3NiIsImMiOjR9"));</t>
  </si>
  <si>
    <t>https://app-data-i.users.earthengine.app/view/datafuegohnfiltro?Codcom=17</t>
  </si>
  <si>
    <t>DATARIESGO|| Departamento: Valle, Honduras</t>
  </si>
  <si>
    <t>vistas.Add(new VistasGEE(id: 9002, id2:17, geeURL: "https://app-data-i.users.earthengine.app/view/datafuegohnfiltro?Codcom=17", comentario: "DATA: DATARIESGO || País: Honduras || Variante: SI || Tipo Variante: Departamento || Variante Shopify: Departamento: Valle", nombre: "DATARIESGO|| Departamento: Valle, Honduras",urlImagen: "https://raw.githubusercontent.com/Sud-Austral/DATA-COMUN/master/00%20Portadas/DATAFUEGO/portadaPowerBi_DataRIESGO_PlataformaDeAnalisisYMonitoreoDeFocosDeFuego_HONDURAS.jpg",  urlPowerBi:"https://app.powerbi.com/view?r=eyJrIjoiYmU4NjgxNTctODM3Yy00NzViLWE5MTEtYzY4YmI0YzBmMWJlIiwidCI6IjhmYmFhNWJmLTJlY2MtNGRjOC1iNTZiLThmOTJlMzA3ZjA3NiIsImMiOjR9"));</t>
  </si>
  <si>
    <t>https://app-data-i.users.earthengine.app/view/datafuegohnfiltro?Codcom=18</t>
  </si>
  <si>
    <t>DATARIESGO|| Departamento: Yoro, Honduras</t>
  </si>
  <si>
    <t>vistas.Add(new VistasGEE(id: 9002, id2:18, geeURL: "https://app-data-i.users.earthengine.app/view/datafuegohnfiltro?Codcom=18", comentario: "DATA: DATARIESGO || País: Honduras || Variante: SI || Tipo Variante: Departamento || Variante Shopify: Departamento: Yoro", nombre: "DATARIESGO|| Departamento: Yoro, Honduras",urlImagen: "https://raw.githubusercontent.com/Sud-Austral/DATA-COMUN/master/00%20Portadas/DATAFUEGO/portadaPowerBi_DataRIESGO_PlataformaDeAnalisisYMonitoreoDeFocosDeFuego_HONDURAS.jpg",  urlPowerBi:"https://app.powerbi.com/view?r=eyJrIjoiYTE5Yzg3ZjItOWQzNC00MzU2LThkYTctMmIxNWM5NTg5M2RjIiwidCI6IjhmYmFhNWJmLTJlY2MtNGRjOC1iNTZiLThmOTJlMzA3ZjA3NiIsImMiOjR9"));</t>
  </si>
  <si>
    <t>DATACLIMA|| Nacional, Honduras</t>
  </si>
  <si>
    <t>vistas.Add(new VistasGEE(id: 9003, id2:0, geeURL: "https://app-data-i.users.earthengine.app/view/dataclimahn", comentario: "DATA: DATACLIMA || País: Honduras || Variante: NO || Tipo Variante: Nacional || Variante Shopify: Nacional", nombre: "DATACLIMA|| Nacional, Honduras",urlImagen: "https://raw.githubusercontent.com/Sud-Austral/DATA-COMUN/master/00%20Portadas/DATACLIMA/portadaPowerBi_DataCLIMA_PlataformaDeAnalisisYMonitoreoDelClima_HONDURAS.jpg",  urlPowerBi:"https://app.powerbi.com/view?r=eyJrIjoiMzgyYjVkMmMtODZmMi00Y2ZmLThhOWItODBkYWEzNDNiZDY4IiwidCI6IjhmYmFhNWJmLTJlY2MtNGRjOC1iNTZiLThmOTJlMzA3ZjA3NiIsImMiOjR9&amp;pageName=ReportSection07b976d31e945d81283b"));</t>
  </si>
  <si>
    <t>https://app-data-i.users.earthengine.app/view/dataclimahnfiltro?Codcom=1</t>
  </si>
  <si>
    <t>DATACLIMA|| Departamento: Atlántida, Honduras</t>
  </si>
  <si>
    <t>vistas.Add(new VistasGEE(id: 9004, id2:1, geeURL: "https://app-data-i.users.earthengine.app/view/dataclimahnfiltro?Codcom=1", comentario: "DATA: DATACLIMA || País: Honduras || Variante: SI || Tipo Variante: Departamento || Variante Shopify: Departamento: Atlántida", nombre: "DATACLIMA|| Departamento: Atlántida, Honduras",urlImagen: "https://raw.githubusercontent.com/Sud-Austral/DATA-COMUN/master/00%20Portadas/DATACLIMA/portadaPowerBi_DataCLIMA_PlataformaDeAnalisisYMonitoreoDelClima_HONDURAS.jpg",  urlPowerBi:"https://app.powerbi.com/view?r=eyJrIjoiMmIyNTJiZGQtZmJhYi00ZjJhLWJhMzQtMzhhNTNhYzE5ZDkwIiwidCI6IjhmYmFhNWJmLTJlY2MtNGRjOC1iNTZiLThmOTJlMzA3ZjA3NiIsImMiOjR9"));</t>
  </si>
  <si>
    <t>https://app-data-i.users.earthengine.app/view/dataclimahnfiltro?Codcom=2</t>
  </si>
  <si>
    <t>DATACLIMA|| Departamento: Colón, Honduras</t>
  </si>
  <si>
    <t>vistas.Add(new VistasGEE(id: 9004, id2:2, geeURL: "https://app-data-i.users.earthengine.app/view/dataclimahnfiltro?Codcom=2", comentario: "DATA: DATACLIMA || País: Honduras || Variante: SI || Tipo Variante: Departamento || Variante Shopify: Departamento: Colón", nombre: "DATACLIMA|| Departamento: Colón, Honduras",urlImagen: "https://raw.githubusercontent.com/Sud-Austral/DATA-COMUN/master/00%20Portadas/DATACLIMA/portadaPowerBi_DataCLIMA_PlataformaDeAnalisisYMonitoreoDelClima_HONDURAS.jpg",  urlPowerBi:"https://app.powerbi.com/view?r=eyJrIjoiYzE4OWUzMjktNDRiMS00MDVlLWE5OTAtMTlhYzA5NGFlNWFhIiwidCI6IjhmYmFhNWJmLTJlY2MtNGRjOC1iNTZiLThmOTJlMzA3ZjA3NiIsImMiOjR9"));</t>
  </si>
  <si>
    <t>https://app-data-i.users.earthengine.app/view/dataclimahnfiltro?Codcom=3</t>
  </si>
  <si>
    <t>DATACLIMA|| Departamento: Comayagua, Honduras</t>
  </si>
  <si>
    <t>vistas.Add(new VistasGEE(id: 9004, id2:3, geeURL: "https://app-data-i.users.earthengine.app/view/dataclimahnfiltro?Codcom=3", comentario: "DATA: DATACLIMA || País: Honduras || Variante: SI || Tipo Variante: Departamento || Variante Shopify: Departamento: Comayagua", nombre: "DATACLIMA|| Departamento: Comayagua, Honduras",urlImagen: "https://raw.githubusercontent.com/Sud-Austral/DATA-COMUN/master/00%20Portadas/DATACLIMA/portadaPowerBi_DataCLIMA_PlataformaDeAnalisisYMonitoreoDelClima_HONDURAS.jpg",  urlPowerBi:"https://app.powerbi.com/view?r=eyJrIjoiNDNkZjQ5MWMtMmZkZS00ZDE0LWFiOWUtOTVjMjQxMDQ1OWJkIiwidCI6IjhmYmFhNWJmLTJlY2MtNGRjOC1iNTZiLThmOTJlMzA3ZjA3NiIsImMiOjR9"));</t>
  </si>
  <si>
    <t>DATACLIMA|| Departamento: Copán, Honduras</t>
  </si>
  <si>
    <t>vistas.Add(new VistasGEE(id: 9004, id2:4, geeURL: "https://app-data-i.users.earthengine.app/view/dataclimahnfiltro?Codcom=4", comentario: "DATA: DATACLIMA || País: Honduras || Variante: SI || Tipo Variante: Departamento || Variante Shopify: Departamento: Copán", nombre: "DATACLIMA|| Departamento: Copán, Honduras",urlImagen: "https://raw.githubusercontent.com/Sud-Austral/DATA-COMUN/master/00%20Portadas/DATACLIMA/portadaPowerBi_DataCLIMA_PlataformaDeAnalisisYMonitoreoDelClima_HONDURAS.jpg",  urlPowerBi:"https://app.powerbi.com/view?r=eyJrIjoiZjQwOGE0ODAtZTE1Ni00ZTg2LWFlNGQtZjEwMGI3ODAyMjJlIiwidCI6IjhmYmFhNWJmLTJlY2MtNGRjOC1iNTZiLThmOTJlMzA3ZjA3NiIsImMiOjR9"));</t>
  </si>
  <si>
    <t>https://app-data-i.users.earthengine.app/view/dataclimahnfiltro?Codcom=5</t>
  </si>
  <si>
    <t>DATACLIMA|| Departamento: Cortés, Honduras</t>
  </si>
  <si>
    <t>vistas.Add(new VistasGEE(id: 9004, id2:5, geeURL: "https://app-data-i.users.earthengine.app/view/dataclimahnfiltro?Codcom=5", comentario: "DATA: DATACLIMA || País: Honduras || Variante: SI || Tipo Variante: Departamento || Variante Shopify: Departamento: Cortés", nombre: "DATACLIMA|| Departamento: Cortés, Honduras",urlImagen: "https://raw.githubusercontent.com/Sud-Austral/DATA-COMUN/master/00%20Portadas/DATACLIMA/portadaPowerBi_DataCLIMA_PlataformaDeAnalisisYMonitoreoDelClima_HONDURAS.jpg",  urlPowerBi:"https://app.powerbi.com/view?r=eyJrIjoiODcwMTQ0NzctYjAxMy00YzA3LWIyNjgtNTI2NjllNjg4OTdlIiwidCI6IjhmYmFhNWJmLTJlY2MtNGRjOC1iNTZiLThmOTJlMzA3ZjA3NiIsImMiOjR9"));</t>
  </si>
  <si>
    <t>https://app-data-i.users.earthengine.app/view/dataclimahnfiltro?Codcom=6</t>
  </si>
  <si>
    <t>DATACLIMA|| Departamento: Choluteca, Honduras</t>
  </si>
  <si>
    <t>vistas.Add(new VistasGEE(id: 9004, id2:6, geeURL: "https://app-data-i.users.earthengine.app/view/dataclimahnfiltro?Codcom=6", comentario: "DATA: DATACLIMA || País: Honduras || Variante: SI || Tipo Variante: Departamento || Variante Shopify: Departamento: Choluteca", nombre: "DATACLIMA|| Departamento: Choluteca, Honduras",urlImagen: "https://raw.githubusercontent.com/Sud-Austral/DATA-COMUN/master/00%20Portadas/DATACLIMA/portadaPowerBi_DataCLIMA_PlataformaDeAnalisisYMonitoreoDelClima_HONDURAS.jpg",  urlPowerBi:"https://app.powerbi.com/view?r=eyJrIjoiZDliOTJiMzYtNzJiOC00ZmQyLWIzYmItNTIzZGNhMjg4MjExIiwidCI6IjhmYmFhNWJmLTJlY2MtNGRjOC1iNTZiLThmOTJlMzA3ZjA3NiIsImMiOjR9"));</t>
  </si>
  <si>
    <t>https://app-data-i.users.earthengine.app/view/dataclimahnfiltro?Codcom=7</t>
  </si>
  <si>
    <t>DATACLIMA|| Departamento: El Paraiso, Honduras</t>
  </si>
  <si>
    <t>vistas.Add(new VistasGEE(id: 9004, id2:7, geeURL: "https://app-data-i.users.earthengine.app/view/dataclimahnfiltro?Codcom=7", comentario: "DATA: DATACLIMA || País: Honduras || Variante: SI || Tipo Variante: Departamento || Variante Shopify: Departamento: El Paraiso", nombre: "DATACLIMA|| Departamento: El Paraiso, Honduras",urlImagen: "https://raw.githubusercontent.com/Sud-Austral/DATA-COMUN/master/00%20Portadas/DATACLIMA/portadaPowerBi_DataCLIMA_PlataformaDeAnalisisYMonitoreoDelClima_HONDURAS.jpg",  urlPowerBi:"https://app.powerbi.com/view?r=eyJrIjoiZTI2NjVlODItYjUzNS00YTc4LWI2ODgtYWY0NzViODllMWE4IiwidCI6IjhmYmFhNWJmLTJlY2MtNGRjOC1iNTZiLThmOTJlMzA3ZjA3NiIsImMiOjR9"));</t>
  </si>
  <si>
    <t>https://app-data-i.users.earthengine.app/view/dataclimahnfiltro?Codcom=8</t>
  </si>
  <si>
    <t>DATACLIMA|| Departamento: Francisco Morazán, Honduras</t>
  </si>
  <si>
    <t>vistas.Add(new VistasGEE(id: 9004, id2:8, geeURL: "https://app-data-i.users.earthengine.app/view/dataclimahnfiltro?Codcom=8", comentario: "DATA: DATACLIMA || País: Honduras || Variante: SI || Tipo Variante: Departamento || Variante Shopify: Departamento: Francisco Morazán", nombre: "DATACLIMA|| Departamento: Francisco Morazán, Honduras",urlImagen: "https://raw.githubusercontent.com/Sud-Austral/DATA-COMUN/master/00%20Portadas/DATACLIMA/portadaPowerBi_DataCLIMA_PlataformaDeAnalisisYMonitoreoDelClima_HONDURAS.jpg",  urlPowerBi:"https://app.powerbi.com/view?r=eyJrIjoiYjY3MWY3ZjgtMmNhMS00NWU0LWI1ODMtOTlkNGYzNDRlMTliIiwidCI6IjhmYmFhNWJmLTJlY2MtNGRjOC1iNTZiLThmOTJlMzA3ZjA3NiIsImMiOjR9"));</t>
  </si>
  <si>
    <t>https://app-data-i.users.earthengine.app/view/dataclimahnfiltro?Codcom=9</t>
  </si>
  <si>
    <t>DATACLIMA|| Departamento: Gracias a Dios, Honduras</t>
  </si>
  <si>
    <t>vistas.Add(new VistasGEE(id: 9004, id2:9, geeURL: "https://app-data-i.users.earthengine.app/view/dataclimahnfiltro?Codcom=9", comentario: "DATA: DATACLIMA || País: Honduras || Variante: SI || Tipo Variante: Departamento || Variante Shopify: Departamento: Gracias a Dios", nombre: "DATACLIMA|| Departamento: Gracias a Dios, Honduras",urlImagen: "https://raw.githubusercontent.com/Sud-Austral/DATA-COMUN/master/00%20Portadas/DATACLIMA/portadaPowerBi_DataCLIMA_PlataformaDeAnalisisYMonitoreoDelClima_HONDURAS.jpg",  urlPowerBi:"https://app.powerbi.com/view?r=eyJrIjoiMTQ4ZGE0Y2EtMThhMC00NTRiLThmMjUtZWE0NmIwN2RhOWRhIiwidCI6IjhmYmFhNWJmLTJlY2MtNGRjOC1iNTZiLThmOTJlMzA3ZjA3NiIsImMiOjR9"));</t>
  </si>
  <si>
    <t>https://app-data-i.users.earthengine.app/view/dataclimahnfiltro?Codcom=10</t>
  </si>
  <si>
    <t>DATACLIMA|| Departamento: Intibucá, Honduras</t>
  </si>
  <si>
    <t>vistas.Add(new VistasGEE(id: 9004, id2:10, geeURL: "https://app-data-i.users.earthengine.app/view/dataclimahnfiltro?Codcom=10", comentario: "DATA: DATACLIMA || País: Honduras || Variante: SI || Tipo Variante: Departamento || Variante Shopify: Departamento: Intibucá", nombre: "DATACLIMA|| Departamento: Intibucá, Honduras",urlImagen: "https://raw.githubusercontent.com/Sud-Austral/DATA-COMUN/master/00%20Portadas/DATACLIMA/portadaPowerBi_DataCLIMA_PlataformaDeAnalisisYMonitoreoDelClima_HONDURAS.jpg",  urlPowerBi:"https://app.powerbi.com/view?r=eyJrIjoiYTA2YjNiMzgtN2ZiZS00ZTM2LWI0NmQtOWU0NzIyMzIxZmYxIiwidCI6IjhmYmFhNWJmLTJlY2MtNGRjOC1iNTZiLThmOTJlMzA3ZjA3NiIsImMiOjR9"));</t>
  </si>
  <si>
    <t>https://app-data-i.users.earthengine.app/view/dataclimahnfiltro?Codcom=11</t>
  </si>
  <si>
    <t>DATACLIMA|| Departamento: Islas de La Bahía, Honduras</t>
  </si>
  <si>
    <t>vistas.Add(new VistasGEE(id: 9004, id2:11, geeURL: "https://app-data-i.users.earthengine.app/view/dataclimahnfiltro?Codcom=11", comentario: "DATA: DATACLIMA || País: Honduras || Variante: SI || Tipo Variante: Departamento || Variante Shopify: Departamento: Islas de La Bahía", nombre: "DATACLIMA|| Departamento: Islas de La Bahía, Honduras",urlImagen: "https://raw.githubusercontent.com/Sud-Austral/DATA-COMUN/master/00%20Portadas/DATACLIMA/portadaPowerBi_DataCLIMA_PlataformaDeAnalisisYMonitoreoDelClima_HONDURAS.jpg",  urlPowerBi:"https://app.powerbi.com/view?r=eyJrIjoiNWY2NWE4MjYtOWZhNC00NDNhLTlkZjItNDY1ZTIzYzVhYTBlIiwidCI6IjhmYmFhNWJmLTJlY2MtNGRjOC1iNTZiLThmOTJlMzA3ZjA3NiIsImMiOjR9"));</t>
  </si>
  <si>
    <t>https://app-data-i.users.earthengine.app/view/dataclimahnfiltro?Codcom=12</t>
  </si>
  <si>
    <t>DATACLIMA|| Departamento: La Paz, Honduras</t>
  </si>
  <si>
    <t>vistas.Add(new VistasGEE(id: 9004, id2:12, geeURL: "https://app-data-i.users.earthengine.app/view/dataclimahnfiltro?Codcom=12", comentario: "DATA: DATACLIMA || País: Honduras || Variante: SI || Tipo Variante: Departamento || Variante Shopify: Departamento: La Paz", nombre: "DATACLIMA|| Departamento: La Paz, Honduras",urlImagen: "https://raw.githubusercontent.com/Sud-Austral/DATA-COMUN/master/00%20Portadas/DATACLIMA/portadaPowerBi_DataCLIMA_PlataformaDeAnalisisYMonitoreoDelClima_HONDURAS.jpg",  urlPowerBi:"https://app.powerbi.com/view?r=eyJrIjoiODI2NmQ0M2ItYzU1YS00NTRjLTgzYmUtMWQ2NDQwOTBiOGU3IiwidCI6IjhmYmFhNWJmLTJlY2MtNGRjOC1iNTZiLThmOTJlMzA3ZjA3NiIsImMiOjR9"));</t>
  </si>
  <si>
    <t>https://app-data-i.users.earthengine.app/view/dataclimahnfiltro?Codcom=13</t>
  </si>
  <si>
    <t>DATACLIMA|| Departamento: Lempira, Honduras</t>
  </si>
  <si>
    <t>vistas.Add(new VistasGEE(id: 9004, id2:13, geeURL: "https://app-data-i.users.earthengine.app/view/dataclimahnfiltro?Codcom=13", comentario: "DATA: DATACLIMA || País: Honduras || Variante: SI || Tipo Variante: Departamento || Variante Shopify: Departamento: Lempira", nombre: "DATACLIMA|| Departamento: Lempira, Honduras",urlImagen: "https://raw.githubusercontent.com/Sud-Austral/DATA-COMUN/master/00%20Portadas/DATACLIMA/portadaPowerBi_DataCLIMA_PlataformaDeAnalisisYMonitoreoDelClima_HONDURAS.jpg",  urlPowerBi:"https://app.powerbi.com/view?r=eyJrIjoiMTcyNWYwZWUtMGFmNy00ZGZiLWFjYTgtNmI3M2UxYzFhNmI5IiwidCI6IjhmYmFhNWJmLTJlY2MtNGRjOC1iNTZiLThmOTJlMzA3ZjA3NiIsImMiOjR9"));</t>
  </si>
  <si>
    <t>https://app-data-i.users.earthengine.app/view/dataclimahnfiltro?Codcom=14</t>
  </si>
  <si>
    <t>DATACLIMA|| Departamento: Ocotepeque, Honduras</t>
  </si>
  <si>
    <t>vistas.Add(new VistasGEE(id: 9004, id2:14, geeURL: "https://app-data-i.users.earthengine.app/view/dataclimahnfiltro?Codcom=14", comentario: "DATA: DATACLIMA || País: Honduras || Variante: SI || Tipo Variante: Departamento || Variante Shopify: Departamento: Ocotepeque", nombre: "DATACLIMA|| Departamento: Ocotepeque, Honduras",urlImagen: "https://raw.githubusercontent.com/Sud-Austral/DATA-COMUN/master/00%20Portadas/DATACLIMA/portadaPowerBi_DataCLIMA_PlataformaDeAnalisisYMonitoreoDelClima_HONDURAS.jpg",  urlPowerBi:"https://app.powerbi.com/view?r=eyJrIjoiMDgyOGUyMTMtMWE0My00ZTUyLWFhNDgtYzVhZmQ4OTdmZDcxIiwidCI6IjhmYmFhNWJmLTJlY2MtNGRjOC1iNTZiLThmOTJlMzA3ZjA3NiIsImMiOjR9"));</t>
  </si>
  <si>
    <t>https://app-data-i.users.earthengine.app/view/dataclimahnfiltro?Codcom=15</t>
  </si>
  <si>
    <t>DATACLIMA|| Departamento: Olancho, Honduras</t>
  </si>
  <si>
    <t>vistas.Add(new VistasGEE(id: 9004, id2:15, geeURL: "https://app-data-i.users.earthengine.app/view/dataclimahnfiltro?Codcom=15", comentario: "DATA: DATACLIMA || País: Honduras || Variante: SI || Tipo Variante: Departamento || Variante Shopify: Departamento: Olancho", nombre: "DATACLIMA|| Departamento: Olancho, Honduras",urlImagen: "https://raw.githubusercontent.com/Sud-Austral/DATA-COMUN/master/00%20Portadas/DATACLIMA/portadaPowerBi_DataCLIMA_PlataformaDeAnalisisYMonitoreoDelClima_HONDURAS.jpg",  urlPowerBi:"https://app.powerbi.com/view?r=eyJrIjoiMWU5MzA0MTAtNDc2MS00MDgwLTkzNzEtMzI0ZTE3YTUwMmI0IiwidCI6IjhmYmFhNWJmLTJlY2MtNGRjOC1iNTZiLThmOTJlMzA3ZjA3NiIsImMiOjR9"));</t>
  </si>
  <si>
    <t>https://app-data-i.users.earthengine.app/view/dataclimahnfiltro?Codcom=16</t>
  </si>
  <si>
    <t>DATACLIMA|| Departamento: Santa Bárbara, Honduras</t>
  </si>
  <si>
    <t>vistas.Add(new VistasGEE(id: 9004, id2:16, geeURL: "https://app-data-i.users.earthengine.app/view/dataclimahnfiltro?Codcom=16", comentario: "DATA: DATACLIMA || País: Honduras || Variante: SI || Tipo Variante: Departamento || Variante Shopify: Departamento: Santa Bárbara", nombre: "DATACLIMA|| Departamento: Santa Bárbara, Honduras",urlImagen: "https://raw.githubusercontent.com/Sud-Austral/DATA-COMUN/master/00%20Portadas/DATACLIMA/portadaPowerBi_DataCLIMA_PlataformaDeAnalisisYMonitoreoDelClima_HONDURAS.jpg",  urlPowerBi:"https://app.powerbi.com/view?r=eyJrIjoiMDliMmVlNzYtMTZjOS00MmVlLTg2MmQtMDQzMWNjNGM3ODk0IiwidCI6IjhmYmFhNWJmLTJlY2MtNGRjOC1iNTZiLThmOTJlMzA3ZjA3NiIsImMiOjR9"));</t>
  </si>
  <si>
    <t>https://app-data-i.users.earthengine.app/view/dataclimahnfiltro?Codcom=17</t>
  </si>
  <si>
    <t>DATACLIMA|| Departamento: Valle, Honduras</t>
  </si>
  <si>
    <t>vistas.Add(new VistasGEE(id: 9004, id2:17, geeURL: "https://app-data-i.users.earthengine.app/view/dataclimahnfiltro?Codcom=17", comentario: "DATA: DATACLIMA || País: Honduras || Variante: SI || Tipo Variante: Departamento || Variante Shopify: Departamento: Valle", nombre: "DATACLIMA|| Departamento: Valle, Honduras",urlImagen: "https://raw.githubusercontent.com/Sud-Austral/DATA-COMUN/master/00%20Portadas/DATACLIMA/portadaPowerBi_DataCLIMA_PlataformaDeAnalisisYMonitoreoDelClima_HONDURAS.jpg",  urlPowerBi:"https://app.powerbi.com/view?r=eyJrIjoiYTYwOWU4NDQtZWRlOC00YzAyLWE4MjgtYzQzODNhY2I4N2VmIiwidCI6IjhmYmFhNWJmLTJlY2MtNGRjOC1iNTZiLThmOTJlMzA3ZjA3NiIsImMiOjR9"));</t>
  </si>
  <si>
    <t>https://app-data-i.users.earthengine.app/view/dataclimahnfiltro?Codcom=18</t>
  </si>
  <si>
    <t>DATACLIMA|| Departamento: Yoro, Honduras</t>
  </si>
  <si>
    <t>vistas.Add(new VistasGEE(id: 9004, id2:18, geeURL: "https://app-data-i.users.earthengine.app/view/dataclimahnfiltro?Codcom=18", comentario: "DATA: DATACLIMA || País: Honduras || Variante: SI || Tipo Variante: Departamento || Variante Shopify: Departamento: Yoro", nombre: "DATACLIMA|| Departamento: Yoro, Honduras",urlImagen: "https://raw.githubusercontent.com/Sud-Austral/DATA-COMUN/master/00%20Portadas/DATACLIMA/portadaPowerBi_DataCLIMA_PlataformaDeAnalisisYMonitoreoDelClima_HONDURAS.jpg",  urlPowerBi:"https://app.powerbi.com/view?r=eyJrIjoiMzc0YTQzMjEtZmRjYi00OTU3LWFkZTktYmFhY2EzYmQzMzgzIiwidCI6IjhmYmFhNWJmLTJlY2MtNGRjOC1iNTZiLThmOTJlMzA3ZjA3NiIsImMiOjR9"));</t>
  </si>
  <si>
    <t>DATARIESGO|| Nacional, Guatemala</t>
  </si>
  <si>
    <t>vistas.Add(new VistasGEE(id: 9005, id2:0, geeURL: "https://app-data-i.users.earthengine.app/view/datafuegogt", comentario: "DATA: DATARIESGO || País: Guatemala || Variante: NO || Tipo Variante: Nacional || Variante Shopify: Nacional", nombre: "DATARIESGO|| Nacional, Guatemala",urlImagen: "https://raw.githubusercontent.com/Sud-Austral/DATA-COMUN/master/00%20Portadas/DATAFUEGO/portadaPowerBi_DataRIESGO_PlataformaDeAnalisisYMonitoreoDeFocosDeFuego_GUATEMALA.jpg",  urlPowerBi:"https://app.powerbi.com/view?r=eyJrIjoiNTA5NjMwNmQtMDgzYS00YmZkLThlN2EtZTVmMWE4MWNjZTMzIiwidCI6IjhmYmFhNWJmLTJlY2MtNGRjOC1iNTZiLThmOTJlMzA3ZjA3NiIsImMiOjR9&amp;pageName=ReportSection8bcae9100757e5450e5b"));</t>
  </si>
  <si>
    <t>https://app-data-i.users.earthengine.app/view/datafuegogtfiltro?Codcom=1</t>
  </si>
  <si>
    <t>DATARIESGO|| Departamento: Guatemala, Guatemala</t>
  </si>
  <si>
    <t>vistas.Add(new VistasGEE(id: 9006, id2:1, geeURL: "https://app-data-i.users.earthengine.app/view/datafuegogtfiltro?Codcom=1", comentario: "DATA: DATARIESGO || País: Guatemala || Variante: SI || Tipo Variante: Departamento || Variante Shopify: Departamento: Guatemala", nombre: "DATARIESGO|| Departamento: Guatemala, Guatemala",urlImagen: "https://raw.githubusercontent.com/Sud-Austral/DATA-COMUN/master/00%20Portadas/DATAFUEGO/portadaPowerBi_DataRIESGO_PlataformaDeAnalisisYMonitoreoDeFocosDeFuego_GUATEMALA.jpg",  urlPowerBi:"https://app.powerbi.com/view?r=eyJrIjoiMzg3MjgzNzMtNzM5YS00MGU2LTg2NjQtNzc0OTNmN2U4NmFkIiwidCI6IjhmYmFhNWJmLTJlY2MtNGRjOC1iNTZiLThmOTJlMzA3ZjA3NiIsImMiOjR9"));</t>
  </si>
  <si>
    <t>https://app-data-i.users.earthengine.app/view/datafuegogtfiltro?Codcom=2</t>
  </si>
  <si>
    <t>DATARIESGO|| Departamento: El Progreso, Guatemala</t>
  </si>
  <si>
    <t>vistas.Add(new VistasGEE(id: 9006, id2:2, geeURL: "https://app-data-i.users.earthengine.app/view/datafuegogtfiltro?Codcom=2", comentario: "DATA: DATARIESGO || País: Guatemala || Variante: SI || Tipo Variante: Departamento || Variante Shopify: Departamento: El Progreso", nombre: "DATARIESGO|| Departamento: El Progreso, Guatemala",urlImagen: "https://raw.githubusercontent.com/Sud-Austral/DATA-COMUN/master/00%20Portadas/DATAFUEGO/portadaPowerBi_DataRIESGO_PlataformaDeAnalisisYMonitoreoDeFocosDeFuego_GUATEMALA.jpg",  urlPowerBi:"https://app.powerbi.com/view?r=eyJrIjoiNmQwMTg5ZGYtNjAxNC00MDBjLTllNzUtMjg2YzBkNGEwZjEzIiwidCI6IjhmYmFhNWJmLTJlY2MtNGRjOC1iNTZiLThmOTJlMzA3ZjA3NiIsImMiOjR9"));</t>
  </si>
  <si>
    <t>https://app-data-i.users.earthengine.app/view/datafuegogtfiltro?Codcom=3</t>
  </si>
  <si>
    <t>DATARIESGO|| Departamento: Sacatepéquez, Guatemala</t>
  </si>
  <si>
    <t>vistas.Add(new VistasGEE(id: 9006, id2:3, geeURL: "https://app-data-i.users.earthengine.app/view/datafuegogtfiltro?Codcom=3", comentario: "DATA: DATARIESGO || País: Guatemala || Variante: SI || Tipo Variante: Departamento || Variante Shopify: Departamento: Sacatepéquez", nombre: "DATARIESGO|| Departamento: Sacatepéquez, Guatemala",urlImagen: "https://raw.githubusercontent.com/Sud-Austral/DATA-COMUN/master/00%20Portadas/DATAFUEGO/portadaPowerBi_DataRIESGO_PlataformaDeAnalisisYMonitoreoDeFocosDeFuego_GUATEMALA.jpg",  urlPowerBi:"https://app.powerbi.com/view?r=eyJrIjoiZjdjYzQxYzEtYzA2NS00ODM2LWIxN2EtZDhmNmFhM2M0ZWJhIiwidCI6IjhmYmFhNWJmLTJlY2MtNGRjOC1iNTZiLThmOTJlMzA3ZjA3NiIsImMiOjR9"));</t>
  </si>
  <si>
    <t>https://app-data-i.users.earthengine.app/view/datafuegogtfiltro?Codcom=4</t>
  </si>
  <si>
    <t>DATARIESGO|| Departamento: Chimaltenango, Guatemala</t>
  </si>
  <si>
    <t>vistas.Add(new VistasGEE(id: 9006, id2:4, geeURL: "https://app-data-i.users.earthengine.app/view/datafuegogtfiltro?Codcom=4", comentario: "DATA: DATARIESGO || País: Guatemala || Variante: SI || Tipo Variante: Departamento || Variante Shopify: Departamento: Chimaltenango", nombre: "DATARIESGO|| Departamento: Chimaltenango, Guatemala",urlImagen: "https://raw.githubusercontent.com/Sud-Austral/DATA-COMUN/master/00%20Portadas/DATAFUEGO/portadaPowerBi_DataRIESGO_PlataformaDeAnalisisYMonitoreoDeFocosDeFuego_GUATEMALA.jpg",  urlPowerBi:"https://app.powerbi.com/view?r=eyJrIjoiYWU2NWI4N2ItZDI1OC00NmNlLWFkNTEtYTlhYTlkMzM1MzI4IiwidCI6IjhmYmFhNWJmLTJlY2MtNGRjOC1iNTZiLThmOTJlMzA3ZjA3NiIsImMiOjR9"));</t>
  </si>
  <si>
    <t>DATARIESGO|| Departamento: Escuintla, Guatemala</t>
  </si>
  <si>
    <t>vistas.Add(new VistasGEE(id: 9006, id2:5, geeURL: "https://app-data-i.users.earthengine.app/view/datafuegogtfiltro?Codcom=5", comentario: "DATA: DATARIESGO || País: Guatemala || Variante: SI || Tipo Variante: Departamento || Variante Shopify: Departamento: Escuintla", nombre: "DATARIESGO|| Departamento: Escuintla, Guatemala",urlImagen: "https://raw.githubusercontent.com/Sud-Austral/DATA-COMUN/master/00%20Portadas/DATAFUEGO/portadaPowerBi_DataRIESGO_PlataformaDeAnalisisYMonitoreoDeFocosDeFuego_GUATEMALA.jpg",  urlPowerBi:"https://app.powerbi.com/view?r=eyJrIjoiNDAxMTgyMjItZWUzMy00OTE1LWE3MGMtOTkxZjk5OThkNmVhIiwidCI6IjhmYmFhNWJmLTJlY2MtNGRjOC1iNTZiLThmOTJlMzA3ZjA3NiIsImMiOjR9"));</t>
  </si>
  <si>
    <t>https://app-data-i.users.earthengine.app/view/datafuegogtfiltro?Codcom=6</t>
  </si>
  <si>
    <t>DATARIESGO|| Departamento: Santa Rosa, Guatemala</t>
  </si>
  <si>
    <t>vistas.Add(new VistasGEE(id: 9006, id2:6, geeURL: "https://app-data-i.users.earthengine.app/view/datafuegogtfiltro?Codcom=6", comentario: "DATA: DATARIESGO || País: Guatemala || Variante: SI || Tipo Variante: Departamento || Variante Shopify: Departamento: Santa Rosa", nombre: "DATARIESGO|| Departamento: Santa Rosa, Guatemala",urlImagen: "https://raw.githubusercontent.com/Sud-Austral/DATA-COMUN/master/00%20Portadas/DATAFUEGO/portadaPowerBi_DataRIESGO_PlataformaDeAnalisisYMonitoreoDeFocosDeFuego_GUATEMALA.jpg",  urlPowerBi:"https://app.powerbi.com/view?r=eyJrIjoiNzY2Y2VmZDMtMTBkMS00ZTRkLTkzNDUtYTEyNzE2YzQ1MmNhIiwidCI6IjhmYmFhNWJmLTJlY2MtNGRjOC1iNTZiLThmOTJlMzA3ZjA3NiIsImMiOjR9"));</t>
  </si>
  <si>
    <t>https://app-data-i.users.earthengine.app/view/datafuegogtfiltro?Codcom=7</t>
  </si>
  <si>
    <t>DATARIESGO|| Departamento: Sololá, Guatemala</t>
  </si>
  <si>
    <t>vistas.Add(new VistasGEE(id: 9006, id2:7, geeURL: "https://app-data-i.users.earthengine.app/view/datafuegogtfiltro?Codcom=7", comentario: "DATA: DATARIESGO || País: Guatemala || Variante: SI || Tipo Variante: Departamento || Variante Shopify: Departamento: Sololá", nombre: "DATARIESGO|| Departamento: Sololá, Guatemala",urlImagen: "https://raw.githubusercontent.com/Sud-Austral/DATA-COMUN/master/00%20Portadas/DATAFUEGO/portadaPowerBi_DataRIESGO_PlataformaDeAnalisisYMonitoreoDeFocosDeFuego_GUATEMALA.jpg",  urlPowerBi:"https://app.powerbi.com/view?r=eyJrIjoiZTk0MWFkOTQtODA1OC00NWE3LWJmOWUtMTRmNDRiOTc4YjA5IiwidCI6IjhmYmFhNWJmLTJlY2MtNGRjOC1iNTZiLThmOTJlMzA3ZjA3NiIsImMiOjR9"));</t>
  </si>
  <si>
    <t>https://app-data-i.users.earthengine.app/view/datafuegogtfiltro?Codcom=8</t>
  </si>
  <si>
    <t>DATARIESGO|| Departamento: Totonicapán, Guatemala</t>
  </si>
  <si>
    <t>vistas.Add(new VistasGEE(id: 9006, id2:8, geeURL: "https://app-data-i.users.earthengine.app/view/datafuegogtfiltro?Codcom=8", comentario: "DATA: DATARIESGO || País: Guatemala || Variante: SI || Tipo Variante: Departamento || Variante Shopify: Departamento: Totonicapán", nombre: "DATARIESGO|| Departamento: Totonicapán, Guatemala",urlImagen: "https://raw.githubusercontent.com/Sud-Austral/DATA-COMUN/master/00%20Portadas/DATAFUEGO/portadaPowerBi_DataRIESGO_PlataformaDeAnalisisYMonitoreoDeFocosDeFuego_GUATEMALA.jpg",  urlPowerBi:"https://app.powerbi.com/view?r=eyJrIjoiNjFiOGZkOWMtN2E5NC00NjM3LWJiMzktNjFhMzRjNjcxOTc0IiwidCI6IjhmYmFhNWJmLTJlY2MtNGRjOC1iNTZiLThmOTJlMzA3ZjA3NiIsImMiOjR9"));</t>
  </si>
  <si>
    <t>https://app-data-i.users.earthengine.app/view/datafuegogtfiltro?Codcom=9</t>
  </si>
  <si>
    <t>DATARIESGO|| Departamento: Quetzaltenango, Guatemala</t>
  </si>
  <si>
    <t>vistas.Add(new VistasGEE(id: 9006, id2:9, geeURL: "https://app-data-i.users.earthengine.app/view/datafuegogtfiltro?Codcom=9", comentario: "DATA: DATARIESGO || País: Guatemala || Variante: SI || Tipo Variante: Departamento || Variante Shopify: Departamento: Quetzaltenango", nombre: "DATARIESGO|| Departamento: Quetzaltenango, Guatemala",urlImagen: "https://raw.githubusercontent.com/Sud-Austral/DATA-COMUN/master/00%20Portadas/DATAFUEGO/portadaPowerBi_DataRIESGO_PlataformaDeAnalisisYMonitoreoDeFocosDeFuego_GUATEMALA.jpg",  urlPowerBi:"https://app.powerbi.com/view?r=eyJrIjoiYmQ2ZDFjZjEtNGE2YS00YjJlLWI0ZTMtZDM2ZjQ4ZTZlODYyIiwidCI6IjhmYmFhNWJmLTJlY2MtNGRjOC1iNTZiLThmOTJlMzA3ZjA3NiIsImMiOjR9"));</t>
  </si>
  <si>
    <t>https://app-data-i.users.earthengine.app/view/datafuegogtfiltro?Codcom=10</t>
  </si>
  <si>
    <t>DATARIESGO|| Departamento: Suchitepéquez, Guatemala</t>
  </si>
  <si>
    <t>vistas.Add(new VistasGEE(id: 9006, id2:10, geeURL: "https://app-data-i.users.earthengine.app/view/datafuegogtfiltro?Codcom=10", comentario: "DATA: DATARIESGO || País: Guatemala || Variante: SI || Tipo Variante: Departamento || Variante Shopify: Departamento: Suchitepéquez", nombre: "DATARIESGO|| Departamento: Suchitepéquez, Guatemala",urlImagen: "https://raw.githubusercontent.com/Sud-Austral/DATA-COMUN/master/00%20Portadas/DATAFUEGO/portadaPowerBi_DataRIESGO_PlataformaDeAnalisisYMonitoreoDeFocosDeFuego_GUATEMALA.jpg",  urlPowerBi:"https://app.powerbi.com/view?r=eyJrIjoiYjE0ZDY4YzYtMTVmYi00ZTI4LWFhN2QtMWIwZDQzMTZjMzA3IiwidCI6IjhmYmFhNWJmLTJlY2MtNGRjOC1iNTZiLThmOTJlMzA3ZjA3NiIsImMiOjR9"));</t>
  </si>
  <si>
    <t>https://app-data-i.users.earthengine.app/view/datafuegogtfiltro?Codcom=11</t>
  </si>
  <si>
    <t>DATARIESGO|| Departamento: Retalhuleu, Guatemala</t>
  </si>
  <si>
    <t>vistas.Add(new VistasGEE(id: 9006, id2:11, geeURL: "https://app-data-i.users.earthengine.app/view/datafuegogtfiltro?Codcom=11", comentario: "DATA: DATARIESGO || País: Guatemala || Variante: SI || Tipo Variante: Departamento || Variante Shopify: Departamento: Retalhuleu", nombre: "DATARIESGO|| Departamento: Retalhuleu, Guatemala",urlImagen: "https://raw.githubusercontent.com/Sud-Austral/DATA-COMUN/master/00%20Portadas/DATAFUEGO/portadaPowerBi_DataRIESGO_PlataformaDeAnalisisYMonitoreoDeFocosDeFuego_GUATEMALA.jpg",  urlPowerBi:"https://app.powerbi.com/view?r=eyJrIjoiODc2MWM1MmEtODNiMC00Zjc0LTg4MzEtMWYyMWY5YWZmY2E0IiwidCI6IjhmYmFhNWJmLTJlY2MtNGRjOC1iNTZiLThmOTJlMzA3ZjA3NiIsImMiOjR9"));</t>
  </si>
  <si>
    <t>https://app-data-i.users.earthengine.app/view/datafuegogtfiltro?Codcom=12</t>
  </si>
  <si>
    <t>DATARIESGO|| Departamento: San Marcos, Guatemala</t>
  </si>
  <si>
    <t>vistas.Add(new VistasGEE(id: 9006, id2:12, geeURL: "https://app-data-i.users.earthengine.app/view/datafuegogtfiltro?Codcom=12", comentario: "DATA: DATARIESGO || País: Guatemala || Variante: SI || Tipo Variante: Departamento || Variante Shopify: Departamento: San Marcos", nombre: "DATARIESGO|| Departamento: San Marcos, Guatemala",urlImagen: "https://raw.githubusercontent.com/Sud-Austral/DATA-COMUN/master/00%20Portadas/DATAFUEGO/portadaPowerBi_DataRIESGO_PlataformaDeAnalisisYMonitoreoDeFocosDeFuego_GUATEMALA.jpg",  urlPowerBi:"https://app.powerbi.com/view?r=eyJrIjoiMzcwZTA2NzctYjUxNi00YTFiLTgyZmEtMzhjYzgwNDU3NzM0IiwidCI6IjhmYmFhNWJmLTJlY2MtNGRjOC1iNTZiLThmOTJlMzA3ZjA3NiIsImMiOjR9"));</t>
  </si>
  <si>
    <t>https://app-data-i.users.earthengine.app/view/datafuegogtfiltro?Codcom=13</t>
  </si>
  <si>
    <t>DATARIESGO|| Departamento: Huehuetenango, Guatemala</t>
  </si>
  <si>
    <t>vistas.Add(new VistasGEE(id: 9006, id2:13, geeURL: "https://app-data-i.users.earthengine.app/view/datafuegogtfiltro?Codcom=13", comentario: "DATA: DATARIESGO || País: Guatemala || Variante: SI || Tipo Variante: Departamento || Variante Shopify: Departamento: Huehuetenango", nombre: "DATARIESGO|| Departamento: Huehuetenango, Guatemala",urlImagen: "https://raw.githubusercontent.com/Sud-Austral/DATA-COMUN/master/00%20Portadas/DATAFUEGO/portadaPowerBi_DataRIESGO_PlataformaDeAnalisisYMonitoreoDeFocosDeFuego_GUATEMALA.jpg",  urlPowerBi:"https://app.powerbi.com/view?r=eyJrIjoiYTI1NTdlN2MtYTJjZi00ZWY3LWEyOTgtNWFjYzI0ZGYxYzg5IiwidCI6IjhmYmFhNWJmLTJlY2MtNGRjOC1iNTZiLThmOTJlMzA3ZjA3NiIsImMiOjR9"));</t>
  </si>
  <si>
    <t>https://app-data-i.users.earthengine.app/view/datafuegogtfiltro?Codcom=14</t>
  </si>
  <si>
    <t>DATARIESGO|| Departamento: Quiché, Guatemala</t>
  </si>
  <si>
    <t>vistas.Add(new VistasGEE(id: 9006, id2:14, geeURL: "https://app-data-i.users.earthengine.app/view/datafuegogtfiltro?Codcom=14", comentario: "DATA: DATARIESGO || País: Guatemala || Variante: SI || Tipo Variante: Departamento || Variante Shopify: Departamento: Quiché", nombre: "DATARIESGO|| Departamento: Quiché, Guatemala",urlImagen: "https://raw.githubusercontent.com/Sud-Austral/DATA-COMUN/master/00%20Portadas/DATAFUEGO/portadaPowerBi_DataRIESGO_PlataformaDeAnalisisYMonitoreoDeFocosDeFuego_GUATEMALA.jpg",  urlPowerBi:"https://app.powerbi.com/view?r=eyJrIjoiODMzYjFhMWItNDRmZC00N2E3LWI4YWQtNDc2N2I3ZDc4ZjU1IiwidCI6IjhmYmFhNWJmLTJlY2MtNGRjOC1iNTZiLThmOTJlMzA3ZjA3NiIsImMiOjR9"));</t>
  </si>
  <si>
    <t>https://app-data-i.users.earthengine.app/view/datafuegogtfiltro?Codcom=15</t>
  </si>
  <si>
    <t>DATARIESGO|| Departamento: Baja Verapaz, Guatemala</t>
  </si>
  <si>
    <t>vistas.Add(new VistasGEE(id: 9006, id2:15, geeURL: "https://app-data-i.users.earthengine.app/view/datafuegogtfiltro?Codcom=15", comentario: "DATA: DATARIESGO || País: Guatemala || Variante: SI || Tipo Variante: Departamento || Variante Shopify: Departamento: Baja Verapaz", nombre: "DATARIESGO|| Departamento: Baja Verapaz, Guatemala",urlImagen: "https://raw.githubusercontent.com/Sud-Austral/DATA-COMUN/master/00%20Portadas/DATAFUEGO/portadaPowerBi_DataRIESGO_PlataformaDeAnalisisYMonitoreoDeFocosDeFuego_GUATEMALA.jpg",  urlPowerBi:"https://app.powerbi.com/view?r=eyJrIjoiMTEwYzA1YTQtNDczNi00ODU0LThiOTAtMTUyNWIwYjk5ZjZmIiwidCI6IjhmYmFhNWJmLTJlY2MtNGRjOC1iNTZiLThmOTJlMzA3ZjA3NiIsImMiOjR9"));</t>
  </si>
  <si>
    <t>https://app-data-i.users.earthengine.app/view/datafuegogtfiltro?Codcom=16</t>
  </si>
  <si>
    <t>DATARIESGO|| Departamento: Alta Verapaz, Guatemala</t>
  </si>
  <si>
    <t>vistas.Add(new VistasGEE(id: 9006, id2:16, geeURL: "https://app-data-i.users.earthengine.app/view/datafuegogtfiltro?Codcom=16", comentario: "DATA: DATARIESGO || País: Guatemala || Variante: SI || Tipo Variante: Departamento || Variante Shopify: Departamento: Alta Verapaz", nombre: "DATARIESGO|| Departamento: Alta Verapaz, Guatemala",urlImagen: "https://raw.githubusercontent.com/Sud-Austral/DATA-COMUN/master/00%20Portadas/DATAFUEGO/portadaPowerBi_DataRIESGO_PlataformaDeAnalisisYMonitoreoDeFocosDeFuego_GUATEMALA.jpg",  urlPowerBi:"https://app.powerbi.com/view?r=eyJrIjoiODEyMDNlN2EtMzU5Mi00NDk4LTliMjUtMWI1Nzg0NDEyMzA4IiwidCI6IjhmYmFhNWJmLTJlY2MtNGRjOC1iNTZiLThmOTJlMzA3ZjA3NiIsImMiOjR9"));</t>
  </si>
  <si>
    <t>https://app-data-i.users.earthengine.app/view/datafuegogtfiltro?Codcom=17</t>
  </si>
  <si>
    <t>DATARIESGO|| Departamento: Petén, Guatemala</t>
  </si>
  <si>
    <t>vistas.Add(new VistasGEE(id: 9006, id2:17, geeURL: "https://app-data-i.users.earthengine.app/view/datafuegogtfiltro?Codcom=17", comentario: "DATA: DATARIESGO || País: Guatemala || Variante: SI || Tipo Variante: Departamento || Variante Shopify: Departamento: Petén", nombre: "DATARIESGO|| Departamento: Petén, Guatemala",urlImagen: "https://raw.githubusercontent.com/Sud-Austral/DATA-COMUN/master/00%20Portadas/DATAFUEGO/portadaPowerBi_DataRIESGO_PlataformaDeAnalisisYMonitoreoDeFocosDeFuego_GUATEMALA.jpg",  urlPowerBi:"https://app.powerbi.com/view?r=eyJrIjoiN2Q4NDgzZmMtN2FkMi00YWMyLWE2ZGItYzJjOTczODY2M2JiIiwidCI6IjhmYmFhNWJmLTJlY2MtNGRjOC1iNTZiLThmOTJlMzA3ZjA3NiIsImMiOjR9"));</t>
  </si>
  <si>
    <t>https://app-data-i.users.earthengine.app/view/datafuegogtfiltro?Codcom=18</t>
  </si>
  <si>
    <t>DATARIESGO|| Departamento: Izabal, Guatemala</t>
  </si>
  <si>
    <t>vistas.Add(new VistasGEE(id: 9006, id2:18, geeURL: "https://app-data-i.users.earthengine.app/view/datafuegogtfiltro?Codcom=18", comentario: "DATA: DATARIESGO || País: Guatemala || Variante: SI || Tipo Variante: Departamento || Variante Shopify: Departamento: Izabal", nombre: "DATARIESGO|| Departamento: Izabal, Guatemala",urlImagen: "https://raw.githubusercontent.com/Sud-Austral/DATA-COMUN/master/00%20Portadas/DATAFUEGO/portadaPowerBi_DataRIESGO_PlataformaDeAnalisisYMonitoreoDeFocosDeFuego_GUATEMALA.jpg",  urlPowerBi:"https://app.powerbi.com/view?r=eyJrIjoiODQxODFkNmItOGQzYy00MzY2LWI4ZjAtOTk3NTNhN2IwMDM2IiwidCI6IjhmYmFhNWJmLTJlY2MtNGRjOC1iNTZiLThmOTJlMzA3ZjA3NiIsImMiOjR9"));</t>
  </si>
  <si>
    <t>https://app-data-i.users.earthengine.app/view/datafuegogtfiltro?Codcom=19</t>
  </si>
  <si>
    <t>DATARIESGO|| Departamento: Zacapa, Guatemala</t>
  </si>
  <si>
    <t>vistas.Add(new VistasGEE(id: 9006, id2:19, geeURL: "https://app-data-i.users.earthengine.app/view/datafuegogtfiltro?Codcom=19", comentario: "DATA: DATARIESGO || País: Guatemala || Variante: SI || Tipo Variante: Departamento || Variante Shopify: Departamento: Zacapa", nombre: "DATARIESGO|| Departamento: Zacapa, Guatemala",urlImagen: "https://raw.githubusercontent.com/Sud-Austral/DATA-COMUN/master/00%20Portadas/DATAFUEGO/portadaPowerBi_DataRIESGO_PlataformaDeAnalisisYMonitoreoDeFocosDeFuego_GUATEMALA.jpg",  urlPowerBi:"https://app.powerbi.com/view?r=eyJrIjoiZGQ5M2Y5NWQtZjU1My00YjdiLWE1YjMtZDEyM2JlZGRlYzRlIiwidCI6IjhmYmFhNWJmLTJlY2MtNGRjOC1iNTZiLThmOTJlMzA3ZjA3NiIsImMiOjR9"));</t>
  </si>
  <si>
    <t>https://app-data-i.users.earthengine.app/view/datafuegogtfiltro?Codcom=20</t>
  </si>
  <si>
    <t>DATARIESGO|| Departamento: Chiquimula, Guatemala</t>
  </si>
  <si>
    <t>vistas.Add(new VistasGEE(id: 9006, id2:20, geeURL: "https://app-data-i.users.earthengine.app/view/datafuegogtfiltro?Codcom=20", comentario: "DATA: DATARIESGO || País: Guatemala || Variante: SI || Tipo Variante: Departamento || Variante Shopify: Departamento: Chiquimula", nombre: "DATARIESGO|| Departamento: Chiquimula, Guatemala",urlImagen: "https://raw.githubusercontent.com/Sud-Austral/DATA-COMUN/master/00%20Portadas/DATAFUEGO/portadaPowerBi_DataRIESGO_PlataformaDeAnalisisYMonitoreoDeFocosDeFuego_GUATEMALA.jpg",  urlPowerBi:"https://app.powerbi.com/view?r=eyJrIjoiOGRkZTBiZDItNmJkNi00NzJhLTliNDMtZDMyOGYyN2E3NjU3IiwidCI6IjhmYmFhNWJmLTJlY2MtNGRjOC1iNTZiLThmOTJlMzA3ZjA3NiIsImMiOjR9"));</t>
  </si>
  <si>
    <t>https://app-data-i.users.earthengine.app/view/datafuegogtfiltro?Codcom=21</t>
  </si>
  <si>
    <t>DATARIESGO|| Departamento: Jalapa, Guatemala</t>
  </si>
  <si>
    <t>vistas.Add(new VistasGEE(id: 9006, id2:21, geeURL: "https://app-data-i.users.earthengine.app/view/datafuegogtfiltro?Codcom=21", comentario: "DATA: DATARIESGO || País: Guatemala || Variante: SI || Tipo Variante: Departamento || Variante Shopify: Departamento: Jalapa", nombre: "DATARIESGO|| Departamento: Jalapa, Guatemala",urlImagen: "https://raw.githubusercontent.com/Sud-Austral/DATA-COMUN/master/00%20Portadas/DATAFUEGO/portadaPowerBi_DataRIESGO_PlataformaDeAnalisisYMonitoreoDeFocosDeFuego_GUATEMALA.jpg",  urlPowerBi:"https://app.powerbi.com/view?r=eyJrIjoiMThkZDhkZDYtMTBjYS00ZmUxLTgyNzktM2JiM2E0NWFhNDNhIiwidCI6IjhmYmFhNWJmLTJlY2MtNGRjOC1iNTZiLThmOTJlMzA3ZjA3NiIsImMiOjR9"));</t>
  </si>
  <si>
    <t>https://app-data-i.users.earthengine.app/view/datafuegogtfiltro?Codcom=22</t>
  </si>
  <si>
    <t>DATARIESGO|| Departamento: Jutiapa, Guatemala</t>
  </si>
  <si>
    <t>vistas.Add(new VistasGEE(id: 9006, id2:22, geeURL: "https://app-data-i.users.earthengine.app/view/datafuegogtfiltro?Codcom=22", comentario: "DATA: DATARIESGO || País: Guatemala || Variante: SI || Tipo Variante: Departamento || Variante Shopify: Departamento: Jutiapa", nombre: "DATARIESGO|| Departamento: Jutiapa, Guatemala",urlImagen: "https://raw.githubusercontent.com/Sud-Austral/DATA-COMUN/master/00%20Portadas/DATAFUEGO/portadaPowerBi_DataRIESGO_PlataformaDeAnalisisYMonitoreoDeFocosDeFuego_GUATEMALA.jpg",  urlPowerBi:"https://app.powerbi.com/view?r=eyJrIjoiODJkY2I1NTQtMWJmOC00MjIwLTkyZTktMGM4OWVmNGMzM2I4IiwidCI6IjhmYmFhNWJmLTJlY2MtNGRjOC1iNTZiLThmOTJlMzA3ZjA3NiIsImMiOjR9"));</t>
  </si>
  <si>
    <t>DATACLIMA|| Nacional, Guatemala</t>
  </si>
  <si>
    <t>vistas.Add(new VistasGEE(id: 9007, id2:0, geeURL: "https://app-data-i.users.earthengine.app/view/dataclimagt", comentario: "DATA: DATACLIMA || País: Guatemala || Variante: NO || Tipo Variante: Nacional || Variante Shopify: Nacional", nombre: "DATACLIMA|| Nacional, Guatemala",urlImagen: "https://raw.githubusercontent.com/Sud-Austral/DATA-COMUN/master/00%20Portadas/DATACLIMA/portadaPowerBi_DataCLIMA_PlataformaDeAnalisisYMonitoreoDelClima_GUATEMALA.jpg",  urlPowerBi:"https://app.powerbi.com/view?r=eyJrIjoiMTdhMDRlY2MtOTA3OC00NTMzLTlhMjAtMTdiYjE5YTJmNDAxIiwidCI6IjhmYmFhNWJmLTJlY2MtNGRjOC1iNTZiLThmOTJlMzA3ZjA3NiIsImMiOjR9&amp;pageName=ReportSection07b976d31e945d81283b"));</t>
  </si>
  <si>
    <t>https://app-data-i.users.earthengine.app/view/dataclimagtfiltro?Codcom=1</t>
  </si>
  <si>
    <t>DATACLIMA|| Departamento: Guatemala, Guatemala</t>
  </si>
  <si>
    <t>vistas.Add(new VistasGEE(id: 9008, id2:1, geeURL: "https://app-data-i.users.earthengine.app/view/dataclimagtfiltro?Codcom=1", comentario: "DATA: DATACLIMA || País: Guatemala || Variante: SI || Tipo Variante: Departamento || Variante Shopify: Departamento: Guatemala", nombre: "DATACLIMA|| Departamento: Guatemala, Guatemala",urlImagen: "https://raw.githubusercontent.com/Sud-Austral/DATA-COMUN/master/00%20Portadas/DATACLIMA/portadaPowerBi_DataCLIMA_PlataformaDeAnalisisYMonitoreoDelClima_GUATEMALA.jpg",  urlPowerBi:"https://app.powerbi.com/view?r=eyJrIjoiZWQyNWM4ZmYtZjk4Zi00NWNmLTgxY2EtOGZiZjI2ZTdjODdkIiwidCI6IjhmYmFhNWJmLTJlY2MtNGRjOC1iNTZiLThmOTJlMzA3ZjA3NiIsImMiOjR9"));</t>
  </si>
  <si>
    <t>https://app-data-i.users.earthengine.app/view/dataclimagtfiltro?Codcom=2</t>
  </si>
  <si>
    <t>DATACLIMA|| Departamento: El Progreso, Guatemala</t>
  </si>
  <si>
    <t>vistas.Add(new VistasGEE(id: 9008, id2:2, geeURL: "https://app-data-i.users.earthengine.app/view/dataclimagtfiltro?Codcom=2", comentario: "DATA: DATACLIMA || País: Guatemala || Variante: SI || Tipo Variante: Departamento || Variante Shopify: Departamento: El Progreso", nombre: "DATACLIMA|| Departamento: El Progreso, Guatemala",urlImagen: "https://raw.githubusercontent.com/Sud-Austral/DATA-COMUN/master/00%20Portadas/DATACLIMA/portadaPowerBi_DataCLIMA_PlataformaDeAnalisisYMonitoreoDelClima_GUATEMALA.jpg",  urlPowerBi:"https://app.powerbi.com/view?r=eyJrIjoiMzJiZmFkMTMtNDgxYy00ODJjLTkwMDYtN2NlZDc0OGI1YTY1IiwidCI6IjhmYmFhNWJmLTJlY2MtNGRjOC1iNTZiLThmOTJlMzA3ZjA3NiIsImMiOjR9"));</t>
  </si>
  <si>
    <t>https://app-data-i.users.earthengine.app/view/dataclimagtfiltro?Codcom=3</t>
  </si>
  <si>
    <t>DATACLIMA|| Departamento: Sacatepéquez, Guatemala</t>
  </si>
  <si>
    <t>vistas.Add(new VistasGEE(id: 9008, id2:3, geeURL: "https://app-data-i.users.earthengine.app/view/dataclimagtfiltro?Codcom=3", comentario: "DATA: DATACLIMA || País: Guatemala || Variante: SI || Tipo Variante: Departamento || Variante Shopify: Departamento: Sacatepéquez", nombre: "DATACLIMA|| Departamento: Sacatepéquez, Guatemala",urlImagen: "https://raw.githubusercontent.com/Sud-Austral/DATA-COMUN/master/00%20Portadas/DATACLIMA/portadaPowerBi_DataCLIMA_PlataformaDeAnalisisYMonitoreoDelClima_GUATEMALA.jpg",  urlPowerBi:"https://app.powerbi.com/view?r=eyJrIjoiMDg1ODk0NjctYzAzNi00MDY5LWJlZWItOWQ3ZDY2MmFkMDllIiwidCI6IjhmYmFhNWJmLTJlY2MtNGRjOC1iNTZiLThmOTJlMzA3ZjA3NiIsImMiOjR9"));</t>
  </si>
  <si>
    <t>https://app-data-i.users.earthengine.app/view/dataclimagtfiltro?Codcom=4</t>
  </si>
  <si>
    <t>DATACLIMA|| Departamento: Chimaltenango, Guatemala</t>
  </si>
  <si>
    <t>vistas.Add(new VistasGEE(id: 9008, id2:4, geeURL: "https://app-data-i.users.earthengine.app/view/dataclimagtfiltro?Codcom=4", comentario: "DATA: DATACLIMA || País: Guatemala || Variante: SI || Tipo Variante: Departamento || Variante Shopify: Departamento: Chimaltenango", nombre: "DATACLIMA|| Departamento: Chimaltenango, Guatemala",urlImagen: "https://raw.githubusercontent.com/Sud-Austral/DATA-COMUN/master/00%20Portadas/DATACLIMA/portadaPowerBi_DataCLIMA_PlataformaDeAnalisisYMonitoreoDelClima_GUATEMALA.jpg",  urlPowerBi:"https://app.powerbi.com/view?r=eyJrIjoiNGUwZmUyZWEtY2E2YS00M2YzLWEwMGMtMGI3YTY3NGVkOWVkIiwidCI6IjhmYmFhNWJmLTJlY2MtNGRjOC1iNTZiLThmOTJlMzA3ZjA3NiIsImMiOjR9"));</t>
  </si>
  <si>
    <t>https://app-data-i.users.earthengine.app/view/dataclimagtfiltro?Codcom=5</t>
  </si>
  <si>
    <t>DATACLIMA|| Departamento: Escuintla, Guatemala</t>
  </si>
  <si>
    <t>vistas.Add(new VistasGEE(id: 9008, id2:5, geeURL: "https://app-data-i.users.earthengine.app/view/dataclimagtfiltro?Codcom=5", comentario: "DATA: DATACLIMA || País: Guatemala || Variante: SI || Tipo Variante: Departamento || Variante Shopify: Departamento: Escuintla", nombre: "DATACLIMA|| Departamento: Escuintla, Guatemala",urlImagen: "https://raw.githubusercontent.com/Sud-Austral/DATA-COMUN/master/00%20Portadas/DATACLIMA/portadaPowerBi_DataCLIMA_PlataformaDeAnalisisYMonitoreoDelClima_GUATEMALA.jpg",  urlPowerBi:"https://app.powerbi.com/view?r=eyJrIjoiNTA5YTExNTYtM2YwMy00YzI5LWIyMmQtMjE2N2EyOWZjN2U0IiwidCI6IjhmYmFhNWJmLTJlY2MtNGRjOC1iNTZiLThmOTJlMzA3ZjA3NiIsImMiOjR9"));</t>
  </si>
  <si>
    <t>https://app-data-i.users.earthengine.app/view/dataclimagtfiltro?Codcom=6</t>
  </si>
  <si>
    <t>DATACLIMA|| Departamento: Santa Rosa, Guatemala</t>
  </si>
  <si>
    <t>vistas.Add(new VistasGEE(id: 9008, id2:6, geeURL: "https://app-data-i.users.earthengine.app/view/dataclimagtfiltro?Codcom=6", comentario: "DATA: DATACLIMA || País: Guatemala || Variante: SI || Tipo Variante: Departamento || Variante Shopify: Departamento: Santa Rosa", nombre: "DATACLIMA|| Departamento: Santa Rosa, Guatemala",urlImagen: "https://raw.githubusercontent.com/Sud-Austral/DATA-COMUN/master/00%20Portadas/DATACLIMA/portadaPowerBi_DataCLIMA_PlataformaDeAnalisisYMonitoreoDelClima_GUATEMALA.jpg",  urlPowerBi:"https://app.powerbi.com/view?r=eyJrIjoiNjg1ZGIxYTktOWU3NC00NTEzLWIwNjctM2NjZGFhMDhkYjgxIiwidCI6IjhmYmFhNWJmLTJlY2MtNGRjOC1iNTZiLThmOTJlMzA3ZjA3NiIsImMiOjR9"));</t>
  </si>
  <si>
    <t>https://app-data-i.users.earthengine.app/view/dataclimagtfiltro?Codcom=7</t>
  </si>
  <si>
    <t>DATACLIMA|| Departamento: Sololá, Guatemala</t>
  </si>
  <si>
    <t>vistas.Add(new VistasGEE(id: 9008, id2:7, geeURL: "https://app-data-i.users.earthengine.app/view/dataclimagtfiltro?Codcom=7", comentario: "DATA: DATACLIMA || País: Guatemala || Variante: SI || Tipo Variante: Departamento || Variante Shopify: Departamento: Sololá", nombre: "DATACLIMA|| Departamento: Sololá, Guatemala",urlImagen: "https://raw.githubusercontent.com/Sud-Austral/DATA-COMUN/master/00%20Portadas/DATACLIMA/portadaPowerBi_DataCLIMA_PlataformaDeAnalisisYMonitoreoDelClima_GUATEMALA.jpg",  urlPowerBi:"https://app.powerbi.com/view?r=eyJrIjoiODBhZDg2N2YtMWMxYy00Mjc1LWE4NWEtNWYzMjQyYTM2YjQ0IiwidCI6IjhmYmFhNWJmLTJlY2MtNGRjOC1iNTZiLThmOTJlMzA3ZjA3NiIsImMiOjR9"));</t>
  </si>
  <si>
    <t>https://app-data-i.users.earthengine.app/view/dataclimagtfiltro?Codcom=8</t>
  </si>
  <si>
    <t>DATACLIMA|| Departamento: Totonicapán, Guatemala</t>
  </si>
  <si>
    <t>vistas.Add(new VistasGEE(id: 9008, id2:8, geeURL: "https://app-data-i.users.earthengine.app/view/dataclimagtfiltro?Codcom=8", comentario: "DATA: DATACLIMA || País: Guatemala || Variante: SI || Tipo Variante: Departamento || Variante Shopify: Departamento: Totonicapán", nombre: "DATACLIMA|| Departamento: Totonicapán, Guatemala",urlImagen: "https://raw.githubusercontent.com/Sud-Austral/DATA-COMUN/master/00%20Portadas/DATACLIMA/portadaPowerBi_DataCLIMA_PlataformaDeAnalisisYMonitoreoDelClima_GUATEMALA.jpg",  urlPowerBi:"https://app.powerbi.com/view?r=eyJrIjoiMmExZDUzYTktOTQ5My00NDhlLWI2YzAtN2M5YjQ0ODJhMTUyIiwidCI6IjhmYmFhNWJmLTJlY2MtNGRjOC1iNTZiLThmOTJlMzA3ZjA3NiIsImMiOjR9"));</t>
  </si>
  <si>
    <t>https://app-data-i.users.earthengine.app/view/dataclimagtfiltro?Codcom=9</t>
  </si>
  <si>
    <t>DATACLIMA|| Departamento: Quetzaltenango, Guatemala</t>
  </si>
  <si>
    <t>vistas.Add(new VistasGEE(id: 9008, id2:9, geeURL: "https://app-data-i.users.earthengine.app/view/dataclimagtfiltro?Codcom=9", comentario: "DATA: DATACLIMA || País: Guatemala || Variante: SI || Tipo Variante: Departamento || Variante Shopify: Departamento: Quetzaltenango", nombre: "DATACLIMA|| Departamento: Quetzaltenango, Guatemala",urlImagen: "https://raw.githubusercontent.com/Sud-Austral/DATA-COMUN/master/00%20Portadas/DATACLIMA/portadaPowerBi_DataCLIMA_PlataformaDeAnalisisYMonitoreoDelClima_GUATEMALA.jpg",  urlPowerBi:"https://app.powerbi.com/view?r=eyJrIjoiNzNiZGVlYzktYzA2Ni00Nzg5LTg0NzgtNTU2NDBiOTE2YzJlIiwidCI6IjhmYmFhNWJmLTJlY2MtNGRjOC1iNTZiLThmOTJlMzA3ZjA3NiIsImMiOjR9"));</t>
  </si>
  <si>
    <t>https://app-data-i.users.earthengine.app/view/dataclimagtfiltro?Codcom=10</t>
  </si>
  <si>
    <t>DATACLIMA|| Departamento: Suchitepéquez, Guatemala</t>
  </si>
  <si>
    <t>vistas.Add(new VistasGEE(id: 9008, id2:10, geeURL: "https://app-data-i.users.earthengine.app/view/dataclimagtfiltro?Codcom=10", comentario: "DATA: DATACLIMA || País: Guatemala || Variante: SI || Tipo Variante: Departamento || Variante Shopify: Departamento: Suchitepéquez", nombre: "DATACLIMA|| Departamento: Suchitepéquez, Guatemala",urlImagen: "https://raw.githubusercontent.com/Sud-Austral/DATA-COMUN/master/00%20Portadas/DATACLIMA/portadaPowerBi_DataCLIMA_PlataformaDeAnalisisYMonitoreoDelClima_GUATEMALA.jpg",  urlPowerBi:"https://app.powerbi.com/view?r=eyJrIjoiMGJkOGVjZjAtZGZkZC00MzdlLTg0NmYtNTQ5NTNmNjc5ZmJlIiwidCI6IjhmYmFhNWJmLTJlY2MtNGRjOC1iNTZiLThmOTJlMzA3ZjA3NiIsImMiOjR9"));</t>
  </si>
  <si>
    <t>https://app-data-i.users.earthengine.app/view/dataclimagtfiltro?Codcom=11</t>
  </si>
  <si>
    <t>DATACLIMA|| Departamento: Retalhuleu, Guatemala</t>
  </si>
  <si>
    <t>vistas.Add(new VistasGEE(id: 9008, id2:11, geeURL: "https://app-data-i.users.earthengine.app/view/dataclimagtfiltro?Codcom=11", comentario: "DATA: DATACLIMA || País: Guatemala || Variante: SI || Tipo Variante: Departamento || Variante Shopify: Departamento: Retalhuleu", nombre: "DATACLIMA|| Departamento: Retalhuleu, Guatemala",urlImagen: "https://raw.githubusercontent.com/Sud-Austral/DATA-COMUN/master/00%20Portadas/DATACLIMA/portadaPowerBi_DataCLIMA_PlataformaDeAnalisisYMonitoreoDelClima_GUATEMALA.jpg",  urlPowerBi:"https://app.powerbi.com/view?r=eyJrIjoiMWUxZTQyZDEtYjEyYS00NWNkLWE2YWItZWU5NDQxZmFiYWMwIiwidCI6IjhmYmFhNWJmLTJlY2MtNGRjOC1iNTZiLThmOTJlMzA3ZjA3NiIsImMiOjR9"));</t>
  </si>
  <si>
    <t>https://app-data-i.users.earthengine.app/view/dataclimagtfiltro?Codcom=12</t>
  </si>
  <si>
    <t>DATACLIMA|| Departamento: San Marcos, Guatemala</t>
  </si>
  <si>
    <t>vistas.Add(new VistasGEE(id: 9008, id2:12, geeURL: "https://app-data-i.users.earthengine.app/view/dataclimagtfiltro?Codcom=12", comentario: "DATA: DATACLIMA || País: Guatemala || Variante: SI || Tipo Variante: Departamento || Variante Shopify: Departamento: San Marcos", nombre: "DATACLIMA|| Departamento: San Marcos, Guatemala",urlImagen: "https://raw.githubusercontent.com/Sud-Austral/DATA-COMUN/master/00%20Portadas/DATACLIMA/portadaPowerBi_DataCLIMA_PlataformaDeAnalisisYMonitoreoDelClima_GUATEMALA.jpg",  urlPowerBi:"https://app.powerbi.com/view?r=eyJrIjoiZTRkMjUwODEtZmYwZi00NTJkLWJkYmQtMGI2MTY5YmFiMDU0IiwidCI6IjhmYmFhNWJmLTJlY2MtNGRjOC1iNTZiLThmOTJlMzA3ZjA3NiIsImMiOjR9"));</t>
  </si>
  <si>
    <t>https://app-data-i.users.earthengine.app/view/dataclimagtfiltro?Codcom=13</t>
  </si>
  <si>
    <t>DATACLIMA|| Departamento: Huehuetenango, Guatemala</t>
  </si>
  <si>
    <t>vistas.Add(new VistasGEE(id: 9008, id2:13, geeURL: "https://app-data-i.users.earthengine.app/view/dataclimagtfiltro?Codcom=13", comentario: "DATA: DATACLIMA || País: Guatemala || Variante: SI || Tipo Variante: Departamento || Variante Shopify: Departamento: Huehuetenango", nombre: "DATACLIMA|| Departamento: Huehuetenango, Guatemala",urlImagen: "https://raw.githubusercontent.com/Sud-Austral/DATA-COMUN/master/00%20Portadas/DATACLIMA/portadaPowerBi_DataCLIMA_PlataformaDeAnalisisYMonitoreoDelClima_GUATEMALA.jpg",  urlPowerBi:"https://app.powerbi.com/view?r=eyJrIjoiZmVjYjJiMjItZjIwYi00NTFlLWI3YzctOWQxOWQwZTQxOTJhIiwidCI6IjhmYmFhNWJmLTJlY2MtNGRjOC1iNTZiLThmOTJlMzA3ZjA3NiIsImMiOjR9"));</t>
  </si>
  <si>
    <t>https://app-data-i.users.earthengine.app/view/dataclimagtfiltro?Codcom=14</t>
  </si>
  <si>
    <t>DATACLIMA|| Departamento: Quiché, Guatemala</t>
  </si>
  <si>
    <t>vistas.Add(new VistasGEE(id: 9008, id2:14, geeURL: "https://app-data-i.users.earthengine.app/view/dataclimagtfiltro?Codcom=14", comentario: "DATA: DATACLIMA || País: Guatemala || Variante: SI || Tipo Variante: Departamento || Variante Shopify: Departamento: Quiché", nombre: "DATACLIMA|| Departamento: Quiché, Guatemala",urlImagen: "https://raw.githubusercontent.com/Sud-Austral/DATA-COMUN/master/00%20Portadas/DATACLIMA/portadaPowerBi_DataCLIMA_PlataformaDeAnalisisYMonitoreoDelClima_GUATEMALA.jpg",  urlPowerBi:"https://app.powerbi.com/view?r=eyJrIjoiZGE4MjhiN2UtZDM2NC00MDJlLTgxYjctY2NmNjkxZjdhYzVmIiwidCI6IjhmYmFhNWJmLTJlY2MtNGRjOC1iNTZiLThmOTJlMzA3ZjA3NiIsImMiOjR9&amp;pageName=ReportSection07b976d31e945d81283b"));</t>
  </si>
  <si>
    <t>https://app-data-i.users.earthengine.app/view/dataclimagtfiltro?Codcom=15</t>
  </si>
  <si>
    <t>DATACLIMA|| Departamento: Baja Verapaz, Guatemala</t>
  </si>
  <si>
    <t>vistas.Add(new VistasGEE(id: 9008, id2:15, geeURL: "https://app-data-i.users.earthengine.app/view/dataclimagtfiltro?Codcom=15", comentario: "DATA: DATACLIMA || País: Guatemala || Variante: SI || Tipo Variante: Departamento || Variante Shopify: Departamento: Baja Verapaz", nombre: "DATACLIMA|| Departamento: Baja Verapaz, Guatemala",urlImagen: "https://raw.githubusercontent.com/Sud-Austral/DATA-COMUN/master/00%20Portadas/DATACLIMA/portadaPowerBi_DataCLIMA_PlataformaDeAnalisisYMonitoreoDelClima_GUATEMALA.jpg",  urlPowerBi:"https://app.powerbi.com/view?r=eyJrIjoiYmM0YmM0NzctNTZiNC00NjYxLWEzMzEtMmVjODMwNjBkZmVmIiwidCI6IjhmYmFhNWJmLTJlY2MtNGRjOC1iNTZiLThmOTJlMzA3ZjA3NiIsImMiOjR9"));</t>
  </si>
  <si>
    <t>https://app-data-i.users.earthengine.app/view/dataclimagtfiltro?Codcom=16</t>
  </si>
  <si>
    <t>DATACLIMA|| Departamento: Alta Verapaz, Guatemala</t>
  </si>
  <si>
    <t>vistas.Add(new VistasGEE(id: 9008, id2:16, geeURL: "https://app-data-i.users.earthengine.app/view/dataclimagtfiltro?Codcom=16", comentario: "DATA: DATACLIMA || País: Guatemala || Variante: SI || Tipo Variante: Departamento || Variante Shopify: Departamento: Alta Verapaz", nombre: "DATACLIMA|| Departamento: Alta Verapaz, Guatemala",urlImagen: "https://raw.githubusercontent.com/Sud-Austral/DATA-COMUN/master/00%20Portadas/DATACLIMA/portadaPowerBi_DataCLIMA_PlataformaDeAnalisisYMonitoreoDelClima_GUATEMALA.jpg",  urlPowerBi:"https://app.powerbi.com/view?r=eyJrIjoiYTFlZmIzZjgtODBmMC00NDFkLWJmZjctNTc3Y2ZmZDc1NmM3IiwidCI6IjhmYmFhNWJmLTJlY2MtNGRjOC1iNTZiLThmOTJlMzA3ZjA3NiIsImMiOjR9"));</t>
  </si>
  <si>
    <t>DATACLIMA|| Departamento: Petén, Guatemala</t>
  </si>
  <si>
    <t>vistas.Add(new VistasGEE(id: 9008, id2:17, geeURL: "https://app-data-i.users.earthengine.app/view/dataclimagtfiltro?Codcom=17", comentario: "DATA: DATACLIMA || País: Guatemala || Variante: SI || Tipo Variante: Departamento || Variante Shopify: Departamento: Petén", nombre: "DATACLIMA|| Departamento: Petén, Guatemala",urlImagen: "https://raw.githubusercontent.com/Sud-Austral/DATA-COMUN/master/00%20Portadas/DATACLIMA/portadaPowerBi_DataCLIMA_PlataformaDeAnalisisYMonitoreoDelClima_GUATEMALA.jpg",  urlPowerBi:"https://app.powerbi.com/view?r=eyJrIjoiNjQ0YWE4MzMtYTM2MS00Y2JiLWIwYzMtYTEwYTdiMGQwZDM3IiwidCI6IjhmYmFhNWJmLTJlY2MtNGRjOC1iNTZiLThmOTJlMzA3ZjA3NiIsImMiOjR9"));</t>
  </si>
  <si>
    <t>https://app-data-i.users.earthengine.app/view/dataclimagtfiltro?Codcom=18</t>
  </si>
  <si>
    <t>DATACLIMA|| Departamento: Izabal, Guatemala</t>
  </si>
  <si>
    <t>vistas.Add(new VistasGEE(id: 9008, id2:18, geeURL: "https://app-data-i.users.earthengine.app/view/dataclimagtfiltro?Codcom=18", comentario: "DATA: DATACLIMA || País: Guatemala || Variante: SI || Tipo Variante: Departamento || Variante Shopify: Departamento: Izabal", nombre: "DATACLIMA|| Departamento: Izabal, Guatemala",urlImagen: "https://raw.githubusercontent.com/Sud-Austral/DATA-COMUN/master/00%20Portadas/DATACLIMA/portadaPowerBi_DataCLIMA_PlataformaDeAnalisisYMonitoreoDelClima_GUATEMALA.jpg",  urlPowerBi:"https://app.powerbi.com/view?r=eyJrIjoiODAyMDBiNzMtNDFlOS00ODQ1LWEzYzEtZDRjNmRkYjI1N2E3IiwidCI6IjhmYmFhNWJmLTJlY2MtNGRjOC1iNTZiLThmOTJlMzA3ZjA3NiIsImMiOjR9"));</t>
  </si>
  <si>
    <t>https://app-data-i.users.earthengine.app/view/dataclimagtfiltro?Codcom=19</t>
  </si>
  <si>
    <t>DATACLIMA|| Departamento: Zacapa, Guatemala</t>
  </si>
  <si>
    <t>vistas.Add(new VistasGEE(id: 9008, id2:19, geeURL: "https://app-data-i.users.earthengine.app/view/dataclimagtfiltro?Codcom=19", comentario: "DATA: DATACLIMA || País: Guatemala || Variante: SI || Tipo Variante: Departamento || Variante Shopify: Departamento: Zacapa", nombre: "DATACLIMA|| Departamento: Zacapa, Guatemala",urlImagen: "https://raw.githubusercontent.com/Sud-Austral/DATA-COMUN/master/00%20Portadas/DATACLIMA/portadaPowerBi_DataCLIMA_PlataformaDeAnalisisYMonitoreoDelClima_GUATEMALA.jpg",  urlPowerBi:"https://app.powerbi.com/view?r=eyJrIjoiM2ZhNjhkN2EtYThkMy00MmE1LTg0NmMtMGU2ODk3MmQwYWZjIiwidCI6IjhmYmFhNWJmLTJlY2MtNGRjOC1iNTZiLThmOTJlMzA3ZjA3NiIsImMiOjR9"));</t>
  </si>
  <si>
    <t>https://app-data-i.users.earthengine.app/view/dataclimagtfiltro?Codcom=20</t>
  </si>
  <si>
    <t>DATACLIMA|| Departamento: Chiquimula, Guatemala</t>
  </si>
  <si>
    <t>vistas.Add(new VistasGEE(id: 9008, id2:20, geeURL: "https://app-data-i.users.earthengine.app/view/dataclimagtfiltro?Codcom=20", comentario: "DATA: DATACLIMA || País: Guatemala || Variante: SI || Tipo Variante: Departamento || Variante Shopify: Departamento: Chiquimula", nombre: "DATACLIMA|| Departamento: Chiquimula, Guatemala",urlImagen: "https://raw.githubusercontent.com/Sud-Austral/DATA-COMUN/master/00%20Portadas/DATACLIMA/portadaPowerBi_DataCLIMA_PlataformaDeAnalisisYMonitoreoDelClima_GUATEMALA.jpg",  urlPowerBi:"https://app.powerbi.com/view?r=eyJrIjoiZmNmMmE1MjEtMzRhOC00ZGFhLThiODgtZjdiMWU4MjQ4MDA5IiwidCI6IjhmYmFhNWJmLTJlY2MtNGRjOC1iNTZiLThmOTJlMzA3ZjA3NiIsImMiOjR9"));</t>
  </si>
  <si>
    <t>https://app-data-i.users.earthengine.app/view/dataclimagtfiltro?Codcom=21</t>
  </si>
  <si>
    <t>DATACLIMA|| Departamento: Jalapa, Guatemala</t>
  </si>
  <si>
    <t>vistas.Add(new VistasGEE(id: 9008, id2:21, geeURL: "https://app-data-i.users.earthengine.app/view/dataclimagtfiltro?Codcom=21", comentario: "DATA: DATACLIMA || País: Guatemala || Variante: SI || Tipo Variante: Departamento || Variante Shopify: Departamento: Jalapa", nombre: "DATACLIMA|| Departamento: Jalapa, Guatemala",urlImagen: "https://raw.githubusercontent.com/Sud-Austral/DATA-COMUN/master/00%20Portadas/DATACLIMA/portadaPowerBi_DataCLIMA_PlataformaDeAnalisisYMonitoreoDelClima_GUATEMALA.jpg",  urlPowerBi:"https://app.powerbi.com/view?r=eyJrIjoiYzc2MmZmNjctMjQ3Ni00Mjg2LTg0NmItNzFhOTExOTAwMzY5IiwidCI6IjhmYmFhNWJmLTJlY2MtNGRjOC1iNTZiLThmOTJlMzA3ZjA3NiIsImMiOjR9"));</t>
  </si>
  <si>
    <t>https://app-data-i.users.earthengine.app/view/dataclimagtfiltro?Codcom=22</t>
  </si>
  <si>
    <t>DATACLIMA|| Departamento: Jutiapa, Guatemala</t>
  </si>
  <si>
    <t>vistas.Add(new VistasGEE(id: 9008, id2:22, geeURL: "https://app-data-i.users.earthengine.app/view/dataclimagtfiltro?Codcom=22", comentario: "DATA: DATACLIMA || País: Guatemala || Variante: SI || Tipo Variante: Departamento || Variante Shopify: Departamento: Jutiapa", nombre: "DATACLIMA|| Departamento: Jutiapa, Guatemala",urlImagen: "https://raw.githubusercontent.com/Sud-Austral/DATA-COMUN/master/00%20Portadas/DATACLIMA/portadaPowerBi_DataCLIMA_PlataformaDeAnalisisYMonitoreoDelClima_GUATEMALA.jpg",  urlPowerBi:"https://app.powerbi.com/view?r=eyJrIjoiZjZiNDM0YmItMGQxMi00NTk4LWI0YTYtMGIyMjUzMmU1OGU0IiwidCI6IjhmYmFhNWJmLTJlY2MtNGRjOC1iNTZiLThmOTJlMzA3ZjA3NiIsImMiOjR9"));</t>
  </si>
  <si>
    <t>DATARIESGO|| Nacional, Panamá</t>
  </si>
  <si>
    <t>vistas.Add(new VistasGEE(id: 9009, id2:0, geeURL: "https://app-data-i.users.earthengine.app/view/datafuegopn", comentario: "DATA: DATARIESGO || País: Panamá || Variante: NO || Tipo Variante: Nacional || Variante Shopify: Nacional", nombre: "DATARIESGO|| Nacional, Panamá",urlImagen: "https://raw.githubusercontent.com/Sud-Austral/DATA-COMUN/master/00%20Portadas/DATAFUEGO/portadaPowerBi_DataRIESGO_PlataformaDeAnalisisYMonitoreoDeFocosDeFuego_PANAMA.jpg",  urlPowerBi:"https://app.powerbi.com/view?r=eyJrIjoiNWVmYjMwNWMtNGNiOS00ODhkLWE1NDQtYTRjMjQ0NzljZTQ4IiwidCI6IjhmYmFhNWJmLTJlY2MtNGRjOC1iNTZiLThmOTJlMzA3ZjA3NiIsImMiOjR9&amp;pageName=ReportSection8bcae9100757e5450e5b"));</t>
  </si>
  <si>
    <t>https://app-data-i.users.earthengine.app/view/datafuegopnfiltro?Codcom=1</t>
  </si>
  <si>
    <t>DATARIESGO|| Provincia: Bocas del Toro, Panamá</t>
  </si>
  <si>
    <t>vistas.Add(new VistasGEE(id: 9010, id2:1, geeURL: "https://app-data-i.users.earthengine.app/view/datafuegopnfiltro?Codcom=1", comentario: "DATA: DATARIESGO || País: Panamá || Variante: SI || Tipo Variante: Provincia || Variante Shopify: Provincia: Bocas del Toro", nombre: "DATARIESGO|| Provincia: Bocas del Toro, Panamá",urlImagen: "https://raw.githubusercontent.com/Sud-Austral/DATA-COMUN/master/00%20Portadas/DATAFUEGO/portadaPowerBi_DataRIESGO_PlataformaDeAnalisisYMonitoreoDeFocosDeFuego_PANAMA.jpg",  urlPowerBi:"https://app.powerbi.com/view?r=eyJrIjoiZDYyM2QzNjctOWUzYi00MDI5LTg5MDMtMTM1NTM1ZTM3YjQ5IiwidCI6IjhmYmFhNWJmLTJlY2MtNGRjOC1iNTZiLThmOTJlMzA3ZjA3NiIsImMiOjR9"));</t>
  </si>
  <si>
    <t>https://app-data-i.users.earthengine.app/view/datafuegopnfiltro?Codcom=2</t>
  </si>
  <si>
    <t>DATARIESGO|| Provincia: Coclé, Panamá</t>
  </si>
  <si>
    <t>vistas.Add(new VistasGEE(id: 9010, id2:2, geeURL: "https://app-data-i.users.earthengine.app/view/datafuegopnfiltro?Codcom=2", comentario: "DATA: DATARIESGO || País: Panamá || Variante: SI || Tipo Variante: Provincia || Variante Shopify: Provincia: Coclé", nombre: "DATARIESGO|| Provincia: Coclé, Panamá",urlImagen: "https://raw.githubusercontent.com/Sud-Austral/DATA-COMUN/master/00%20Portadas/DATAFUEGO/portadaPowerBi_DataRIESGO_PlataformaDeAnalisisYMonitoreoDeFocosDeFuego_PANAMA.jpg",  urlPowerBi:"https://app.powerbi.com/view?r=eyJrIjoiNjE4ZWNhZTEtNmNkYi00MmVmLWI0ZWMtNDQyYjlkMTllMTk0IiwidCI6IjhmYmFhNWJmLTJlY2MtNGRjOC1iNTZiLThmOTJlMzA3ZjA3NiIsImMiOjR9"));</t>
  </si>
  <si>
    <t>https://app-data-i.users.earthengine.app/view/datafuegopnfiltro?Codcom=3</t>
  </si>
  <si>
    <t>DATARIESGO|| Provincia: Colón, Panamá</t>
  </si>
  <si>
    <t>vistas.Add(new VistasGEE(id: 9010, id2:3, geeURL: "https://app-data-i.users.earthengine.app/view/datafuegopnfiltro?Codcom=3", comentario: "DATA: DATARIESGO || País: Panamá || Variante: SI || Tipo Variante: Provincia || Variante Shopify: Provincia: Colón", nombre: "DATARIESGO|| Provincia: Colón, Panamá",urlImagen: "https://raw.githubusercontent.com/Sud-Austral/DATA-COMUN/master/00%20Portadas/DATAFUEGO/portadaPowerBi_DataRIESGO_PlataformaDeAnalisisYMonitoreoDeFocosDeFuego_PANAMA.jpg",  urlPowerBi:"https://app.powerbi.com/view?r=eyJrIjoiNzQ4MDJkN2UtMzAzYi00MWMxLWJjZTItNjFiODk0NTAxZGZkIiwidCI6IjhmYmFhNWJmLTJlY2MtNGRjOC1iNTZiLThmOTJlMzA3ZjA3NiIsImMiOjR9&amp;pageName=ReportSection8bcae9100757e5450e5b"));</t>
  </si>
  <si>
    <t>DATARIESGO|| Provincia: Chiriquí, Panamá</t>
  </si>
  <si>
    <t>vistas.Add(new VistasGEE(id: 9010, id2:4, geeURL: "https://app-data-i.users.earthengine.app/view/datafuegopnfiltro?Codcom=4", comentario: "DATA: DATARIESGO || País: Panamá || Variante: SI || Tipo Variante: Provincia || Variante Shopify: Provincia: Chiriquí", nombre: "DATARIESGO|| Provincia: Chiriquí, Panamá",urlImagen: "https://raw.githubusercontent.com/Sud-Austral/DATA-COMUN/master/00%20Portadas/DATAFUEGO/portadaPowerBi_DataRIESGO_PlataformaDeAnalisisYMonitoreoDeFocosDeFuego_PANAMA.jpg",  urlPowerBi:"https://app.powerbi.com/view?r=eyJrIjoiMzk5N2U3OGMtMWU5ZS00NGMwLWExZDQtMjA0YzdmNzExNmY3IiwidCI6IjhmYmFhNWJmLTJlY2MtNGRjOC1iNTZiLThmOTJlMzA3ZjA3NiIsImMiOjR9"));</t>
  </si>
  <si>
    <t>https://app-data-i.users.earthengine.app/view/datafuegopnfiltro?Codcom=5</t>
  </si>
  <si>
    <t>DATARIESGO|| Provincia: Darién, Panamá</t>
  </si>
  <si>
    <t>vistas.Add(new VistasGEE(id: 9010, id2:5, geeURL: "https://app-data-i.users.earthengine.app/view/datafuegopnfiltro?Codcom=5", comentario: "DATA: DATARIESGO || País: Panamá || Variante: SI || Tipo Variante: Provincia || Variante Shopify: Provincia: Darién", nombre: "DATARIESGO|| Provincia: Darién, Panamá",urlImagen: "https://raw.githubusercontent.com/Sud-Austral/DATA-COMUN/master/00%20Portadas/DATAFUEGO/portadaPowerBi_DataRIESGO_PlataformaDeAnalisisYMonitoreoDeFocosDeFuego_PANAMA.jpg",  urlPowerBi:"https://app.powerbi.com/view?r=eyJrIjoiMjg2MzUwOTQtYzk2NS00MjcwLWJiZmItNDQ2ZjljYzU3NTE5IiwidCI6IjhmYmFhNWJmLTJlY2MtNGRjOC1iNTZiLThmOTJlMzA3ZjA3NiIsImMiOjR9"));</t>
  </si>
  <si>
    <t>https://app-data-i.users.earthengine.app/view/datafuegopnfiltro?Codcom=6</t>
  </si>
  <si>
    <t>DATARIESGO|| Provincia: Herrera, Panamá</t>
  </si>
  <si>
    <t>vistas.Add(new VistasGEE(id: 9010, id2:6, geeURL: "https://app-data-i.users.earthengine.app/view/datafuegopnfiltro?Codcom=6", comentario: "DATA: DATARIESGO || País: Panamá || Variante: SI || Tipo Variante: Provincia || Variante Shopify: Provincia: Herrera", nombre: "DATARIESGO|| Provincia: Herrera, Panamá",urlImagen: "https://raw.githubusercontent.com/Sud-Austral/DATA-COMUN/master/00%20Portadas/DATAFUEGO/portadaPowerBi_DataRIESGO_PlataformaDeAnalisisYMonitoreoDeFocosDeFuego_PANAMA.jpg",  urlPowerBi:"https://app.powerbi.com/view?r=eyJrIjoiOTAxN2FmMTUtZTUzOS00ZjU3LWIxYzAtMjc3ODgyNWU5ZDUyIiwidCI6IjhmYmFhNWJmLTJlY2MtNGRjOC1iNTZiLThmOTJlMzA3ZjA3NiIsImMiOjR9"));</t>
  </si>
  <si>
    <t>https://app-data-i.users.earthengine.app/view/datafuegopnfiltro?Codcom=7</t>
  </si>
  <si>
    <t>DATARIESGO|| Provincia: Los Santos, Panamá</t>
  </si>
  <si>
    <t>vistas.Add(new VistasGEE(id: 9010, id2:7, geeURL: "https://app-data-i.users.earthengine.app/view/datafuegopnfiltro?Codcom=7", comentario: "DATA: DATARIESGO || País: Panamá || Variante: SI || Tipo Variante: Provincia || Variante Shopify: Provincia: Los Santos", nombre: "DATARIESGO|| Provincia: Los Santos, Panamá",urlImagen: "https://raw.githubusercontent.com/Sud-Austral/DATA-COMUN/master/00%20Portadas/DATAFUEGO/portadaPowerBi_DataRIESGO_PlataformaDeAnalisisYMonitoreoDeFocosDeFuego_PANAMA.jpg",  urlPowerBi:"https://app.powerbi.com/view?r=eyJrIjoiODM4OGU5OTUtNzY1MS00YzBlLWE0NTgtMzA1NjU1OWIxOGQ5IiwidCI6IjhmYmFhNWJmLTJlY2MtNGRjOC1iNTZiLThmOTJlMzA3ZjA3NiIsImMiOjR9"));</t>
  </si>
  <si>
    <t>https://app-data-i.users.earthengine.app/view/datafuegopnfiltro?Codcom=8</t>
  </si>
  <si>
    <t>DATARIESGO|| Provincia: Panamá, Panamá</t>
  </si>
  <si>
    <t>vistas.Add(new VistasGEE(id: 9010, id2:8, geeURL: "https://app-data-i.users.earthengine.app/view/datafuegopnfiltro?Codcom=8", comentario: "DATA: DATARIESGO || País: Panamá || Variante: SI || Tipo Variante: Provincia || Variante Shopify: Provincia: Panamá", nombre: "DATARIESGO|| Provincia: Panamá, Panamá",urlImagen: "https://raw.githubusercontent.com/Sud-Austral/DATA-COMUN/master/00%20Portadas/DATAFUEGO/portadaPowerBi_DataRIESGO_PlataformaDeAnalisisYMonitoreoDeFocosDeFuego_PANAMA.jpg",  urlPowerBi:"https://app.powerbi.com/view?r=eyJrIjoiMGIzMjlhNDMtNDdlZS00ZGIwLTk0ZjEtNmIxOWM4OTM3MGNlIiwidCI6IjhmYmFhNWJmLTJlY2MtNGRjOC1iNTZiLThmOTJlMzA3ZjA3NiIsImMiOjR9"));</t>
  </si>
  <si>
    <t>https://app-data-i.users.earthengine.app/view/datafuegopnfiltro?Codcom=9</t>
  </si>
  <si>
    <t>DATARIESGO|| Provincia: Veraguas, Panamá</t>
  </si>
  <si>
    <t>vistas.Add(new VistasGEE(id: 9010, id2:9, geeURL: "https://app-data-i.users.earthengine.app/view/datafuegopnfiltro?Codcom=9", comentario: "DATA: DATARIESGO || País: Panamá || Variante: SI || Tipo Variante: Provincia || Variante Shopify: Provincia: Veraguas", nombre: "DATARIESGO|| Provincia: Veraguas, Panamá",urlImagen: "https://raw.githubusercontent.com/Sud-Austral/DATA-COMUN/master/00%20Portadas/DATAFUEGO/portadaPowerBi_DataRIESGO_PlataformaDeAnalisisYMonitoreoDeFocosDeFuego_PANAMA.jpg",  urlPowerBi:"https://app.powerbi.com/view?r=eyJrIjoiNmViMTRjOGEtMzVjNi00Mzc0LWI4ZjAtM2RiYjY4ZjM4MWE1IiwidCI6IjhmYmFhNWJmLTJlY2MtNGRjOC1iNTZiLThmOTJlMzA3ZjA3NiIsImMiOjR9"));</t>
  </si>
  <si>
    <t>https://app-data-i.users.earthengine.app/view/datafuegopnfiltro?Codcom=10</t>
  </si>
  <si>
    <t>DATARIESGO|| Comarca Kuna Yala, Panamá</t>
  </si>
  <si>
    <t>vistas.Add(new VistasGEE(id: 9010, id2:10, geeURL: "https://app-data-i.users.earthengine.app/view/datafuegopnfiltro?Codcom=10", comentario: "DATA: DATARIESGO || País: Panamá || Variante: SI || Tipo Variante: Provincia || Variante Shopify: Comarca Kuna Yala", nombre: "DATARIESGO|| Comarca Kuna Yala, Panamá",urlImagen: "https://raw.githubusercontent.com/Sud-Austral/DATA-COMUN/master/00%20Portadas/DATAFUEGO/portadaPowerBi_DataRIESGO_PlataformaDeAnalisisYMonitoreoDeFocosDeFuego_PANAMA.jpg",  urlPowerBi:"https://app.powerbi.com/view?r=eyJrIjoiZjc4YWFmOTEtNzk3Mi00YjdjLTlkZTItMGJjYzA3MDUyYTU5IiwidCI6IjhmYmFhNWJmLTJlY2MtNGRjOC1iNTZiLThmOTJlMzA3ZjA3NiIsImMiOjR9"));</t>
  </si>
  <si>
    <t>https://app-data-i.users.earthengine.app/view/datafuegopnfiltro?Codcom=11</t>
  </si>
  <si>
    <t>DATARIESGO|| Comarca Emberá Wounaán, Panamá</t>
  </si>
  <si>
    <t>vistas.Add(new VistasGEE(id: 9010, id2:11, geeURL: "https://app-data-i.users.earthengine.app/view/datafuegopnfiltro?Codcom=11", comentario: "DATA: DATARIESGO || País: Panamá || Variante: SI || Tipo Variante: Provincia || Variante Shopify: Comarca Emberá Wounaán", nombre: "DATARIESGO|| Comarca Emberá Wounaán, Panamá",urlImagen: "https://raw.githubusercontent.com/Sud-Austral/DATA-COMUN/master/00%20Portadas/DATAFUEGO/portadaPowerBi_DataRIESGO_PlataformaDeAnalisisYMonitoreoDeFocosDeFuego_PANAMA.jpg",  urlPowerBi:"https://app.powerbi.com/view?r=eyJrIjoiYTE3MGQwZjYtNzVkYS00ZDFhLWJhMTAtNDQ4ZmY3NWM0MTk5IiwidCI6IjhmYmFhNWJmLTJlY2MtNGRjOC1iNTZiLThmOTJlMzA3ZjA3NiIsImMiOjR9"));</t>
  </si>
  <si>
    <t>https://app-data-i.users.earthengine.app/view/datafuegopnfiltro?Codcom=12</t>
  </si>
  <si>
    <t>DATARIESGO|| Comarca Ngäbe Buglé, Panamá</t>
  </si>
  <si>
    <t>vistas.Add(new VistasGEE(id: 9010, id2:12, geeURL: "https://app-data-i.users.earthengine.app/view/datafuegopnfiltro?Codcom=12", comentario: "DATA: DATARIESGO || País: Panamá || Variante: SI || Tipo Variante: Provincia || Variante Shopify: Comarca Ngäbe Buglé", nombre: "DATARIESGO|| Comarca Ngäbe Buglé, Panamá",urlImagen: "https://raw.githubusercontent.com/Sud-Austral/DATA-COMUN/master/00%20Portadas/DATAFUEGO/portadaPowerBi_DataRIESGO_PlataformaDeAnalisisYMonitoreoDeFocosDeFuego_PANAMA.jpg",  urlPowerBi:"https://app.powerbi.com/view?r=eyJrIjoiZjlmZDFmMGYtOTg2Ni00MmEzLTkwNTEtZDc1NGIwM2Y1ZGZjIiwidCI6IjhmYmFhNWJmLTJlY2MtNGRjOC1iNTZiLThmOTJlMzA3ZjA3NiIsImMiOjR9"));</t>
  </si>
  <si>
    <t>https://app-data-i.users.earthengine.app/view/datafuegopnfiltro?Codcom=13</t>
  </si>
  <si>
    <t>DATARIESGO|| Provincia: Panamá Oeste, Panamá</t>
  </si>
  <si>
    <t>vistas.Add(new VistasGEE(id: 9010, id2:13, geeURL: "https://app-data-i.users.earthengine.app/view/datafuegopnfiltro?Codcom=13", comentario: "DATA: DATARIESGO || País: Panamá || Variante: SI || Tipo Variante: Provincia || Variante Shopify: Provincia: Panamá Oeste", nombre: "DATARIESGO|| Provincia: Panamá Oeste, Panamá",urlImagen: "https://raw.githubusercontent.com/Sud-Austral/DATA-COMUN/master/00%20Portadas/DATAFUEGO/portadaPowerBi_DataRIESGO_PlataformaDeAnalisisYMonitoreoDeFocosDeFuego_PANAMA.jpg",  urlPowerBi:"https://app.powerbi.com/view?r=eyJrIjoiYjYxNWIxMjMtYTc3Zi00ZGE5LWIwODEtNzYxMjBjMDUzOTk0IiwidCI6IjhmYmFhNWJmLTJlY2MtNGRjOC1iNTZiLThmOTJlMzA3ZjA3NiIsImMiOjR9"));</t>
  </si>
  <si>
    <t>DATACLIMA|| Nacional, Panamá</t>
  </si>
  <si>
    <t>vistas.Add(new VistasGEE(id: 9011, id2:0, geeURL: "https://app-data-i.users.earthengine.app/view/dataclimapn", comentario: "DATA: DATACLIMA || País: Panamá || Variante: NO || Tipo Variante: Nacional || Variante Shopify: Nacional", nombre: "DATACLIMA|| Nacional, Panamá",urlImagen: "https://raw.githubusercontent.com/Sud-Austral/DATA-COMUN/master/00%20Portadas/DATACLIMA/portadaPowerBi_DataCLIMA_PlataformaDeAnalisisYMonitoreoDelClima_PANAMA.jpg",  urlPowerBi:"https://app.powerbi.com/view?r=eyJrIjoiYTBlYjNjN2ItZjU4Ny00NjQ1LWE4NGEtNWMwZjY2NzhiMDMwIiwidCI6IjhmYmFhNWJmLTJlY2MtNGRjOC1iNTZiLThmOTJlMzA3ZjA3NiIsImMiOjR9&amp;pageName=ReportSection07b976d31e945d81283b"));</t>
  </si>
  <si>
    <t>https://app-data-i.users.earthengine.app/view/dataclimapnfiltro?Codcom=1</t>
  </si>
  <si>
    <t>DATACLIMA|| Provincia: Bocas del Toro, Panamá</t>
  </si>
  <si>
    <t>vistas.Add(new VistasGEE(id: 9012, id2:1, geeURL: "https://app-data-i.users.earthengine.app/view/dataclimapnfiltro?Codcom=1", comentario: "DATA: DATACLIMA || País: Panamá || Variante: SI || Tipo Variante: Provincia || Variante Shopify: Provincia: Bocas del Toro", nombre: "DATACLIMA|| Provincia: Bocas del Toro, Panamá",urlImagen: "https://raw.githubusercontent.com/Sud-Austral/DATA-COMUN/master/00%20Portadas/DATACLIMA/portadaPowerBi_DataCLIMA_PlataformaDeAnalisisYMonitoreoDelClima_PANAMA.jpg",  urlPowerBi:"https://app.powerbi.com/view?r=eyJrIjoiODBiMzcxZDUtNmQ1ZC00ZDI3LThiZjctY2RiZTMzMTFlYzQzIiwidCI6IjhmYmFhNWJmLTJlY2MtNGRjOC1iNTZiLThmOTJlMzA3ZjA3NiIsImMiOjR9"));</t>
  </si>
  <si>
    <t>https://app-data-i.users.earthengine.app/view/dataclimapnfiltro?Codcom=2</t>
  </si>
  <si>
    <t>DATACLIMA|| Provincia: Coclé, Panamá</t>
  </si>
  <si>
    <t>vistas.Add(new VistasGEE(id: 9012, id2:2, geeURL: "https://app-data-i.users.earthengine.app/view/dataclimapnfiltro?Codcom=2", comentario: "DATA: DATACLIMA || País: Panamá || Variante: SI || Tipo Variante: Provincia || Variante Shopify: Provincia: Coclé", nombre: "DATACLIMA|| Provincia: Coclé, Panamá",urlImagen: "https://raw.githubusercontent.com/Sud-Austral/DATA-COMUN/master/00%20Portadas/DATACLIMA/portadaPowerBi_DataCLIMA_PlataformaDeAnalisisYMonitoreoDelClima_PANAMA.jpg",  urlPowerBi:"https://app.powerbi.com/view?r=eyJrIjoiMmUxMmYyYjYtMGVkMS00OWExLTg0NzYtZWE0MjA1NmI2ZWNlIiwidCI6IjhmYmFhNWJmLTJlY2MtNGRjOC1iNTZiLThmOTJlMzA3ZjA3NiIsImMiOjR9"));</t>
  </si>
  <si>
    <t>https://app-data-i.users.earthengine.app/view/dataclimapnfiltro?Codcom=3</t>
  </si>
  <si>
    <t>DATACLIMA|| Provincia: Colón, Panamá</t>
  </si>
  <si>
    <t>vistas.Add(new VistasGEE(id: 9012, id2:3, geeURL: "https://app-data-i.users.earthengine.app/view/dataclimapnfiltro?Codcom=3", comentario: "DATA: DATACLIMA || País: Panamá || Variante: SI || Tipo Variante: Provincia || Variante Shopify: Provincia: Colón", nombre: "DATACLIMA|| Provincia: Colón, Panamá",urlImagen: "https://raw.githubusercontent.com/Sud-Austral/DATA-COMUN/master/00%20Portadas/DATACLIMA/portadaPowerBi_DataCLIMA_PlataformaDeAnalisisYMonitoreoDelClima_PANAMA.jpg",  urlPowerBi:"https://app.powerbi.com/view?r=eyJrIjoiYzAyMDY0Y2ItYmU5Ny00OGVmLTgxZTEtM2VjMjFiNjYwZGQ4IiwidCI6IjhmYmFhNWJmLTJlY2MtNGRjOC1iNTZiLThmOTJlMzA3ZjA3NiIsImMiOjR9&amp;pageName=ReportSection8bcae9100757e5450e5b"));</t>
  </si>
  <si>
    <t>DATACLIMA|| Provincia: Chiriquí, Panamá</t>
  </si>
  <si>
    <t>vistas.Add(new VistasGEE(id: 9012, id2:4, geeURL: "https://app-data-i.users.earthengine.app/view/dataclimapnfiltro?Codcom=4", comentario: "DATA: DATACLIMA || País: Panamá || Variante: SI || Tipo Variante: Provincia || Variante Shopify: Provincia: Chiriquí", nombre: "DATACLIMA|| Provincia: Chiriquí, Panamá",urlImagen: "https://raw.githubusercontent.com/Sud-Austral/DATA-COMUN/master/00%20Portadas/DATACLIMA/portadaPowerBi_DataCLIMA_PlataformaDeAnalisisYMonitoreoDelClima_PANAMA.jpg",  urlPowerBi:"https://app.powerbi.com/view?r=eyJrIjoiOWM1NTRhYmItNjUxNC00MDU2LTgyMTUtY2QyZGRhODBhZjMzIiwidCI6IjhmYmFhNWJmLTJlY2MtNGRjOC1iNTZiLThmOTJlMzA3ZjA3NiIsImMiOjR9"));</t>
  </si>
  <si>
    <t>https://app-data-i.users.earthengine.app/view/dataclimapnfiltro?Codcom=5</t>
  </si>
  <si>
    <t>DATACLIMA|| Provincia: Darién, Panamá</t>
  </si>
  <si>
    <t>vistas.Add(new VistasGEE(id: 9012, id2:5, geeURL: "https://app-data-i.users.earthengine.app/view/dataclimapnfiltro?Codcom=5", comentario: "DATA: DATACLIMA || País: Panamá || Variante: SI || Tipo Variante: Provincia || Variante Shopify: Provincia: Darién", nombre: "DATACLIMA|| Provincia: Darién, Panamá",urlImagen: "https://raw.githubusercontent.com/Sud-Austral/DATA-COMUN/master/00%20Portadas/DATACLIMA/portadaPowerBi_DataCLIMA_PlataformaDeAnalisisYMonitoreoDelClima_PANAMA.jpg",  urlPowerBi:"https://app.powerbi.com/view?r=eyJrIjoiM2JmNTE4MWMtODg0YS00ZGVlLTg1MmYtNDIxYmE3ZWFjN2Q3IiwidCI6IjhmYmFhNWJmLTJlY2MtNGRjOC1iNTZiLThmOTJlMzA3ZjA3NiIsImMiOjR9"));</t>
  </si>
  <si>
    <t>https://app-data-i.users.earthengine.app/view/dataclimapnfiltro?Codcom=6</t>
  </si>
  <si>
    <t>DATACLIMA|| Provincia: Herrera, Panamá</t>
  </si>
  <si>
    <t>vistas.Add(new VistasGEE(id: 9012, id2:6, geeURL: "https://app-data-i.users.earthengine.app/view/dataclimapnfiltro?Codcom=6", comentario: "DATA: DATACLIMA || País: Panamá || Variante: SI || Tipo Variante: Provincia || Variante Shopify: Provincia: Herrera", nombre: "DATACLIMA|| Provincia: Herrera, Panamá",urlImagen: "https://raw.githubusercontent.com/Sud-Austral/DATA-COMUN/master/00%20Portadas/DATACLIMA/portadaPowerBi_DataCLIMA_PlataformaDeAnalisisYMonitoreoDelClima_PANAMA.jpg",  urlPowerBi:"https://app.powerbi.com/view?r=eyJrIjoiZmMyMjkxMTYtMzQ5MC00NGY0LTk3YjUtMjcxOWQyZmRiNDc2IiwidCI6IjhmYmFhNWJmLTJlY2MtNGRjOC1iNTZiLThmOTJlMzA3ZjA3NiIsImMiOjR9"));</t>
  </si>
  <si>
    <t>https://app-data-i.users.earthengine.app/view/dataclimapnfiltro?Codcom=7</t>
  </si>
  <si>
    <t>DATACLIMA|| Provincia: Los Santos, Panamá</t>
  </si>
  <si>
    <t>vistas.Add(new VistasGEE(id: 9012, id2:7, geeURL: "https://app-data-i.users.earthengine.app/view/dataclimapnfiltro?Codcom=7", comentario: "DATA: DATACLIMA || País: Panamá || Variante: SI || Tipo Variante: Provincia || Variante Shopify: Provincia: Los Santos", nombre: "DATACLIMA|| Provincia: Los Santos, Panamá",urlImagen: "https://raw.githubusercontent.com/Sud-Austral/DATA-COMUN/master/00%20Portadas/DATACLIMA/portadaPowerBi_DataCLIMA_PlataformaDeAnalisisYMonitoreoDelClima_PANAMA.jpg",  urlPowerBi:"https://app.powerbi.com/view?r=eyJrIjoiYjIwMGJjNjItNDFlOS00NTgxLTllMTgtYzY3Y2Q1MjEyZGNiIiwidCI6IjhmYmFhNWJmLTJlY2MtNGRjOC1iNTZiLThmOTJlMzA3ZjA3NiIsImMiOjR9"));</t>
  </si>
  <si>
    <t>https://app-data-i.users.earthengine.app/view/dataclimapnfiltro?Codcom=8</t>
  </si>
  <si>
    <t>DATACLIMA|| Provincia: Panamá, Panamá</t>
  </si>
  <si>
    <t>vistas.Add(new VistasGEE(id: 9012, id2:8, geeURL: "https://app-data-i.users.earthengine.app/view/dataclimapnfiltro?Codcom=8", comentario: "DATA: DATACLIMA || País: Panamá || Variante: SI || Tipo Variante: Provincia || Variante Shopify: Provincia: Panamá", nombre: "DATACLIMA|| Provincia: Panamá, Panamá",urlImagen: "https://raw.githubusercontent.com/Sud-Austral/DATA-COMUN/master/00%20Portadas/DATACLIMA/portadaPowerBi_DataCLIMA_PlataformaDeAnalisisYMonitoreoDelClima_PANAMA.jpg",  urlPowerBi:"https://app.powerbi.com/view?r=eyJrIjoiMzk5NDBkZTYtY2IxZS00YjIzLThhZDUtYzFiMDc1MjY4OWU1IiwidCI6IjhmYmFhNWJmLTJlY2MtNGRjOC1iNTZiLThmOTJlMzA3ZjA3NiIsImMiOjR9"));</t>
  </si>
  <si>
    <t>https://app-data-i.users.earthengine.app/view/dataclimapnfiltro?Codcom=9</t>
  </si>
  <si>
    <t>DATACLIMA|| Provincia: Veraguas, Panamá</t>
  </si>
  <si>
    <t>vistas.Add(new VistasGEE(id: 9012, id2:9, geeURL: "https://app-data-i.users.earthengine.app/view/dataclimapnfiltro?Codcom=9", comentario: "DATA: DATACLIMA || País: Panamá || Variante: SI || Tipo Variante: Provincia || Variante Shopify: Provincia: Veraguas", nombre: "DATACLIMA|| Provincia: Veraguas, Panamá",urlImagen: "https://raw.githubusercontent.com/Sud-Austral/DATA-COMUN/master/00%20Portadas/DATACLIMA/portadaPowerBi_DataCLIMA_PlataformaDeAnalisisYMonitoreoDelClima_PANAMA.jpg",  urlPowerBi:"https://app.powerbi.com/view?r=eyJrIjoiNzYxZmU4YTgtMzI3ZS00YzM2LThjNzQtZTMwN2RhOGJhNzVhIiwidCI6IjhmYmFhNWJmLTJlY2MtNGRjOC1iNTZiLThmOTJlMzA3ZjA3NiIsImMiOjR9"));</t>
  </si>
  <si>
    <t>https://app-data-i.users.earthengine.app/view/dataclimapnfiltro?Codcom=10</t>
  </si>
  <si>
    <t>DATACLIMA|| Comarca Kuna Yala, Panamá</t>
  </si>
  <si>
    <t>vistas.Add(new VistasGEE(id: 9012, id2:10, geeURL: "https://app-data-i.users.earthengine.app/view/dataclimapnfiltro?Codcom=10", comentario: "DATA: DATACLIMA || País: Panamá || Variante: SI || Tipo Variante: Provincia || Variante Shopify: Comarca Kuna Yala", nombre: "DATACLIMA|| Comarca Kuna Yala, Panamá",urlImagen: "https://raw.githubusercontent.com/Sud-Austral/DATA-COMUN/master/00%20Portadas/DATACLIMA/portadaPowerBi_DataCLIMA_PlataformaDeAnalisisYMonitoreoDelClima_PANAMA.jpg",  urlPowerBi:"https://app.powerbi.com/view?r=eyJrIjoiZmRkYWM4ZGUtYWUxZS00YTg5LTlmYmYtMWRhOTM1ODQ5ODhlIiwidCI6IjhmYmFhNWJmLTJlY2MtNGRjOC1iNTZiLThmOTJlMzA3ZjA3NiIsImMiOjR9"));</t>
  </si>
  <si>
    <t>https://app-data-i.users.earthengine.app/view/dataclimapnfiltro?Codcom=11</t>
  </si>
  <si>
    <t>DATACLIMA|| Comarca Emberá Wounaán, Panamá</t>
  </si>
  <si>
    <t>vistas.Add(new VistasGEE(id: 9012, id2:11, geeURL: "https://app-data-i.users.earthengine.app/view/dataclimapnfiltro?Codcom=11", comentario: "DATA: DATACLIMA || País: Panamá || Variante: SI || Tipo Variante: Provincia || Variante Shopify: Comarca Emberá Wounaán", nombre: "DATACLIMA|| Comarca Emberá Wounaán, Panamá",urlImagen: "https://raw.githubusercontent.com/Sud-Austral/DATA-COMUN/master/00%20Portadas/DATACLIMA/portadaPowerBi_DataCLIMA_PlataformaDeAnalisisYMonitoreoDelClima_PANAMA.jpg",  urlPowerBi:"https://app.powerbi.com/view?r=eyJrIjoiNjM1MzQ5M2YtMzgxNS00MWViLWExMGEtNDE3MzI0YTVkMTVlIiwidCI6IjhmYmFhNWJmLTJlY2MtNGRjOC1iNTZiLThmOTJlMzA3ZjA3NiIsImMiOjR9"));</t>
  </si>
  <si>
    <t>https://app-data-i.users.earthengine.app/view/dataclimapnfiltro?Codcom=12</t>
  </si>
  <si>
    <t>DATACLIMA|| Comarca Ngäbe Buglé, Panamá</t>
  </si>
  <si>
    <t>vistas.Add(new VistasGEE(id: 9012, id2:12, geeURL: "https://app-data-i.users.earthengine.app/view/dataclimapnfiltro?Codcom=12", comentario: "DATA: DATACLIMA || País: Panamá || Variante: SI || Tipo Variante: Provincia || Variante Shopify: Comarca Ngäbe Buglé", nombre: "DATACLIMA|| Comarca Ngäbe Buglé, Panamá",urlImagen: "https://raw.githubusercontent.com/Sud-Austral/DATA-COMUN/master/00%20Portadas/DATACLIMA/portadaPowerBi_DataCLIMA_PlataformaDeAnalisisYMonitoreoDelClima_PANAMA.jpg",  urlPowerBi:"https://app.powerbi.com/view?r=eyJrIjoiYzY3NzYzNmYtMDEzYy00YjNlLTlkMTItMTJlNDQ4YjkxNTgzIiwidCI6IjhmYmFhNWJmLTJlY2MtNGRjOC1iNTZiLThmOTJlMzA3ZjA3NiIsImMiOjR9"));</t>
  </si>
  <si>
    <t>https://app-data-i.users.earthengine.app/view/dataclimapnfiltro?Codcom=13</t>
  </si>
  <si>
    <t>DATACLIMA|| Provincia: Panamá Oeste, Panamá</t>
  </si>
  <si>
    <t>vistas.Add(new VistasGEE(id: 9012, id2:13, geeURL: "https://app-data-i.users.earthengine.app/view/dataclimapnfiltro?Codcom=13", comentario: "DATA: DATACLIMA || País: Panamá || Variante: SI || Tipo Variante: Provincia || Variante Shopify: Provincia: Panamá Oeste", nombre: "DATACLIMA|| Provincia: Panamá Oeste, Panamá",urlImagen: "https://raw.githubusercontent.com/Sud-Austral/DATA-COMUN/master/00%20Portadas/DATACLIMA/portadaPowerBi_DataCLIMA_PlataformaDeAnalisisYMonitoreoDelClima_PANAMA.jpg",  urlPowerBi:"https://app.powerbi.com/view?r=eyJrIjoiMGQzYmQzYWEtMmFjNy00NWNkLTk3MGEtNWIyZGM5ZjY2NDcwIiwidCI6IjhmYmFhNWJmLTJlY2MtNGRjOC1iNTZiLThmOTJlMzA3ZjA3NiIsImMiOjR9"));</t>
  </si>
  <si>
    <t>DATARIESGO|| Nacional, El Salvador</t>
  </si>
  <si>
    <t>vistas.Add(new VistasGEE(id: 9013, id2:0, geeURL: "https://app-data-i.users.earthengine.app/view/datafuegoes", comentario: "DATA: DATARIESGO || País: El Salvador || Variante: NO || Tipo Variante: Nacional || Variante Shopify: Nacional", nombre: "DATARIESGO|| Nacional, El Salvador",urlImagen: "https://raw.githubusercontent.com/Sud-Austral/DATA-COMUN/master/00%20Portadas/DATAFUEGO/portadaPowerBi_DataRIESGO_PlataformaDeAnalisisYMonitoreoDeFocosDeFuego_ELSALVADOR.jpg",  urlPowerBi:"https://app.powerbi.com/view?r=eyJrIjoiMDZiM2EwY2ItOWJhZS00NjdlLWE0NWEtYTU1ZDNmNzFlMjdlIiwidCI6IjhmYmFhNWJmLTJlY2MtNGRjOC1iNTZiLThmOTJlMzA3ZjA3NiIsImMiOjR9&amp;pageName=ReportSection8bcae9100757e5450e5b"));</t>
  </si>
  <si>
    <t>https://app-data-i.users.earthengine.app/view/datafuegoesfiltro?Codcom=1</t>
  </si>
  <si>
    <t>DATARIESGO|| Departamento: Ahuachapán, El Salvador</t>
  </si>
  <si>
    <t>vistas.Add(new VistasGEE(id: 9014, id2:1, geeURL: "https://app-data-i.users.earthengine.app/view/datafuegoesfiltro?Codcom=1", comentario: "DATA: DATARIESGO || País: El Salvador || Variante: SI || Tipo Variante: Departamento || Variante Shopify: Departamento: Ahuachapán", nombre: "DATARIESGO|| Departamento: Ahuachapán, El Salvador",urlImagen: "https://raw.githubusercontent.com/Sud-Austral/DATA-COMUN/master/00%20Portadas/DATAFUEGO/portadaPowerBi_DataRIESGO_PlataformaDeAnalisisYMonitoreoDeFocosDeFuego_ELSALVADOR.jpg",  urlPowerBi:"https://app.powerbi.com/view?r=eyJrIjoiZjY5OTY4ZmYtMjc1NS00OGUwLWE4MTEtMGM5NDZjMzY3MWY3IiwidCI6IjhmYmFhNWJmLTJlY2MtNGRjOC1iNTZiLThmOTJlMzA3ZjA3NiIsImMiOjR9"));</t>
  </si>
  <si>
    <t>https://app-data-i.users.earthengine.app/view/datafuegoesfiltro?Codcom=2</t>
  </si>
  <si>
    <t>DATARIESGO|| Departamento: Santa Ana, El Salvador</t>
  </si>
  <si>
    <t>vistas.Add(new VistasGEE(id: 9014, id2:2, geeURL: "https://app-data-i.users.earthengine.app/view/datafuegoesfiltro?Codcom=2", comentario: "DATA: DATARIESGO || País: El Salvador || Variante: SI || Tipo Variante: Departamento || Variante Shopify: Departamento: Santa Ana", nombre: "DATARIESGO|| Departamento: Santa Ana, El Salvador",urlImagen: "https://raw.githubusercontent.com/Sud-Austral/DATA-COMUN/master/00%20Portadas/DATAFUEGO/portadaPowerBi_DataRIESGO_PlataformaDeAnalisisYMonitoreoDeFocosDeFuego_ELSALVADOR.jpg",  urlPowerBi:"https://app.powerbi.com/view?r=eyJrIjoiNmE0N2FmNzAtZmYzOS00NWE0LTliOWEtZGYxMzY3NWEyNzVhIiwidCI6IjhmYmFhNWJmLTJlY2MtNGRjOC1iNTZiLThmOTJlMzA3ZjA3NiIsImMiOjR9"));</t>
  </si>
  <si>
    <t>DATARIESGO|| Departamento: Sonsonate, El Salvador</t>
  </si>
  <si>
    <t>vistas.Add(new VistasGEE(id: 9014, id2:3, geeURL: "https://app-data-i.users.earthengine.app/view/datafuegoesfiltro?Codcom=3", comentario: "DATA: DATARIESGO || País: El Salvador || Variante: SI || Tipo Variante: Departamento || Variante Shopify: Departamento: Sonsonate", nombre: "DATARIESGO|| Departamento: Sonsonate, El Salvador",urlImagen: "https://raw.githubusercontent.com/Sud-Austral/DATA-COMUN/master/00%20Portadas/DATAFUEGO/portadaPowerBi_DataRIESGO_PlataformaDeAnalisisYMonitoreoDeFocosDeFuego_ELSALVADOR.jpg",  urlPowerBi:"https://app.powerbi.com/view?r=eyJrIjoiZTA2YmVlYjQtMzlkYS00ZDRiLTkxOTktYWY1NTc0NmViYTM2IiwidCI6IjhmYmFhNWJmLTJlY2MtNGRjOC1iNTZiLThmOTJlMzA3ZjA3NiIsImMiOjR9"));</t>
  </si>
  <si>
    <t>https://app-data-i.users.earthengine.app/view/datafuegoesfiltro?Codcom=4</t>
  </si>
  <si>
    <t>DATARIESGO|| Departamento: Chalatenango, El Salvador</t>
  </si>
  <si>
    <t>vistas.Add(new VistasGEE(id: 9014, id2:4, geeURL: "https://app-data-i.users.earthengine.app/view/datafuegoesfiltro?Codcom=4", comentario: "DATA: DATARIESGO || País: El Salvador || Variante: SI || Tipo Variante: Departamento || Variante Shopify: Departamento: Chalatenango", nombre: "DATARIESGO|| Departamento: Chalatenango, El Salvador",urlImagen: "https://raw.githubusercontent.com/Sud-Austral/DATA-COMUN/master/00%20Portadas/DATAFUEGO/portadaPowerBi_DataRIESGO_PlataformaDeAnalisisYMonitoreoDeFocosDeFuego_ELSALVADOR.jpg",  urlPowerBi:"https://app.powerbi.com/view?r=eyJrIjoiNWY1MTEyMTQtYTE5Mi00OTUyLWE3MWQtYzNmNWEzYjY1NTM0IiwidCI6IjhmYmFhNWJmLTJlY2MtNGRjOC1iNTZiLThmOTJlMzA3ZjA3NiIsImMiOjR9"));</t>
  </si>
  <si>
    <t>https://app-data-i.users.earthengine.app/view/datafuegoesfiltro?Codcom=5</t>
  </si>
  <si>
    <t>DATARIESGO|| Departamento: La Libertad, El Salvador</t>
  </si>
  <si>
    <t>vistas.Add(new VistasGEE(id: 9014, id2:5, geeURL: "https://app-data-i.users.earthengine.app/view/datafuegoesfiltro?Codcom=5", comentario: "DATA: DATARIESGO || País: El Salvador || Variante: SI || Tipo Variante: Departamento || Variante Shopify: Departamento: La Libertad", nombre: "DATARIESGO|| Departamento: La Libertad, El Salvador",urlImagen: "https://raw.githubusercontent.com/Sud-Austral/DATA-COMUN/master/00%20Portadas/DATAFUEGO/portadaPowerBi_DataRIESGO_PlataformaDeAnalisisYMonitoreoDeFocosDeFuego_ELSALVADOR.jpg",  urlPowerBi:"https://app.powerbi.com/view?r=eyJrIjoiMDhhOGIyZDgtODMxMy00OTQ3LThiMTMtNzNiNWRjMjYzMjkwIiwidCI6IjhmYmFhNWJmLTJlY2MtNGRjOC1iNTZiLThmOTJlMzA3ZjA3NiIsImMiOjR9"));</t>
  </si>
  <si>
    <t>https://app-data-i.users.earthengine.app/view/datafuegoesfiltro?Codcom=6</t>
  </si>
  <si>
    <t>DATARIESGO|| Departamento: San Salvador, El Salvador</t>
  </si>
  <si>
    <t>vistas.Add(new VistasGEE(id: 9014, id2:6, geeURL: "https://app-data-i.users.earthengine.app/view/datafuegoesfiltro?Codcom=6", comentario: "DATA: DATARIESGO || País: El Salvador || Variante: SI || Tipo Variante: Departamento || Variante Shopify: Departamento: San Salvador", nombre: "DATARIESGO|| Departamento: San Salvador, El Salvador",urlImagen: "https://raw.githubusercontent.com/Sud-Austral/DATA-COMUN/master/00%20Portadas/DATAFUEGO/portadaPowerBi_DataRIESGO_PlataformaDeAnalisisYMonitoreoDeFocosDeFuego_ELSALVADOR.jpg",  urlPowerBi:"https://app.powerbi.com/view?r=eyJrIjoiMDAzOWJlMGUtMmQzYS00MWJjLWEwYjgtNDYxNGI1ZDA1ODBjIiwidCI6IjhmYmFhNWJmLTJlY2MtNGRjOC1iNTZiLThmOTJlMzA3ZjA3NiIsImMiOjR9"));</t>
  </si>
  <si>
    <t>https://app-data-i.users.earthengine.app/view/datafuegoesfiltro?Codcom=7</t>
  </si>
  <si>
    <t>DATARIESGO|| Departamento: Cuscatlán, El Salvador</t>
  </si>
  <si>
    <t>vistas.Add(new VistasGEE(id: 9014, id2:7, geeURL: "https://app-data-i.users.earthengine.app/view/datafuegoesfiltro?Codcom=7", comentario: "DATA: DATARIESGO || País: El Salvador || Variante: SI || Tipo Variante: Departamento || Variante Shopify: Departamento: Cuscatlán", nombre: "DATARIESGO|| Departamento: Cuscatlán, El Salvador",urlImagen: "https://raw.githubusercontent.com/Sud-Austral/DATA-COMUN/master/00%20Portadas/DATAFUEGO/portadaPowerBi_DataRIESGO_PlataformaDeAnalisisYMonitoreoDeFocosDeFuego_ELSALVADOR.jpg",  urlPowerBi:"https://app.powerbi.com/view?r=eyJrIjoiMjQ0NmIyMTctYjA5NC00NTI4LTk4NTItZGZlYjEzODcxZTZlIiwidCI6IjhmYmFhNWJmLTJlY2MtNGRjOC1iNTZiLThmOTJlMzA3ZjA3NiIsImMiOjR9"));</t>
  </si>
  <si>
    <t>https://app-data-i.users.earthengine.app/view/datafuegoesfiltro?Codcom=8</t>
  </si>
  <si>
    <t>DATARIESGO|| Departamento: La Paz, El Salvador</t>
  </si>
  <si>
    <t>vistas.Add(new VistasGEE(id: 9014, id2:8, geeURL: "https://app-data-i.users.earthengine.app/view/datafuegoesfiltro?Codcom=8", comentario: "DATA: DATARIESGO || País: El Salvador || Variante: SI || Tipo Variante: Departamento || Variante Shopify: Departamento: La Paz", nombre: "DATARIESGO|| Departamento: La Paz, El Salvador",urlImagen: "https://raw.githubusercontent.com/Sud-Austral/DATA-COMUN/master/00%20Portadas/DATAFUEGO/portadaPowerBi_DataRIESGO_PlataformaDeAnalisisYMonitoreoDeFocosDeFuego_ELSALVADOR.jpg",  urlPowerBi:"https://app.powerbi.com/view?r=eyJrIjoiMWQxZGI1ZTgtZDY1MS00MDIzLWIzZmUtOGY0YmJjYzc2ZWRhIiwidCI6IjhmYmFhNWJmLTJlY2MtNGRjOC1iNTZiLThmOTJlMzA3ZjA3NiIsImMiOjR9"));</t>
  </si>
  <si>
    <t>https://app-data-i.users.earthengine.app/view/datafuegoesfiltro?Codcom=9</t>
  </si>
  <si>
    <t>DATARIESGO|| Departamento: Cabañas, El Salvador</t>
  </si>
  <si>
    <t>vistas.Add(new VistasGEE(id: 9014, id2:9, geeURL: "https://app-data-i.users.earthengine.app/view/datafuegoesfiltro?Codcom=9", comentario: "DATA: DATARIESGO || País: El Salvador || Variante: SI || Tipo Variante: Departamento || Variante Shopify: Departamento: Cabañas", nombre: "DATARIESGO|| Departamento: Cabañas, El Salvador",urlImagen: "https://raw.githubusercontent.com/Sud-Austral/DATA-COMUN/master/00%20Portadas/DATAFUEGO/portadaPowerBi_DataRIESGO_PlataformaDeAnalisisYMonitoreoDeFocosDeFuego_ELSALVADOR.jpg",  urlPowerBi:"https://app.powerbi.com/view?r=eyJrIjoiMjMxMWI5NDYtODI3ZC00NDRkLWFiYjYtMzYzYTFmYWE2ZDI0IiwidCI6IjhmYmFhNWJmLTJlY2MtNGRjOC1iNTZiLThmOTJlMzA3ZjA3NiIsImMiOjR9"));</t>
  </si>
  <si>
    <t>https://app-data-i.users.earthengine.app/view/datafuegoesfiltro?Codcom=10</t>
  </si>
  <si>
    <t>DATARIESGO|| Departamento: San Vicente, El Salvador</t>
  </si>
  <si>
    <t>vistas.Add(new VistasGEE(id: 9014, id2:10, geeURL: "https://app-data-i.users.earthengine.app/view/datafuegoesfiltro?Codcom=10", comentario: "DATA: DATARIESGO || País: El Salvador || Variante: SI || Tipo Variante: Departamento || Variante Shopify: Departamento: San Vicente", nombre: "DATARIESGO|| Departamento: San Vicente, El Salvador",urlImagen: "https://raw.githubusercontent.com/Sud-Austral/DATA-COMUN/master/00%20Portadas/DATAFUEGO/portadaPowerBi_DataRIESGO_PlataformaDeAnalisisYMonitoreoDeFocosDeFuego_ELSALVADOR.jpg",  urlPowerBi:"https://app.powerbi.com/view?r=eyJrIjoiYjdkNmNlNTItN2ZhOC00ODJmLThkZTctMjUwYjBhNmQzMjZlIiwidCI6IjhmYmFhNWJmLTJlY2MtNGRjOC1iNTZiLThmOTJlMzA3ZjA3NiIsImMiOjR9"));</t>
  </si>
  <si>
    <t>https://app-data-i.users.earthengine.app/view/datafuegoesfiltro?Codcom=11</t>
  </si>
  <si>
    <t>DATARIESGO|| Departamento: Usulután, El Salvador</t>
  </si>
  <si>
    <t>vistas.Add(new VistasGEE(id: 9014, id2:11, geeURL: "https://app-data-i.users.earthengine.app/view/datafuegoesfiltro?Codcom=11", comentario: "DATA: DATARIESGO || País: El Salvador || Variante: SI || Tipo Variante: Departamento || Variante Shopify: Departamento: Usulután", nombre: "DATARIESGO|| Departamento: Usulután, El Salvador",urlImagen: "https://raw.githubusercontent.com/Sud-Austral/DATA-COMUN/master/00%20Portadas/DATAFUEGO/portadaPowerBi_DataRIESGO_PlataformaDeAnalisisYMonitoreoDeFocosDeFuego_ELSALVADOR.jpg",  urlPowerBi:"https://app.powerbi.com/view?r=eyJrIjoiYWI0ZDJkZWQtOWUyMi00MTY4LTkzYjQtYmY1ZDgyMWY4MjhhIiwidCI6IjhmYmFhNWJmLTJlY2MtNGRjOC1iNTZiLThmOTJlMzA3ZjA3NiIsImMiOjR9"));</t>
  </si>
  <si>
    <t>https://app-data-i.users.earthengine.app/view/datafuegoesfiltro?Codcom=12</t>
  </si>
  <si>
    <t>DATARIESGO|| Departamento: San Miguel, El Salvador</t>
  </si>
  <si>
    <t>vistas.Add(new VistasGEE(id: 9014, id2:12, geeURL: "https://app-data-i.users.earthengine.app/view/datafuegoesfiltro?Codcom=12", comentario: "DATA: DATARIESGO || País: El Salvador || Variante: SI || Tipo Variante: Departamento || Variante Shopify: Departamento: San Miguel", nombre: "DATARIESGO|| Departamento: San Miguel, El Salvador",urlImagen: "https://raw.githubusercontent.com/Sud-Austral/DATA-COMUN/master/00%20Portadas/DATAFUEGO/portadaPowerBi_DataRIESGO_PlataformaDeAnalisisYMonitoreoDeFocosDeFuego_ELSALVADOR.jpg",  urlPowerBi:"https://app.powerbi.com/view?r=eyJrIjoiNmM5YzY1NmEtYTI1OC00Yzg3LTk5YmItNDRjYmU0ZTMwODMzIiwidCI6IjhmYmFhNWJmLTJlY2MtNGRjOC1iNTZiLThmOTJlMzA3ZjA3NiIsImMiOjR9"));</t>
  </si>
  <si>
    <t>https://app-data-i.users.earthengine.app/view/datafuegoesfiltro?Codcom=13</t>
  </si>
  <si>
    <t>DATARIESGO|| Departamento: Morazán, El Salvador</t>
  </si>
  <si>
    <t>vistas.Add(new VistasGEE(id: 9014, id2:13, geeURL: "https://app-data-i.users.earthengine.app/view/datafuegoesfiltro?Codcom=13", comentario: "DATA: DATARIESGO || País: El Salvador || Variante: SI || Tipo Variante: Departamento || Variante Shopify: Departamento: Morazán", nombre: "DATARIESGO|| Departamento: Morazán, El Salvador",urlImagen: "https://raw.githubusercontent.com/Sud-Austral/DATA-COMUN/master/00%20Portadas/DATAFUEGO/portadaPowerBi_DataRIESGO_PlataformaDeAnalisisYMonitoreoDeFocosDeFuego_ELSALVADOR.jpg",  urlPowerBi:"https://app.powerbi.com/view?r=eyJrIjoiNWQ4Y2NhOTctYjUyNC00MWI5LTk0YzktZWUxNjZlMDBjZjI5IiwidCI6IjhmYmFhNWJmLTJlY2MtNGRjOC1iNTZiLThmOTJlMzA3ZjA3NiIsImMiOjR9"));</t>
  </si>
  <si>
    <t>https://app-data-i.users.earthengine.app/view/datafuegoesfiltro?Codcom=14</t>
  </si>
  <si>
    <t>DATARIESGO|| Departamento: La Unión, El Salvador</t>
  </si>
  <si>
    <t>vistas.Add(new VistasGEE(id: 9014, id2:14, geeURL: "https://app-data-i.users.earthengine.app/view/datafuegoesfiltro?Codcom=14", comentario: "DATA: DATARIESGO || País: El Salvador || Variante: SI || Tipo Variante: Departamento || Variante Shopify: Departamento: La Unión", nombre: "DATARIESGO|| Departamento: La Unión, El Salvador",urlImagen: "https://raw.githubusercontent.com/Sud-Austral/DATA-COMUN/master/00%20Portadas/DATAFUEGO/portadaPowerBi_DataRIESGO_PlataformaDeAnalisisYMonitoreoDeFocosDeFuego_ELSALVADOR.jpg",  urlPowerBi:"https://app.powerbi.com/view?r=eyJrIjoiY2YxNGI3MjctY2M5MC00YTljLTlkZTMtYTczZGMyMWIyOTU5IiwidCI6IjhmYmFhNWJmLTJlY2MtNGRjOC1iNTZiLThmOTJlMzA3ZjA3NiIsImMiOjR9"));</t>
  </si>
  <si>
    <t>DATACLIMA|| Nacional, El Salvador</t>
  </si>
  <si>
    <t>vistas.Add(new VistasGEE(id: 9015, id2:0, geeURL: "https://app-data-i.users.earthengine.app/view/dataclimaes", comentario: "DATA: DATACLIMA || País: El Salvador || Variante: NO || Tipo Variante: Nacional || Variante Shopify: Nacional", nombre: "DATACLIMA|| Nacional, El Salvador",urlImagen: "https://raw.githubusercontent.com/Sud-Austral/DATA-COMUN/master/00%20Portadas/DATACLIMA/portadaPowerBi_DataCLIMA_PlataformaDeAnalisisYMonitoreoDelClima_ELSALVADOR.jpg",  urlPowerBi:"https://app.powerbi.com/view?r=eyJrIjoiZDlkY2M0ZWItZWI0OS00OTdjLWE2ZDAtNzY0ZDUzMTJmZmU5IiwidCI6IjhmYmFhNWJmLTJlY2MtNGRjOC1iNTZiLThmOTJlMzA3ZjA3NiIsImMiOjR9&amp;pageName=ReportSection07b976d31e945d81283b"));</t>
  </si>
  <si>
    <t>https://app-data-i.users.earthengine.app/view/dataclimaesfiltro?Codcom=1</t>
  </si>
  <si>
    <t>DATACLIMA|| Departamento: Ahuachapán, El Salvador</t>
  </si>
  <si>
    <t>vistas.Add(new VistasGEE(id: 9016, id2:1, geeURL: "https://app-data-i.users.earthengine.app/view/dataclimaesfiltro?Codcom=1", comentario: "DATA: DATACLIMA || País: El Salvador || Variante: SI || Tipo Variante: Departamento || Variante Shopify: Departamento: Ahuachapán", nombre: "DATACLIMA|| Departamento: Ahuachapán, El Salvador",urlImagen: "https://raw.githubusercontent.com/Sud-Austral/DATA-COMUN/master/00%20Portadas/DATACLIMA/portadaPowerBi_DataCLIMA_PlataformaDeAnalisisYMonitoreoDelClima_ELSALVADOR.jpg",  urlPowerBi:"https://app.powerbi.com/view?r=eyJrIjoiZTFiMThkY2UtNTYxNi00MzY1LThjNGEtMWIzMWUyMDM3ZDcyIiwidCI6IjhmYmFhNWJmLTJlY2MtNGRjOC1iNTZiLThmOTJlMzA3ZjA3NiIsImMiOjR9"));</t>
  </si>
  <si>
    <t>https://app-data-i.users.earthengine.app/view/dataclimaesfiltro?Codcom=2</t>
  </si>
  <si>
    <t>DATACLIMA|| Departamento: Santa Ana, El Salvador</t>
  </si>
  <si>
    <t>vistas.Add(new VistasGEE(id: 9016, id2:2, geeURL: "https://app-data-i.users.earthengine.app/view/dataclimaesfiltro?Codcom=2", comentario: "DATA: DATACLIMA || País: El Salvador || Variante: SI || Tipo Variante: Departamento || Variante Shopify: Departamento: Santa Ana", nombre: "DATACLIMA|| Departamento: Santa Ana, El Salvador",urlImagen: "https://raw.githubusercontent.com/Sud-Austral/DATA-COMUN/master/00%20Portadas/DATACLIMA/portadaPowerBi_DataCLIMA_PlataformaDeAnalisisYMonitoreoDelClima_ELSALVADOR.jpg",  urlPowerBi:"https://app.powerbi.com/view?r=eyJrIjoiMDljZGFkZjctMGE2NC00MDU3LTlkYWEtZTljM2U1MDY0OWJiIiwidCI6IjhmYmFhNWJmLTJlY2MtNGRjOC1iNTZiLThmOTJlMzA3ZjA3NiIsImMiOjR9"));</t>
  </si>
  <si>
    <t>https://app-data-i.users.earthengine.app/view/dataclimaesfiltro?Codcom=3</t>
  </si>
  <si>
    <t>DATACLIMA|| Departamento: Sonsonate, El Salvador</t>
  </si>
  <si>
    <t>vistas.Add(new VistasGEE(id: 9016, id2:3, geeURL: "https://app-data-i.users.earthengine.app/view/dataclimaesfiltro?Codcom=3", comentario: "DATA: DATACLIMA || País: El Salvador || Variante: SI || Tipo Variante: Departamento || Variante Shopify: Departamento: Sonsonate", nombre: "DATACLIMA|| Departamento: Sonsonate, El Salvador",urlImagen: "https://raw.githubusercontent.com/Sud-Austral/DATA-COMUN/master/00%20Portadas/DATACLIMA/portadaPowerBi_DataCLIMA_PlataformaDeAnalisisYMonitoreoDelClima_ELSALVADOR.jpg",  urlPowerBi:"https://app.powerbi.com/view?r=eyJrIjoiYWQxMThiYmEtNTc4NS00ZGQ2LTlhMTgtMzVkODNlMWNhMmRiIiwidCI6IjhmYmFhNWJmLTJlY2MtNGRjOC1iNTZiLThmOTJlMzA3ZjA3NiIsImMiOjR9"));</t>
  </si>
  <si>
    <t>https://app-data-i.users.earthengine.app/view/dataclimaesfiltro?Codcom=4</t>
  </si>
  <si>
    <t>DATACLIMA|| Departamento: Chalatenango, El Salvador</t>
  </si>
  <si>
    <t>vistas.Add(new VistasGEE(id: 9016, id2:4, geeURL: "https://app-data-i.users.earthengine.app/view/dataclimaesfiltro?Codcom=4", comentario: "DATA: DATACLIMA || País: El Salvador || Variante: SI || Tipo Variante: Departamento || Variante Shopify: Departamento: Chalatenango", nombre: "DATACLIMA|| Departamento: Chalatenango, El Salvador",urlImagen: "https://raw.githubusercontent.com/Sud-Austral/DATA-COMUN/master/00%20Portadas/DATACLIMA/portadaPowerBi_DataCLIMA_PlataformaDeAnalisisYMonitoreoDelClima_ELSALVADOR.jpg",  urlPowerBi:"https://app.powerbi.com/view?r=eyJrIjoiMjc3NjQxMzMtZGE5ZC00MDI5LWI2NTAtNDE3OTA0NThiMzUxIiwidCI6IjhmYmFhNWJmLTJlY2MtNGRjOC1iNTZiLThmOTJlMzA3ZjA3NiIsImMiOjR9"));</t>
  </si>
  <si>
    <t>https://app-data-i.users.earthengine.app/view/dataclimaesfiltro?Codcom=5</t>
  </si>
  <si>
    <t>DATACLIMA|| Departamento: La Libertad, El Salvador</t>
  </si>
  <si>
    <t>vistas.Add(new VistasGEE(id: 9016, id2:5, geeURL: "https://app-data-i.users.earthengine.app/view/dataclimaesfiltro?Codcom=5", comentario: "DATA: DATACLIMA || País: El Salvador || Variante: SI || Tipo Variante: Departamento || Variante Shopify: Departamento: La Libertad", nombre: "DATACLIMA|| Departamento: La Libertad, El Salvador",urlImagen: "https://raw.githubusercontent.com/Sud-Austral/DATA-COMUN/master/00%20Portadas/DATACLIMA/portadaPowerBi_DataCLIMA_PlataformaDeAnalisisYMonitoreoDelClima_ELSALVADOR.jpg",  urlPowerBi:"https://app.powerbi.com/view?r=eyJrIjoiODkzYWM4MGEtMDM4Yi00M2YzLWJiODItZDNmZDViNDlhMjg2IiwidCI6IjhmYmFhNWJmLTJlY2MtNGRjOC1iNTZiLThmOTJlMzA3ZjA3NiIsImMiOjR9"));</t>
  </si>
  <si>
    <t>https://app-data-i.users.earthengine.app/view/dataclimaesfiltro?Codcom=6</t>
  </si>
  <si>
    <t>DATACLIMA|| Departamento: San Salvador, El Salvador</t>
  </si>
  <si>
    <t>vistas.Add(new VistasGEE(id: 9016, id2:6, geeURL: "https://app-data-i.users.earthengine.app/view/dataclimaesfiltro?Codcom=6", comentario: "DATA: DATACLIMA || País: El Salvador || Variante: SI || Tipo Variante: Departamento || Variante Shopify: Departamento: San Salvador", nombre: "DATACLIMA|| Departamento: San Salvador, El Salvador",urlImagen: "https://raw.githubusercontent.com/Sud-Austral/DATA-COMUN/master/00%20Portadas/DATACLIMA/portadaPowerBi_DataCLIMA_PlataformaDeAnalisisYMonitoreoDelClima_ELSALVADOR.jpg",  urlPowerBi:"https://app.powerbi.com/view?r=eyJrIjoiNjIyNmM0NzEtMmVhNS00MmM5LWJlYjEtNDRiYzJhOWEzZTU0IiwidCI6IjhmYmFhNWJmLTJlY2MtNGRjOC1iNTZiLThmOTJlMzA3ZjA3NiIsImMiOjR9"));</t>
  </si>
  <si>
    <t>DATACLIMA|| Departamento: Cuscatlán, El Salvador</t>
  </si>
  <si>
    <t>vistas.Add(new VistasGEE(id: 9016, id2:7, geeURL: "https://app-data-i.users.earthengine.app/view/dataclimaesfiltro?Codcom=7", comentario: "DATA: DATACLIMA || País: El Salvador || Variante: SI || Tipo Variante: Departamento || Variante Shopify: Departamento: Cuscatlán", nombre: "DATACLIMA|| Departamento: Cuscatlán, El Salvador",urlImagen: "https://raw.githubusercontent.com/Sud-Austral/DATA-COMUN/master/00%20Portadas/DATACLIMA/portadaPowerBi_DataCLIMA_PlataformaDeAnalisisYMonitoreoDelClima_ELSALVADOR.jpg",  urlPowerBi:"https://app.powerbi.com/view?r=eyJrIjoiZTJlZmY5NzEtNjI5Yi00ZDc3LWFjMGEtYWUwZjU5NTZjYWNhIiwidCI6IjhmYmFhNWJmLTJlY2MtNGRjOC1iNTZiLThmOTJlMzA3ZjA3NiIsImMiOjR9"));</t>
  </si>
  <si>
    <t>https://app-data-i.users.earthengine.app/view/dataclimaesfiltro?Codcom=8</t>
  </si>
  <si>
    <t>DATACLIMA|| Departamento: La Paz, El Salvador</t>
  </si>
  <si>
    <t>vistas.Add(new VistasGEE(id: 9016, id2:8, geeURL: "https://app-data-i.users.earthengine.app/view/dataclimaesfiltro?Codcom=8", comentario: "DATA: DATACLIMA || País: El Salvador || Variante: SI || Tipo Variante: Departamento || Variante Shopify: Departamento: La Paz", nombre: "DATACLIMA|| Departamento: La Paz, El Salvador",urlImagen: "https://raw.githubusercontent.com/Sud-Austral/DATA-COMUN/master/00%20Portadas/DATACLIMA/portadaPowerBi_DataCLIMA_PlataformaDeAnalisisYMonitoreoDelClima_ELSALVADOR.jpg",  urlPowerBi:"https://app.powerbi.com/view?r=eyJrIjoiZjVmNzljM2EtMDEyMy00MWUzLWE0YjYtNTkxM2QwZWM1OGIzIiwidCI6IjhmYmFhNWJmLTJlY2MtNGRjOC1iNTZiLThmOTJlMzA3ZjA3NiIsImMiOjR9"));</t>
  </si>
  <si>
    <t>https://app-data-i.users.earthengine.app/view/dataclimaesfiltro?Codcom=9</t>
  </si>
  <si>
    <t>DATACLIMA|| Departamento: Cabañas, El Salvador</t>
  </si>
  <si>
    <t>vistas.Add(new VistasGEE(id: 9016, id2:9, geeURL: "https://app-data-i.users.earthengine.app/view/dataclimaesfiltro?Codcom=9", comentario: "DATA: DATACLIMA || País: El Salvador || Variante: SI || Tipo Variante: Departamento || Variante Shopify: Departamento: Cabañas", nombre: "DATACLIMA|| Departamento: Cabañas, El Salvador",urlImagen: "https://raw.githubusercontent.com/Sud-Austral/DATA-COMUN/master/00%20Portadas/DATACLIMA/portadaPowerBi_DataCLIMA_PlataformaDeAnalisisYMonitoreoDelClima_ELSALVADOR.jpg",  urlPowerBi:"https://app.powerbi.com/view?r=eyJrIjoiMjA1NDcwYjItMjQzOS00NGU4LThkMTUtYTY2YThkMDc1NmJiIiwidCI6IjhmYmFhNWJmLTJlY2MtNGRjOC1iNTZiLThmOTJlMzA3ZjA3NiIsImMiOjR9"));</t>
  </si>
  <si>
    <t>https://app-data-i.users.earthengine.app/view/dataclimaesfiltro?Codcom=10</t>
  </si>
  <si>
    <t>DATACLIMA|| Departamento: San Vicente, El Salvador</t>
  </si>
  <si>
    <t>vistas.Add(new VistasGEE(id: 9016, id2:10, geeURL: "https://app-data-i.users.earthengine.app/view/dataclimaesfiltro?Codcom=10", comentario: "DATA: DATACLIMA || País: El Salvador || Variante: SI || Tipo Variante: Departamento || Variante Shopify: Departamento: San Vicente", nombre: "DATACLIMA|| Departamento: San Vicente, El Salvador",urlImagen: "https://raw.githubusercontent.com/Sud-Austral/DATA-COMUN/master/00%20Portadas/DATACLIMA/portadaPowerBi_DataCLIMA_PlataformaDeAnalisisYMonitoreoDelClima_ELSALVADOR.jpg",  urlPowerBi:"https://app.powerbi.com/view?r=eyJrIjoiM2Y1MmUyZmUtNmI2Zi00YWI3LWJkZDEtMDY3ZjZkYzYzNjE0IiwidCI6IjhmYmFhNWJmLTJlY2MtNGRjOC1iNTZiLThmOTJlMzA3ZjA3NiIsImMiOjR9"));</t>
  </si>
  <si>
    <t>https://app-data-i.users.earthengine.app/view/dataclimaesfiltro?Codcom=11</t>
  </si>
  <si>
    <t>DATACLIMA|| Departamento: Usulután, El Salvador</t>
  </si>
  <si>
    <t>vistas.Add(new VistasGEE(id: 9016, id2:11, geeURL: "https://app-data-i.users.earthengine.app/view/dataclimaesfiltro?Codcom=11", comentario: "DATA: DATACLIMA || País: El Salvador || Variante: SI || Tipo Variante: Departamento || Variante Shopify: Departamento: Usulután", nombre: "DATACLIMA|| Departamento: Usulután, El Salvador",urlImagen: "https://raw.githubusercontent.com/Sud-Austral/DATA-COMUN/master/00%20Portadas/DATACLIMA/portadaPowerBi_DataCLIMA_PlataformaDeAnalisisYMonitoreoDelClima_ELSALVADOR.jpg",  urlPowerBi:"https://app.powerbi.com/view?r=eyJrIjoiMjRhZDNkYTgtNDkzMy00ZTBmLTg2OTAtNTEwYmEwMmQyZWRmIiwidCI6IjhmYmFhNWJmLTJlY2MtNGRjOC1iNTZiLThmOTJlMzA3ZjA3NiIsImMiOjR9"));</t>
  </si>
  <si>
    <t>https://app-data-i.users.earthengine.app/view/dataclimaesfiltro?Codcom=12</t>
  </si>
  <si>
    <t>DATACLIMA|| Departamento: San Miguel, El Salvador</t>
  </si>
  <si>
    <t>vistas.Add(new VistasGEE(id: 9016, id2:12, geeURL: "https://app-data-i.users.earthengine.app/view/dataclimaesfiltro?Codcom=12", comentario: "DATA: DATACLIMA || País: El Salvador || Variante: SI || Tipo Variante: Departamento || Variante Shopify: Departamento: San Miguel", nombre: "DATACLIMA|| Departamento: San Miguel, El Salvador",urlImagen: "https://raw.githubusercontent.com/Sud-Austral/DATA-COMUN/master/00%20Portadas/DATACLIMA/portadaPowerBi_DataCLIMA_PlataformaDeAnalisisYMonitoreoDelClima_ELSALVADOR.jpg",  urlPowerBi:"https://app.powerbi.com/view?r=eyJrIjoiYTg5MzgxNDctNjdkNi00MGVkLWJlM2ItMGM4ZTNkODU3YTg2IiwidCI6IjhmYmFhNWJmLTJlY2MtNGRjOC1iNTZiLThmOTJlMzA3ZjA3NiIsImMiOjR9"));</t>
  </si>
  <si>
    <t>https://app-data-i.users.earthengine.app/view/dataclimaesfiltro?Codcom=13</t>
  </si>
  <si>
    <t>DATACLIMA|| Departamento: Morazán, El Salvador</t>
  </si>
  <si>
    <t>vistas.Add(new VistasGEE(id: 9016, id2:13, geeURL: "https://app-data-i.users.earthengine.app/view/dataclimaesfiltro?Codcom=13", comentario: "DATA: DATACLIMA || País: El Salvador || Variante: SI || Tipo Variante: Departamento || Variante Shopify: Departamento: Morazán", nombre: "DATACLIMA|| Departamento: Morazán, El Salvador",urlImagen: "https://raw.githubusercontent.com/Sud-Austral/DATA-COMUN/master/00%20Portadas/DATACLIMA/portadaPowerBi_DataCLIMA_PlataformaDeAnalisisYMonitoreoDelClima_ELSALVADOR.jpg",  urlPowerBi:"https://app.powerbi.com/view?r=eyJrIjoiYmU4ODIwYTItOTQ3Yi00YjIyLWJhZGMtZGI1MzE2NmI0MDZiIiwidCI6IjhmYmFhNWJmLTJlY2MtNGRjOC1iNTZiLThmOTJlMzA3ZjA3NiIsImMiOjR9"));</t>
  </si>
  <si>
    <t>https://app-data-i.users.earthengine.app/view/dataclimaesfiltro?Codcom=14</t>
  </si>
  <si>
    <t>DATACLIMA|| Departamento: La Unión, El Salvador</t>
  </si>
  <si>
    <t>vistas.Add(new VistasGEE(id: 9016, id2:14, geeURL: "https://app-data-i.users.earthengine.app/view/dataclimaesfiltro?Codcom=14", comentario: "DATA: DATACLIMA || País: El Salvador || Variante: SI || Tipo Variante: Departamento || Variante Shopify: Departamento: La Unión", nombre: "DATACLIMA|| Departamento: La Unión, El Salvador",urlImagen: "https://raw.githubusercontent.com/Sud-Austral/DATA-COMUN/master/00%20Portadas/DATACLIMA/portadaPowerBi_DataCLIMA_PlataformaDeAnalisisYMonitoreoDelClima_ELSALVADOR.jpg",  urlPowerBi:"https://app.powerbi.com/view?r=eyJrIjoiOWU2NzA1MTctZGI1My00ZDMzLTk3ODEtMzBkYzJhZGNjNTI4IiwidCI6IjhmYmFhNWJmLTJlY2MtNGRjOC1iNTZiLThmOTJlMzA3ZjA3NiIsImMiOjR9"));</t>
  </si>
  <si>
    <t>DATARIESGO|| Nacional, Costa Rica</t>
  </si>
  <si>
    <t>vistas.Add(new VistasGEE(id: 9017, id2:0, geeURL: "https://app-data-i.users.earthengine.app/view/datafuegocr", comentario: "DATA: DATARIESGO || País: Costa Rica || Variante: NO || Tipo Variante: Nacional || Variante Shopify: Nacional", nombre: "DATARIESGO|| Nacional, Costa Rica",urlImagen: "https://raw.githubusercontent.com/Sud-Austral/DATA-COMUN/master/00%20Portadas/DATAFUEGO/portadaPowerBi_DataRIESGO_PlataformaDeAnalisisYMonitoreoDeFocosDeFuego_COSTARICA.jpg",  urlPowerBi:"https://app.powerbi.com/view?r=eyJrIjoiZTkwZTE0YTMtZjFlOS00ZjJlLWFkYzgtZDg1MThhNDQ3N2EyIiwidCI6IjhmYmFhNWJmLTJlY2MtNGRjOC1iNTZiLThmOTJlMzA3ZjA3NiIsImMiOjR9&amp;pageName=ReportSection8bcae9100757e5450e5b"));</t>
  </si>
  <si>
    <t>https://app-data-i.users.earthengine.app/view/datafuegocrfiltro?Codcom=1</t>
  </si>
  <si>
    <t>DATARIESGO|| Provincia: San José, Costa Rica</t>
  </si>
  <si>
    <t>vistas.Add(new VistasGEE(id: 9018, id2:1, geeURL: "https://app-data-i.users.earthengine.app/view/datafuegocrfiltro?Codcom=1", comentario: "DATA: DATARIESGO || País: Costa Rica || Variante: SI || Tipo Variante: Provincia || Variante Shopify: Provincia: San José", nombre: "DATARIESGO|| Provincia: San José, Costa Rica",urlImagen: "https://raw.githubusercontent.com/Sud-Austral/DATA-COMUN/master/00%20Portadas/DATAFUEGO/portadaPowerBi_DataRIESGO_PlataformaDeAnalisisYMonitoreoDeFocosDeFuego_COSTARICA.jpg",  urlPowerBi:"https://app.powerbi.com/view?r=eyJrIjoiMzY3ZmU3NDktMzhhNC00ZThhLWE0NmYtOWY5ZWM1YTZhMzlkIiwidCI6IjhmYmFhNWJmLTJlY2MtNGRjOC1iNTZiLThmOTJlMzA3ZjA3NiIsImMiOjR9"));</t>
  </si>
  <si>
    <t>https://app-data-i.users.earthengine.app/view/datafuegocrfiltro?Codcom=2</t>
  </si>
  <si>
    <t>DATARIESGO|| Provincia: Alajuela, Costa Rica</t>
  </si>
  <si>
    <t>vistas.Add(new VistasGEE(id: 9018, id2:2, geeURL: "https://app-data-i.users.earthengine.app/view/datafuegocrfiltro?Codcom=2", comentario: "DATA: DATARIESGO || País: Costa Rica || Variante: SI || Tipo Variante: Provincia || Variante Shopify: Provincia: Alajuela", nombre: "DATARIESGO|| Provincia: Alajuela, Costa Rica",urlImagen: "https://raw.githubusercontent.com/Sud-Austral/DATA-COMUN/master/00%20Portadas/DATAFUEGO/portadaPowerBi_DataRIESGO_PlataformaDeAnalisisYMonitoreoDeFocosDeFuego_COSTARICA.jpg",  urlPowerBi:"https://app.powerbi.com/view?r=eyJrIjoiODFmMDA5YjItYTZhNi00NzU0LWE4NzMtOTk1NDBhN2I3NTI1IiwidCI6IjhmYmFhNWJmLTJlY2MtNGRjOC1iNTZiLThmOTJlMzA3ZjA3NiIsImMiOjR9"));</t>
  </si>
  <si>
    <t>DATARIESGO|| Provincia: Cartago, Costa Rica</t>
  </si>
  <si>
    <t>vistas.Add(new VistasGEE(id: 9018, id2:3, geeURL: "https://app-data-i.users.earthengine.app/view/datafuegocrfiltro?Codcom=3", comentario: "DATA: DATARIESGO || País: Costa Rica || Variante: SI || Tipo Variante: Provincia || Variante Shopify: Provincia: Cartago", nombre: "DATARIESGO|| Provincia: Cartago, Costa Rica",urlImagen: "https://raw.githubusercontent.com/Sud-Austral/DATA-COMUN/master/00%20Portadas/DATAFUEGO/portadaPowerBi_DataRIESGO_PlataformaDeAnalisisYMonitoreoDeFocosDeFuego_COSTARICA.jpg",  urlPowerBi:"https://app.powerbi.com/view?r=eyJrIjoiOWE4YjRjZGQtOWE4Yy00Y2NiLWI4MDEtM2IwOTA3YzNlMTc3IiwidCI6IjhmYmFhNWJmLTJlY2MtNGRjOC1iNTZiLThmOTJlMzA3ZjA3NiIsImMiOjR9"));</t>
  </si>
  <si>
    <t>https://app-data-i.users.earthengine.app/view/datafuegocrfiltro?Codcom=4</t>
  </si>
  <si>
    <t>DATARIESGO|| Provincia: Heredia, Costa Rica</t>
  </si>
  <si>
    <t>vistas.Add(new VistasGEE(id: 9018, id2:4, geeURL: "https://app-data-i.users.earthengine.app/view/datafuegocrfiltro?Codcom=4", comentario: "DATA: DATARIESGO || País: Costa Rica || Variante: SI || Tipo Variante: Provincia || Variante Shopify: Provincia: Heredia", nombre: "DATARIESGO|| Provincia: Heredia, Costa Rica",urlImagen: "https://raw.githubusercontent.com/Sud-Austral/DATA-COMUN/master/00%20Portadas/DATAFUEGO/portadaPowerBi_DataRIESGO_PlataformaDeAnalisisYMonitoreoDeFocosDeFuego_COSTARICA.jpg",  urlPowerBi:"https://app.powerbi.com/view?r=eyJrIjoiNjcyNGFhMzItMjBkNC00ZTY1LWE1YTgtOWU0NTQyZGJmYmQxIiwidCI6IjhmYmFhNWJmLTJlY2MtNGRjOC1iNTZiLThmOTJlMzA3ZjA3NiIsImMiOjR9"));</t>
  </si>
  <si>
    <t>https://app-data-i.users.earthengine.app/view/datafuegocrfiltro?Codcom=5</t>
  </si>
  <si>
    <t>DATARIESGO|| Provincia: Guanacaste, Costa Rica</t>
  </si>
  <si>
    <t>vistas.Add(new VistasGEE(id: 9018, id2:5, geeURL: "https://app-data-i.users.earthengine.app/view/datafuegocrfiltro?Codcom=5", comentario: "DATA: DATARIESGO || País: Costa Rica || Variante: SI || Tipo Variante: Provincia || Variante Shopify: Provincia: Guanacaste", nombre: "DATARIESGO|| Provincia: Guanacaste, Costa Rica",urlImagen: "https://raw.githubusercontent.com/Sud-Austral/DATA-COMUN/master/00%20Portadas/DATAFUEGO/portadaPowerBi_DataRIESGO_PlataformaDeAnalisisYMonitoreoDeFocosDeFuego_COSTARICA.jpg",  urlPowerBi:"https://app.powerbi.com/view?r=eyJrIjoiMWYzNGMyNDktOTBjMy00NDBlLWJiMTUtMjg3ZTY0OTVhZjBlIiwidCI6IjhmYmFhNWJmLTJlY2MtNGRjOC1iNTZiLThmOTJlMzA3ZjA3NiIsImMiOjR9"));</t>
  </si>
  <si>
    <t>https://app-data-i.users.earthengine.app/view/datafuegocrfiltro?Codcom=6</t>
  </si>
  <si>
    <t>DATARIESGO|| Provincia: Puntarenas, Costa Rica</t>
  </si>
  <si>
    <t>vistas.Add(new VistasGEE(id: 9018, id2:6, geeURL: "https://app-data-i.users.earthengine.app/view/datafuegocrfiltro?Codcom=6", comentario: "DATA: DATARIESGO || País: Costa Rica || Variante: SI || Tipo Variante: Provincia || Variante Shopify: Provincia: Puntarenas", nombre: "DATARIESGO|| Provincia: Puntarenas, Costa Rica",urlImagen: "https://raw.githubusercontent.com/Sud-Austral/DATA-COMUN/master/00%20Portadas/DATAFUEGO/portadaPowerBi_DataRIESGO_PlataformaDeAnalisisYMonitoreoDeFocosDeFuego_COSTARICA.jpg",  urlPowerBi:"https://app.powerbi.com/view?r=eyJrIjoiODY3MGZkYTQtNGIwYS00NjJjLWEzZWQtOTk4NDY3YzhkNzllIiwidCI6IjhmYmFhNWJmLTJlY2MtNGRjOC1iNTZiLThmOTJlMzA3ZjA3NiIsImMiOjR9"));</t>
  </si>
  <si>
    <t>https://app-data-i.users.earthengine.app/view/datafuegocrfiltro?Codcom=7</t>
  </si>
  <si>
    <t>DATARIESGO|| Provincia: Limón, Costa Rica</t>
  </si>
  <si>
    <t>vistas.Add(new VistasGEE(id: 9018, id2:7, geeURL: "https://app-data-i.users.earthengine.app/view/datafuegocrfiltro?Codcom=7", comentario: "DATA: DATARIESGO || País: Costa Rica || Variante: SI || Tipo Variante: Provincia || Variante Shopify: Provincia: Limón", nombre: "DATARIESGO|| Provincia: Limón, Costa Rica",urlImagen: "https://raw.githubusercontent.com/Sud-Austral/DATA-COMUN/master/00%20Portadas/DATAFUEGO/portadaPowerBi_DataRIESGO_PlataformaDeAnalisisYMonitoreoDeFocosDeFuego_COSTARICA.jpg",  urlPowerBi:"https://app.powerbi.com/view?r=eyJrIjoiYTAwMjk4ZDQtYTk3MC00NGNlLTg5ZDAtMGExZWVkOTExZTlmIiwidCI6IjhmYmFhNWJmLTJlY2MtNGRjOC1iNTZiLThmOTJlMzA3ZjA3NiIsImMiOjR9"));</t>
  </si>
  <si>
    <t>DATACLIMA|| Nacional, Costa Rica</t>
  </si>
  <si>
    <t>vistas.Add(new VistasGEE(id: 9019, id2:0, geeURL: "https://app-data-i.users.earthengine.app/view/dataclimacr", comentario: "DATA: DATACLIMA || País: Costa Rica || Variante: NO || Tipo Variante: Nacional || Variante Shopify: Nacional", nombre: "DATACLIMA|| Nacional, Costa Rica",urlImagen: "https://raw.githubusercontent.com/Sud-Austral/DATA-COMUN/master/00%20Portadas/DATACLIMA/portadaPowerBi_DataCLIMA_PlataformaDeAnalisisYMonitoreoDelClima_COSTARICA.jpg",  urlPowerBi:"https://app.powerbi.com/view?r=eyJrIjoiNWYyNDhlMjUtZDNmZS00YTE5LTkzODQtM2NlZGFiYzY2Mjc1IiwidCI6IjhmYmFhNWJmLTJlY2MtNGRjOC1iNTZiLThmOTJlMzA3ZjA3NiIsImMiOjR9&amp;pageName=ReportSection07b976d31e945d81283b"));</t>
  </si>
  <si>
    <t>https://app-data-i.users.earthengine.app/view/dataclimacrfiltro?Codcom=1</t>
  </si>
  <si>
    <t>DATACLIMA|| Provincia: San José, Costa Rica</t>
  </si>
  <si>
    <t>vistas.Add(new VistasGEE(id: 9020, id2:1, geeURL: "https://app-data-i.users.earthengine.app/view/dataclimacrfiltro?Codcom=1", comentario: "DATA: DATACLIMA || País: Costa Rica || Variante: SI || Tipo Variante: Provincia || Variante Shopify: Provincia: San José", nombre: "DATACLIMA|| Provincia: San José, Costa Rica",urlImagen: "https://raw.githubusercontent.com/Sud-Austral/DATA-COMUN/master/00%20Portadas/DATACLIMA/portadaPowerBi_DataCLIMA_PlataformaDeAnalisisYMonitoreoDelClima_COSTARICA.jpg",  urlPowerBi:"https://app.powerbi.com/view?r=eyJrIjoiMTcwNGEyYTYtOWEwYS00ODFmLWFmMzYtODZhNzBjMWMyOGU5IiwidCI6IjhmYmFhNWJmLTJlY2MtNGRjOC1iNTZiLThmOTJlMzA3ZjA3NiIsImMiOjR9"));</t>
  </si>
  <si>
    <t>https://app-data-i.users.earthengine.app/view/dataclimacrfiltro?Codcom=2</t>
  </si>
  <si>
    <t>DATACLIMA|| Provincia: Alajuela, Costa Rica</t>
  </si>
  <si>
    <t>vistas.Add(new VistasGEE(id: 9020, id2:2, geeURL: "https://app-data-i.users.earthengine.app/view/dataclimacrfiltro?Codcom=2", comentario: "DATA: DATACLIMA || País: Costa Rica || Variante: SI || Tipo Variante: Provincia || Variante Shopify: Provincia: Alajuela", nombre: "DATACLIMA|| Provincia: Alajuela, Costa Rica",urlImagen: "https://raw.githubusercontent.com/Sud-Austral/DATA-COMUN/master/00%20Portadas/DATACLIMA/portadaPowerBi_DataCLIMA_PlataformaDeAnalisisYMonitoreoDelClima_COSTARICA.jpg",  urlPowerBi:"https://app.powerbi.com/view?r=eyJrIjoiYzBmOWY2NGItZGE5NC00OTBlLWJkZDktZTk2MDFhOTBiNGIxIiwidCI6IjhmYmFhNWJmLTJlY2MtNGRjOC1iNTZiLThmOTJlMzA3ZjA3NiIsImMiOjR9"));</t>
  </si>
  <si>
    <t>https://app-data-i.users.earthengine.app/view/dataclimacrfiltro?Codcom=3</t>
  </si>
  <si>
    <t>DATACLIMA|| Provincia: Cartago, Costa Rica</t>
  </si>
  <si>
    <t>vistas.Add(new VistasGEE(id: 9020, id2:3, geeURL: "https://app-data-i.users.earthengine.app/view/dataclimacrfiltro?Codcom=3", comentario: "DATA: DATACLIMA || País: Costa Rica || Variante: SI || Tipo Variante: Provincia || Variante Shopify: Provincia: Cartago", nombre: "DATACLIMA|| Provincia: Cartago, Costa Rica",urlImagen: "https://raw.githubusercontent.com/Sud-Austral/DATA-COMUN/master/00%20Portadas/DATACLIMA/portadaPowerBi_DataCLIMA_PlataformaDeAnalisisYMonitoreoDelClima_COSTARICA.jpg",  urlPowerBi:"https://app.powerbi.com/view?r=eyJrIjoiNzUzYmYwMjQtM2U0NS00ODU3LTkzMzEtMjdmYzNhOWJhNzhiIiwidCI6IjhmYmFhNWJmLTJlY2MtNGRjOC1iNTZiLThmOTJlMzA3ZjA3NiIsImMiOjR9"));</t>
  </si>
  <si>
    <t>https://app-data-i.users.earthengine.app/view/dataclimacrfiltro?Codcom=4</t>
  </si>
  <si>
    <t>DATACLIMA|| Provincia: Heredia, Costa Rica</t>
  </si>
  <si>
    <t>vistas.Add(new VistasGEE(id: 9020, id2:4, geeURL: "https://app-data-i.users.earthengine.app/view/dataclimacrfiltro?Codcom=4", comentario: "DATA: DATACLIMA || País: Costa Rica || Variante: SI || Tipo Variante: Provincia || Variante Shopify: Provincia: Heredia", nombre: "DATACLIMA|| Provincia: Heredia, Costa Rica",urlImagen: "https://raw.githubusercontent.com/Sud-Austral/DATA-COMUN/master/00%20Portadas/DATACLIMA/portadaPowerBi_DataCLIMA_PlataformaDeAnalisisYMonitoreoDelClima_COSTARICA.jpg",  urlPowerBi:"https://app.powerbi.com/view?r=eyJrIjoiOTNhODlhNjItYWNhYi00NjEzLWJhZjItZTc3MDNlMTM0OWRlIiwidCI6IjhmYmFhNWJmLTJlY2MtNGRjOC1iNTZiLThmOTJlMzA3ZjA3NiIsImMiOjR9"));</t>
  </si>
  <si>
    <t>https://app-data-i.users.earthengine.app/view/dataclimacrfiltro?Codcom=5</t>
  </si>
  <si>
    <t>DATACLIMA|| Provincia: Guanacaste, Costa Rica</t>
  </si>
  <si>
    <t>vistas.Add(new VistasGEE(id: 9020, id2:5, geeURL: "https://app-data-i.users.earthengine.app/view/dataclimacrfiltro?Codcom=5", comentario: "DATA: DATACLIMA || País: Costa Rica || Variante: SI || Tipo Variante: Provincia || Variante Shopify: Provincia: Guanacaste", nombre: "DATACLIMA|| Provincia: Guanacaste, Costa Rica",urlImagen: "https://raw.githubusercontent.com/Sud-Austral/DATA-COMUN/master/00%20Portadas/DATACLIMA/portadaPowerBi_DataCLIMA_PlataformaDeAnalisisYMonitoreoDelClima_COSTARICA.jpg",  urlPowerBi:"https://app.powerbi.com/view?r=eyJrIjoiYjIxYTFiNDctN2ExYy00ZWZhLWExYTUtNjJkNWNhMTE3MmZkIiwidCI6IjhmYmFhNWJmLTJlY2MtNGRjOC1iNTZiLThmOTJlMzA3ZjA3NiIsImMiOjR9"));</t>
  </si>
  <si>
    <t>https://app-data-i.users.earthengine.app/view/dataclimacrfiltro?Codcom=6</t>
  </si>
  <si>
    <t>DATACLIMA|| Provincia: Puntarenas, Costa Rica</t>
  </si>
  <si>
    <t>vistas.Add(new VistasGEE(id: 9020, id2:6, geeURL: "https://app-data-i.users.earthengine.app/view/dataclimacrfiltro?Codcom=6", comentario: "DATA: DATACLIMA || País: Costa Rica || Variante: SI || Tipo Variante: Provincia || Variante Shopify: Provincia: Puntarenas", nombre: "DATACLIMA|| Provincia: Puntarenas, Costa Rica",urlImagen: "https://raw.githubusercontent.com/Sud-Austral/DATA-COMUN/master/00%20Portadas/DATACLIMA/portadaPowerBi_DataCLIMA_PlataformaDeAnalisisYMonitoreoDelClima_COSTARICA.jpg",  urlPowerBi:"https://app.powerbi.com/view?r=eyJrIjoiYTdjYjdmYTgtMTk4MS00NTdlLWIwZjQtMzk4ZWMzMmMyODI0IiwidCI6IjhmYmFhNWJmLTJlY2MtNGRjOC1iNTZiLThmOTJlMzA3ZjA3NiIsImMiOjR9"));</t>
  </si>
  <si>
    <t>DATACLIMA|| Provincia: Limón, Costa Rica</t>
  </si>
  <si>
    <t>vistas.Add(new VistasGEE(id: 9020, id2:7, geeURL: "https://app-data-i.users.earthengine.app/view/dataclimacrfiltro?Codcom=7", comentario: "DATA: DATACLIMA || País: Costa Rica || Variante: SI || Tipo Variante: Provincia || Variante Shopify: Provincia: Limón", nombre: "DATACLIMA|| Provincia: Limón, Costa Rica",urlImagen: "https://raw.githubusercontent.com/Sud-Austral/DATA-COMUN/master/00%20Portadas/DATACLIMA/portadaPowerBi_DataCLIMA_PlataformaDeAnalisisYMonitoreoDelClima_COSTARICA.jpg",  urlPowerBi:"https://app.powerbi.com/view?r=eyJrIjoiYjdhYmE5NzMtMzA3OC00MjNmLTljOGEtZjQ4ZGU2OTZlNzIwIiwidCI6IjhmYmFhNWJmLTJlY2MtNGRjOC1iNTZiLThmOTJlMzA3ZjA3NiIsImMiOjR9"));</t>
  </si>
  <si>
    <t>DATARIESGO|| Nacional, Belice</t>
  </si>
  <si>
    <t>vistas.Add(new VistasGEE(id: 9021, id2:0, geeURL: "https://app-data-i.users.earthengine.app/view/datafuegobz", comentario: "DATA: DATARIESGO || País: Belice || Variante: NO || Tipo Variante: Nacional || Variante Shopify: Nacional", nombre: "DATARIESGO|| Nacional, Belice",urlImagen: "https://raw.githubusercontent.com/Sud-Austral/DATA-COMUN/master/00%20Portadas/DATAFUEGO/portadaPowerBi_DataRIESGO_PlataformaDeAnalisisYMonitoreoDeFocosDeFuego_BELICE.jpg",  urlPowerBi:"https://app.powerbi.com/view?r=eyJrIjoiNmIzMmJkNWUtOTBlMy00M2VmLWFhNWItYzY2ZmMzZDcyNjAyIiwidCI6IjhmYmFhNWJmLTJlY2MtNGRjOC1iNTZiLThmOTJlMzA3ZjA3NiIsImMiOjR9&amp;pageName=ReportSection8bcae9100757e5450e5b"));</t>
  </si>
  <si>
    <t>https://app-data-i.users.earthengine.app/view/datafuegobzfiltro?Codcom=1</t>
  </si>
  <si>
    <t>DATARIESGO|| Distrito: Belize, Belice</t>
  </si>
  <si>
    <t>vistas.Add(new VistasGEE(id: 9022, id2:1, geeURL: "https://app-data-i.users.earthengine.app/view/datafuegobzfiltro?Codcom=1", comentario: "DATA: DATARIESGO || País: Belice || Variante: SI || Tipo Variante: Distrito || Variante Shopify: Distrito: Belize", nombre: "DATARIESGO|| Distrito: Belize, Belice",urlImagen: "https://raw.githubusercontent.com/Sud-Austral/DATA-COMUN/master/00%20Portadas/DATAFUEGO/portadaPowerBi_DataRIESGO_PlataformaDeAnalisisYMonitoreoDeFocosDeFuego_BELICE.jpg",  urlPowerBi:"https://app.powerbi.com/view?r=eyJrIjoiNTMxNjgyZTktMmY4OS00ZmYwLWI1ZDAtNWE1YzgzMDU1MTI2IiwidCI6IjhmYmFhNWJmLTJlY2MtNGRjOC1iNTZiLThmOTJlMzA3ZjA3NiIsImMiOjR9"));</t>
  </si>
  <si>
    <t>https://app-data-i.users.earthengine.app/view/datafuegobzfiltro?Codcom=2</t>
  </si>
  <si>
    <t>DATARIESGO|| Distrito: Cayo, Belice</t>
  </si>
  <si>
    <t>vistas.Add(new VistasGEE(id: 9022, id2:2, geeURL: "https://app-data-i.users.earthengine.app/view/datafuegobzfiltro?Codcom=2", comentario: "DATA: DATARIESGO || País: Belice || Variante: SI || Tipo Variante: Distrito || Variante Shopify: Distrito: Cayo", nombre: "DATARIESGO|| Distrito: Cayo, Belice",urlImagen: "https://raw.githubusercontent.com/Sud-Austral/DATA-COMUN/master/00%20Portadas/DATAFUEGO/portadaPowerBi_DataRIESGO_PlataformaDeAnalisisYMonitoreoDeFocosDeFuego_BELICE.jpg",  urlPowerBi:"https://app.powerbi.com/view?r=eyJrIjoiNDMyNWNkMGMtZjhkMy00ZTQ2LWJkNWMtNjk3NDk4OWVjZjM2IiwidCI6IjhmYmFhNWJmLTJlY2MtNGRjOC1iNTZiLThmOTJlMzA3ZjA3NiIsImMiOjR9"));</t>
  </si>
  <si>
    <t>https://app-data-i.users.earthengine.app/view/datafuegobzfiltro?Codcom=3</t>
  </si>
  <si>
    <t>DATARIESGO|| Distrito: Corozal, Belice</t>
  </si>
  <si>
    <t>vistas.Add(new VistasGEE(id: 9022, id2:3, geeURL: "https://app-data-i.users.earthengine.app/view/datafuegobzfiltro?Codcom=3", comentario: "DATA: DATARIESGO || País: Belice || Variante: SI || Tipo Variante: Distrito || Variante Shopify: Distrito: Corozal", nombre: "DATARIESGO|| Distrito: Corozal, Belice",urlImagen: "https://raw.githubusercontent.com/Sud-Austral/DATA-COMUN/master/00%20Portadas/DATAFUEGO/portadaPowerBi_DataRIESGO_PlataformaDeAnalisisYMonitoreoDeFocosDeFuego_BELICE.jpg",  urlPowerBi:"https://app.powerbi.com/view?r=eyJrIjoiZWM2MjRiNTYtZmIwOS00NmRlLTg2OGQtOGU0NmM3YjRiNzE1IiwidCI6IjhmYmFhNWJmLTJlY2MtNGRjOC1iNTZiLThmOTJlMzA3ZjA3NiIsImMiOjR9"));</t>
  </si>
  <si>
    <t>https://app-data-i.users.earthengine.app/view/datafuegobzfiltro?Codcom=4</t>
  </si>
  <si>
    <t>DATARIESGO|| Distrito: Orange Walk, Belice</t>
  </si>
  <si>
    <t>vistas.Add(new VistasGEE(id: 9022, id2:4, geeURL: "https://app-data-i.users.earthengine.app/view/datafuegobzfiltro?Codcom=4", comentario: "DATA: DATARIESGO || País: Belice || Variante: SI || Tipo Variante: Distrito || Variante Shopify: Distrito: Orange Walk", nombre: "DATARIESGO|| Distrito: Orange Walk, Belice",urlImagen: "https://raw.githubusercontent.com/Sud-Austral/DATA-COMUN/master/00%20Portadas/DATAFUEGO/portadaPowerBi_DataRIESGO_PlataformaDeAnalisisYMonitoreoDeFocosDeFuego_BELICE.jpg",  urlPowerBi:"https://app.powerbi.com/view?r=eyJrIjoiNGUxZTAyOWYtYzQyYS00MDFkLWIwMDctOTVkNzIzYmQwYzExIiwidCI6IjhmYmFhNWJmLTJlY2MtNGRjOC1iNTZiLThmOTJlMzA3ZjA3NiIsImMiOjR9"));</t>
  </si>
  <si>
    <t>DATARIESGO|| Distrito: Stann Creek, Belice</t>
  </si>
  <si>
    <t>vistas.Add(new VistasGEE(id: 9022, id2:5, geeURL: "https://app-data-i.users.earthengine.app/view/datafuegobzfiltro?Codcom=5", comentario: "DATA: DATARIESGO || País: Belice || Variante: SI || Tipo Variante: Distrito || Variante Shopify: Distrito: Stann Creek", nombre: "DATARIESGO|| Distrito: Stann Creek, Belice",urlImagen: "https://raw.githubusercontent.com/Sud-Austral/DATA-COMUN/master/00%20Portadas/DATAFUEGO/portadaPowerBi_DataRIESGO_PlataformaDeAnalisisYMonitoreoDeFocosDeFuego_BELICE.jpg",  urlPowerBi:"https://app.powerbi.com/view?r=eyJrIjoiMGRjZTQ1ZTMtMTgxYi00NTcxLTk4ODMtYmZmNGRiOGYzODlhIiwidCI6IjhmYmFhNWJmLTJlY2MtNGRjOC1iNTZiLThmOTJlMzA3ZjA3NiIsImMiOjR9"));</t>
  </si>
  <si>
    <t>https://app-data-i.users.earthengine.app/view/datafuegobzfiltro?Codcom=6</t>
  </si>
  <si>
    <t>DATARIESGO|| Distrito: Toledo, Belice</t>
  </si>
  <si>
    <t>vistas.Add(new VistasGEE(id: 9022, id2:6, geeURL: "https://app-data-i.users.earthengine.app/view/datafuegobzfiltro?Codcom=6", comentario: "DATA: DATARIESGO || País: Belice || Variante: SI || Tipo Variante: Distrito || Variante Shopify: Distrito: Toledo", nombre: "DATARIESGO|| Distrito: Toledo, Belice",urlImagen: "https://raw.githubusercontent.com/Sud-Austral/DATA-COMUN/master/00%20Portadas/DATAFUEGO/portadaPowerBi_DataRIESGO_PlataformaDeAnalisisYMonitoreoDeFocosDeFuego_BELICE.jpg",  urlPowerBi:"https://app.powerbi.com/view?r=eyJrIjoiZDQ2NTU0NmMtY2Y4ZC00MDdhLTg0ZDktY2VmM2E5ZTdjZTJjIiwidCI6IjhmYmFhNWJmLTJlY2MtNGRjOC1iNTZiLThmOTJlMzA3ZjA3NiIsImMiOjR9"));</t>
  </si>
  <si>
    <t>DATACLIMA|| Nacional, Belice</t>
  </si>
  <si>
    <t>vistas.Add(new VistasGEE(id: 9023, id2:0, geeURL: "https://app-data-i.users.earthengine.app/view/dataclimabz", comentario: "DATA: DATACLIMA || País: Belice || Variante: NO || Tipo Variante: Nacional || Variante Shopify: Nacional", nombre: "DATACLIMA|| Nacional, Belice",urlImagen: "https://raw.githubusercontent.com/Sud-Austral/DATA-COMUN/master/00%20Portadas/DATACLIMA/portadaPowerBi_DataCLIMA_PlataformaDeAnalisisYMonitoreoDelClima_BELICE.jpg",  urlPowerBi:"https://app.powerbi.com/view?r=eyJrIjoiMmI3MDQ2ZjEtMTA5ZC00NTRmLWEzMGItYzA3N2U5YmQ5NDAyIiwidCI6IjhmYmFhNWJmLTJlY2MtNGRjOC1iNTZiLThmOTJlMzA3ZjA3NiIsImMiOjR9&amp;pageName=ReportSection07b976d31e945d81283b"));</t>
  </si>
  <si>
    <t>https://app-data-i.users.earthengine.app/view/dataclimabzfiltro?Codcom=1</t>
  </si>
  <si>
    <t>DATACLIMA|| Distrito: Belize, Belice</t>
  </si>
  <si>
    <t>vistas.Add(new VistasGEE(id: 9024, id2:1, geeURL: "https://app-data-i.users.earthengine.app/view/dataclimabzfiltro?Codcom=1", comentario: "DATA: DATACLIMA || País: Belice || Variante: SI || Tipo Variante: Distrito || Variante Shopify: Distrito: Belize", nombre: "DATACLIMA|| Distrito: Belize, Belice",urlImagen: "https://raw.githubusercontent.com/Sud-Austral/DATA-COMUN/master/00%20Portadas/DATACLIMA/portadaPowerBi_DataCLIMA_PlataformaDeAnalisisYMonitoreoDelClima_BELICE.jpg",  urlPowerBi:"https://app.powerbi.com/view?r=eyJrIjoiZTNkODEwZDUtOTQ4MC00ZTE2LWJjMDQtMTFkYTI3ZDI4ODZjIiwidCI6IjhmYmFhNWJmLTJlY2MtNGRjOC1iNTZiLThmOTJlMzA3ZjA3NiIsImMiOjR9"));</t>
  </si>
  <si>
    <t>DATACLIMA|| Distrito: Cayo, Belice</t>
  </si>
  <si>
    <t>vistas.Add(new VistasGEE(id: 9024, id2:2, geeURL: "https://app-data-i.users.earthengine.app/view/dataclimabzfiltro?Codcom=2", comentario: "DATA: DATACLIMA || País: Belice || Variante: SI || Tipo Variante: Distrito || Variante Shopify: Distrito: Cayo", nombre: "DATACLIMA|| Distrito: Cayo, Belice",urlImagen: "https://raw.githubusercontent.com/Sud-Austral/DATA-COMUN/master/00%20Portadas/DATACLIMA/portadaPowerBi_DataCLIMA_PlataformaDeAnalisisYMonitoreoDelClima_BELICE.jpg",  urlPowerBi:"https://app.powerbi.com/view?r=eyJrIjoiNzQwYWM5YjUtM2IwNS00Y2ZiLWJkZjgtM2ZiZmI3NTI3MTk4IiwidCI6IjhmYmFhNWJmLTJlY2MtNGRjOC1iNTZiLThmOTJlMzA3ZjA3NiIsImMiOjR9"));</t>
  </si>
  <si>
    <t>https://app-data-i.users.earthengine.app/view/dataclimabzfiltro?Codcom=3</t>
  </si>
  <si>
    <t>DATACLIMA|| Distrito: Corozal, Belice</t>
  </si>
  <si>
    <t>vistas.Add(new VistasGEE(id: 9024, id2:3, geeURL: "https://app-data-i.users.earthengine.app/view/dataclimabzfiltro?Codcom=3", comentario: "DATA: DATACLIMA || País: Belice || Variante: SI || Tipo Variante: Distrito || Variante Shopify: Distrito: Corozal", nombre: "DATACLIMA|| Distrito: Corozal, Belice",urlImagen: "https://raw.githubusercontent.com/Sud-Austral/DATA-COMUN/master/00%20Portadas/DATACLIMA/portadaPowerBi_DataCLIMA_PlataformaDeAnalisisYMonitoreoDelClima_BELICE.jpg",  urlPowerBi:"https://app.powerbi.com/view?r=eyJrIjoiYWMxNzUyOTUtNzQ3My00Yjk4LTkyNmEtYmUxZmQxMWRlMDM2IiwidCI6IjhmYmFhNWJmLTJlY2MtNGRjOC1iNTZiLThmOTJlMzA3ZjA3NiIsImMiOjR9"));</t>
  </si>
  <si>
    <t>https://app-data-i.users.earthengine.app/view/dataclimabzfiltro?Codcom=4</t>
  </si>
  <si>
    <t>DATACLIMA|| Distrito: Orange Walk, Belice</t>
  </si>
  <si>
    <t>vistas.Add(new VistasGEE(id: 9024, id2:4, geeURL: "https://app-data-i.users.earthengine.app/view/dataclimabzfiltro?Codcom=4", comentario: "DATA: DATACLIMA || País: Belice || Variante: SI || Tipo Variante: Distrito || Variante Shopify: Distrito: Orange Walk", nombre: "DATACLIMA|| Distrito: Orange Walk, Belice",urlImagen: "https://raw.githubusercontent.com/Sud-Austral/DATA-COMUN/master/00%20Portadas/DATACLIMA/portadaPowerBi_DataCLIMA_PlataformaDeAnalisisYMonitoreoDelClima_BELICE.jpg",  urlPowerBi:"https://app.powerbi.com/view?r=eyJrIjoiNDVjMTRlZmQtYTUxYS00MjZmLWEzZGQtYmE2MDBkNmUyOGQ1IiwidCI6IjhmYmFhNWJmLTJlY2MtNGRjOC1iNTZiLThmOTJlMzA3ZjA3NiIsImMiOjR9"));</t>
  </si>
  <si>
    <t>https://app-data-i.users.earthengine.app/view/dataclimabzfiltro?Codcom=5</t>
  </si>
  <si>
    <t>DATACLIMA|| Distrito: Stann Creek, Belice</t>
  </si>
  <si>
    <t>vistas.Add(new VistasGEE(id: 9024, id2:5, geeURL: "https://app-data-i.users.earthengine.app/view/dataclimabzfiltro?Codcom=5", comentario: "DATA: DATACLIMA || País: Belice || Variante: SI || Tipo Variante: Distrito || Variante Shopify: Distrito: Stann Creek", nombre: "DATACLIMA|| Distrito: Stann Creek, Belice",urlImagen: "https://raw.githubusercontent.com/Sud-Austral/DATA-COMUN/master/00%20Portadas/DATACLIMA/portadaPowerBi_DataCLIMA_PlataformaDeAnalisisYMonitoreoDelClima_BELICE.jpg",  urlPowerBi:"https://app.powerbi.com/view?r=eyJrIjoiMGJkOTQ4MGUtMmY1Zi00MmMyLWE0YjUtMWZmOGExMjI1Yzk3IiwidCI6IjhmYmFhNWJmLTJlY2MtNGRjOC1iNTZiLThmOTJlMzA3ZjA3NiIsImMiOjR9"));</t>
  </si>
  <si>
    <t>https://app-data-i.users.earthengine.app/view/dataclimabzfiltro?Codcom=6</t>
  </si>
  <si>
    <t>DATACLIMA|| Distrito: Toledo, Belice</t>
  </si>
  <si>
    <t>vistas.Add(new VistasGEE(id: 9024, id2:6, geeURL: "https://app-data-i.users.earthengine.app/view/dataclimabzfiltro?Codcom=6", comentario: "DATA: DATACLIMA || País: Belice || Variante: SI || Tipo Variante: Distrito || Variante Shopify: Distrito: Toledo", nombre: "DATACLIMA|| Distrito: Toledo, Belice",urlImagen: "https://raw.githubusercontent.com/Sud-Austral/DATA-COMUN/master/00%20Portadas/DATACLIMA/portadaPowerBi_DataCLIMA_PlataformaDeAnalisisYMonitoreoDelClima_BELICE.jpg",  urlPowerBi:"https://app.powerbi.com/view?r=eyJrIjoiMGYyMjk4MGUtM2Y1ZS00OTExLThhZTItNGQ4NDFkMGQ3YzE1IiwidCI6IjhmYmFhNWJmLTJlY2MtNGRjOC1iNTZiLThmOTJlMzA3ZjA3NiIsImMiOjR9"));</t>
  </si>
  <si>
    <t>DATARIESGO|| Nacional, Rep Dominicana</t>
  </si>
  <si>
    <t>vistas.Add(new VistasGEE(id: 9032, id2:0, geeURL: "https://app-data-i.users.earthengine.app/view/datafuegord", comentario: "DATA: DATARIESGO || País: Rep Dominicana || Variante: NO || Tipo Variante: Nacional || Variante Shopify: Nacional", nombre: "DATARIESGO|| Nacional, Rep Dominicana",urlImagen: "No hay imagen en la tabla",  urlPowerBi:"https://app.powerbi.com/view?r=eyJrIjoiZDY1ZjhhZWMtN2FhNC00NTJjLThhZGYtZDE0NjA5NTI0ZjE4IiwidCI6IjhmYmFhNWJmLTJlY2MtNGRjOC1iNTZiLThmOTJlMzA3ZjA3NiIsImMiOjR9&amp;pageName=ReportSection8bcae9100757e5450e5b"));</t>
  </si>
  <si>
    <t>https://app-data-i.users.earthengine.app/view/datafuegordfiltro?Codcom=109</t>
  </si>
  <si>
    <t>DATARIESGO|| Provincia: Espaillat, Rep Dominicana</t>
  </si>
  <si>
    <t>vistas.Add(new VistasGEE(id: 9033, id2:109, geeURL: "https://app-data-i.users.earthengine.app/view/datafuegordfiltro?Codcom=109", comentario: "DATA: DATARIESGO || País: Rep Dominicana || Variante: SI || Tipo Variante: Provincia || Variante Shopify: Provincia: Espaillat", nombre: "DATARIESGO|| Provincia: Espaillat, Rep Dominicana",urlImagen: "No hay imagen en la tabla",  urlPowerBi:"https://app.powerbi.com/view?r=eyJrIjoiYmY5MTRjYzItODBmMy00NzAzLTkwMTQtZmExNDdlYmYxY2JkIiwidCI6IjhmYmFhNWJmLTJlY2MtNGRjOC1iNTZiLThmOTJlMzA3ZjA3NiIsImMiOjR9"));</t>
  </si>
  <si>
    <t>https://app-data-i.users.earthengine.app/view/datafuegordfiltro?Codcom=118</t>
  </si>
  <si>
    <t>DATARIESGO|| Provincia: Puerto Plata, Rep Dominicana</t>
  </si>
  <si>
    <t>vistas.Add(new VistasGEE(id: 9033, id2:118, geeURL: "https://app-data-i.users.earthengine.app/view/datafuegordfiltro?Codcom=118", comentario: "DATA: DATARIESGO || País: Rep Dominicana || Variante: SI || Tipo Variante: Provincia || Variante Shopify: Provincia: Puerto Plata", nombre: "DATARIESGO|| Provincia: Puerto Plata, Rep Dominicana",urlImagen: "No hay imagen en la tabla",  urlPowerBi:"https://app.powerbi.com/view?r=eyJrIjoiYTEyZTE4OWEtMWNiNC00Y2Y5LWE2MDItYTk3ZjAzNjc4OTk3IiwidCI6IjhmYmFhNWJmLTJlY2MtNGRjOC1iNTZiLThmOTJlMzA3ZjA3NiIsImMiOjR9"));</t>
  </si>
  <si>
    <t>https://app-data-i.users.earthengine.app/view/datafuegordfiltro?Codcom=125</t>
  </si>
  <si>
    <t>DATARIESGO|| Provincia: Santiago, Rep Dominicana</t>
  </si>
  <si>
    <t>vistas.Add(new VistasGEE(id: 9033, id2:125, geeURL: "https://app-data-i.users.earthengine.app/view/datafuegordfiltro?Codcom=125", comentario: "DATA: DATARIESGO || País: Rep Dominicana || Variante: SI || Tipo Variante: Provincia || Variante Shopify: Provincia: Santiago", nombre: "DATARIESGO|| Provincia: Santiago, Rep Dominicana",urlImagen: "No hay imagen en la tabla",  urlPowerBi:"https://app.powerbi.com/view?r=eyJrIjoiOGZkYzg1YzItMDc3Mi00MTQ4LTkyZWEtYTFiYTQxNjBhYjYyIiwidCI6IjhmYmFhNWJmLTJlY2MtNGRjOC1iNTZiLThmOTJlMzA3ZjA3NiIsImMiOjR9"));</t>
  </si>
  <si>
    <t>https://app-data-i.users.earthengine.app/view/datafuegordfiltro?Codcom=213</t>
  </si>
  <si>
    <t>DATARIESGO|| Provincia: La Vega, Rep Dominicana</t>
  </si>
  <si>
    <t>vistas.Add(new VistasGEE(id: 9033, id2:213, geeURL: "https://app-data-i.users.earthengine.app/view/datafuegordfiltro?Codcom=213", comentario: "DATA: DATARIESGO || País: Rep Dominicana || Variante: SI || Tipo Variante: Provincia || Variante Shopify: Provincia: La Vega", nombre: "DATARIESGO|| Provincia: La Vega, Rep Dominicana",urlImagen: "No hay imagen en la tabla",  urlPowerBi:"https://app.powerbi.com/view?r=eyJrIjoiN2QzMzFkZWUtYWIwNy00MjViLTlhMzctZmExODlhYjc5NzdjIiwidCI6IjhmYmFhNWJmLTJlY2MtNGRjOC1iNTZiLThmOTJlMzA3ZjA3NiIsImMiOjR9"));</t>
  </si>
  <si>
    <t>https://app-data-i.users.earthengine.app/view/datafuegordfiltro?Codcom=224</t>
  </si>
  <si>
    <t>DATARIESGO|| Provincia: Sanchez Ramírez, Rep Dominicana</t>
  </si>
  <si>
    <t>vistas.Add(new VistasGEE(id: 9033, id2:224, geeURL: "https://app-data-i.users.earthengine.app/view/datafuegordfiltro?Codcom=224", comentario: "DATA: DATARIESGO || País: Rep Dominicana || Variante: SI || Tipo Variante: Provincia || Variante Shopify: Provincia: Sanchez Ramírez", nombre: "DATARIESGO|| Provincia: Sanchez Ramírez, Rep Dominicana",urlImagen: "No hay imagen en la tabla",  urlPowerBi:"https://app.powerbi.com/view?r=eyJrIjoiZjNmODYzNzEtNTAzZC00NWJlLTgzMDYtNzdhZjY0YzU0NTRmIiwidCI6IjhmYmFhNWJmLTJlY2MtNGRjOC1iNTZiLThmOTJlMzA3ZjA3NiIsImMiOjR9"));</t>
  </si>
  <si>
    <t>https://app-data-i.users.earthengine.app/view/datafuegordfiltro?Codcom=228</t>
  </si>
  <si>
    <t>DATARIESGO|| Provincia: Monseñor Nouel, Rep Dominicana</t>
  </si>
  <si>
    <t>vistas.Add(new VistasGEE(id: 9033, id2:228, geeURL: "https://app-data-i.users.earthengine.app/view/datafuegordfiltro?Codcom=228", comentario: "DATA: DATARIESGO || País: Rep Dominicana || Variante: SI || Tipo Variante: Provincia || Variante Shopify: Provincia: Monseñor Nouel", nombre: "DATARIESGO|| Provincia: Monseñor Nouel, Rep Dominicana",urlImagen: "No hay imagen en la tabla",  urlPowerBi:"https://app.powerbi.com/view?r=eyJrIjoiY2RiMTc4ZjctMzVlNy00ODU2LThjYjQtY2Y4MTY1MjAxODAyIiwidCI6IjhmYmFhNWJmLTJlY2MtNGRjOC1iNTZiLThmOTJlMzA3ZjA3NiIsImMiOjR9"));</t>
  </si>
  <si>
    <t>https://app-data-i.users.earthengine.app/view/datafuegordfiltro?Codcom=306</t>
  </si>
  <si>
    <t>DATARIESGO|| Provincia: Duarte, Rep Dominicana</t>
  </si>
  <si>
    <t>vistas.Add(new VistasGEE(id: 9033, id2:306, geeURL: "https://app-data-i.users.earthengine.app/view/datafuegordfiltro?Codcom=306", comentario: "DATA: DATARIESGO || País: Rep Dominicana || Variante: SI || Tipo Variante: Provincia || Variante Shopify: Provincia: Duarte", nombre: "DATARIESGO|| Provincia: Duarte, Rep Dominicana",urlImagen: "No hay imagen en la tabla",  urlPowerBi:"https://app.powerbi.com/view?r=eyJrIjoiOTJlNTkxYjMtMGJlZC00ZWYzLTk0ODUtNGE4ODYyYjI1ZjJkIiwidCI6IjhmYmFhNWJmLTJlY2MtNGRjOC1iNTZiLThmOTJlMzA3ZjA3NiIsImMiOjR9"));</t>
  </si>
  <si>
    <t>https://app-data-i.users.earthengine.app/view/datafuegordfiltro?Codcom=314</t>
  </si>
  <si>
    <t>DATARIESGO|| Provincia: María Trinidad Sánchez, Rep Dominicana</t>
  </si>
  <si>
    <t>vistas.Add(new VistasGEE(id: 9033, id2:314, geeURL: "https://app-data-i.users.earthengine.app/view/datafuegordfiltro?Codcom=314", comentario: "DATA: DATARIESGO || País: Rep Dominicana || Variante: SI || Tipo Variante: Provincia || Variante Shopify: Provincia: María Trinidad Sánchez", nombre: "DATARIESGO|| Provincia: María Trinidad Sánchez, Rep Dominicana",urlImagen: "No hay imagen en la tabla",  urlPowerBi:"https://app.powerbi.com/view?r=eyJrIjoiZjFlYTc5MDEtNjliYS00Y2Q5LWFhNDktYTRkMmM0ZDg3MDI2IiwidCI6IjhmYmFhNWJmLTJlY2MtNGRjOC1iNTZiLThmOTJlMzA3ZjA3NiIsImMiOjR9"));</t>
  </si>
  <si>
    <t>https://app-data-i.users.earthengine.app/view/datafuegordfiltro?Codcom=319</t>
  </si>
  <si>
    <t>DATARIESGO|| Provincia: Hermanas Mirabal, Rep Dominicana</t>
  </si>
  <si>
    <t>vistas.Add(new VistasGEE(id: 9033, id2:319, geeURL: "https://app-data-i.users.earthengine.app/view/datafuegordfiltro?Codcom=319", comentario: "DATA: DATARIESGO || País: Rep Dominicana || Variante: SI || Tipo Variante: Provincia || Variante Shopify: Provincia: Hermanas Mirabal", nombre: "DATARIESGO|| Provincia: Hermanas Mirabal, Rep Dominicana",urlImagen: "No hay imagen en la tabla",  urlPowerBi:"https://app.powerbi.com/view?r=eyJrIjoiMGI3NTAwMjYtZWYyMi00YTQ5LTgwMjQtMDA0YjE0M2RjNTQyIiwidCI6IjhmYmFhNWJmLTJlY2MtNGRjOC1iNTZiLThmOTJlMzA3ZjA3NiIsImMiOjR9"));</t>
  </si>
  <si>
    <t>https://app-data-i.users.earthengine.app/view/datafuegordfiltro?Codcom=320</t>
  </si>
  <si>
    <t>DATARIESGO|| Provincia: Samaná, Rep Dominicana</t>
  </si>
  <si>
    <t>vistas.Add(new VistasGEE(id: 9033, id2:320, geeURL: "https://app-data-i.users.earthengine.app/view/datafuegordfiltro?Codcom=320", comentario: "DATA: DATARIESGO || País: Rep Dominicana || Variante: SI || Tipo Variante: Provincia || Variante Shopify: Provincia: Samaná", nombre: "DATARIESGO|| Provincia: Samaná, Rep Dominicana",urlImagen: "No hay imagen en la tabla",  urlPowerBi:"https://app.powerbi.com/view?r=eyJrIjoiZTIwMDk1OWUtZDI3MS00ZmMzLWFiMTctODg3MTUyNjczMDBmIiwidCI6IjhmYmFhNWJmLTJlY2MtNGRjOC1iNTZiLThmOTJlMzA3ZjA3NiIsImMiOjR9"));</t>
  </si>
  <si>
    <t>https://app-data-i.users.earthengine.app/view/datafuegordfiltro?Codcom=405</t>
  </si>
  <si>
    <t>DATARIESGO|| Provincia: Dajabón, Rep Dominicana</t>
  </si>
  <si>
    <t>vistas.Add(new VistasGEE(id: 9033, id2:405, geeURL: "https://app-data-i.users.earthengine.app/view/datafuegordfiltro?Codcom=405", comentario: "DATA: DATARIESGO || País: Rep Dominicana || Variante: SI || Tipo Variante: Provincia || Variante Shopify: Provincia: Dajabón", nombre: "DATARIESGO|| Provincia: Dajabón, Rep Dominicana",urlImagen: "No hay imagen en la tabla",  urlPowerBi:"https://app.powerbi.com/view?r=eyJrIjoiODEyMGY1ZDItZDg4Ny00M2M5LWEwZDMtOTgyMTQ1ZTk4NTBhIiwidCI6IjhmYmFhNWJmLTJlY2MtNGRjOC1iNTZiLThmOTJlMzA3ZjA3NiIsImMiOjR9"));</t>
  </si>
  <si>
    <t>https://app-data-i.users.earthengine.app/view/datafuegordfiltro?Codcom=415</t>
  </si>
  <si>
    <t>DATARIESGO|| Provincia: Monte Cristi, Rep Dominicana</t>
  </si>
  <si>
    <t>vistas.Add(new VistasGEE(id: 9033, id2:415, geeURL: "https://app-data-i.users.earthengine.app/view/datafuegordfiltro?Codcom=415", comentario: "DATA: DATARIESGO || País: Rep Dominicana || Variante: SI || Tipo Variante: Provincia || Variante Shopify: Provincia: Monte Cristi", nombre: "DATARIESGO|| Provincia: Monte Cristi, Rep Dominicana",urlImagen: "No hay imagen en la tabla",  urlPowerBi:"https://app.powerbi.com/view?r=eyJrIjoiMjUxNmI1ZjctZjQ2NS00ZWI5LWJhODYtZDhmMThkZTQ3MDVkIiwidCI6IjhmYmFhNWJmLTJlY2MtNGRjOC1iNTZiLThmOTJlMzA3ZjA3NiIsImMiOjR9"));</t>
  </si>
  <si>
    <t>https://app-data-i.users.earthengine.app/view/datafuegordfiltro?Codcom=426</t>
  </si>
  <si>
    <t>DATARIESGO|| Provincia: Santiago Rodríguez, Rep Dominicana</t>
  </si>
  <si>
    <t>vistas.Add(new VistasGEE(id: 9033, id2:426, geeURL: "https://app-data-i.users.earthengine.app/view/datafuegordfiltro?Codcom=426", comentario: "DATA: DATARIESGO || País: Rep Dominicana || Variante: SI || Tipo Variante: Provincia || Variante Shopify: Provincia: Santiago Rodríguez", nombre: "DATARIESGO|| Provincia: Santiago Rodríguez, Rep Dominicana",urlImagen: "No hay imagen en la tabla",  urlPowerBi:"https://app.powerbi.com/view?r=eyJrIjoiNDI2MzAzMWMtMzYyZC00ZjVkLTkxN2YtMWI2YTYxYjU0ZmVhIiwidCI6IjhmYmFhNWJmLTJlY2MtNGRjOC1iNTZiLThmOTJlMzA3ZjA3NiIsImMiOjR9"));</t>
  </si>
  <si>
    <t>https://app-data-i.users.earthengine.app/view/datafuegordfiltro?Codcom=427</t>
  </si>
  <si>
    <t>DATARIESGO|| Provincia: Valverde, Rep Dominicana</t>
  </si>
  <si>
    <t>vistas.Add(new VistasGEE(id: 9033, id2:427, geeURL: "https://app-data-i.users.earthengine.app/view/datafuegordfiltro?Codcom=427", comentario: "DATA: DATARIESGO || País: Rep Dominicana || Variante: SI || Tipo Variante: Provincia || Variante Shopify: Provincia: Valverde", nombre: "DATARIESGO|| Provincia: Valverde, Rep Dominicana",urlImagen: "No hay imagen en la tabla",  urlPowerBi:"https://app.powerbi.com/view?r=eyJrIjoiMjUxYWI4YTQtYTEyNy00NjIzLTlkZWUtMmZlNGMzYzVlMGJhIiwidCI6IjhmYmFhNWJmLTJlY2MtNGRjOC1iNTZiLThmOTJlMzA3ZjA3NiIsImMiOjR9"));</t>
  </si>
  <si>
    <t>https://app-data-i.users.earthengine.app/view/datafuegordfiltro?Codcom=502</t>
  </si>
  <si>
    <t>DATARIESGO|| Provincia: Azua, Rep Dominicana</t>
  </si>
  <si>
    <t>vistas.Add(new VistasGEE(id: 9033, id2:502, geeURL: "https://app-data-i.users.earthengine.app/view/datafuegordfiltro?Codcom=502", comentario: "DATA: DATARIESGO || País: Rep Dominicana || Variante: SI || Tipo Variante: Provincia || Variante Shopify: Provincia: Azua", nombre: "DATARIESGO|| Provincia: Azua, Rep Dominicana",urlImagen: "No hay imagen en la tabla",  urlPowerBi:"https://app.powerbi.com/view?r=eyJrIjoiMTI1MDg1ZDQtOWZmOC00ZTZkLThlMTgtZDY0YjU5YjA5NjU3IiwidCI6IjhmYmFhNWJmLTJlY2MtNGRjOC1iNTZiLThmOTJlMzA3ZjA3NiIsImMiOjR9"));</t>
  </si>
  <si>
    <t>https://app-data-i.users.earthengine.app/view/datafuegordfiltro?Codcom=517</t>
  </si>
  <si>
    <t>DATARIESGO|| Provincia: Peravia, Rep Dominicana</t>
  </si>
  <si>
    <t>vistas.Add(new VistasGEE(id: 9033, id2:517, geeURL: "https://app-data-i.users.earthengine.app/view/datafuegordfiltro?Codcom=517", comentario: "DATA: DATARIESGO || País: Rep Dominicana || Variante: SI || Tipo Variante: Provincia || Variante Shopify: Provincia: Peravia", nombre: "DATARIESGO|| Provincia: Peravia, Rep Dominicana",urlImagen: "No hay imagen en la tabla",  urlPowerBi:"https://app.powerbi.com/view?r=eyJrIjoiNmNlNTkxMmItZTdhNC00ZjBiLTg1ODEtNjI0MWM4ODgxM2FhIiwidCI6IjhmYmFhNWJmLTJlY2MtNGRjOC1iNTZiLThmOTJlMzA3ZjA3NiIsImMiOjR9"));</t>
  </si>
  <si>
    <t>https://app-data-i.users.earthengine.app/view/datafuegordfiltro?Codcom=521</t>
  </si>
  <si>
    <t>DATARIESGO|| Provincia: San Cristóbal, Rep Dominicana</t>
  </si>
  <si>
    <t>vistas.Add(new VistasGEE(id: 9033, id2:521, geeURL: "https://app-data-i.users.earthengine.app/view/datafuegordfiltro?Codcom=521", comentario: "DATA: DATARIESGO || País: Rep Dominicana || Variante: SI || Tipo Variante: Provincia || Variante Shopify: Provincia: San Cristóbal", nombre: "DATARIESGO|| Provincia: San Cristóbal, Rep Dominicana",urlImagen: "No hay imagen en la tabla",  urlPowerBi:"https://app.powerbi.com/view?r=eyJrIjoiNzkwNGJhYjMtOWMyNi00YzU5LWFiNjgtYmNkZWU2ODdjNGU4IiwidCI6IjhmYmFhNWJmLTJlY2MtNGRjOC1iNTZiLThmOTJlMzA3ZjA3NiIsImMiOjR9"));</t>
  </si>
  <si>
    <t>https://app-data-i.users.earthengine.app/view/datafuegordfiltro?Codcom=531</t>
  </si>
  <si>
    <t>DATARIESGO|| Provincia: San José de Ocoa, Rep Dominicana</t>
  </si>
  <si>
    <t>vistas.Add(new VistasGEE(id: 9033, id2:531, geeURL: "https://app-data-i.users.earthengine.app/view/datafuegordfiltro?Codcom=531", comentario: "DATA: DATARIESGO || País: Rep Dominicana || Variante: SI || Tipo Variante: Provincia || Variante Shopify: Provincia: San José de Ocoa", nombre: "DATARIESGO|| Provincia: San José de Ocoa, Rep Dominicana",urlImagen: "No hay imagen en la tabla",  urlPowerBi:"https://app.powerbi.com/view?r=eyJrIjoiZGNiMDAwZTgtMjNjZC00NDRmLWI2NTctMmQ2ZjA3YWU5MGQ3IiwidCI6IjhmYmFhNWJmLTJlY2MtNGRjOC1iNTZiLThmOTJlMzA3ZjA3NiIsImMiOjR9"));</t>
  </si>
  <si>
    <t>https://app-data-i.users.earthengine.app/view/datafuegordfiltro?Codcom=603</t>
  </si>
  <si>
    <t>DATARIESGO|| Provincia: Baoruco, Rep Dominicana</t>
  </si>
  <si>
    <t>vistas.Add(new VistasGEE(id: 9033, id2:603, geeURL: "https://app-data-i.users.earthengine.app/view/datafuegordfiltro?Codcom=603", comentario: "DATA: DATARIESGO || País: Rep Dominicana || Variante: SI || Tipo Variante: Provincia || Variante Shopify: Provincia: Baoruco", nombre: "DATARIESGO|| Provincia: Baoruco, Rep Dominicana",urlImagen: "No hay imagen en la tabla",  urlPowerBi:"https://app.powerbi.com/view?r=eyJrIjoiNmRmYjg2ZDYtMzE5MS00Zjc2LTlhZDgtYWQ2OGRkOTMyOTcwIiwidCI6IjhmYmFhNWJmLTJlY2MtNGRjOC1iNTZiLThmOTJlMzA3ZjA3NiIsImMiOjR9"));</t>
  </si>
  <si>
    <t>https://app-data-i.users.earthengine.app/view/datafuegordfiltro?Codcom=604</t>
  </si>
  <si>
    <t>DATARIESGO|| Provincia: Barahona, Rep Dominicana</t>
  </si>
  <si>
    <t>vistas.Add(new VistasGEE(id: 9033, id2:604, geeURL: "https://app-data-i.users.earthengine.app/view/datafuegordfiltro?Codcom=604", comentario: "DATA: DATARIESGO || País: Rep Dominicana || Variante: SI || Tipo Variante: Provincia || Variante Shopify: Provincia: Barahona", nombre: "DATARIESGO|| Provincia: Barahona, Rep Dominicana",urlImagen: "No hay imagen en la tabla",  urlPowerBi:"https://app.powerbi.com/view?r=eyJrIjoiYmUwNjBiNzYtNzI4NS00MjFhLTlhYjMtYThlMWMwYTk2MjQ4IiwidCI6IjhmYmFhNWJmLTJlY2MtNGRjOC1iNTZiLThmOTJlMzA3ZjA3NiIsImMiOjR9"));</t>
  </si>
  <si>
    <t>https://app-data-i.users.earthengine.app/view/datafuegordfiltro?Codcom=610</t>
  </si>
  <si>
    <t>DATARIESGO|| Provincia: Independencia, Rep Dominicana</t>
  </si>
  <si>
    <t>vistas.Add(new VistasGEE(id: 9033, id2:610, geeURL: "https://app-data-i.users.earthengine.app/view/datafuegordfiltro?Codcom=610", comentario: "DATA: DATARIESGO || País: Rep Dominicana || Variante: SI || Tipo Variante: Provincia || Variante Shopify: Provincia: Independencia", nombre: "DATARIESGO|| Provincia: Independencia, Rep Dominicana",urlImagen: "No hay imagen en la tabla",  urlPowerBi:"https://app.powerbi.com/view?r=eyJrIjoiZDUyZDI4YzUtNDIxMi00OTBjLWE0YmEtZTdiNGEzZDgzZDhkIiwidCI6IjhmYmFhNWJmLTJlY2MtNGRjOC1iNTZiLThmOTJlMzA3ZjA3NiIsImMiOjR9"));</t>
  </si>
  <si>
    <t>https://app-data-i.users.earthengine.app/view/datafuegordfiltro?Codcom=616</t>
  </si>
  <si>
    <t>DATARIESGO|| Provincia: Pedernales, Rep Dominicana</t>
  </si>
  <si>
    <t>vistas.Add(new VistasGEE(id: 9033, id2:616, geeURL: "https://app-data-i.users.earthengine.app/view/datafuegordfiltro?Codcom=616", comentario: "DATA: DATARIESGO || País: Rep Dominicana || Variante: SI || Tipo Variante: Provincia || Variante Shopify: Provincia: Pedernales", nombre: "DATARIESGO|| Provincia: Pedernales, Rep Dominicana",urlImagen: "No hay imagen en la tabla",  urlPowerBi:"https://app.powerbi.com/view?r=eyJrIjoiNGEzNTczODMtYmYxYy00ZDE4LWIxOWUtMjdlZGM0ZWI3YTFiIiwidCI6IjhmYmFhNWJmLTJlY2MtNGRjOC1iNTZiLThmOTJlMzA3ZjA3NiIsImMiOjR9"));</t>
  </si>
  <si>
    <t>https://app-data-i.users.earthengine.app/view/datafuegordfiltro?Codcom=707</t>
  </si>
  <si>
    <t>DATARIESGO|| Provincia: Elías Piña, Rep Dominicana</t>
  </si>
  <si>
    <t>vistas.Add(new VistasGEE(id: 9033, id2:707, geeURL: "https://app-data-i.users.earthengine.app/view/datafuegordfiltro?Codcom=707", comentario: "DATA: DATARIESGO || País: Rep Dominicana || Variante: SI || Tipo Variante: Provincia || Variante Shopify: Provincia: Elías Piña", nombre: "DATARIESGO|| Provincia: Elías Piña, Rep Dominicana",urlImagen: "No hay imagen en la tabla",  urlPowerBi:"https://app.powerbi.com/view?r=eyJrIjoiYzA3OTJiZDctYzc4ZS00OTQ2LThkMmItM2VkYmEzOTAyOWM4IiwidCI6IjhmYmFhNWJmLTJlY2MtNGRjOC1iNTZiLThmOTJlMzA3ZjA3NiIsImMiOjR9"));</t>
  </si>
  <si>
    <t>https://app-data-i.users.earthengine.app/view/datafuegordfiltro?Codcom=722</t>
  </si>
  <si>
    <t>DATARIESGO|| Provincia: San Juan, Rep Dominicana</t>
  </si>
  <si>
    <t>vistas.Add(new VistasGEE(id: 9033, id2:722, geeURL: "https://app-data-i.users.earthengine.app/view/datafuegordfiltro?Codcom=722", comentario: "DATA: DATARIESGO || País: Rep Dominicana || Variante: SI || Tipo Variante: Provincia || Variante Shopify: Provincia: San Juan", nombre: "DATARIESGO|| Provincia: San Juan, Rep Dominicana",urlImagen: "No hay imagen en la tabla",  urlPowerBi:"https://app.powerbi.com/view?r=eyJrIjoiNmFiZWExMDktNWM2MS00MzlmLWE0NTUtYmUzOTA1NTE2MWQ3IiwidCI6IjhmYmFhNWJmLTJlY2MtNGRjOC1iNTZiLThmOTJlMzA3ZjA3NiIsImMiOjR9"));</t>
  </si>
  <si>
    <t>https://app-data-i.users.earthengine.app/view/datafuegordfiltro?Codcom=808</t>
  </si>
  <si>
    <t>DATARIESGO|| Provincia: El Seibo, Rep Dominicana</t>
  </si>
  <si>
    <t>vistas.Add(new VistasGEE(id: 9033, id2:808, geeURL: "https://app-data-i.users.earthengine.app/view/datafuegordfiltro?Codcom=808", comentario: "DATA: DATARIESGO || País: Rep Dominicana || Variante: SI || Tipo Variante: Provincia || Variante Shopify: Provincia: El Seibo", nombre: "DATARIESGO|| Provincia: El Seibo, Rep Dominicana",urlImagen: "No hay imagen en la tabla",  urlPowerBi:"https://app.powerbi.com/view?r=eyJrIjoiOTE5MGI0ZDMtMmY2Ny00OTJmLTkyMmUtM2QzYWM4Nzk0NDEwIiwidCI6IjhmYmFhNWJmLTJlY2MtNGRjOC1iNTZiLThmOTJlMzA3ZjA3NiIsImMiOjR9"));</t>
  </si>
  <si>
    <t>https://app-data-i.users.earthengine.app/view/datafuegordfiltro?Codcom=811</t>
  </si>
  <si>
    <t>DATARIESGO|| Provincia: La Altagracia, Rep Dominicana</t>
  </si>
  <si>
    <t>vistas.Add(new VistasGEE(id: 9033, id2:811, geeURL: "https://app-data-i.users.earthengine.app/view/datafuegordfiltro?Codcom=811", comentario: "DATA: DATARIESGO || País: Rep Dominicana || Variante: SI || Tipo Variante: Provincia || Variante Shopify: Provincia: La Altagracia", nombre: "DATARIESGO|| Provincia: La Altagracia, Rep Dominicana",urlImagen: "No hay imagen en la tabla",  urlPowerBi:"https://app.powerbi.com/view?r=eyJrIjoiNTA3NDM5ZjQtZDM5MS00MzhkLTk0ZDItZjJlMjcwNGY4YTk0IiwidCI6IjhmYmFhNWJmLTJlY2MtNGRjOC1iNTZiLThmOTJlMzA3ZjA3NiIsImMiOjR9"));</t>
  </si>
  <si>
    <t>https://app-data-i.users.earthengine.app/view/datafuegordfiltro?Codcom=812</t>
  </si>
  <si>
    <t>DATARIESGO|| Provincia: La Romana, Rep Dominicana</t>
  </si>
  <si>
    <t>vistas.Add(new VistasGEE(id: 9033, id2:812, geeURL: "https://app-data-i.users.earthengine.app/view/datafuegordfiltro?Codcom=812", comentario: "DATA: DATARIESGO || País: Rep Dominicana || Variante: SI || Tipo Variante: Provincia || Variante Shopify: Provincia: La Romana", nombre: "DATARIESGO|| Provincia: La Romana, Rep Dominicana",urlImagen: "No hay imagen en la tabla",  urlPowerBi:"https://app.powerbi.com/view?r=eyJrIjoiMDM3MjMyZTQtMDc3NC00MDRlLWIzZjEtZDM4ZTZhZTIxZDk2IiwidCI6IjhmYmFhNWJmLTJlY2MtNGRjOC1iNTZiLThmOTJlMzA3ZjA3NiIsImMiOjR9"));</t>
  </si>
  <si>
    <t>https://app-data-i.users.earthengine.app/view/datafuegordfiltro?Codcom=923</t>
  </si>
  <si>
    <t>DATARIESGO|| Provincia: San Pedro de Macorís, Rep Dominicana</t>
  </si>
  <si>
    <t>vistas.Add(new VistasGEE(id: 9033, id2:923, geeURL: "https://app-data-i.users.earthengine.app/view/datafuegordfiltro?Codcom=923", comentario: "DATA: DATARIESGO || País: Rep Dominicana || Variante: SI || Tipo Variante: Provincia || Variante Shopify: Provincia: San Pedro de Macorís", nombre: "DATARIESGO|| Provincia: San Pedro de Macorís, Rep Dominicana",urlImagen: "No hay imagen en la tabla",  urlPowerBi:"https://app.powerbi.com/view?r=eyJrIjoiYjg2Y2RhY2MtNWJjYi00ODc0LTk4MGQtNjA5YmZhNzBhYzNhIiwidCI6IjhmYmFhNWJmLTJlY2MtNGRjOC1iNTZiLThmOTJlMzA3ZjA3NiIsImMiOjR9"));</t>
  </si>
  <si>
    <t>https://app-data-i.users.earthengine.app/view/datafuegordfiltro?Codcom=929</t>
  </si>
  <si>
    <t>DATARIESGO|| Provincia: Monte Plata, Rep Dominicana</t>
  </si>
  <si>
    <t>vistas.Add(new VistasGEE(id: 9033, id2:929, geeURL: "https://app-data-i.users.earthengine.app/view/datafuegordfiltro?Codcom=929", comentario: "DATA: DATARIESGO || País: Rep Dominicana || Variante: SI || Tipo Variante: Provincia || Variante Shopify: Provincia: Monte Plata", nombre: "DATARIESGO|| Provincia: Monte Plata, Rep Dominicana",urlImagen: "No hay imagen en la tabla",  urlPowerBi:"https://app.powerbi.com/view?r=eyJrIjoiNzg0Mzk0MjctMDg0NC00N2FmLWEyYTMtNmZlZmJmNDkyNTAyIiwidCI6IjhmYmFhNWJmLTJlY2MtNGRjOC1iNTZiLThmOTJlMzA3ZjA3NiIsImMiOjR9"));</t>
  </si>
  <si>
    <t>https://app-data-i.users.earthengine.app/view/datafuegordfiltro?Codcom=930</t>
  </si>
  <si>
    <t>DATARIESGO|| Provincia: Hato Mayor, Rep Dominicana</t>
  </si>
  <si>
    <t>vistas.Add(new VistasGEE(id: 9033, id2:930, geeURL: "https://app-data-i.users.earthengine.app/view/datafuegordfiltro?Codcom=930", comentario: "DATA: DATARIESGO || País: Rep Dominicana || Variante: SI || Tipo Variante: Provincia || Variante Shopify: Provincia: Hato Mayor", nombre: "DATARIESGO|| Provincia: Hato Mayor, Rep Dominicana",urlImagen: "No hay imagen en la tabla",  urlPowerBi:"https://app.powerbi.com/view?r=eyJrIjoiOGJiOWRlZGQtMDFjZS00MGQyLTk2MmYtN2NjODBlY2RkYTRjIiwidCI6IjhmYmFhNWJmLTJlY2MtNGRjOC1iNTZiLThmOTJlMzA3ZjA3NiIsImMiOjR9"));</t>
  </si>
  <si>
    <t>https://app-data-i.users.earthengine.app/view/datafuegordfiltro?Codcom=1001</t>
  </si>
  <si>
    <t>DATARIESGO|| Provincia: Distrito Nacional, Rep Dominicana</t>
  </si>
  <si>
    <t>vistas.Add(new VistasGEE(id: 9033, id2:1001, geeURL: "https://app-data-i.users.earthengine.app/view/datafuegordfiltro?Codcom=1001", comentario: "DATA: DATARIESGO || País: Rep Dominicana || Variante: SI || Tipo Variante: Provincia || Variante Shopify: Provincia: Distrito Nacional", nombre: "DATARIESGO|| Provincia: Distrito Nacional, Rep Dominicana",urlImagen: "No hay imagen en la tabla",  urlPowerBi:"https://app.powerbi.com/view?r=eyJrIjoiNjZmOTFlNTYtMzkxZC00YWQxLTliZjUtYjk4MTYwMGUyYWFkIiwidCI6IjhmYmFhNWJmLTJlY2MtNGRjOC1iNTZiLThmOTJlMzA3ZjA3NiIsImMiOjR9"));</t>
  </si>
  <si>
    <t>https://app-data-i.users.earthengine.app/view/datafuegordfiltro?Codcom=1032</t>
  </si>
  <si>
    <t>DATARIESGO|| Provincia: Santo Domingo, Rep Dominicana</t>
  </si>
  <si>
    <t>vistas.Add(new VistasGEE(id: 9033, id2:1032, geeURL: "https://app-data-i.users.earthengine.app/view/datafuegordfiltro?Codcom=1032", comentario: "DATA: DATARIESGO || País: Rep Dominicana || Variante: SI || Tipo Variante: Provincia || Variante Shopify: Provincia: Santo Domingo", nombre: "DATARIESGO|| Provincia: Santo Domingo, Rep Dominicana",urlImagen: "No hay imagen en la tabla",  urlPowerBi:"https://app.powerbi.com/view?r=eyJrIjoiMGNkNjRmYTMtNTE3NS00OWUzLWEwOTEtN2Q3MDRlODQyYWE0IiwidCI6IjhmYmFhNWJmLTJlY2MtNGRjOC1iNTZiLThmOTJlMzA3ZjA3NiIsImMiOjR9"));</t>
  </si>
  <si>
    <t>DATACLIMA|| Nacional, Rep Dominicana</t>
  </si>
  <si>
    <t>vistas.Add(new VistasGEE(id: 9030, id2:0, geeURL: "https://app-data-i.users.earthengine.app/view/dataclimard", comentario: "DATA: DATACLIMA || País: Rep Dominicana || Variante: NO || Tipo Variante: Nacional || Variante Shopify: Nacional", nombre: "DATACLIMA|| Nacional, Rep Dominicana",urlImagen: "No hay imagen en la tabla",  urlPowerBi:"https://app.powerbi.com/view?r=eyJrIjoiODE4M2VkNzUtMGM3NS00YmExLTlmNDQtMDA2MmJjYjk3ZWViIiwidCI6IjhmYmFhNWJmLTJlY2MtNGRjOC1iNTZiLThmOTJlMzA3ZjA3NiIsImMiOjR9&amp;pageName=ReportSection07b976d31e945d81283b"));</t>
  </si>
  <si>
    <t>https://app-data-i.users.earthengine.app/view/dataclimardfiltro?Codcom=109</t>
  </si>
  <si>
    <t>DATACLIMA|| Provincia: Espaillat, Rep Dominicana</t>
  </si>
  <si>
    <t>vistas.Add(new VistasGEE(id: 9031, id2:109, geeURL: "https://app-data-i.users.earthengine.app/view/dataclimardfiltro?Codcom=109", comentario: "DATA: DATACLIMA || País: Rep Dominicana || Variante: SI || Tipo Variante: Provincia || Variante Shopify: Provincia: Espaillat", nombre: "DATACLIMA|| Provincia: Espaillat, Rep Dominicana",urlImagen: "No hay imagen en la tabla",  urlPowerBi:"https://app.powerbi.com/view?r=eyJrIjoiNDJhOGM4YTAtMzQzNC00N2E1LWFlOGYtNzM1OTIzN2Q4ZmY5IiwidCI6IjhmYmFhNWJmLTJlY2MtNGRjOC1iNTZiLThmOTJlMzA3ZjA3NiIsImMiOjR9"));</t>
  </si>
  <si>
    <t>https://app-data-i.users.earthengine.app/view/dataclimardfiltro?Codcom=118</t>
  </si>
  <si>
    <t>DATACLIMA|| Provincia: Puerto Plata, Rep Dominicana</t>
  </si>
  <si>
    <t>vistas.Add(new VistasGEE(id: 9031, id2:118, geeURL: "https://app-data-i.users.earthengine.app/view/dataclimardfiltro?Codcom=118", comentario: "DATA: DATACLIMA || País: Rep Dominicana || Variante: SI || Tipo Variante: Provincia || Variante Shopify: Provincia: Puerto Plata", nombre: "DATACLIMA|| Provincia: Puerto Plata, Rep Dominicana",urlImagen: "No hay imagen en la tabla",  urlPowerBi:"https://app.powerbi.com/view?r=eyJrIjoiNGMzMjI2ZDctOGI2NS00N2ZiLWJhNzMtNWNhZGY3YjIxOTIzIiwidCI6IjhmYmFhNWJmLTJlY2MtNGRjOC1iNTZiLThmOTJlMzA3ZjA3NiIsImMiOjR9"));</t>
  </si>
  <si>
    <t>https://app-data-i.users.earthengine.app/view/dataclimardfiltro?Codcom=125</t>
  </si>
  <si>
    <t>DATACLIMA|| Provincia: Santiago, Rep Dominicana</t>
  </si>
  <si>
    <t>vistas.Add(new VistasGEE(id: 9031, id2:125, geeURL: "https://app-data-i.users.earthengine.app/view/dataclimardfiltro?Codcom=125", comentario: "DATA: DATACLIMA || País: Rep Dominicana || Variante: SI || Tipo Variante: Provincia || Variante Shopify: Provincia: Santiago", nombre: "DATACLIMA|| Provincia: Santiago, Rep Dominicana",urlImagen: "No hay imagen en la tabla",  urlPowerBi:"https://app.powerbi.com/view?r=eyJrIjoiOTg1OTZkZWUtNjQ4My00ZDg4LTkzYTktNDc4ODc5OThjMWQxIiwidCI6IjhmYmFhNWJmLTJlY2MtNGRjOC1iNTZiLThmOTJlMzA3ZjA3NiIsImMiOjR9"));</t>
  </si>
  <si>
    <t>https://app-data-i.users.earthengine.app/view/dataclimardfiltro?Codcom=213</t>
  </si>
  <si>
    <t>DATACLIMA|| Provincia: La Vega, Rep Dominicana</t>
  </si>
  <si>
    <t>vistas.Add(new VistasGEE(id: 9031, id2:213, geeURL: "https://app-data-i.users.earthengine.app/view/dataclimardfiltro?Codcom=213", comentario: "DATA: DATACLIMA || País: Rep Dominicana || Variante: SI || Tipo Variante: Provincia || Variante Shopify: Provincia: La Vega", nombre: "DATACLIMA|| Provincia: La Vega, Rep Dominicana",urlImagen: "No hay imagen en la tabla",  urlPowerBi:"https://app.powerbi.com/view?r=eyJrIjoiY2RiMzU5NTUtYWM3Mi00YTVhLTk0NGQtMGEyNWM4NTBkZDhmIiwidCI6IjhmYmFhNWJmLTJlY2MtNGRjOC1iNTZiLThmOTJlMzA3ZjA3NiIsImMiOjR9"));</t>
  </si>
  <si>
    <t>https://app-data-i.users.earthengine.app/view/dataclimardfiltro?Codcom=224</t>
  </si>
  <si>
    <t>DATACLIMA|| Provincia: Sanchez Ramírez, Rep Dominicana</t>
  </si>
  <si>
    <t>vistas.Add(new VistasGEE(id: 9031, id2:224, geeURL: "https://app-data-i.users.earthengine.app/view/dataclimardfiltro?Codcom=224", comentario: "DATA: DATACLIMA || País: Rep Dominicana || Variante: SI || Tipo Variante: Provincia || Variante Shopify: Provincia: Sanchez Ramírez", nombre: "DATACLIMA|| Provincia: Sanchez Ramírez, Rep Dominicana",urlImagen: "No hay imagen en la tabla",  urlPowerBi:"https://app.powerbi.com/view?r=eyJrIjoiYjNjNTVkMTktMjg3Zi00MzQ0LTgwMTItMDM0MTcyZDVjY2FlIiwidCI6IjhmYmFhNWJmLTJlY2MtNGRjOC1iNTZiLThmOTJlMzA3ZjA3NiIsImMiOjR9"));</t>
  </si>
  <si>
    <t>https://app-data-i.users.earthengine.app/view/dataclimardfiltro?Codcom=228</t>
  </si>
  <si>
    <t>DATACLIMA|| Provincia: Monseñor Nouel, Rep Dominicana</t>
  </si>
  <si>
    <t>vistas.Add(new VistasGEE(id: 9031, id2:228, geeURL: "https://app-data-i.users.earthengine.app/view/dataclimardfiltro?Codcom=228", comentario: "DATA: DATACLIMA || País: Rep Dominicana || Variante: SI || Tipo Variante: Provincia || Variante Shopify: Provincia: Monseñor Nouel", nombre: "DATACLIMA|| Provincia: Monseñor Nouel, Rep Dominicana",urlImagen: "No hay imagen en la tabla",  urlPowerBi:"https://app.powerbi.com/view?r=eyJrIjoiNTc4NzIyZjctMDA5ZS00YmYyLTkyNGYtZjkwZmVmYmQ0Y2I1IiwidCI6IjhmYmFhNWJmLTJlY2MtNGRjOC1iNTZiLThmOTJlMzA3ZjA3NiIsImMiOjR9"));</t>
  </si>
  <si>
    <t>https://app-data-i.users.earthengine.app/view/dataclimardfiltro?Codcom=306</t>
  </si>
  <si>
    <t>DATACLIMA|| Provincia: Duarte, Rep Dominicana</t>
  </si>
  <si>
    <t>vistas.Add(new VistasGEE(id: 9031, id2:306, geeURL: "https://app-data-i.users.earthengine.app/view/dataclimardfiltro?Codcom=306", comentario: "DATA: DATACLIMA || País: Rep Dominicana || Variante: SI || Tipo Variante: Provincia || Variante Shopify: Provincia: Duarte", nombre: "DATACLIMA|| Provincia: Duarte, Rep Dominicana",urlImagen: "No hay imagen en la tabla",  urlPowerBi:"https://app.powerbi.com/view?r=eyJrIjoiMTg0ZDhmOTktODkzYi00OWZkLTljMTItMTAxYTIzMTczNGI4IiwidCI6IjhmYmFhNWJmLTJlY2MtNGRjOC1iNTZiLThmOTJlMzA3ZjA3NiIsImMiOjR9"));</t>
  </si>
  <si>
    <t>https://app-data-i.users.earthengine.app/view/dataclimardfiltro?Codcom=314</t>
  </si>
  <si>
    <t>DATACLIMA|| Provincia: María Trinidad Sánchez, Rep Dominicana</t>
  </si>
  <si>
    <t>vistas.Add(new VistasGEE(id: 9031, id2:314, geeURL: "https://app-data-i.users.earthengine.app/view/dataclimardfiltro?Codcom=314", comentario: "DATA: DATACLIMA || País: Rep Dominicana || Variante: SI || Tipo Variante: Provincia || Variante Shopify: Provincia: María Trinidad Sánchez", nombre: "DATACLIMA|| Provincia: María Trinidad Sánchez, Rep Dominicana",urlImagen: "No hay imagen en la tabla",  urlPowerBi:"https://app.powerbi.com/view?r=eyJrIjoiYmJlNWYwYjUtODI0Yy00YzZlLWEwMWMtMDYwMDljMGZjOWEzIiwidCI6IjhmYmFhNWJmLTJlY2MtNGRjOC1iNTZiLThmOTJlMzA3ZjA3NiIsImMiOjR9"));</t>
  </si>
  <si>
    <t>https://app-data-i.users.earthengine.app/view/dataclimardfiltro?Codcom=319</t>
  </si>
  <si>
    <t>DATACLIMA|| Provincia: Hermanas Mirabal, Rep Dominicana</t>
  </si>
  <si>
    <t>vistas.Add(new VistasGEE(id: 9031, id2:319, geeURL: "https://app-data-i.users.earthengine.app/view/dataclimardfiltro?Codcom=319", comentario: "DATA: DATACLIMA || País: Rep Dominicana || Variante: SI || Tipo Variante: Provincia || Variante Shopify: Provincia: Hermanas Mirabal", nombre: "DATACLIMA|| Provincia: Hermanas Mirabal, Rep Dominicana",urlImagen: "No hay imagen en la tabla",  urlPowerBi:"https://app.powerbi.com/view?r=eyJrIjoiNzkwNzZjMzItNmQxZC00ZTJhLWJjZjgtZGMyODQ2ODJiMjhiIiwidCI6IjhmYmFhNWJmLTJlY2MtNGRjOC1iNTZiLThmOTJlMzA3ZjA3NiIsImMiOjR9"));</t>
  </si>
  <si>
    <t>https://app-data-i.users.earthengine.app/view/dataclimardfiltro?Codcom=320</t>
  </si>
  <si>
    <t>DATACLIMA|| Provincia: Samaná, Rep Dominicana</t>
  </si>
  <si>
    <t>vistas.Add(new VistasGEE(id: 9031, id2:320, geeURL: "https://app-data-i.users.earthengine.app/view/dataclimardfiltro?Codcom=320", comentario: "DATA: DATACLIMA || País: Rep Dominicana || Variante: SI || Tipo Variante: Provincia || Variante Shopify: Provincia: Samaná", nombre: "DATACLIMA|| Provincia: Samaná, Rep Dominicana",urlImagen: "No hay imagen en la tabla",  urlPowerBi:"https://app.powerbi.com/view?r=eyJrIjoiMTE0NjgzYTktMTU2ZS00MGQ1LTgzZWEtYjAzODM5YTM1MjdhIiwidCI6IjhmYmFhNWJmLTJlY2MtNGRjOC1iNTZiLThmOTJlMzA3ZjA3NiIsImMiOjR9"));</t>
  </si>
  <si>
    <t>https://app-data-i.users.earthengine.app/view/dataclimardfiltro?Codcom=405</t>
  </si>
  <si>
    <t>DATACLIMA|| Provincia: Dajabón, Rep Dominicana</t>
  </si>
  <si>
    <t>vistas.Add(new VistasGEE(id: 9031, id2:405, geeURL: "https://app-data-i.users.earthengine.app/view/dataclimardfiltro?Codcom=405", comentario: "DATA: DATACLIMA || País: Rep Dominicana || Variante: SI || Tipo Variante: Provincia || Variante Shopify: Provincia: Dajabón", nombre: "DATACLIMA|| Provincia: Dajabón, Rep Dominicana",urlImagen: "No hay imagen en la tabla",  urlPowerBi:"https://app.powerbi.com/view?r=eyJrIjoiZjk2ZTcxYTAtNTg5MC00YzcwLWEyNjgtODUwMzIyOGYwNDA4IiwidCI6IjhmYmFhNWJmLTJlY2MtNGRjOC1iNTZiLThmOTJlMzA3ZjA3NiIsImMiOjR9"));</t>
  </si>
  <si>
    <t>https://app-data-i.users.earthengine.app/view/dataclimardfiltro?Codcom=415</t>
  </si>
  <si>
    <t>DATACLIMA|| Provincia: Monte Cristi, Rep Dominicana</t>
  </si>
  <si>
    <t>vistas.Add(new VistasGEE(id: 9031, id2:415, geeURL: "https://app-data-i.users.earthengine.app/view/dataclimardfiltro?Codcom=415", comentario: "DATA: DATACLIMA || País: Rep Dominicana || Variante: SI || Tipo Variante: Provincia || Variante Shopify: Provincia: Monte Cristi", nombre: "DATACLIMA|| Provincia: Monte Cristi, Rep Dominicana",urlImagen: "No hay imagen en la tabla",  urlPowerBi:"https://app.powerbi.com/view?r=eyJrIjoiZWVhMDYyZmEtNGEzNy00NjIxLWFkZjctMmI0YmY0MjAzNzkyIiwidCI6IjhmYmFhNWJmLTJlY2MtNGRjOC1iNTZiLThmOTJlMzA3ZjA3NiIsImMiOjR9"));</t>
  </si>
  <si>
    <t>https://app-data-i.users.earthengine.app/view/dataclimardfiltro?Codcom=426</t>
  </si>
  <si>
    <t>DATACLIMA|| Provincia: Santiago Rodríguez, Rep Dominicana</t>
  </si>
  <si>
    <t>vistas.Add(new VistasGEE(id: 9031, id2:426, geeURL: "https://app-data-i.users.earthengine.app/view/dataclimardfiltro?Codcom=426", comentario: "DATA: DATACLIMA || País: Rep Dominicana || Variante: SI || Tipo Variante: Provincia || Variante Shopify: Provincia: Santiago Rodríguez", nombre: "DATACLIMA|| Provincia: Santiago Rodríguez, Rep Dominicana",urlImagen: "No hay imagen en la tabla",  urlPowerBi:"https://app.powerbi.com/view?r=eyJrIjoiYjUwMzdhMzgtYjlhOC00Njg3LTg3ZDAtMzg1OWRiMTIwMDg2IiwidCI6IjhmYmFhNWJmLTJlY2MtNGRjOC1iNTZiLThmOTJlMzA3ZjA3NiIsImMiOjR9"));</t>
  </si>
  <si>
    <t>https://app-data-i.users.earthengine.app/view/dataclimardfiltro?Codcom=427</t>
  </si>
  <si>
    <t>DATACLIMA|| Provincia: Valverde, Rep Dominicana</t>
  </si>
  <si>
    <t>vistas.Add(new VistasGEE(id: 9031, id2:427, geeURL: "https://app-data-i.users.earthengine.app/view/dataclimardfiltro?Codcom=427", comentario: "DATA: DATACLIMA || País: Rep Dominicana || Variante: SI || Tipo Variante: Provincia || Variante Shopify: Provincia: Valverde", nombre: "DATACLIMA|| Provincia: Valverde, Rep Dominicana",urlImagen: "No hay imagen en la tabla",  urlPowerBi:"https://app.powerbi.com/view?r=eyJrIjoiMmEwMTdkMzUtZmNjZC00MzJhLWE0NTktYTU5ZGRkYWY3ZTEwIiwidCI6IjhmYmFhNWJmLTJlY2MtNGRjOC1iNTZiLThmOTJlMzA3ZjA3NiIsImMiOjR9"));</t>
  </si>
  <si>
    <t>https://app-data-i.users.earthengine.app/view/dataclimardfiltro?Codcom=502</t>
  </si>
  <si>
    <t>DATACLIMA|| Provincia: Azua, Rep Dominicana</t>
  </si>
  <si>
    <t>vistas.Add(new VistasGEE(id: 9031, id2:502, geeURL: "https://app-data-i.users.earthengine.app/view/dataclimardfiltro?Codcom=502", comentario: "DATA: DATACLIMA || País: Rep Dominicana || Variante: SI || Tipo Variante: Provincia || Variante Shopify: Provincia: Azua", nombre: "DATACLIMA|| Provincia: Azua, Rep Dominicana",urlImagen: "No hay imagen en la tabla",  urlPowerBi:"https://app.powerbi.com/view?r=eyJrIjoiNjFkNDBhZGYtMGIxNy00NzQ4LThjNTAtNGQ5MjAyYzg5NzQ4IiwidCI6IjhmYmFhNWJmLTJlY2MtNGRjOC1iNTZiLThmOTJlMzA3ZjA3NiIsImMiOjR9"));</t>
  </si>
  <si>
    <t>https://app-data-i.users.earthengine.app/view/dataclimardfiltro?Codcom=517</t>
  </si>
  <si>
    <t>DATACLIMA|| Provincia: Peravia, Rep Dominicana</t>
  </si>
  <si>
    <t>vistas.Add(new VistasGEE(id: 9031, id2:517, geeURL: "https://app-data-i.users.earthengine.app/view/dataclimardfiltro?Codcom=517", comentario: "DATA: DATACLIMA || País: Rep Dominicana || Variante: SI || Tipo Variante: Provincia || Variante Shopify: Provincia: Peravia", nombre: "DATACLIMA|| Provincia: Peravia, Rep Dominicana",urlImagen: "No hay imagen en la tabla",  urlPowerBi:"https://app.powerbi.com/view?r=eyJrIjoiNWY0MDdhNDUtMzk1Ny00YjFjLWIwYTEtOGU5MzdlNDRjNzY0IiwidCI6IjhmYmFhNWJmLTJlY2MtNGRjOC1iNTZiLThmOTJlMzA3ZjA3NiIsImMiOjR9"));</t>
  </si>
  <si>
    <t>https://app-data-i.users.earthengine.app/view/dataclimardfiltro?Codcom=521</t>
  </si>
  <si>
    <t>DATACLIMA|| Provincia: San Cristóbal, Rep Dominicana</t>
  </si>
  <si>
    <t>vistas.Add(new VistasGEE(id: 9031, id2:521, geeURL: "https://app-data-i.users.earthengine.app/view/dataclimardfiltro?Codcom=521", comentario: "DATA: DATACLIMA || País: Rep Dominicana || Variante: SI || Tipo Variante: Provincia || Variante Shopify: Provincia: San Cristóbal", nombre: "DATACLIMA|| Provincia: San Cristóbal, Rep Dominicana",urlImagen: "No hay imagen en la tabla",  urlPowerBi:"https://app.powerbi.com/view?r=eyJrIjoiZDA0OGY5ZTItOGMxNC00MGE3LWI5ZTAtOTUwNDExZmI1ZDY1IiwidCI6IjhmYmFhNWJmLTJlY2MtNGRjOC1iNTZiLThmOTJlMzA3ZjA3NiIsImMiOjR9"));</t>
  </si>
  <si>
    <t>https://app-data-i.users.earthengine.app/view/dataclimardfiltro?Codcom=531</t>
  </si>
  <si>
    <t>DATACLIMA|| Provincia: San José de Ocoa, Rep Dominicana</t>
  </si>
  <si>
    <t>vistas.Add(new VistasGEE(id: 9031, id2:531, geeURL: "https://app-data-i.users.earthengine.app/view/dataclimardfiltro?Codcom=531", comentario: "DATA: DATACLIMA || País: Rep Dominicana || Variante: SI || Tipo Variante: Provincia || Variante Shopify: Provincia: San José de Ocoa", nombre: "DATACLIMA|| Provincia: San José de Ocoa, Rep Dominicana",urlImagen: "No hay imagen en la tabla",  urlPowerBi:"https://app.powerbi.com/view?r=eyJrIjoiMDBjMjA1YWQtYzNiMi00YzNjLTlmNjctZDRmOWU0NDI0NmY1IiwidCI6IjhmYmFhNWJmLTJlY2MtNGRjOC1iNTZiLThmOTJlMzA3ZjA3NiIsImMiOjR9"));</t>
  </si>
  <si>
    <t>https://app-data-i.users.earthengine.app/view/dataclimardfiltro?Codcom=603</t>
  </si>
  <si>
    <t>DATACLIMA|| Provincia: Baoruco, Rep Dominicana</t>
  </si>
  <si>
    <t>vistas.Add(new VistasGEE(id: 9031, id2:603, geeURL: "https://app-data-i.users.earthengine.app/view/dataclimardfiltro?Codcom=603", comentario: "DATA: DATACLIMA || País: Rep Dominicana || Variante: SI || Tipo Variante: Provincia || Variante Shopify: Provincia: Baoruco", nombre: "DATACLIMA|| Provincia: Baoruco, Rep Dominicana",urlImagen: "No hay imagen en la tabla",  urlPowerBi:"https://app.powerbi.com/view?r=eyJrIjoiMGJjNjNmMzEtMmMzNS00MmM3LTg0MjAtZDg1OTkwZGM3OGY2IiwidCI6IjhmYmFhNWJmLTJlY2MtNGRjOC1iNTZiLThmOTJlMzA3ZjA3NiIsImMiOjR9"));</t>
  </si>
  <si>
    <t>https://app-data-i.users.earthengine.app/view/dataclimardfiltro?Codcom=604</t>
  </si>
  <si>
    <t>DATACLIMA|| Provincia: Barahona, Rep Dominicana</t>
  </si>
  <si>
    <t>vistas.Add(new VistasGEE(id: 9031, id2:604, geeURL: "https://app-data-i.users.earthengine.app/view/dataclimardfiltro?Codcom=604", comentario: "DATA: DATACLIMA || País: Rep Dominicana || Variante: SI || Tipo Variante: Provincia || Variante Shopify: Provincia: Barahona", nombre: "DATACLIMA|| Provincia: Barahona, Rep Dominicana",urlImagen: "No hay imagen en la tabla",  urlPowerBi:"https://app.powerbi.com/view?r=eyJrIjoiMTc3NzlhNmItNzlhMi00YTU4LTg1YjctMjNlZDdhZjUzYWQzIiwidCI6IjhmYmFhNWJmLTJlY2MtNGRjOC1iNTZiLThmOTJlMzA3ZjA3NiIsImMiOjR9"));</t>
  </si>
  <si>
    <t>https://app-data-i.users.earthengine.app/view/dataclimardfiltro?Codcom=610</t>
  </si>
  <si>
    <t>DATACLIMA|| Provincia: Independencia, Rep Dominicana</t>
  </si>
  <si>
    <t>vistas.Add(new VistasGEE(id: 9031, id2:610, geeURL: "https://app-data-i.users.earthengine.app/view/dataclimardfiltro?Codcom=610", comentario: "DATA: DATACLIMA || País: Rep Dominicana || Variante: SI || Tipo Variante: Provincia || Variante Shopify: Provincia: Independencia", nombre: "DATACLIMA|| Provincia: Independencia, Rep Dominicana",urlImagen: "No hay imagen en la tabla",  urlPowerBi:"https://app.powerbi.com/view?r=eyJrIjoiODYxYTFiZjQtOTJlMS00NzExLWI4MjgtODYzODc4NDA0NWVhIiwidCI6IjhmYmFhNWJmLTJlY2MtNGRjOC1iNTZiLThmOTJlMzA3ZjA3NiIsImMiOjR9"));</t>
  </si>
  <si>
    <t>https://app-data-i.users.earthengine.app/view/dataclimardfiltro?Codcom=616</t>
  </si>
  <si>
    <t>DATACLIMA|| Provincia: Pedernales, Rep Dominicana</t>
  </si>
  <si>
    <t>vistas.Add(new VistasGEE(id: 9031, id2:616, geeURL: "https://app-data-i.users.earthengine.app/view/dataclimardfiltro?Codcom=616", comentario: "DATA: DATACLIMA || País: Rep Dominicana || Variante: SI || Tipo Variante: Provincia || Variante Shopify: Provincia: Pedernales", nombre: "DATACLIMA|| Provincia: Pedernales, Rep Dominicana",urlImagen: "No hay imagen en la tabla",  urlPowerBi:"https://app.powerbi.com/view?r=eyJrIjoiZDgzYjMwOTYtOWFjMC00ODliLWExOTEtYzM4NGUxMWM4NWMyIiwidCI6IjhmYmFhNWJmLTJlY2MtNGRjOC1iNTZiLThmOTJlMzA3ZjA3NiIsImMiOjR9"));</t>
  </si>
  <si>
    <t>https://app-data-i.users.earthengine.app/view/dataclimardfiltro?Codcom=707</t>
  </si>
  <si>
    <t>DATACLIMA|| Provincia: Elías Piña, Rep Dominicana</t>
  </si>
  <si>
    <t>vistas.Add(new VistasGEE(id: 9031, id2:707, geeURL: "https://app-data-i.users.earthengine.app/view/dataclimardfiltro?Codcom=707", comentario: "DATA: DATACLIMA || País: Rep Dominicana || Variante: SI || Tipo Variante: Provincia || Variante Shopify: Provincia: Elías Piña", nombre: "DATACLIMA|| Provincia: Elías Piña, Rep Dominicana",urlImagen: "No hay imagen en la tabla",  urlPowerBi:"https://app.powerbi.com/view?r=eyJrIjoiYjBmY2M2YmQtMmU4Yy00MTQ1LTlhY2ItZjFhYzgxYzc0ZGNkIiwidCI6IjhmYmFhNWJmLTJlY2MtNGRjOC1iNTZiLThmOTJlMzA3ZjA3NiIsImMiOjR9"));</t>
  </si>
  <si>
    <t>https://app-data-i.users.earthengine.app/view/dataclimardfiltro?Codcom=722</t>
  </si>
  <si>
    <t>DATACLIMA|| Provincia: San Juan, Rep Dominicana</t>
  </si>
  <si>
    <t>vistas.Add(new VistasGEE(id: 9031, id2:722, geeURL: "https://app-data-i.users.earthengine.app/view/dataclimardfiltro?Codcom=722", comentario: "DATA: DATACLIMA || País: Rep Dominicana || Variante: SI || Tipo Variante: Provincia || Variante Shopify: Provincia: San Juan", nombre: "DATACLIMA|| Provincia: San Juan, Rep Dominicana",urlImagen: "No hay imagen en la tabla",  urlPowerBi:"https://app.powerbi.com/view?r=eyJrIjoiNGFiMWNlMWMtM2E0Ny00MGFjLWFiY2UtZWU5NGVmNDEzOGYwIiwidCI6IjhmYmFhNWJmLTJlY2MtNGRjOC1iNTZiLThmOTJlMzA3ZjA3NiIsImMiOjR9"));</t>
  </si>
  <si>
    <t>https://app-data-i.users.earthengine.app/view/dataclimardfiltro?Codcom=808</t>
  </si>
  <si>
    <t>DATACLIMA|| Provincia: El Seibo, Rep Dominicana</t>
  </si>
  <si>
    <t>vistas.Add(new VistasGEE(id: 9031, id2:808, geeURL: "https://app-data-i.users.earthengine.app/view/dataclimardfiltro?Codcom=808", comentario: "DATA: DATACLIMA || País: Rep Dominicana || Variante: SI || Tipo Variante: Provincia || Variante Shopify: Provincia: El Seibo", nombre: "DATACLIMA|| Provincia: El Seibo, Rep Dominicana",urlImagen: "No hay imagen en la tabla",  urlPowerBi:"https://app.powerbi.com/view?r=eyJrIjoiZmZjNTk1ZjUtN2VjNS00MWFkLWE2N2ItZjQ3MjcyY2IyMzY0IiwidCI6IjhmYmFhNWJmLTJlY2MtNGRjOC1iNTZiLThmOTJlMzA3ZjA3NiIsImMiOjR9"));</t>
  </si>
  <si>
    <t>https://app-data-i.users.earthengine.app/view/dataclimardfiltro?Codcom=811</t>
  </si>
  <si>
    <t>DATACLIMA|| Provincia: La Altagracia, Rep Dominicana</t>
  </si>
  <si>
    <t>vistas.Add(new VistasGEE(id: 9031, id2:811, geeURL: "https://app-data-i.users.earthengine.app/view/dataclimardfiltro?Codcom=811", comentario: "DATA: DATACLIMA || País: Rep Dominicana || Variante: SI || Tipo Variante: Provincia || Variante Shopify: Provincia: La Altagracia", nombre: "DATACLIMA|| Provincia: La Altagracia, Rep Dominicana",urlImagen: "No hay imagen en la tabla",  urlPowerBi:"https://app.powerbi.com/view?r=eyJrIjoiOWQ0NWI0YzUtZGUxYS00MzkzLTllNzItMGM4MjZlYzkzMzU5IiwidCI6IjhmYmFhNWJmLTJlY2MtNGRjOC1iNTZiLThmOTJlMzA3ZjA3NiIsImMiOjR9"));</t>
  </si>
  <si>
    <t>DATACLIMA|| Provincia: La Romana, Rep Dominicana</t>
  </si>
  <si>
    <t>vistas.Add(new VistasGEE(id: 9031, id2:812, geeURL: "https://app-data-i.users.earthengine.app/view/dataclimardfiltro?Codcom=812", comentario: "DATA: DATACLIMA || País: Rep Dominicana || Variante: SI || Tipo Variante: Provincia || Variante Shopify: Provincia: La Romana", nombre: "DATACLIMA|| Provincia: La Romana, Rep Dominicana",urlImagen: "No hay imagen en la tabla",  urlPowerBi:"https://app.powerbi.com/view?r=eyJrIjoiNGY4MWFiNDEtYzU1Yy00OTI3LTlkOTQtMjEwOTY5MWVlOTEwIiwidCI6IjhmYmFhNWJmLTJlY2MtNGRjOC1iNTZiLThmOTJlMzA3ZjA3NiIsImMiOjR9"));</t>
  </si>
  <si>
    <t>https://app-data-i.users.earthengine.app/view/dataclimardfiltro?Codcom=923</t>
  </si>
  <si>
    <t>DATACLIMA|| Provincia: San Pedro de Macorís, Rep Dominicana</t>
  </si>
  <si>
    <t>vistas.Add(new VistasGEE(id: 9031, id2:923, geeURL: "https://app-data-i.users.earthengine.app/view/dataclimardfiltro?Codcom=923", comentario: "DATA: DATACLIMA || País: Rep Dominicana || Variante: SI || Tipo Variante: Provincia || Variante Shopify: Provincia: San Pedro de Macorís", nombre: "DATACLIMA|| Provincia: San Pedro de Macorís, Rep Dominicana",urlImagen: "No hay imagen en la tabla",  urlPowerBi:"https://app.powerbi.com/view?r=eyJrIjoiNDlkNmM1NzMtN2YyOC00OTk5LWI4NjUtYmZkYTQ1MTk1ZWQ1IiwidCI6IjhmYmFhNWJmLTJlY2MtNGRjOC1iNTZiLThmOTJlMzA3ZjA3NiIsImMiOjR9"));</t>
  </si>
  <si>
    <t>https://app-data-i.users.earthengine.app/view/dataclimardfiltro?Codcom=929</t>
  </si>
  <si>
    <t>DATACLIMA|| Provincia: Monte Plata, Rep Dominicana</t>
  </si>
  <si>
    <t>vistas.Add(new VistasGEE(id: 9031, id2:929, geeURL: "https://app-data-i.users.earthengine.app/view/dataclimardfiltro?Codcom=929", comentario: "DATA: DATACLIMA || País: Rep Dominicana || Variante: SI || Tipo Variante: Provincia || Variante Shopify: Provincia: Monte Plata", nombre: "DATACLIMA|| Provincia: Monte Plata, Rep Dominicana",urlImagen: "No hay imagen en la tabla",  urlPowerBi:"https://app.powerbi.com/view?r=eyJrIjoiZGViNjQ5ZjUtNjZkNS00ZWUwLWFiNTgtNzBlNGJlNGIwMjc4IiwidCI6IjhmYmFhNWJmLTJlY2MtNGRjOC1iNTZiLThmOTJlMzA3ZjA3NiIsImMiOjR9"));</t>
  </si>
  <si>
    <t>https://app-data-i.users.earthengine.app/view/dataclimardfiltro?Codcom=930</t>
  </si>
  <si>
    <t>DATACLIMA|| Provincia: Hato Mayor, Rep Dominicana</t>
  </si>
  <si>
    <t>vistas.Add(new VistasGEE(id: 9031, id2:930, geeURL: "https://app-data-i.users.earthengine.app/view/dataclimardfiltro?Codcom=930", comentario: "DATA: DATACLIMA || País: Rep Dominicana || Variante: SI || Tipo Variante: Provincia || Variante Shopify: Provincia: Hato Mayor", nombre: "DATACLIMA|| Provincia: Hato Mayor, Rep Dominicana",urlImagen: "No hay imagen en la tabla",  urlPowerBi:"https://app.powerbi.com/view?r=eyJrIjoiZDJmNDM3NDEtMWY4My00Njk0LThiNjYtYmQ5ODk5YTY2MDMxIiwidCI6IjhmYmFhNWJmLTJlY2MtNGRjOC1iNTZiLThmOTJlMzA3ZjA3NiIsImMiOjR9"));</t>
  </si>
  <si>
    <t>https://app-data-i.users.earthengine.app/view/dataclimardfiltro?Codcom=1001</t>
  </si>
  <si>
    <t>DATACLIMA|| Provincia: Distrito Nacional, Rep Dominicana</t>
  </si>
  <si>
    <t>vistas.Add(new VistasGEE(id: 9031, id2:1001, geeURL: "https://app-data-i.users.earthengine.app/view/dataclimardfiltro?Codcom=1001", comentario: "DATA: DATACLIMA || País: Rep Dominicana || Variante: SI || Tipo Variante: Provincia || Variante Shopify: Provincia: Distrito Nacional", nombre: "DATACLIMA|| Provincia: Distrito Nacional, Rep Dominicana",urlImagen: "No hay imagen en la tabla",  urlPowerBi:"https://app.powerbi.com/view?r=eyJrIjoiYzZmMTAwMWQtYjA0YS00MTViLTkyYmQtYzQ0ZWY2MTUxOGFhIiwidCI6IjhmYmFhNWJmLTJlY2MtNGRjOC1iNTZiLThmOTJlMzA3ZjA3NiIsImMiOjR9"));</t>
  </si>
  <si>
    <t>https://app-data-i.users.earthengine.app/view/dataclimardfiltro?Codcom=1032</t>
  </si>
  <si>
    <t>DATACLIMA|| Provincia: Santo Domingo, Rep Dominicana</t>
  </si>
  <si>
    <t>vistas.Add(new VistasGEE(id: 9031, id2:1032, geeURL: "https://app-data-i.users.earthengine.app/view/dataclimardfiltro?Codcom=1032", comentario: "DATA: DATACLIMA || País: Rep Dominicana || Variante: SI || Tipo Variante: Provincia || Variante Shopify: Provincia: Santo Domingo", nombre: "DATACLIMA|| Provincia: Santo Domingo, Rep Dominicana",urlImagen: "No hay imagen en la tabla",  urlPowerBi:"https://app.powerbi.com/view?r=eyJrIjoiYTE4OGZmODgtMjczYi00MGVmLTg1ZWMtOTE3M2QxNDlmZWJjIiwidCI6IjhmYmFhNWJmLTJlY2MtNGRjOC1iNTZiLThmOTJlMzA3ZjA3NiIsImMiOjR9"));</t>
  </si>
  <si>
    <t/>
  </si>
  <si>
    <t>DATARIESGO|| Nacional, Chile</t>
  </si>
  <si>
    <t>DATARIESGO|| Región de Tarapacá, Chile</t>
  </si>
  <si>
    <t>DATARIESGO|| Región de Antofagasta, Chile</t>
  </si>
  <si>
    <t>DATARIESGO|| Región de Atacama, Chile</t>
  </si>
  <si>
    <t>DATARIESGO|| Región de Coquimbo, Chile</t>
  </si>
  <si>
    <t>DATARIESGO|| Región de Valparaíso, Chile</t>
  </si>
  <si>
    <t>DATARIESGO|| Región de O'Higgins, Chile</t>
  </si>
  <si>
    <t>DATARIESGO|| Región del Maule, Chile</t>
  </si>
  <si>
    <t>DATARIESGO|| Región del Biobío, Chile</t>
  </si>
  <si>
    <t>DATARIESGO|| Región de La Araucanía, Chile</t>
  </si>
  <si>
    <t>DATARIESGO|| Región de Los Lagos, Chile</t>
  </si>
  <si>
    <t>DATARIESGO|| Región de Aysén, Chile</t>
  </si>
  <si>
    <t>DATARIESGO|| Región de Magallanes, Chile</t>
  </si>
  <si>
    <t>DATARIESGO|| Región Metropolitana, Chile</t>
  </si>
  <si>
    <t>DATARIESGO|| Región de Los Ríos, Chile</t>
  </si>
  <si>
    <t>DATARIESGO|| Región de Arica y Parinacota, Chile</t>
  </si>
  <si>
    <t>DATARIESGO|| Región del Ñuble, Chile</t>
  </si>
  <si>
    <t>DATACLIMA|| Nacional, Chile</t>
  </si>
  <si>
    <t>vistas.Add(new VistasGEE(id: 9034, id2:0, geeURL: "https://app-data-i.users.earthengine.app/view/dataclimach", comentario: "DATA: DATACLIMA || País: Chile || Variante: NO || Tipo Variante: Nacional || Variante Shopify: Nacional", nombre: "DATACLIMA|| Nacional, Chile",urlImagen: "No hay imagen en la tabla",  urlPowerBi:"https://app.powerbi.com/view?r=eyJrIjoiOGJjOWFkMzAtMDhjZS00YmY0LThiMDUtYWFkYTdjODNkZGYyIiwidCI6IjhmYmFhNWJmLTJlY2MtNGRjOC1iNTZiLThmOTJlMzA3ZjA3NiIsImMiOjR9&amp;pageName=ReportSection07b976d31e945d81283b"));</t>
  </si>
  <si>
    <t>https://app-data-i.users.earthengine.app/view/dataclimachfiltro?Codcom=1</t>
  </si>
  <si>
    <t>DATACLIMA|| Región de Tarapacá, Chile</t>
  </si>
  <si>
    <t>vistas.Add(new VistasGEE(id: 9035, id2:1, geeURL: "https://app-data-i.users.earthengine.app/view/dataclimachfiltro?Codcom=1", comentario: "DATA: DATACLIMA || País: Chile || Variante: SI || Tipo Variante: Región || Variante Shopify: Región de Tarapacá", nombre: "DATACLIMA|| Región de Tarapacá, Chile",urlImagen: "No hay imagen en la tabla",  urlPowerBi:"https://app.powerbi.com/view?r=eyJrIjoiMjVkNjFkM2MtNTQyNy00OTY5LWFkYjItOGYwZDNlNjg1MDJjIiwidCI6IjhmYmFhNWJmLTJlY2MtNGRjOC1iNTZiLThmOTJlMzA3ZjA3NiIsImMiOjR9"));</t>
  </si>
  <si>
    <t>https://app-data-i.users.earthengine.app/view/dataclimachfiltro?Codcom=2</t>
  </si>
  <si>
    <t>DATACLIMA|| Región de Antofagasta, Chile</t>
  </si>
  <si>
    <t>vistas.Add(new VistasGEE(id: 9035, id2:2, geeURL: "https://app-data-i.users.earthengine.app/view/dataclimachfiltro?Codcom=2", comentario: "DATA: DATACLIMA || País: Chile || Variante: SI || Tipo Variante: Región || Variante Shopify: Región de Antofagasta", nombre: "DATACLIMA|| Región de Antofagasta, Chile",urlImagen: "No hay imagen en la tabla",  urlPowerBi:"https://app.powerbi.com/view?r=eyJrIjoiMmYwYjYzZjUtMDUxNS00NTdjLTg5MDUtZTI5NmNhYTc0OTg1IiwidCI6IjhmYmFhNWJmLTJlY2MtNGRjOC1iNTZiLThmOTJlMzA3ZjA3NiIsImMiOjR9"));</t>
  </si>
  <si>
    <t>https://app-data-i.users.earthengine.app/view/dataclimachfiltro?Codcom=3</t>
  </si>
  <si>
    <t>DATACLIMA|| Región de Atacama, Chile</t>
  </si>
  <si>
    <t>vistas.Add(new VistasGEE(id: 9035, id2:3, geeURL: "https://app-data-i.users.earthengine.app/view/dataclimachfiltro?Codcom=3", comentario: "DATA: DATACLIMA || País: Chile || Variante: SI || Tipo Variante: Región || Variante Shopify: Región de Atacama", nombre: "DATACLIMA|| Región de Atacama, Chile",urlImagen: "No hay imagen en la tabla",  urlPowerBi:"https://app.powerbi.com/view?r=eyJrIjoiZmNiNzI3ODAtYWQ5Ni00ZTdmLThjNGMtNTIzMjgxNTc4ZWZlIiwidCI6IjhmYmFhNWJmLTJlY2MtNGRjOC1iNTZiLThmOTJlMzA3ZjA3NiIsImMiOjR9"));</t>
  </si>
  <si>
    <t>https://app-data-i.users.earthengine.app/view/dataclimachfiltro?Codcom=4</t>
  </si>
  <si>
    <t>DATACLIMA|| Región de Coquimbo, Chile</t>
  </si>
  <si>
    <t>vistas.Add(new VistasGEE(id: 9035, id2:4, geeURL: "https://app-data-i.users.earthengine.app/view/dataclimachfiltro?Codcom=4", comentario: "DATA: DATACLIMA || País: Chile || Variante: SI || Tipo Variante: Región || Variante Shopify: Región de Coquimbo", nombre: "DATACLIMA|| Región de Coquimbo, Chile",urlImagen: "No hay imagen en la tabla",  urlPowerBi:"https://app.powerbi.com/view?r=eyJrIjoiN2E5YmMxNTEtNDk0ZS00ODA0LWFiZjktNGQwYjAzNTg3ZWQ5IiwidCI6IjhmYmFhNWJmLTJlY2MtNGRjOC1iNTZiLThmOTJlMzA3ZjA3NiIsImMiOjR9"));</t>
  </si>
  <si>
    <t>https://app-data-i.users.earthengine.app/view/dataclimachfiltro?Codcom=5</t>
  </si>
  <si>
    <t>DATACLIMA|| Región de Valparaíso, Chile</t>
  </si>
  <si>
    <t>vistas.Add(new VistasGEE(id: 9035, id2:5, geeURL: "https://app-data-i.users.earthengine.app/view/dataclimachfiltro?Codcom=5", comentario: "DATA: DATACLIMA || País: Chile || Variante: SI || Tipo Variante: Región || Variante Shopify: Región de Valparaíso", nombre: "DATACLIMA|| Región de Valparaíso, Chile",urlImagen: "No hay imagen en la tabla",  urlPowerBi:"https://app.powerbi.com/view?r=eyJrIjoiN2QwOWQwOGQtZjY4Mi00MmQwLWEyNmUtZjQ2MTQ2N2Q4MTMwIiwidCI6IjhmYmFhNWJmLTJlY2MtNGRjOC1iNTZiLThmOTJlMzA3ZjA3NiIsImMiOjR9"));</t>
  </si>
  <si>
    <t>https://app-data-i.users.earthengine.app/view/dataclimachfiltro?Codcom=6</t>
  </si>
  <si>
    <t>DATACLIMA|| Región de O'Higgins, Chile</t>
  </si>
  <si>
    <t>vistas.Add(new VistasGEE(id: 9035, id2:6, geeURL: "https://app-data-i.users.earthengine.app/view/dataclimachfiltro?Codcom=6", comentario: "DATA: DATACLIMA || País: Chile || Variante: SI || Tipo Variante: Región || Variante Shopify: Región de O'Higgins", nombre: "DATACLIMA|| Región de O'Higgins, Chile",urlImagen: "No hay imagen en la tabla",  urlPowerBi:"https://app.powerbi.com/view?r=eyJrIjoiNjU5YmJmYjgtYTk4MC00OTdlLThjODgtNWVmMDIwZmVmMjVhIiwidCI6IjhmYmFhNWJmLTJlY2MtNGRjOC1iNTZiLThmOTJlMzA3ZjA3NiIsImMiOjR9"));</t>
  </si>
  <si>
    <t>https://app-data-i.users.earthengine.app/view/dataclimachfiltro?Codcom=7</t>
  </si>
  <si>
    <t>DATACLIMA|| Región del Maule, Chile</t>
  </si>
  <si>
    <t>vistas.Add(new VistasGEE(id: 9035, id2:7, geeURL: "https://app-data-i.users.earthengine.app/view/dataclimachfiltro?Codcom=7", comentario: "DATA: DATACLIMA || País: Chile || Variante: SI || Tipo Variante: Región || Variante Shopify: Región del Maule", nombre: "DATACLIMA|| Región del Maule, Chile",urlImagen: "No hay imagen en la tabla",  urlPowerBi:"https://app.powerbi.com/view?r=eyJrIjoiZGY2MzEzZjMtNjc3OC00Y2I3LThkNWMtYTA4ZGYxMGM3NWJjIiwidCI6IjhmYmFhNWJmLTJlY2MtNGRjOC1iNTZiLThmOTJlMzA3ZjA3NiIsImMiOjR9"));</t>
  </si>
  <si>
    <t>https://app-data-i.users.earthengine.app/view/dataclimachfiltro?Codcom=8</t>
  </si>
  <si>
    <t>DATACLIMA|| Región del Biobío, Chile</t>
  </si>
  <si>
    <t>vistas.Add(new VistasGEE(id: 9035, id2:8, geeURL: "https://app-data-i.users.earthengine.app/view/dataclimachfiltro?Codcom=8", comentario: "DATA: DATACLIMA || País: Chile || Variante: SI || Tipo Variante: Región || Variante Shopify: Región del Biobío", nombre: "DATACLIMA|| Región del Biobío, Chile",urlImagen: "No hay imagen en la tabla",  urlPowerBi:"https://app.powerbi.com/view?r=eyJrIjoiZjYyZWIzMGEtMzcyZS00NGViLTg3N2YtZDE5OTVkOWRmNDQ4IiwidCI6IjhmYmFhNWJmLTJlY2MtNGRjOC1iNTZiLThmOTJlMzA3ZjA3NiIsImMiOjR9"));</t>
  </si>
  <si>
    <t>https://app-data-i.users.earthengine.app/view/dataclimachfiltro?Codcom=9</t>
  </si>
  <si>
    <t>DATACLIMA|| Región de La Araucanía, Chile</t>
  </si>
  <si>
    <t>vistas.Add(new VistasGEE(id: 9035, id2:9, geeURL: "https://app-data-i.users.earthengine.app/view/dataclimachfiltro?Codcom=9", comentario: "DATA: DATACLIMA || País: Chile || Variante: SI || Tipo Variante: Región || Variante Shopify: Región de La Araucanía", nombre: "DATACLIMA|| Región de La Araucanía, Chile",urlImagen: "No hay imagen en la tabla",  urlPowerBi:"https://app.powerbi.com/view?r=eyJrIjoiMjdkMWE2MTQtYzRiMy00Zjc3LWEyMGUtOTdlY2ZiZTk0MmFlIiwidCI6IjhmYmFhNWJmLTJlY2MtNGRjOC1iNTZiLThmOTJlMzA3ZjA3NiIsImMiOjR9"));</t>
  </si>
  <si>
    <t>https://app-data-i.users.earthengine.app/view/dataclimachfiltro?Codcom=10</t>
  </si>
  <si>
    <t>DATACLIMA|| Región de Los Lagos, Chile</t>
  </si>
  <si>
    <t>vistas.Add(new VistasGEE(id: 9035, id2:10, geeURL: "https://app-data-i.users.earthengine.app/view/dataclimachfiltro?Codcom=10", comentario: "DATA: DATACLIMA || País: Chile || Variante: SI || Tipo Variante: Región || Variante Shopify: Región de Los Lagos", nombre: "DATACLIMA|| Región de Los Lagos, Chile",urlImagen: "No hay imagen en la tabla",  urlPowerBi:"https://app.powerbi.com/view?r=eyJrIjoiOGRiODA1N2UtN2ZiOS00OWJlLWE2NGYtNTBmMTYyODY4OTY2IiwidCI6IjhmYmFhNWJmLTJlY2MtNGRjOC1iNTZiLThmOTJlMzA3ZjA3NiIsImMiOjR9"));</t>
  </si>
  <si>
    <t>https://app-data-i.users.earthengine.app/view/dataclimachfiltro?Codcom=11</t>
  </si>
  <si>
    <t>DATACLIMA|| Región de Aysén, Chile</t>
  </si>
  <si>
    <t>vistas.Add(new VistasGEE(id: 9035, id2:11, geeURL: "https://app-data-i.users.earthengine.app/view/dataclimachfiltro?Codcom=11", comentario: "DATA: DATACLIMA || País: Chile || Variante: SI || Tipo Variante: Región || Variante Shopify: Región de Aysén", nombre: "DATACLIMA|| Región de Aysén, Chile",urlImagen: "No hay imagen en la tabla",  urlPowerBi:"https://app.powerbi.com/view?r=eyJrIjoiNjk1ZDY2N2UtNzc4NC00Zjk5LWJlYWQtZjlmMDY2Zjg3ZTExIiwidCI6IjhmYmFhNWJmLTJlY2MtNGRjOC1iNTZiLThmOTJlMzA3ZjA3NiIsImMiOjR9"));</t>
  </si>
  <si>
    <t>https://app-data-i.users.earthengine.app/view/dataclimachfiltro?Codcom=12</t>
  </si>
  <si>
    <t>DATACLIMA|| Región de Magallanes, Chile</t>
  </si>
  <si>
    <t>vistas.Add(new VistasGEE(id: 9035, id2:12, geeURL: "https://app-data-i.users.earthengine.app/view/dataclimachfiltro?Codcom=12", comentario: "DATA: DATACLIMA || País: Chile || Variante: SI || Tipo Variante: Región || Variante Shopify: Región de Magallanes", nombre: "DATACLIMA|| Región de Magallanes, Chile",urlImagen: "No hay imagen en la tabla",  urlPowerBi:"https://app.powerbi.com/view?r=eyJrIjoiMDQ3NzkxYWEtYWIzNy00YWI1LWI5N2MtZmZmMjUwYmFmYTVlIiwidCI6IjhmYmFhNWJmLTJlY2MtNGRjOC1iNTZiLThmOTJlMzA3ZjA3NiIsImMiOjR9"));</t>
  </si>
  <si>
    <t>https://app-data-i.users.earthengine.app/view/dataclimachfiltro?Codcom=13</t>
  </si>
  <si>
    <t>DATACLIMA|| Región Metropolitana, Chile</t>
  </si>
  <si>
    <t>vistas.Add(new VistasGEE(id: 9035, id2:13, geeURL: "https://app-data-i.users.earthengine.app/view/dataclimachfiltro?Codcom=13", comentario: "DATA: DATACLIMA || País: Chile || Variante: SI || Tipo Variante: Región || Variante Shopify: Región Metropolitana", nombre: "DATACLIMA|| Región Metropolitana, Chile",urlImagen: "No hay imagen en la tabla",  urlPowerBi:"https://app.powerbi.com/view?r=eyJrIjoiOGJjNWIwYTYtZjZlNS00MTlmLWE0YmMtZmM5ZGIzM2RjMTM4IiwidCI6IjhmYmFhNWJmLTJlY2MtNGRjOC1iNTZiLThmOTJlMzA3ZjA3NiIsImMiOjR9"));</t>
  </si>
  <si>
    <t>https://app-data-i.users.earthengine.app/view/dataclimachfiltro?Codcom=14</t>
  </si>
  <si>
    <t>DATACLIMA|| Región de Los Ríos, Chile</t>
  </si>
  <si>
    <t>vistas.Add(new VistasGEE(id: 9035, id2:14, geeURL: "https://app-data-i.users.earthengine.app/view/dataclimachfiltro?Codcom=14", comentario: "DATA: DATACLIMA || País: Chile || Variante: SI || Tipo Variante: Región || Variante Shopify: Región de Los Ríos", nombre: "DATACLIMA|| Región de Los Ríos, Chile",urlImagen: "No hay imagen en la tabla",  urlPowerBi:"https://app.powerbi.com/view?r=eyJrIjoiNDdlMzc1MjgtMjI1Zi00NzA5LWE2NGItYTFiYzM0YzUzY2E3IiwidCI6IjhmYmFhNWJmLTJlY2MtNGRjOC1iNTZiLThmOTJlMzA3ZjA3NiIsImMiOjR9"));</t>
  </si>
  <si>
    <t>https://app-data-i.users.earthengine.app/view/dataclimachfiltro?Codcom=15</t>
  </si>
  <si>
    <t>DATACLIMA|| Región de Arica y Parinacota, Chile</t>
  </si>
  <si>
    <t>vistas.Add(new VistasGEE(id: 9035, id2:15, geeURL: "https://app-data-i.users.earthengine.app/view/dataclimachfiltro?Codcom=15", comentario: "DATA: DATACLIMA || País: Chile || Variante: SI || Tipo Variante: Región || Variante Shopify: Región de Arica y Parinacota", nombre: "DATACLIMA|| Región de Arica y Parinacota, Chile",urlImagen: "No hay imagen en la tabla",  urlPowerBi:"https://app.powerbi.com/view?r=eyJrIjoiY2FkNGQ3OWItZjllOC00NWQ5LTkxNmItNjY0YTJiZjczZmJmIiwidCI6IjhmYmFhNWJmLTJlY2MtNGRjOC1iNTZiLThmOTJlMzA3ZjA3NiIsImMiOjR9"));</t>
  </si>
  <si>
    <t>https://app-data-i.users.earthengine.app/view/dataclimachfiltro?Codcom=16</t>
  </si>
  <si>
    <t>DATACLIMA|| Región del Ñuble, Chile</t>
  </si>
  <si>
    <t>vistas.Add(new VistasGEE(id: 9035, id2:16, geeURL: "https://app-data-i.users.earthengine.app/view/dataclimachfiltro?Codcom=16", comentario: "DATA: DATACLIMA || País: Chile || Variante: SI || Tipo Variante: Región || Variante Shopify: Región del Ñuble", nombre: "DATACLIMA|| Región del Ñuble, Chile",urlImagen: "No hay imagen en la tabla",  urlPowerBi:"https://app.powerbi.com/view?r=eyJrIjoiNjJmNzM2ZjMtNzBiNy00M2ZhLThhYzAtOWY5ZjM2YWIzM2JiIiwidCI6IjhmYmFhNWJmLTJlY2MtNGRjOC1iNTZiLThmOTJlMzA3ZjA3NiIsImMiOjR9"));</t>
  </si>
  <si>
    <t>DATARIESGO|| Nacional, Nicaragua</t>
  </si>
  <si>
    <t>vistas.Add(new VistasGEE(id: 9025, id2:0, geeURL: "https://app-data-i.users.earthengine.app/view/datafuegonc", comentario: "DATA: DATARIESGO || País: Nicaragua || Variante: NO || Tipo Variante: Nacional || Variante Shopify: Nacional", nombre: "DATARIESGO|| Nacional, Nicaragua",urlImagen: "https://raw.githubusercontent.com/Sud-Austral/DATA-COMUN/master/00%20Portadas/DATAFUEGO/portadaPowerBi_DataRIESGO_PlataformaDeAnalisisYMonitoreoDeFocosDeFuego_NICARAGUA.jpg",  urlPowerBi:"https://app.powerbi.com/view?r=eyJrIjoiMGVlNDhiOTktODQxNi00NzM0LWE2YjQtMzI2MjVjMGZiNjg4IiwidCI6IjhmYmFhNWJmLTJlY2MtNGRjOC1iNTZiLThmOTJlMzA3ZjA3NiIsImMiOjR9&amp;pageName=ReportSection8bcae9100757e5450e5b"));</t>
  </si>
  <si>
    <t>https://app-data-i.users.earthengine.app/view/datafuegoncfiltro?Codcom=5</t>
  </si>
  <si>
    <t>DATARIESGO|| Departamento: Nueva Segovia, Nicaragua</t>
  </si>
  <si>
    <t>vistas.Add(new VistasGEE(id: 9026, id2:5, geeURL: "https://app-data-i.users.earthengine.app/view/datafuegoncfiltro?Codcom=5", comentario: "DATA: DATARIESGO || País: Nicaragua || Variante: SI || Tipo Variante: Departamento || Variante Shopify: Departamento: Nueva Segovia", nombre: "DATARIESGO|| Departamento: Nueva Segovia, Nicaragua",urlImagen: "https://raw.githubusercontent.com/Sud-Austral/DATA-COMUN/master/00%20Portadas/DATAFUEGO/portadaPowerBi_DataRIESGO_PlataformaDeAnalisisYMonitoreoDeFocosDeFuego_NICARAGUA.jpg",  urlPowerBi:"https://app.powerbi.com/view?r=eyJrIjoiMDU2NzJmYjItMGRkNi00YTY3LWFlMDEtYTlhYTJlYzQ3MmIwIiwidCI6IjhmYmFhNWJmLTJlY2MtNGRjOC1iNTZiLThmOTJlMzA3ZjA3NiIsImMiOjR9"));</t>
  </si>
  <si>
    <t>https://app-data-i.users.earthengine.app/view/datafuegoncfiltro?Codcom=10</t>
  </si>
  <si>
    <t>DATARIESGO|| Departamento: Jinotega, Nicaragua</t>
  </si>
  <si>
    <t>vistas.Add(new VistasGEE(id: 9026, id2:10, geeURL: "https://app-data-i.users.earthengine.app/view/datafuegoncfiltro?Codcom=10", comentario: "DATA: DATARIESGO || País: Nicaragua || Variante: SI || Tipo Variante: Departamento || Variante Shopify: Departamento: Jinotega", nombre: "DATARIESGO|| Departamento: Jinotega, Nicaragua",urlImagen: "https://raw.githubusercontent.com/Sud-Austral/DATA-COMUN/master/00%20Portadas/DATAFUEGO/portadaPowerBi_DataRIESGO_PlataformaDeAnalisisYMonitoreoDeFocosDeFuego_NICARAGUA.jpg",  urlPowerBi:"https://app.powerbi.com/view?r=eyJrIjoiMWZiOGZkYjUtNWFhYS00NGMyLTk0MjUtNTlkNzZhMjE5OTkwIiwidCI6IjhmYmFhNWJmLTJlY2MtNGRjOC1iNTZiLThmOTJlMzA3ZjA3NiIsImMiOjR9"));</t>
  </si>
  <si>
    <t>https://app-data-i.users.earthengine.app/view/datafuegoncfiltro?Codcom=20</t>
  </si>
  <si>
    <t>DATARIESGO|| Departamento: Madriz, Nicaragua</t>
  </si>
  <si>
    <t>vistas.Add(new VistasGEE(id: 9026, id2:20, geeURL: "https://app-data-i.users.earthengine.app/view/datafuegoncfiltro?Codcom=20", comentario: "DATA: DATARIESGO || País: Nicaragua || Variante: SI || Tipo Variante: Departamento || Variante Shopify: Departamento: Madriz", nombre: "DATARIESGO|| Departamento: Madriz, Nicaragua",urlImagen: "https://raw.githubusercontent.com/Sud-Austral/DATA-COMUN/master/00%20Portadas/DATAFUEGO/portadaPowerBi_DataRIESGO_PlataformaDeAnalisisYMonitoreoDeFocosDeFuego_NICARAGUA.jpg",  urlPowerBi:"https://app.powerbi.com/view?r=eyJrIjoiZTBmYzAzMjAtNDUzNS00MWFkLTg0OTAtOThiNjcyMDNiZDY4IiwidCI6IjhmYmFhNWJmLTJlY2MtNGRjOC1iNTZiLThmOTJlMzA3ZjA3NiIsImMiOjR9"));</t>
  </si>
  <si>
    <t>https://app-data-i.users.earthengine.app/view/datafuegoncfiltro?Codcom=25</t>
  </si>
  <si>
    <t>DATARIESGO|| Departamento: Estelí, Nicaragua</t>
  </si>
  <si>
    <t>vistas.Add(new VistasGEE(id: 9026, id2:25, geeURL: "https://app-data-i.users.earthengine.app/view/datafuegoncfiltro?Codcom=25", comentario: "DATA: DATARIESGO || País: Nicaragua || Variante: SI || Tipo Variante: Departamento || Variante Shopify: Departamento: Estelí", nombre: "DATARIESGO|| Departamento: Estelí, Nicaragua",urlImagen: "https://raw.githubusercontent.com/Sud-Austral/DATA-COMUN/master/00%20Portadas/DATAFUEGO/portadaPowerBi_DataRIESGO_PlataformaDeAnalisisYMonitoreoDeFocosDeFuego_NICARAGUA.jpg",  urlPowerBi:"https://app.powerbi.com/view?r=eyJrIjoiZTFhYzNlN2YtZjIwYi00ZDA0LWJhMmEtZGQxMzgxYmE3Y2UyIiwidCI6IjhmYmFhNWJmLTJlY2MtNGRjOC1iNTZiLThmOTJlMzA3ZjA3NiIsImMiOjR9"));</t>
  </si>
  <si>
    <t>https://app-data-i.users.earthengine.app/view/datafuegoncfiltro?Codcom=30</t>
  </si>
  <si>
    <t>DATARIESGO|| Departamento: Chinandega, Nicaragua</t>
  </si>
  <si>
    <t>vistas.Add(new VistasGEE(id: 9026, id2:30, geeURL: "https://app-data-i.users.earthengine.app/view/datafuegoncfiltro?Codcom=30", comentario: "DATA: DATARIESGO || País: Nicaragua || Variante: SI || Tipo Variante: Departamento || Variante Shopify: Departamento: Chinandega", nombre: "DATARIESGO|| Departamento: Chinandega, Nicaragua",urlImagen: "https://raw.githubusercontent.com/Sud-Austral/DATA-COMUN/master/00%20Portadas/DATAFUEGO/portadaPowerBi_DataRIESGO_PlataformaDeAnalisisYMonitoreoDeFocosDeFuego_NICARAGUA.jpg",  urlPowerBi:"https://app.powerbi.com/view?r=eyJrIjoiYzBhOGI2YmQtZDk2NS00YjJiLThkM2QtNzYzNjA5NWFmNzY1IiwidCI6IjhmYmFhNWJmLTJlY2MtNGRjOC1iNTZiLThmOTJlMzA3ZjA3NiIsImMiOjR9"));</t>
  </si>
  <si>
    <t>https://app-data-i.users.earthengine.app/view/datafuegoncfiltro?Codcom=35</t>
  </si>
  <si>
    <t>DATARIESGO|| Departamento: León, Nicaragua</t>
  </si>
  <si>
    <t>vistas.Add(new VistasGEE(id: 9026, id2:35, geeURL: "https://app-data-i.users.earthengine.app/view/datafuegoncfiltro?Codcom=35", comentario: "DATA: DATARIESGO || País: Nicaragua || Variante: SI || Tipo Variante: Departamento || Variante Shopify: Departamento: León", nombre: "DATARIESGO|| Departamento: León, Nicaragua",urlImagen: "https://raw.githubusercontent.com/Sud-Austral/DATA-COMUN/master/00%20Portadas/DATAFUEGO/portadaPowerBi_DataRIESGO_PlataformaDeAnalisisYMonitoreoDeFocosDeFuego_NICARAGUA.jpg",  urlPowerBi:"https://app.powerbi.com/view?r=eyJrIjoiMDBlYWU5YjktMTU5Ni00Y2I5LWE4MDktYzY1NzMzZmZiMjNkIiwidCI6IjhmYmFhNWJmLTJlY2MtNGRjOC1iNTZiLThmOTJlMzA3ZjA3NiIsImMiOjR9"));</t>
  </si>
  <si>
    <t>https://app-data-i.users.earthengine.app/view/datafuegoncfiltro?Codcom=40</t>
  </si>
  <si>
    <t>DATARIESGO|| Departamento: Matagalpa, Nicaragua</t>
  </si>
  <si>
    <t>vistas.Add(new VistasGEE(id: 9026, id2:40, geeURL: "https://app-data-i.users.earthengine.app/view/datafuegoncfiltro?Codcom=40", comentario: "DATA: DATARIESGO || País: Nicaragua || Variante: SI || Tipo Variante: Departamento || Variante Shopify: Departamento: Matagalpa", nombre: "DATARIESGO|| Departamento: Matagalpa, Nicaragua",urlImagen: "https://raw.githubusercontent.com/Sud-Austral/DATA-COMUN/master/00%20Portadas/DATAFUEGO/portadaPowerBi_DataRIESGO_PlataformaDeAnalisisYMonitoreoDeFocosDeFuego_NICARAGUA.jpg",  urlPowerBi:"https://app.powerbi.com/view?r=eyJrIjoiMTQ4OTlhMjItZTgxOS00OTAwLWE0YWEtMTkwYWJlYWU0N2IyIiwidCI6IjhmYmFhNWJmLTJlY2MtNGRjOC1iNTZiLThmOTJlMzA3ZjA3NiIsImMiOjR9"));</t>
  </si>
  <si>
    <t>https://app-data-i.users.earthengine.app/view/datafuegoncfiltro?Codcom=50</t>
  </si>
  <si>
    <t>DATARIESGO|| Departamento: Boaco, Nicaragua</t>
  </si>
  <si>
    <t>vistas.Add(new VistasGEE(id: 9026, id2:50, geeURL: "https://app-data-i.users.earthengine.app/view/datafuegoncfiltro?Codcom=50", comentario: "DATA: DATARIESGO || País: Nicaragua || Variante: SI || Tipo Variante: Departamento || Variante Shopify: Departamento: Boaco", nombre: "DATARIESGO|| Departamento: Boaco, Nicaragua",urlImagen: "https://raw.githubusercontent.com/Sud-Austral/DATA-COMUN/master/00%20Portadas/DATAFUEGO/portadaPowerBi_DataRIESGO_PlataformaDeAnalisisYMonitoreoDeFocosDeFuego_NICARAGUA.jpg",  urlPowerBi:"https://app.powerbi.com/view?r=eyJrIjoiY2QwYzViOGYtNDcwOC00ODdlLTllMmYtYzE2Njg5ODY0MjEwIiwidCI6IjhmYmFhNWJmLTJlY2MtNGRjOC1iNTZiLThmOTJlMzA3ZjA3NiIsImMiOjR9"));</t>
  </si>
  <si>
    <t>https://app-data-i.users.earthengine.app/view/datafuegoncfiltro?Codcom=55</t>
  </si>
  <si>
    <t>DATARIESGO|| Departamento: Managua, Nicaragua</t>
  </si>
  <si>
    <t>vistas.Add(new VistasGEE(id: 9026, id2:55, geeURL: "https://app-data-i.users.earthengine.app/view/datafuegoncfiltro?Codcom=55", comentario: "DATA: DATARIESGO || País: Nicaragua || Variante: SI || Tipo Variante: Departamento || Variante Shopify: Departamento: Managua", nombre: "DATARIESGO|| Departamento: Managua, Nicaragua",urlImagen: "https://raw.githubusercontent.com/Sud-Austral/DATA-COMUN/master/00%20Portadas/DATAFUEGO/portadaPowerBi_DataRIESGO_PlataformaDeAnalisisYMonitoreoDeFocosDeFuego_NICARAGUA.jpg",  urlPowerBi:"https://app.powerbi.com/view?r=eyJrIjoiMmZlMzY5YzQtMDZkOC00YzljLWE0ZDMtMmI2MjBkZDJiOWEyIiwidCI6IjhmYmFhNWJmLTJlY2MtNGRjOC1iNTZiLThmOTJlMzA3ZjA3NiIsImMiOjR9"));</t>
  </si>
  <si>
    <t>https://app-data-i.users.earthengine.app/view/datafuegoncfiltro?Codcom=60</t>
  </si>
  <si>
    <t>DATARIESGO|| Departamento: Masaya, Nicaragua</t>
  </si>
  <si>
    <t>vistas.Add(new VistasGEE(id: 9026, id2:60, geeURL: "https://app-data-i.users.earthengine.app/view/datafuegoncfiltro?Codcom=60", comentario: "DATA: DATARIESGO || País: Nicaragua || Variante: SI || Tipo Variante: Departamento || Variante Shopify: Departamento: Masaya", nombre: "DATARIESGO|| Departamento: Masaya, Nicaragua",urlImagen: "https://raw.githubusercontent.com/Sud-Austral/DATA-COMUN/master/00%20Portadas/DATAFUEGO/portadaPowerBi_DataRIESGO_PlataformaDeAnalisisYMonitoreoDeFocosDeFuego_NICARAGUA.jpg",  urlPowerBi:"https://app.powerbi.com/view?r=eyJrIjoiMjMxYTEzOWMtYmY5Yi00YThlLWE5MWEtMzZkMjY3MjVlNTNiIiwidCI6IjhmYmFhNWJmLTJlY2MtNGRjOC1iNTZiLThmOTJlMzA3ZjA3NiIsImMiOjR9"));</t>
  </si>
  <si>
    <t>https://app-data-i.users.earthengine.app/view/datafuegoncfiltro?Codcom=65</t>
  </si>
  <si>
    <t>DATARIESGO|| Departamento: Chontales, Nicaragua</t>
  </si>
  <si>
    <t>vistas.Add(new VistasGEE(id: 9026, id2:65, geeURL: "https://app-data-i.users.earthengine.app/view/datafuegoncfiltro?Codcom=65", comentario: "DATA: DATARIESGO || País: Nicaragua || Variante: SI || Tipo Variante: Departamento || Variante Shopify: Departamento: Chontales", nombre: "DATARIESGO|| Departamento: Chontales, Nicaragua",urlImagen: "https://raw.githubusercontent.com/Sud-Austral/DATA-COMUN/master/00%20Portadas/DATAFUEGO/portadaPowerBi_DataRIESGO_PlataformaDeAnalisisYMonitoreoDeFocosDeFuego_NICARAGUA.jpg",  urlPowerBi:"https://app.powerbi.com/view?r=eyJrIjoiOTExYjliMzMtYTNmOS00OWRjLTljMGItYzBmMzM5YzRiZjQxIiwidCI6IjhmYmFhNWJmLTJlY2MtNGRjOC1iNTZiLThmOTJlMzA3ZjA3NiIsImMiOjR9"));</t>
  </si>
  <si>
    <t>https://app-data-i.users.earthengine.app/view/datafuegoncfiltro?Codcom=70</t>
  </si>
  <si>
    <t>DATARIESGO|| Departamento: Granada, Nicaragua</t>
  </si>
  <si>
    <t>vistas.Add(new VistasGEE(id: 9026, id2:70, geeURL: "https://app-data-i.users.earthengine.app/view/datafuegoncfiltro?Codcom=70", comentario: "DATA: DATARIESGO || País: Nicaragua || Variante: SI || Tipo Variante: Departamento || Variante Shopify: Departamento: Granada", nombre: "DATARIESGO|| Departamento: Granada, Nicaragua",urlImagen: "https://raw.githubusercontent.com/Sud-Austral/DATA-COMUN/master/00%20Portadas/DATAFUEGO/portadaPowerBi_DataRIESGO_PlataformaDeAnalisisYMonitoreoDeFocosDeFuego_NICARAGUA.jpg",  urlPowerBi:"https://app.powerbi.com/view?r=eyJrIjoiODNhNGYxMmUtMzk5MC00NWMyLWJkNDgtMmQ2NjdiZTFlMTMwIiwidCI6IjhmYmFhNWJmLTJlY2MtNGRjOC1iNTZiLThmOTJlMzA3ZjA3NiIsImMiOjR9"));</t>
  </si>
  <si>
    <t>https://app-data-i.users.earthengine.app/view/datafuegoncfiltro?Codcom=75</t>
  </si>
  <si>
    <t>DATARIESGO|| Departamento: Carazo, Nicaragua</t>
  </si>
  <si>
    <t>vistas.Add(new VistasGEE(id: 9026, id2:75, geeURL: "https://app-data-i.users.earthengine.app/view/datafuegoncfiltro?Codcom=75", comentario: "DATA: DATARIESGO || País: Nicaragua || Variante: SI || Tipo Variante: Departamento || Variante Shopify: Departamento: Carazo", nombre: "DATARIESGO|| Departamento: Carazo, Nicaragua",urlImagen: "https://raw.githubusercontent.com/Sud-Austral/DATA-COMUN/master/00%20Portadas/DATAFUEGO/portadaPowerBi_DataRIESGO_PlataformaDeAnalisisYMonitoreoDeFocosDeFuego_NICARAGUA.jpg",  urlPowerBi:"https://app.powerbi.com/view?r=eyJrIjoiNGZmMWRhOWYtOTBkMC00MmFkLThlMDktY2YxOGQyNGUxYmY0IiwidCI6IjhmYmFhNWJmLTJlY2MtNGRjOC1iNTZiLThmOTJlMzA3ZjA3NiIsImMiOjR9"));</t>
  </si>
  <si>
    <t>https://app-data-i.users.earthengine.app/view/datafuegoncfiltro?Codcom=80</t>
  </si>
  <si>
    <t>DATARIESGO|| Departamento: Rivas, Nicaragua</t>
  </si>
  <si>
    <t>vistas.Add(new VistasGEE(id: 9026, id2:80, geeURL: "https://app-data-i.users.earthengine.app/view/datafuegoncfiltro?Codcom=80", comentario: "DATA: DATARIESGO || País: Nicaragua || Variante: SI || Tipo Variante: Departamento || Variante Shopify: Departamento: Rivas", nombre: "DATARIESGO|| Departamento: Rivas, Nicaragua",urlImagen: "https://raw.githubusercontent.com/Sud-Austral/DATA-COMUN/master/00%20Portadas/DATAFUEGO/portadaPowerBi_DataRIESGO_PlataformaDeAnalisisYMonitoreoDeFocosDeFuego_NICARAGUA.jpg",  urlPowerBi:"https://app.powerbi.com/view?r=eyJrIjoiNTRmMGJhZjMtMzY4Ny00MzYzLTllYWItYjQwNTFkNWFiNDIxIiwidCI6IjhmYmFhNWJmLTJlY2MtNGRjOC1iNTZiLThmOTJlMzA3ZjA3NiIsImMiOjR9"));</t>
  </si>
  <si>
    <t>https://app-data-i.users.earthengine.app/view/datafuegoncfiltro?Codcom=85</t>
  </si>
  <si>
    <t>DATARIESGO|| Departamento: Río San Juan, Nicaragua</t>
  </si>
  <si>
    <t>vistas.Add(new VistasGEE(id: 9026, id2:85, geeURL: "https://app-data-i.users.earthengine.app/view/datafuegoncfiltro?Codcom=85", comentario: "DATA: DATARIESGO || País: Nicaragua || Variante: SI || Tipo Variante: Departamento || Variante Shopify: Departamento: Río San Juan", nombre: "DATARIESGO|| Departamento: Río San Juan, Nicaragua",urlImagen: "https://raw.githubusercontent.com/Sud-Austral/DATA-COMUN/master/00%20Portadas/DATAFUEGO/portadaPowerBi_DataRIESGO_PlataformaDeAnalisisYMonitoreoDeFocosDeFuego_NICARAGUA.jpg",  urlPowerBi:"https://app.powerbi.com/view?r=eyJrIjoiYWZkZTExYTctOWY2Yi00N2EwLTlmNmYtNjAxNzNiMzRlMTkzIiwidCI6IjhmYmFhNWJmLTJlY2MtNGRjOC1iNTZiLThmOTJlMzA3ZjA3NiIsImMiOjR9"));</t>
  </si>
  <si>
    <t>https://app-data-i.users.earthengine.app/view/datafuegoncfiltro?Codcom=91</t>
  </si>
  <si>
    <t>DATARIESGO|| Región Autónoma de la Costa Caribe Norte, Nicaragua</t>
  </si>
  <si>
    <t>vistas.Add(new VistasGEE(id: 9026, id2:91, geeURL: "https://app-data-i.users.earthengine.app/view/datafuegoncfiltro?Codcom=91", comentario: "DATA: DATARIESGO || País: Nicaragua || Variante: SI || Tipo Variante: Departamento || Variante Shopify: Región Autónoma de la Costa Caribe Norte", nombre: "DATARIESGO|| Región Autónoma de la Costa Caribe Norte, Nicaragua",urlImagen: "https://raw.githubusercontent.com/Sud-Austral/DATA-COMUN/master/00%20Portadas/DATAFUEGO/portadaPowerBi_DataRIESGO_PlataformaDeAnalisisYMonitoreoDeFocosDeFuego_NICARAGUA.jpg",  urlPowerBi:"https://app.powerbi.com/view?r=eyJrIjoiNzhlYzY3ZTMtNGUyYS00ZWQzLTk1YTUtNzc2ZTNkYzc5NTRjIiwidCI6IjhmYmFhNWJmLTJlY2MtNGRjOC1iNTZiLThmOTJlMzA3ZjA3NiIsImMiOjR9"));</t>
  </si>
  <si>
    <t>DATARIESGO|| Región Autónoma de la Costa Caribe Sur, Nicaragua</t>
  </si>
  <si>
    <t>vistas.Add(new VistasGEE(id: 9026, id2:93, geeURL: "https://app-data-i.users.earthengine.app/view/datafuegoncfiltro?Codcom=93", comentario: "DATA: DATARIESGO || País: Nicaragua || Variante: SI || Tipo Variante: Departamento || Variante Shopify: Región Autónoma de la Costa Caribe Sur", nombre: "DATARIESGO|| Región Autónoma de la Costa Caribe Sur, Nicaragua",urlImagen: "https://raw.githubusercontent.com/Sud-Austral/DATA-COMUN/master/00%20Portadas/DATAFUEGO/portadaPowerBi_DataRIESGO_PlataformaDeAnalisisYMonitoreoDeFocosDeFuego_NICARAGUA.jpg",  urlPowerBi:"https://app.powerbi.com/view?r=eyJrIjoiNDU2MmRkNmItZDlkNy00NmJiLWEyMWItMWRlZDBhNGRkYTRjIiwidCI6IjhmYmFhNWJmLTJlY2MtNGRjOC1iNTZiLThmOTJlMzA3ZjA3NiIsImMiOjR9"));</t>
  </si>
  <si>
    <t>DATACLIMA|| Nacional, Nicaragua</t>
  </si>
  <si>
    <t>vistas.Add(new VistasGEE(id: 9027, id2:0, geeURL: "https://app-data-i.users.earthengine.app/view/dataclimanc", comentario: "DATA: DATACLIMA || País: Nicaragua || Variante: NO || Tipo Variante: Nacional || Variante Shopify: Nacional", nombre: "DATACLIMA|| Nacional, Nicaragua",urlImagen: "https://raw.githubusercontent.com/Sud-Austral/DATA-COMUN/master/00%20Portadas/DATACLIMA/portadaPowerBi_DataCLIMA_PlataformaDeAnalisisYMonitoreoDelClima_NICARAGUA.jpg",  urlPowerBi:"https://app.powerbi.com/view?r=eyJrIjoiNDdkMDAyZjMtNjZmMy00MGE4LThiN2EtNThlMTQwM2YxNGEzIiwidCI6IjhmYmFhNWJmLTJlY2MtNGRjOC1iNTZiLThmOTJlMzA3ZjA3NiIsImMiOjR9&amp;pageName=ReportSection07b976d31e945d81283b"));</t>
  </si>
  <si>
    <t>DATACLIMA|| Departamento: Nueva Segovia, Nicaragua</t>
  </si>
  <si>
    <t>vistas.Add(new VistasGEE(id: 9028, id2:5, geeURL: "https://app-data-i.users.earthengine.app/view/dataclimancfiltro?Codcom=5", comentario: "DATA: DATACLIMA || País: Nicaragua || Variante: SI || Tipo Variante: Departamento || Variante Shopify: Departamento: Nueva Segovia", nombre: "DATACLIMA|| Departamento: Nueva Segovia, Nicaragua",urlImagen: "https://raw.githubusercontent.com/Sud-Austral/DATA-COMUN/master/00%20Portadas/DATACLIMA/portadaPowerBi_DataCLIMA_PlataformaDeAnalisisYMonitoreoDelClima_NICARAGUA.jpg",  urlPowerBi:"https://app.powerbi.com/view?r=eyJrIjoiYzA1NDZmMGItMDgwOS00YzEzLThmOGMtZWRhYTQxZGJhMGE4IiwidCI6IjhmYmFhNWJmLTJlY2MtNGRjOC1iNTZiLThmOTJlMzA3ZjA3NiIsImMiOjR9"));</t>
  </si>
  <si>
    <t>https://app-data-i.users.earthengine.app/view/dataclimancfiltro?Codcom=10</t>
  </si>
  <si>
    <t>DATACLIMA|| Departamento: Jinotega, Nicaragua</t>
  </si>
  <si>
    <t>vistas.Add(new VistasGEE(id: 9028, id2:10, geeURL: "https://app-data-i.users.earthengine.app/view/dataclimancfiltro?Codcom=10", comentario: "DATA: DATACLIMA || País: Nicaragua || Variante: SI || Tipo Variante: Departamento || Variante Shopify: Departamento: Jinotega", nombre: "DATACLIMA|| Departamento: Jinotega, Nicaragua",urlImagen: "https://raw.githubusercontent.com/Sud-Austral/DATA-COMUN/master/00%20Portadas/DATACLIMA/portadaPowerBi_DataCLIMA_PlataformaDeAnalisisYMonitoreoDelClima_NICARAGUA.jpg",  urlPowerBi:"https://app.powerbi.com/view?r=eyJrIjoiM2NhNjA2YzUtMGM3Ni00ODI2LWFjMDUtYzVlNDllOGFhZjc4IiwidCI6IjhmYmFhNWJmLTJlY2MtNGRjOC1iNTZiLThmOTJlMzA3ZjA3NiIsImMiOjR9"));</t>
  </si>
  <si>
    <t>https://app-data-i.users.earthengine.app/view/dataclimancfiltro?Codcom=20</t>
  </si>
  <si>
    <t>DATACLIMA|| Departamento: Madriz, Nicaragua</t>
  </si>
  <si>
    <t>vistas.Add(new VistasGEE(id: 9028, id2:20, geeURL: "https://app-data-i.users.earthengine.app/view/dataclimancfiltro?Codcom=20", comentario: "DATA: DATACLIMA || País: Nicaragua || Variante: SI || Tipo Variante: Departamento || Variante Shopify: Departamento: Madriz", nombre: "DATACLIMA|| Departamento: Madriz, Nicaragua",urlImagen: "https://raw.githubusercontent.com/Sud-Austral/DATA-COMUN/master/00%20Portadas/DATACLIMA/portadaPowerBi_DataCLIMA_PlataformaDeAnalisisYMonitoreoDelClima_NICARAGUA.jpg",  urlPowerBi:"https://app.powerbi.com/view?r=eyJrIjoiMWNhYjI0MDUtMDBlOC00Nzc3LTg1YTAtNmJjODk5NWZkZTMxIiwidCI6IjhmYmFhNWJmLTJlY2MtNGRjOC1iNTZiLThmOTJlMzA3ZjA3NiIsImMiOjR9"));</t>
  </si>
  <si>
    <t>https://app-data-i.users.earthengine.app/view/dataclimancfiltro?Codcom=25</t>
  </si>
  <si>
    <t>DATACLIMA|| Departamento: Estelí, Nicaragua</t>
  </si>
  <si>
    <t>vistas.Add(new VistasGEE(id: 9028, id2:25, geeURL: "https://app-data-i.users.earthengine.app/view/dataclimancfiltro?Codcom=25", comentario: "DATA: DATACLIMA || País: Nicaragua || Variante: SI || Tipo Variante: Departamento || Variante Shopify: Departamento: Estelí", nombre: "DATACLIMA|| Departamento: Estelí, Nicaragua",urlImagen: "https://raw.githubusercontent.com/Sud-Austral/DATA-COMUN/master/00%20Portadas/DATACLIMA/portadaPowerBi_DataCLIMA_PlataformaDeAnalisisYMonitoreoDelClima_NICARAGUA.jpg",  urlPowerBi:"https://app.powerbi.com/view?r=eyJrIjoiZjU0NTIyNTEtMzJkYy00MTJiLThiNWQtYThmNDA0MmVmNmY4IiwidCI6IjhmYmFhNWJmLTJlY2MtNGRjOC1iNTZiLThmOTJlMzA3ZjA3NiIsImMiOjR9"));</t>
  </si>
  <si>
    <t>https://app-data-i.users.earthengine.app/view/dataclimancfiltro?Codcom=30</t>
  </si>
  <si>
    <t>DATACLIMA|| Departamento: Chinandega, Nicaragua</t>
  </si>
  <si>
    <t>vistas.Add(new VistasGEE(id: 9028, id2:30, geeURL: "https://app-data-i.users.earthengine.app/view/dataclimancfiltro?Codcom=30", comentario: "DATA: DATACLIMA || País: Nicaragua || Variante: SI || Tipo Variante: Departamento || Variante Shopify: Departamento: Chinandega", nombre: "DATACLIMA|| Departamento: Chinandega, Nicaragua",urlImagen: "https://raw.githubusercontent.com/Sud-Austral/DATA-COMUN/master/00%20Portadas/DATACLIMA/portadaPowerBi_DataCLIMA_PlataformaDeAnalisisYMonitoreoDelClima_NICARAGUA.jpg",  urlPowerBi:"https://app.powerbi.com/view?r=eyJrIjoiMGI2Y2M1YTAtMDVjNS00ZTk4LWEzZTktNjA2YWIwZjQ1NTFkIiwidCI6IjhmYmFhNWJmLTJlY2MtNGRjOC1iNTZiLThmOTJlMzA3ZjA3NiIsImMiOjR9"));</t>
  </si>
  <si>
    <t>https://app-data-i.users.earthengine.app/view/dataclimancfiltro?Codcom=35</t>
  </si>
  <si>
    <t>DATACLIMA|| Departamento: León, Nicaragua</t>
  </si>
  <si>
    <t>vistas.Add(new VistasGEE(id: 9028, id2:35, geeURL: "https://app-data-i.users.earthengine.app/view/dataclimancfiltro?Codcom=35", comentario: "DATA: DATACLIMA || País: Nicaragua || Variante: SI || Tipo Variante: Departamento || Variante Shopify: Departamento: León", nombre: "DATACLIMA|| Departamento: León, Nicaragua",urlImagen: "https://raw.githubusercontent.com/Sud-Austral/DATA-COMUN/master/00%20Portadas/DATACLIMA/portadaPowerBi_DataCLIMA_PlataformaDeAnalisisYMonitoreoDelClima_NICARAGUA.jpg",  urlPowerBi:"https://app.powerbi.com/view?r=eyJrIjoiYTIxZGJhNGYtMzk4My00NTFlLThhNjItMTZmZDEzYTgzYmQ5IiwidCI6IjhmYmFhNWJmLTJlY2MtNGRjOC1iNTZiLThmOTJlMzA3ZjA3NiIsImMiOjR9"));</t>
  </si>
  <si>
    <t>https://app-data-i.users.earthengine.app/view/dataclimancfiltro?Codcom=40</t>
  </si>
  <si>
    <t>DATACLIMA|| Departamento: Matagalpa, Nicaragua</t>
  </si>
  <si>
    <t>vistas.Add(new VistasGEE(id: 9028, id2:40, geeURL: "https://app-data-i.users.earthengine.app/view/dataclimancfiltro?Codcom=40", comentario: "DATA: DATACLIMA || País: Nicaragua || Variante: SI || Tipo Variante: Departamento || Variante Shopify: Departamento: Matagalpa", nombre: "DATACLIMA|| Departamento: Matagalpa, Nicaragua",urlImagen: "https://raw.githubusercontent.com/Sud-Austral/DATA-COMUN/master/00%20Portadas/DATACLIMA/portadaPowerBi_DataCLIMA_PlataformaDeAnalisisYMonitoreoDelClima_NICARAGUA.jpg",  urlPowerBi:"https://app.powerbi.com/view?r=eyJrIjoiMmQ2OTUzMmMtZTQ0NC00MDE3LWJhMGMtZDkzNmNkOTNkNWE0IiwidCI6IjhmYmFhNWJmLTJlY2MtNGRjOC1iNTZiLThmOTJlMzA3ZjA3NiIsImMiOjR9"));</t>
  </si>
  <si>
    <t>https://app-data-i.users.earthengine.app/view/dataclimancfiltro?Codcom=50</t>
  </si>
  <si>
    <t>DATACLIMA|| Departamento: Boaco, Nicaragua</t>
  </si>
  <si>
    <t>vistas.Add(new VistasGEE(id: 9028, id2:50, geeURL: "https://app-data-i.users.earthengine.app/view/dataclimancfiltro?Codcom=50", comentario: "DATA: DATACLIMA || País: Nicaragua || Variante: SI || Tipo Variante: Departamento || Variante Shopify: Departamento: Boaco", nombre: "DATACLIMA|| Departamento: Boaco, Nicaragua",urlImagen: "https://raw.githubusercontent.com/Sud-Austral/DATA-COMUN/master/00%20Portadas/DATACLIMA/portadaPowerBi_DataCLIMA_PlataformaDeAnalisisYMonitoreoDelClima_NICARAGUA.jpg",  urlPowerBi:"https://app.powerbi.com/view?r=eyJrIjoiYjA0OTk3MjMtYWY3Ny00YWM1LWEwNDAtYzQ3NDdkYjk2OTI4IiwidCI6IjhmYmFhNWJmLTJlY2MtNGRjOC1iNTZiLThmOTJlMzA3ZjA3NiIsImMiOjR9"));</t>
  </si>
  <si>
    <t>https://app-data-i.users.earthengine.app/view/dataclimancfiltro?Codcom=55</t>
  </si>
  <si>
    <t>DATACLIMA|| Departamento: Managua, Nicaragua</t>
  </si>
  <si>
    <t>vistas.Add(new VistasGEE(id: 9028, id2:55, geeURL: "https://app-data-i.users.earthengine.app/view/dataclimancfiltro?Codcom=55", comentario: "DATA: DATACLIMA || País: Nicaragua || Variante: SI || Tipo Variante: Departamento || Variante Shopify: Departamento: Managua", nombre: "DATACLIMA|| Departamento: Managua, Nicaragua",urlImagen: "https://raw.githubusercontent.com/Sud-Austral/DATA-COMUN/master/00%20Portadas/DATACLIMA/portadaPowerBi_DataCLIMA_PlataformaDeAnalisisYMonitoreoDelClima_NICARAGUA.jpg",  urlPowerBi:"https://app.powerbi.com/view?r=eyJrIjoiZjVkYjY5MDYtZTMwOC00MjVhLWFmZTgtNWI5YTQ4MTBmNjAyIiwidCI6IjhmYmFhNWJmLTJlY2MtNGRjOC1iNTZiLThmOTJlMzA3ZjA3NiIsImMiOjR9"));</t>
  </si>
  <si>
    <t>https://app-data-i.users.earthengine.app/view/dataclimancfiltro?Codcom=60</t>
  </si>
  <si>
    <t>DATACLIMA|| Departamento: Masaya, Nicaragua</t>
  </si>
  <si>
    <t>vistas.Add(new VistasGEE(id: 9028, id2:60, geeURL: "https://app-data-i.users.earthengine.app/view/dataclimancfiltro?Codcom=60", comentario: "DATA: DATACLIMA || País: Nicaragua || Variante: SI || Tipo Variante: Departamento || Variante Shopify: Departamento: Masaya", nombre: "DATACLIMA|| Departamento: Masaya, Nicaragua",urlImagen: "https://raw.githubusercontent.com/Sud-Austral/DATA-COMUN/master/00%20Portadas/DATACLIMA/portadaPowerBi_DataCLIMA_PlataformaDeAnalisisYMonitoreoDelClima_NICARAGUA.jpg",  urlPowerBi:"https://app.powerbi.com/view?r=eyJrIjoiOWI5MTM2MmUtMTVhZC00YmE1LWJhMDUtNDcwZDdlYTQxNGRlIiwidCI6IjhmYmFhNWJmLTJlY2MtNGRjOC1iNTZiLThmOTJlMzA3ZjA3NiIsImMiOjR9"));</t>
  </si>
  <si>
    <t>https://app-data-i.users.earthengine.app/view/dataclimancfiltro?Codcom=65</t>
  </si>
  <si>
    <t>DATACLIMA|| Departamento: Chontales, Nicaragua</t>
  </si>
  <si>
    <t>vistas.Add(new VistasGEE(id: 9028, id2:65, geeURL: "https://app-data-i.users.earthengine.app/view/dataclimancfiltro?Codcom=65", comentario: "DATA: DATACLIMA || País: Nicaragua || Variante: SI || Tipo Variante: Departamento || Variante Shopify: Departamento: Chontales", nombre: "DATACLIMA|| Departamento: Chontales, Nicaragua",urlImagen: "https://raw.githubusercontent.com/Sud-Austral/DATA-COMUN/master/00%20Portadas/DATACLIMA/portadaPowerBi_DataCLIMA_PlataformaDeAnalisisYMonitoreoDelClima_NICARAGUA.jpg",  urlPowerBi:"https://app.powerbi.com/view?r=eyJrIjoiNzFjOGI0Y2QtNGNkZC00YWI0LWI1YzItYTIxMjAyNTQ4NTRmIiwidCI6IjhmYmFhNWJmLTJlY2MtNGRjOC1iNTZiLThmOTJlMzA3ZjA3NiIsImMiOjR9"));</t>
  </si>
  <si>
    <t>https://app-data-i.users.earthengine.app/view/dataclimancfiltro?Codcom=70</t>
  </si>
  <si>
    <t>DATACLIMA|| Departamento: Granada, Nicaragua</t>
  </si>
  <si>
    <t>vistas.Add(new VistasGEE(id: 9028, id2:70, geeURL: "https://app-data-i.users.earthengine.app/view/dataclimancfiltro?Codcom=70", comentario: "DATA: DATACLIMA || País: Nicaragua || Variante: SI || Tipo Variante: Departamento || Variante Shopify: Departamento: Granada", nombre: "DATACLIMA|| Departamento: Granada, Nicaragua",urlImagen: "https://raw.githubusercontent.com/Sud-Austral/DATA-COMUN/master/00%20Portadas/DATACLIMA/portadaPowerBi_DataCLIMA_PlataformaDeAnalisisYMonitoreoDelClima_NICARAGUA.jpg",  urlPowerBi:"https://app.powerbi.com/view?r=eyJrIjoiY2E5YjEyYWQtMDNkYS00NGI5LTliNmItYjVkMzU3ZjE1MjAzIiwidCI6IjhmYmFhNWJmLTJlY2MtNGRjOC1iNTZiLThmOTJlMzA3ZjA3NiIsImMiOjR9&amp;pageName=ReportSection07b976d31e945d81283b"));</t>
  </si>
  <si>
    <t>https://app-data-i.users.earthengine.app/view/dataclimancfiltro?Codcom=75</t>
  </si>
  <si>
    <t>DATACLIMA|| Departamento: Carazo, Nicaragua</t>
  </si>
  <si>
    <t>vistas.Add(new VistasGEE(id: 9028, id2:75, geeURL: "https://app-data-i.users.earthengine.app/view/dataclimancfiltro?Codcom=75", comentario: "DATA: DATACLIMA || País: Nicaragua || Variante: SI || Tipo Variante: Departamento || Variante Shopify: Departamento: Carazo", nombre: "DATACLIMA|| Departamento: Carazo, Nicaragua",urlImagen: "https://raw.githubusercontent.com/Sud-Austral/DATA-COMUN/master/00%20Portadas/DATACLIMA/portadaPowerBi_DataCLIMA_PlataformaDeAnalisisYMonitoreoDelClima_NICARAGUA.jpg",  urlPowerBi:"https://app.powerbi.com/view?r=eyJrIjoiYzhiMTUzN2YtNjM3ZC00ZTc0LWE5MTMtZDk3YTUyNzc2YzJlIiwidCI6IjhmYmFhNWJmLTJlY2MtNGRjOC1iNTZiLThmOTJlMzA3ZjA3NiIsImMiOjR9"));</t>
  </si>
  <si>
    <t>https://app-data-i.users.earthengine.app/view/dataclimancfiltro?Codcom=80</t>
  </si>
  <si>
    <t>DATACLIMA|| Departamento: Rivas, Nicaragua</t>
  </si>
  <si>
    <t>vistas.Add(new VistasGEE(id: 9028, id2:80, geeURL: "https://app-data-i.users.earthengine.app/view/dataclimancfiltro?Codcom=80", comentario: "DATA: DATACLIMA || País: Nicaragua || Variante: SI || Tipo Variante: Departamento || Variante Shopify: Departamento: Rivas", nombre: "DATACLIMA|| Departamento: Rivas, Nicaragua",urlImagen: "https://raw.githubusercontent.com/Sud-Austral/DATA-COMUN/master/00%20Portadas/DATACLIMA/portadaPowerBi_DataCLIMA_PlataformaDeAnalisisYMonitoreoDelClima_NICARAGUA.jpg",  urlPowerBi:"https://app.powerbi.com/view?r=eyJrIjoiMWQ0MzkyNDktOGQ2Yy00MzQyLTgxNGItMTBiMzYxYTU0ZmE0IiwidCI6IjhmYmFhNWJmLTJlY2MtNGRjOC1iNTZiLThmOTJlMzA3ZjA3NiIsImMiOjR9"));</t>
  </si>
  <si>
    <t>https://app-data-i.users.earthengine.app/view/dataclimancfiltro?Codcom=85</t>
  </si>
  <si>
    <t>DATACLIMA|| Departamento: Río San Juan, Nicaragua</t>
  </si>
  <si>
    <t>vistas.Add(new VistasGEE(id: 9028, id2:85, geeURL: "https://app-data-i.users.earthengine.app/view/dataclimancfiltro?Codcom=85", comentario: "DATA: DATACLIMA || País: Nicaragua || Variante: SI || Tipo Variante: Departamento || Variante Shopify: Departamento: Río San Juan", nombre: "DATACLIMA|| Departamento: Río San Juan, Nicaragua",urlImagen: "https://raw.githubusercontent.com/Sud-Austral/DATA-COMUN/master/00%20Portadas/DATACLIMA/portadaPowerBi_DataCLIMA_PlataformaDeAnalisisYMonitoreoDelClima_NICARAGUA.jpg",  urlPowerBi:"https://app.powerbi.com/view?r=eyJrIjoiYzYxODZmNjMtMDQxYy00YzZiLWE2OGYtY2FhMzIwZjAxMGFhIiwidCI6IjhmYmFhNWJmLTJlY2MtNGRjOC1iNTZiLThmOTJlMzA3ZjA3NiIsImMiOjR9"));</t>
  </si>
  <si>
    <t>https://app-data-i.users.earthengine.app/view/dataclimancfiltro?Codcom=91</t>
  </si>
  <si>
    <t>DATACLIMA|| Región Autónoma de la Costa Caribe Norte, Nicaragua</t>
  </si>
  <si>
    <t>vistas.Add(new VistasGEE(id: 9028, id2:91, geeURL: "https://app-data-i.users.earthengine.app/view/dataclimancfiltro?Codcom=91", comentario: "DATA: DATACLIMA || País: Nicaragua || Variante: SI || Tipo Variante: Departamento || Variante Shopify: Región Autónoma de la Costa Caribe Norte", nombre: "DATACLIMA|| Región Autónoma de la Costa Caribe Norte, Nicaragua",urlImagen: "https://raw.githubusercontent.com/Sud-Austral/DATA-COMUN/master/00%20Portadas/DATACLIMA/portadaPowerBi_DataCLIMA_PlataformaDeAnalisisYMonitoreoDelClima_NICARAGUA.jpg",  urlPowerBi:"https://app.powerbi.com/view?r=eyJrIjoiZmEzMGIwNTctMWIyYy00MDg0LTkzZDItZTNkYzljMDg5ZDdmIiwidCI6IjhmYmFhNWJmLTJlY2MtNGRjOC1iNTZiLThmOTJlMzA3ZjA3NiIsImMiOjR9"));</t>
  </si>
  <si>
    <t>https://app-data-i.users.earthengine.app/view/dataclimancfiltro?Codcom=93</t>
  </si>
  <si>
    <t>DATACLIMA|| Región Autónoma de la Costa Caribe Sur, Nicaragua</t>
  </si>
  <si>
    <t>vistas.Add(new VistasGEE(id: 9028, id2:93, geeURL: "https://app-data-i.users.earthengine.app/view/dataclimancfiltro?Codcom=93", comentario: "DATA: DATACLIMA || País: Nicaragua || Variante: SI || Tipo Variante: Departamento || Variante Shopify: Región Autónoma de la Costa Caribe Sur", nombre: "DATACLIMA|| Región Autónoma de la Costa Caribe Sur, Nicaragua",urlImagen: "https://raw.githubusercontent.com/Sud-Austral/DATA-COMUN/master/00%20Portadas/DATACLIMA/portadaPowerBi_DataCLIMA_PlataformaDeAnalisisYMonitoreoDelClima_NICARAGUA.jpg",  urlPowerBi:"https://app.powerbi.com/view?r=eyJrIjoiZmU3NzdmYWQtNTBkNS00NjNhLTg4NmQtN2VmNTNmOTlkOGNmIiwidCI6IjhmYmFhNWJmLTJlY2MtNGRjOC1iNTZiLThmOTJlMzA3ZjA3NiIsImMiOjR9"));</t>
  </si>
  <si>
    <t>https://omarorellanahn.users.earthengine.app/view/dataagro1</t>
  </si>
  <si>
    <t>https://omarorellanahn.users.earthengine.app/view/dataagro2</t>
  </si>
  <si>
    <t>https://omarorellanahn.users.earthengine.app/view/dataagro3</t>
  </si>
  <si>
    <t>https://omarorellanahn.users.earthengine.app/view/dataagro5</t>
  </si>
  <si>
    <t>https://omarorellanahn.users.earthengine.app/view/dataagro6</t>
  </si>
  <si>
    <t>https://omarorellanahn.users.earthengine.app/view/dataagro7</t>
  </si>
  <si>
    <t>https://omarorellanahn.users.earthengine.app/view/dataagro8</t>
  </si>
  <si>
    <t>https://omarorellanahn.users.earthengine.app/view/dataagro9</t>
  </si>
  <si>
    <t>https://omarorellanahn.users.earthengine.app/view/dataagro10</t>
  </si>
  <si>
    <t>https://omarorellanahn.users.earthengine.app/view/dataagro11</t>
  </si>
  <si>
    <t>https://omarorellanahn.users.earthengine.app/view/dataagro12</t>
  </si>
  <si>
    <t>https://omarorellanahn.users.earthengine.app/view/dataagro13</t>
  </si>
  <si>
    <t>https://omarorellanahn.users.earthengine.app/view/dataagro14</t>
  </si>
  <si>
    <t>https://omarorellanahn.users.earthengine.app/view/dataagro15</t>
  </si>
  <si>
    <t>https://omarorellanahn.users.earthengine.app/view/dataagro16</t>
  </si>
  <si>
    <t>Zona</t>
  </si>
  <si>
    <t>Nacional Anual</t>
  </si>
  <si>
    <t>Regional / Departamental Anual</t>
  </si>
  <si>
    <t>Municipal    Anual</t>
  </si>
  <si>
    <t>Local Anual</t>
  </si>
  <si>
    <t>Última categoría Mensual</t>
  </si>
  <si>
    <t>CL</t>
  </si>
  <si>
    <t>Gratuito</t>
  </si>
  <si>
    <t>CA</t>
  </si>
  <si>
    <t>PRO Analytics</t>
  </si>
  <si>
    <t>0003-01-00033</t>
  </si>
  <si>
    <t>AGROSTAT - Estadísticas agrícolas - Chile</t>
  </si>
  <si>
    <t>0009-01-00070</t>
  </si>
  <si>
    <t>Índice Socio Material Territorial (ISMT) - Chile</t>
  </si>
  <si>
    <t>0012-05-00093</t>
  </si>
  <si>
    <t>Mapa de Femicidios (2018-2020) - Panamá</t>
  </si>
  <si>
    <t>0012-02-00094</t>
  </si>
  <si>
    <t>Mapa de Femicidios (2018-2020) - Guatemala</t>
  </si>
  <si>
    <t>0012-04-00095</t>
  </si>
  <si>
    <t>Mapa de Femicidios (2008-2019) - Honduras</t>
  </si>
  <si>
    <t>0012-03-00096</t>
  </si>
  <si>
    <t>Feminicidios de mujeres y niñas (2016-2019) - El Salvador</t>
  </si>
  <si>
    <t>0013-08-00099</t>
  </si>
  <si>
    <t>0013-01-00100</t>
  </si>
  <si>
    <t>0013-07-00101</t>
  </si>
  <si>
    <t>0013-03-00102</t>
  </si>
  <si>
    <t>0013-02-00103</t>
  </si>
  <si>
    <t>0013-06-00104</t>
  </si>
  <si>
    <t>0013-05-00105</t>
  </si>
  <si>
    <t>0013-09-00106</t>
  </si>
  <si>
    <t>0012-08-00107</t>
  </si>
  <si>
    <t>0012-01-00108</t>
  </si>
  <si>
    <t>0012-07-00109</t>
  </si>
  <si>
    <t>0012-03-00110</t>
  </si>
  <si>
    <t>0012-02-00111</t>
  </si>
  <si>
    <t>0012-06-00112</t>
  </si>
  <si>
    <t>0012-05-00113</t>
  </si>
  <si>
    <t>0012-09-00114</t>
  </si>
  <si>
    <t>0009-01-00038</t>
  </si>
  <si>
    <t>Índice de Calidad de Vida Urbana (ICVU) 2017-2020 - Chile</t>
  </si>
  <si>
    <t>0009-01-00052</t>
  </si>
  <si>
    <t>Sistema de Indicadores y Estándares del Desarrollo Urbano (SIEDU)</t>
  </si>
  <si>
    <t>0003-01-00034</t>
  </si>
  <si>
    <t>dashboards.Add(new PowerBiDash(titulo:"AGROSTAT. Estadísticas Agrícolas Chile", id:59, id2:0, url:"https://app.powerbi.com/view?r=eyJrIjoiN2Y0MzcxMjgtNDU4My00ODEzLThlYTktNTk0ZmVmMDJlZTU2IiwidCI6IjhmYmFhNWJmLTJlY2MtNGRjOC1iNTZiLThmOTJlMzA3ZjA3NiIsImMiOjR9&amp;pageName=ReportSectionedf26e2f376a89d57140", comentario:"DATA: DATAAGRO || País: Chile || Variante: NO || Tipo Variante: Nacional || Variante Shopify: Nacional"));</t>
  </si>
  <si>
    <t>https://app.powerbi.com/view?r=eyJrIjoiZTVlMjRhYjUtZmQ2Yi00ZDA4LTgxOWMtNzM2MzZkNWRlNWNmIiwidCI6IjhmYmFhNWJmLTJlY2MtNGRjOC1iNTZiLThmOTJlMzA3ZjA3NiIsImMiOjR9&amp;pageName=ReportSectionedf26e2f376a89d57140</t>
  </si>
  <si>
    <t>dashboards.Add(new PowerBiDash(titulo:"Geomática Agrícola", id:64, id2:2,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Antofagasta"));</t>
  </si>
  <si>
    <t>dashboards.Add(new PowerBiDash(titulo:"Geomática Agrícola", id:64, id2:15,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Arica y Parinacota"));</t>
  </si>
  <si>
    <t>dashboards.Add(new PowerBiDash(titulo:"Geomática Agrícola", id:64, id2:3,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Atacama"));</t>
  </si>
  <si>
    <t>dashboards.Add(new PowerBiDash(titulo:"Geomática Agrícola", id:64, id2:11,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Aysén"));</t>
  </si>
  <si>
    <t>dashboards.Add(new PowerBiDash(titulo:"Geomática Agrícola", id:64, id2:9,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La Araucanía"));</t>
  </si>
  <si>
    <t>dashboards.Add(new PowerBiDash(titulo:"Geomática Agrícola", id:64, id2:10,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Los Lagos"));</t>
  </si>
  <si>
    <t>dashboards.Add(new PowerBiDash(titulo:"Geomática Agrícola", id:64, id2:14,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Los Ríos"));</t>
  </si>
  <si>
    <t>dashboards.Add(new PowerBiDash(titulo:"Geomática Agrícola", id:64, id2:12,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Magallanes"));</t>
  </si>
  <si>
    <t>dashboards.Add(new PowerBiDash(titulo:"Geomática Agrícola", id:64, id2:6,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O'Higgins"));</t>
  </si>
  <si>
    <t>dashboards.Add(new PowerBiDash(titulo:"Geomática Agrícola", id:64, id2:1,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Tarapacá"));</t>
  </si>
  <si>
    <t>dashboards.Add(new PowerBiDash(titulo:"Geomática Agrícola", id:64, id2:8,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Biobío"));</t>
  </si>
  <si>
    <t>dashboards.Add(new PowerBiDash(titulo:"Geomática Agrícola", id:64, id2:7,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Maule"));</t>
  </si>
  <si>
    <t>dashboards.Add(new PowerBiDash(titulo:"Geomática Agrícola", id:64, id2:16,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Ñuble"));</t>
  </si>
  <si>
    <t>dashboards.Add(new PowerBiDash(titulo:"Geomática Agrícola", id:64, id2:13,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Metropolitana"));</t>
  </si>
  <si>
    <t>DATAAGRO|| Región de Antofagasta, Chile</t>
  </si>
  <si>
    <t>vistas.Add(new VistasGEE(id: 9029, id2:2, geeURL: "https://omarorellanahn.users.earthengine.app/view/dataagro2", comentario: "DATA: DATAAGRO || País: Chile || Variante: SI || Tipo Variante: Región || Variante Shopify: Región de Antofagasta", nombre: "DATAAGRO|| Región de Antofagasta,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</si>
  <si>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Arica y Parinacota, Chile</t>
  </si>
  <si>
    <t>vistas.Add(new VistasGEE(id: 9029, id2:15, geeURL: "https://omarorellanahn.users.earthengine.app/view/dataagro15", comentario: "DATA: DATAAGRO || País: Chile || Variante: SI || Tipo Variante: Región || Variante Shopify: Región de Arica y Parinacota", nombre: "DATAAGRO|| Región de Arica y Parinacota,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</si>
  <si>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Atacama, Chile</t>
  </si>
  <si>
    <t>vistas.Add(new VistasGEE(id: 9029, id2:3, geeURL: "https://omarorellanahn.users.earthengine.app/view/dataagro3", comentario: "DATA: DATAAGRO || País: Chile || Variante: SI || Tipo Variante: Región || Variante Shopify: Región de Atacama", nombre: "DATAAGRO|| Región de Atacama,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</si>
  <si>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Aysén, Chile</t>
  </si>
  <si>
    <t>vistas.Add(new VistasGEE(id: 9029, id2:11, geeURL: "https://omarorellanahn.users.earthengine.app/view/dataagro11", comentario: "DATA: DATAAGRO || País: Chile || Variante: SI || Tipo Variante: Región || Variante Shopify: Región de Aysén", nombre: "DATAAGRO|| Región de Aysén,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</si>
  <si>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Coquimbo, Chile</t>
  </si>
  <si>
    <t>DATAAGRO|| Región de La Araucanía, Chile</t>
  </si>
  <si>
    <t>vistas.Add(new VistasGEE(id: 9029, id2:9, geeURL: "https://omarorellanahn.users.earthengine.app/view/dataagro9", comentario: "DATA: DATAAGRO || País: Chile || Variante: SI || Tipo Variante: Región || Variante Shopify: Región de La Araucanía", nombre: "DATAAGRO|| Región de La Araucanía,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</si>
  <si>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Los Lagos, Chile</t>
  </si>
  <si>
    <t>vistas.Add(new VistasGEE(id: 9029, id2:10, geeURL: "https://omarorellanahn.users.earthengine.app/view/dataagro10", comentario: "DATA: DATAAGRO || País: Chile || Variante: SI || Tipo Variante: Región || Variante Shopify: Región de Los Lagos", nombre: "DATAAGRO|| Región de Los Lagos,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</si>
  <si>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Los Ríos, Chile</t>
  </si>
  <si>
    <t>vistas.Add(new VistasGEE(id: 9029, id2:14, geeURL: "https://omarorellanahn.users.earthengine.app/view/dataagro14", comentario: "DATA: DATAAGRO || País: Chile || Variante: SI || Tipo Variante: Región || Variante Shopify: Región de Los Ríos", nombre: "DATAAGRO|| Región de Los Ríos,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</si>
  <si>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Magallanes, Chile</t>
  </si>
  <si>
    <t>vistas.Add(new VistasGEE(id: 9029, id2:12, geeURL: "https://omarorellanahn.users.earthengine.app/view/dataagro12", comentario: "DATA: DATAAGRO || País: Chile || Variante: SI || Tipo Variante: Región || Variante Shopify: Región de Magallanes", nombre: "DATAAGRO|| Región de Magallanes,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</si>
  <si>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O'Higgins, Chile</t>
  </si>
  <si>
    <t>vistas.Add(new VistasGEE(id: 9029, id2:6, geeURL: "https://omarorellanahn.users.earthengine.app/view/dataagro6", comentario: "DATA: DATAAGRO || País: Chile || Variante: SI || Tipo Variante: Región || Variante Shopify: Región de O'Higgins", nombre: "DATAAGRO|| Región de O'Higgins,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</si>
  <si>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Tarapacá, Chile</t>
  </si>
  <si>
    <t>vistas.Add(new VistasGEE(id: 9029, id2:1, geeURL: "https://omarorellanahn.users.earthengine.app/view/dataagro1", comentario: "DATA: DATAAGRO || País: Chile || Variante: SI || Tipo Variante: Región || Variante Shopify: Región de Tarapacá", nombre: "DATAAGRO|| Región de Tarapacá,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</si>
  <si>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del Biobío, Chile</t>
  </si>
  <si>
    <t>vistas.Add(new VistasGEE(id: 9029, id2:8, geeURL: "https://omarorellanahn.users.earthengine.app/view/dataagro8", comentario: "DATA: DATAAGRO || País: Chile || Variante: SI || Tipo Variante: Región || Variante Shopify: Región del Biobío", nombre: "DATAAGRO|| Región del Biobío,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</si>
  <si>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del Maule, Chile</t>
  </si>
  <si>
    <t>vistas.Add(new VistasGEE(id: 9029, id2:7, geeURL: "https://omarorellanahn.users.earthengine.app/view/dataagro7", comentario: "DATA: DATAAGRO || País: Chile || Variante: SI || Tipo Variante: Región || Variante Shopify: Región del Maule", nombre: "DATAAGRO|| Región del Maule,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</si>
  <si>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del Ñuble, Chile</t>
  </si>
  <si>
    <t>vistas.Add(new VistasGEE(id: 9029, id2:16, geeURL: "https://omarorellanahn.users.earthengine.app/view/dataagro16", comentario: "DATA: DATAAGRO || País: Chile || Variante: SI || Tipo Variante: Región || Variante Shopify: Región del Ñuble", nombre: "DATAAGRO|| Región del Ñuble,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</si>
  <si>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Metropolitana, Chile</t>
  </si>
  <si>
    <t>vistas.Add(new VistasGEE(id: 9029, id2:13, geeURL: "https://omarorellanahn.users.earthengine.app/view/dataagro13", comentario: "DATA: DATAAGRO || País: Chile || Variante: SI || Tipo Variante: Región || Variante Shopify: Región Metropolitana", nombre: "DATAAGRO|| Región Metropolitana,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</si>
  <si>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https://odooutil.azurewebsites.net/GEE/Index/9029/4/64/4</t>
  </si>
  <si>
    <t>dashboards.Add(new PowerBiDash(titulo:"Geomática Agrícola", id:64, id2:4,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Coquimbo"));</t>
  </si>
  <si>
    <t>dashboards.Add(new PowerBiDash(titulo:"Geomática Agrícola", id:64, id2:5,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Valparaíso"));</t>
  </si>
  <si>
    <t>https://omarorellanahn.users.earthengine.app/view/dataagro4</t>
  </si>
  <si>
    <t>vistas.Add(new VistasGEE(id: 9029, id2:4, geeURL: "https://omarorellanahn.users.earthengine.app/view/dataagro4", comentario: "DATA: DATAAGRO || País: Chile || Variante: SI || Tipo Variante: Región || Variante Shopify: Región de Coquimbo", nombre: "DATAAGRO|| Región de Coquimbo,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</si>
  <si>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Valparaíso, Chile</t>
  </si>
  <si>
    <t>vistas.Add(new VistasGEE(id: 9029, id2:5, geeURL: "https://omarorellanahn.users.earthengine.app/view/dataagro5", comentario: "DATA: DATAAGRO || País: Chile || Variante: SI || Tipo Variante: Región || Variante Shopify: Región de Valparaíso", nombre: "DATAAGRO|| Región de Valparaíso,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</si>
</sst>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7" tint="0.3999755851924192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rgb="FF75FFB3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B3B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2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5FFB3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2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5" fillId="17" borderId="0" applyNumberFormat="0" applyBorder="0" applyAlignment="0" applyProtection="0"/>
  </cellStyleXfs>
  <cellXfs count="140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0" fontId="6" fillId="3" borderId="1" xfId="1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 wrapText="1"/>
    </xf>
    <xf numFmtId="0" fontId="8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1" fillId="3" borderId="10" xfId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 vertical="top" wrapText="1"/>
    </xf>
    <xf numFmtId="0" fontId="12" fillId="11" borderId="3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top" wrapText="1"/>
    </xf>
    <xf numFmtId="0" fontId="6" fillId="5" borderId="12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wrapText="1"/>
    </xf>
    <xf numFmtId="0" fontId="0" fillId="0" borderId="0" xfId="0" pivotButton="1"/>
    <xf numFmtId="0" fontId="12" fillId="11" borderId="9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15" borderId="0" xfId="0" applyFont="1" applyFill="1"/>
    <xf numFmtId="164" fontId="0" fillId="0" borderId="0" xfId="0" applyNumberFormat="1" applyAlignment="1">
      <alignment horizontal="center"/>
    </xf>
    <xf numFmtId="0" fontId="6" fillId="9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164" fontId="12" fillId="3" borderId="0" xfId="0" applyNumberFormat="1" applyFont="1" applyFill="1" applyAlignment="1">
      <alignment horizontal="center"/>
    </xf>
    <xf numFmtId="0" fontId="2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0" fontId="1" fillId="16" borderId="11" xfId="0" applyFont="1" applyFill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" fillId="5" borderId="11" xfId="0" applyFont="1" applyFill="1" applyBorder="1" applyAlignment="1">
      <alignment vertical="top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center" vertical="top"/>
    </xf>
    <xf numFmtId="0" fontId="0" fillId="11" borderId="0" xfId="0" applyFill="1"/>
    <xf numFmtId="0" fontId="4" fillId="0" borderId="15" xfId="0" applyFont="1" applyBorder="1" applyAlignment="1">
      <alignment horizontal="center" vertical="top" wrapText="1"/>
    </xf>
    <xf numFmtId="0" fontId="7" fillId="0" borderId="15" xfId="0" applyFont="1" applyBorder="1" applyAlignment="1">
      <alignment wrapText="1"/>
    </xf>
    <xf numFmtId="0" fontId="10" fillId="0" borderId="0" xfId="1"/>
    <xf numFmtId="0" fontId="6" fillId="2" borderId="6" xfId="0" applyFont="1" applyFill="1" applyBorder="1" applyAlignment="1">
      <alignment horizontal="center" vertical="top" wrapText="1"/>
    </xf>
    <xf numFmtId="0" fontId="4" fillId="14" borderId="8" xfId="0" applyFont="1" applyFill="1" applyBorder="1" applyAlignment="1">
      <alignment horizontal="center" vertical="top" wrapText="1"/>
    </xf>
    <xf numFmtId="0" fontId="4" fillId="0" borderId="15" xfId="0" applyNumberFormat="1" applyFont="1" applyBorder="1" applyAlignment="1">
      <alignment horizontal="left" vertical="top" wrapText="1"/>
    </xf>
    <xf numFmtId="0" fontId="16" fillId="18" borderId="21" xfId="2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18" borderId="0" xfId="2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0" fontId="17" fillId="0" borderId="0" xfId="1" applyFont="1" applyAlignment="1">
      <alignment horizontal="left" vertical="top"/>
    </xf>
    <xf numFmtId="0" fontId="4" fillId="14" borderId="1" xfId="0" applyFont="1" applyFill="1" applyBorder="1" applyAlignment="1">
      <alignment horizontal="center" vertical="top" wrapText="1"/>
    </xf>
    <xf numFmtId="0" fontId="8" fillId="6" borderId="13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19" borderId="1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5" fillId="8" borderId="11" xfId="0" applyFont="1" applyFill="1" applyBorder="1" applyAlignment="1">
      <alignment horizontal="left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top" wrapText="1"/>
    </xf>
    <xf numFmtId="0" fontId="12" fillId="11" borderId="3" xfId="0" applyFont="1" applyFill="1" applyBorder="1" applyAlignment="1">
      <alignment horizontal="center" vertical="top" wrapText="1"/>
    </xf>
    <xf numFmtId="0" fontId="12" fillId="11" borderId="8" xfId="0" applyFont="1" applyFill="1" applyBorder="1" applyAlignment="1">
      <alignment horizontal="center" vertical="top" wrapText="1"/>
    </xf>
    <xf numFmtId="0" fontId="6" fillId="20" borderId="2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top" wrapText="1"/>
    </xf>
    <xf numFmtId="0" fontId="6" fillId="20" borderId="12" xfId="0" applyFont="1" applyFill="1" applyBorder="1" applyAlignment="1">
      <alignment horizontal="center" vertical="center" wrapText="1"/>
    </xf>
    <xf numFmtId="0" fontId="10" fillId="0" borderId="0" xfId="1" applyAlignment="1">
      <alignment horizontal="left" vertical="top"/>
    </xf>
    <xf numFmtId="0" fontId="18" fillId="21" borderId="12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top" wrapText="1"/>
    </xf>
    <xf numFmtId="0" fontId="3" fillId="3" borderId="22" xfId="0" applyFont="1" applyFill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/>
    </xf>
    <xf numFmtId="0" fontId="7" fillId="0" borderId="11" xfId="0" applyFont="1" applyBorder="1" applyAlignment="1">
      <alignment vertical="top"/>
    </xf>
    <xf numFmtId="0" fontId="6" fillId="20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top"/>
    </xf>
    <xf numFmtId="0" fontId="7" fillId="0" borderId="11" xfId="0" applyFont="1" applyBorder="1" applyAlignment="1">
      <alignment horizontal="left" vertical="top"/>
    </xf>
    <xf numFmtId="0" fontId="6" fillId="22" borderId="1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15" borderId="3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15" borderId="8" xfId="0" applyFont="1" applyFill="1" applyBorder="1" applyAlignment="1">
      <alignment horizontal="center" vertical="center" wrapText="1"/>
    </xf>
    <xf numFmtId="0" fontId="3" fillId="15" borderId="1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0" fillId="23" borderId="12" xfId="0" applyFont="1" applyFill="1" applyBorder="1" applyAlignment="1">
      <alignment horizontal="left" vertical="center" wrapText="1"/>
    </xf>
    <xf numFmtId="0" fontId="7" fillId="0" borderId="0" xfId="0" applyNumberFormat="1" applyFont="1" applyAlignment="1">
      <alignment horizontal="center" vertical="top"/>
    </xf>
    <xf numFmtId="0" fontId="6" fillId="23" borderId="12" xfId="0" applyFont="1" applyFill="1" applyBorder="1" applyAlignment="1">
      <alignment horizontal="center" vertical="center" wrapText="1"/>
    </xf>
    <xf numFmtId="0" fontId="16" fillId="18" borderId="24" xfId="2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top"/>
    </xf>
    <xf numFmtId="0" fontId="17" fillId="0" borderId="11" xfId="1" applyFont="1" applyBorder="1" applyAlignment="1">
      <alignment horizontal="left" vertical="top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8" fillId="0" borderId="0" xfId="0" applyFont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4" fillId="11" borderId="0" xfId="0" applyFont="1" applyFill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</cellXfs>
  <cellStyles count="3">
    <cellStyle name="60% - Énfasis4" xfId="2" builtinId="44"/>
    <cellStyle name="Hipervínculo" xfId="1" builtinId="8"/>
    <cellStyle name="Normal" xfId="0" builtinId="0"/>
  </cellStyles>
  <dxfs count="1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FFFFFF"/>
        </bottom>
      </border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/>
      </font>
      <fill>
        <patternFill>
          <bgColor theme="1" tint="4.9989318521683403E-2"/>
        </patternFill>
      </fill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7" tint="0.39994506668294322"/>
      </font>
      <fill>
        <patternFill>
          <bgColor theme="1" tint="0.24994659260841701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color theme="0"/>
      </font>
      <fill>
        <patternFill>
          <bgColor rgb="FF002060"/>
        </patternFill>
      </fill>
      <border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color theme="0" tint="-4.9989318521683403E-2"/>
      </font>
      <fill>
        <patternFill>
          <bgColor rgb="FFC00000"/>
        </patternFill>
      </fill>
      <border>
        <left style="thin">
          <color rgb="FFFFB3B3"/>
        </left>
        <right style="thin">
          <color rgb="FFFFB3B3"/>
        </right>
        <top style="thin">
          <color rgb="FFFFB3B3"/>
        </top>
        <bottom style="thin">
          <color rgb="FFFFB3B3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/>
      </font>
      <fill>
        <patternFill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/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border outline="0">
        <right style="thin">
          <color theme="0"/>
        </right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  <color rgb="FFFF3F3F"/>
      <color rgb="FF75FFB3"/>
      <color rgb="FF00823B"/>
      <color rgb="FFDCC5ED"/>
      <color rgb="FFFFB9B9"/>
      <color rgb="FFB7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5.xml"/><Relationship Id="rId26" Type="http://schemas.microsoft.com/office/2007/relationships/slicerCache" Target="slicerCaches/slicerCache13.xml"/><Relationship Id="rId3" Type="http://schemas.openxmlformats.org/officeDocument/2006/relationships/worksheet" Target="worksheets/sheet3.xml"/><Relationship Id="rId21" Type="http://schemas.microsoft.com/office/2007/relationships/slicerCache" Target="slicerCaches/slicerCache8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4.xml"/><Relationship Id="rId25" Type="http://schemas.microsoft.com/office/2007/relationships/slicerCache" Target="slicerCaches/slicerCache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microsoft.com/office/2007/relationships/slicerCache" Target="slicerCaches/slicerCache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microsoft.com/office/2007/relationships/slicerCache" Target="slicerCaches/slicerCache10.xml"/><Relationship Id="rId28" Type="http://schemas.microsoft.com/office/2007/relationships/slicerCache" Target="slicerCaches/slicerCache15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microsoft.com/office/2007/relationships/slicerCache" Target="slicerCaches/slicerCache9.xml"/><Relationship Id="rId27" Type="http://schemas.microsoft.com/office/2007/relationships/slicerCache" Target="slicerCaches/slicerCache14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0</xdr:rowOff>
    </xdr:from>
    <xdr:to>
      <xdr:col>5</xdr:col>
      <xdr:colOff>1424940</xdr:colOff>
      <xdr:row>5</xdr:row>
      <xdr:rowOff>76199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91F6294A-EB99-4939-AC14-1A92B446A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0"/>
              <a:ext cx="4442460" cy="125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213360</xdr:colOff>
      <xdr:row>0</xdr:row>
      <xdr:rowOff>7620</xdr:rowOff>
    </xdr:from>
    <xdr:to>
      <xdr:col>16</xdr:col>
      <xdr:colOff>1021080</xdr:colOff>
      <xdr:row>4</xdr:row>
      <xdr:rowOff>266700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">
              <a:extLst>
                <a:ext uri="{FF2B5EF4-FFF2-40B4-BE49-F238E27FC236}">
                  <a16:creationId xmlns:a16="http://schemas.microsoft.com/office/drawing/2014/main" id="{22796036-A4FB-448B-9E32-8EE7F5915D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0580" y="7620"/>
              <a:ext cx="33680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1120140</xdr:colOff>
      <xdr:row>0</xdr:row>
      <xdr:rowOff>0</xdr:rowOff>
    </xdr:from>
    <xdr:to>
      <xdr:col>17</xdr:col>
      <xdr:colOff>853440</xdr:colOff>
      <xdr:row>4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Listo">
              <a:extLst>
                <a:ext uri="{FF2B5EF4-FFF2-40B4-BE49-F238E27FC236}">
                  <a16:creationId xmlns:a16="http://schemas.microsoft.com/office/drawing/2014/main" id="{34D749BC-9901-46A2-A9A7-D5755126B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7680" y="0"/>
              <a:ext cx="103632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1455420</xdr:colOff>
      <xdr:row>0</xdr:row>
      <xdr:rowOff>0</xdr:rowOff>
    </xdr:from>
    <xdr:to>
      <xdr:col>11</xdr:col>
      <xdr:colOff>182880</xdr:colOff>
      <xdr:row>4</xdr:row>
      <xdr:rowOff>259080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ariante">
              <a:extLst>
                <a:ext uri="{FF2B5EF4-FFF2-40B4-BE49-F238E27FC236}">
                  <a16:creationId xmlns:a16="http://schemas.microsoft.com/office/drawing/2014/main" id="{5A168F5A-0749-4203-8E91-156F40CE8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0"/>
              <a:ext cx="28727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22860</xdr:colOff>
      <xdr:row>0</xdr:row>
      <xdr:rowOff>1</xdr:rowOff>
    </xdr:from>
    <xdr:to>
      <xdr:col>23</xdr:col>
      <xdr:colOff>358140</xdr:colOff>
      <xdr:row>4</xdr:row>
      <xdr:rowOff>243841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d">
              <a:extLst>
                <a:ext uri="{FF2B5EF4-FFF2-40B4-BE49-F238E27FC236}">
                  <a16:creationId xmlns:a16="http://schemas.microsoft.com/office/drawing/2014/main" id="{15AE310F-7F97-4FDF-B4CC-76ABE827D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60680" y="1"/>
              <a:ext cx="618744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181185</xdr:colOff>
      <xdr:row>0</xdr:row>
      <xdr:rowOff>8467</xdr:rowOff>
    </xdr:from>
    <xdr:to>
      <xdr:col>9</xdr:col>
      <xdr:colOff>338666</xdr:colOff>
      <xdr:row>9</xdr:row>
      <xdr:rowOff>127000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 1">
              <a:extLst>
                <a:ext uri="{FF2B5EF4-FFF2-40B4-BE49-F238E27FC236}">
                  <a16:creationId xmlns:a16="http://schemas.microsoft.com/office/drawing/2014/main" id="{223954BF-3117-4161-B2E4-77236EE1D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985" y="8467"/>
              <a:ext cx="5161281" cy="1794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33866</xdr:colOff>
      <xdr:row>0</xdr:row>
      <xdr:rowOff>0</xdr:rowOff>
    </xdr:from>
    <xdr:to>
      <xdr:col>14</xdr:col>
      <xdr:colOff>287866</xdr:colOff>
      <xdr:row>9</xdr:row>
      <xdr:rowOff>42332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 1">
              <a:extLst>
                <a:ext uri="{FF2B5EF4-FFF2-40B4-BE49-F238E27FC236}">
                  <a16:creationId xmlns:a16="http://schemas.microsoft.com/office/drawing/2014/main" id="{68605123-D876-42CD-B50B-9949A4AA0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4799" y="0"/>
              <a:ext cx="2548467" cy="1718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311573</xdr:colOff>
      <xdr:row>0</xdr:row>
      <xdr:rowOff>0</xdr:rowOff>
    </xdr:from>
    <xdr:to>
      <xdr:col>17</xdr:col>
      <xdr:colOff>135467</xdr:colOff>
      <xdr:row>11</xdr:row>
      <xdr:rowOff>160867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ariante 1">
              <a:extLst>
                <a:ext uri="{FF2B5EF4-FFF2-40B4-BE49-F238E27FC236}">
                  <a16:creationId xmlns:a16="http://schemas.microsoft.com/office/drawing/2014/main" id="{984F20B3-37E2-496A-A614-9A179F1EC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6973" y="0"/>
              <a:ext cx="1424094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160867</xdr:colOff>
      <xdr:row>0</xdr:row>
      <xdr:rowOff>0</xdr:rowOff>
    </xdr:from>
    <xdr:to>
      <xdr:col>20</xdr:col>
      <xdr:colOff>1049867</xdr:colOff>
      <xdr:row>11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d 1">
              <a:extLst>
                <a:ext uri="{FF2B5EF4-FFF2-40B4-BE49-F238E27FC236}">
                  <a16:creationId xmlns:a16="http://schemas.microsoft.com/office/drawing/2014/main" id="{0789081B-11BD-4852-AE52-44B99B22F0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6467" y="0"/>
              <a:ext cx="4089400" cy="2201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2</xdr:col>
      <xdr:colOff>50800</xdr:colOff>
      <xdr:row>11</xdr:row>
      <xdr:rowOff>59268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Tipo Link">
              <a:extLst>
                <a:ext uri="{FF2B5EF4-FFF2-40B4-BE49-F238E27FC236}">
                  <a16:creationId xmlns:a16="http://schemas.microsoft.com/office/drawing/2014/main" id="{9534B178-D6B9-4EB4-9DD0-17B9B573C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Li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244600" cy="210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15241</xdr:rowOff>
    </xdr:from>
    <xdr:to>
      <xdr:col>3</xdr:col>
      <xdr:colOff>685800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 4">
              <a:extLst>
                <a:ext uri="{FF2B5EF4-FFF2-40B4-BE49-F238E27FC236}">
                  <a16:creationId xmlns:a16="http://schemas.microsoft.com/office/drawing/2014/main" id="{9C025948-1B41-4870-969A-90ADD3755B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1"/>
              <a:ext cx="457200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853440</xdr:colOff>
      <xdr:row>0</xdr:row>
      <xdr:rowOff>0</xdr:rowOff>
    </xdr:from>
    <xdr:to>
      <xdr:col>6</xdr:col>
      <xdr:colOff>601980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 4">
              <a:extLst>
                <a:ext uri="{FF2B5EF4-FFF2-40B4-BE49-F238E27FC236}">
                  <a16:creationId xmlns:a16="http://schemas.microsoft.com/office/drawing/2014/main" id="{73DCA965-8062-44CD-BF18-296A0D757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640" y="0"/>
              <a:ext cx="230124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601980</xdr:colOff>
      <xdr:row>0</xdr:row>
      <xdr:rowOff>1</xdr:rowOff>
    </xdr:from>
    <xdr:to>
      <xdr:col>8</xdr:col>
      <xdr:colOff>205740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ariante (SI/NO) 2">
              <a:extLst>
                <a:ext uri="{FF2B5EF4-FFF2-40B4-BE49-F238E27FC236}">
                  <a16:creationId xmlns:a16="http://schemas.microsoft.com/office/drawing/2014/main" id="{B10E2C61-67C5-485C-9A44-5F9F5662F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(SI/NO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1"/>
              <a:ext cx="19812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518160</xdr:colOff>
      <xdr:row>0</xdr:row>
      <xdr:rowOff>1</xdr:rowOff>
    </xdr:from>
    <xdr:to>
      <xdr:col>11</xdr:col>
      <xdr:colOff>1211580</xdr:colOff>
      <xdr:row>8</xdr:row>
      <xdr:rowOff>152401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ariante 4">
              <a:extLst>
                <a:ext uri="{FF2B5EF4-FFF2-40B4-BE49-F238E27FC236}">
                  <a16:creationId xmlns:a16="http://schemas.microsoft.com/office/drawing/2014/main" id="{8AD4C28E-7B71-4B4A-9386-A64BF3C758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1"/>
              <a:ext cx="2377440" cy="1615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1592580</xdr:colOff>
      <xdr:row>0</xdr:row>
      <xdr:rowOff>1</xdr:rowOff>
    </xdr:from>
    <xdr:to>
      <xdr:col>13</xdr:col>
      <xdr:colOff>1699260</xdr:colOff>
      <xdr:row>8</xdr:row>
      <xdr:rowOff>137161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d 3">
              <a:extLst>
                <a:ext uri="{FF2B5EF4-FFF2-40B4-BE49-F238E27FC236}">
                  <a16:creationId xmlns:a16="http://schemas.microsoft.com/office/drawing/2014/main" id="{3DA0B417-355B-4830-AD73-B6CBF193CF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8140" y="1"/>
              <a:ext cx="40386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3.524004050923" createdVersion="6" refreshedVersion="6" minRefreshableVersion="3" recordCount="885" xr:uid="{050B7E8B-6E10-4EC8-AF7F-47A327E80B8A}">
  <cacheSource type="worksheet">
    <worksheetSource name="BD_Links"/>
  </cacheSource>
  <cacheFields count="25">
    <cacheField name="Corr" numFmtId="0">
      <sharedItems containsSemiMixedTypes="0" containsString="0" containsNumber="1" containsInteger="1" minValue="1" maxValue="346"/>
    </cacheField>
    <cacheField name="Data" numFmtId="0">
      <sharedItems containsMixedTypes="1" containsNumber="1" containsInteger="1" minValue="0" maxValue="0" count="16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  <e v="#N/A"/>
        <n v="0"/>
      </sharedItems>
    </cacheField>
    <cacheField name="id_producto" numFmtId="0">
      <sharedItems containsMixedTypes="1" containsNumber="1" containsInteger="1" minValue="0" maxValue="0" count="23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n v="0"/>
        <e v="#N/A"/>
      </sharedItems>
    </cacheField>
    <cacheField name="Nombre comercial" numFmtId="0">
      <sharedItems containsMixedTypes="1" containsNumber="1" containsInteger="1" minValue="0" maxValue="0" count="45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e v="#N/A"/>
        <n v="0"/>
      </sharedItems>
    </cacheField>
    <cacheField name="Tipo producto" numFmtId="0">
      <sharedItems containsMixedTypes="1" containsNumber="1" containsInteger="1" minValue="0" maxValue="0"/>
    </cacheField>
    <cacheField name="País" numFmtId="0">
      <sharedItems containsMixedTypes="1" containsNumber="1" containsInteger="1" minValue="0" maxValue="0" count="11">
        <s v="Chile"/>
        <s v="Guatemala"/>
        <s v="Panamá"/>
        <s v="Honduras"/>
        <s v="El Salvador"/>
        <s v="Costa Rica"/>
        <s v="Belice"/>
        <s v="Rep Dominicana"/>
        <s v="Nicaragua"/>
        <e v="#N/A"/>
        <n v="0"/>
      </sharedItems>
    </cacheField>
    <cacheField name="PBI" numFmtId="0">
      <sharedItems containsMixedTypes="1" containsNumber="1" containsInteger="1" minValue="0" maxValue="0"/>
    </cacheField>
    <cacheField name="GEE" numFmtId="0">
      <sharedItems containsMixedTypes="1" containsNumber="1" containsInteger="1" minValue="0" maxValue="0" count="4">
        <s v="NO"/>
        <s v="SI"/>
        <e v="#N/A"/>
        <n v="0"/>
      </sharedItems>
    </cacheField>
    <cacheField name="Listo" numFmtId="0">
      <sharedItems containsMixedTypes="1" containsNumber="1" containsInteger="1" minValue="0" maxValue="0" count="4">
        <s v="SI"/>
        <s v="NO"/>
        <e v="#N/A"/>
        <n v="0"/>
      </sharedItems>
    </cacheField>
    <cacheField name="Secuencia" numFmtId="0">
      <sharedItems containsMixedTypes="1" containsNumber="1" containsInteger="1" minValue="0" maxValue="3"/>
    </cacheField>
    <cacheField name="Variante (SI/NO)" numFmtId="0">
      <sharedItems containsMixedTypes="1" containsNumber="1" containsInteger="1" minValue="0" maxValue="0" count="4">
        <s v="NO"/>
        <s v="SI"/>
        <e v="#N/A"/>
        <n v="0"/>
      </sharedItems>
    </cacheField>
    <cacheField name="Variante" numFmtId="0">
      <sharedItems containsMixedTypes="1" containsNumber="1" containsInteger="1" minValue="0" maxValue="0" count="9">
        <s v="Nacional"/>
        <s v="Región"/>
        <s v="Comuna"/>
        <s v="Departamento"/>
        <s v="Local"/>
        <s v="Provincia"/>
        <s v="Distrito"/>
        <e v="#N/A"/>
        <n v="0"/>
      </sharedItems>
    </cacheField>
    <cacheField name="Nº Variantes" numFmtId="0">
      <sharedItems containsSemiMixedTypes="0" containsString="0" containsNumber="1" containsInteger="1" minValue="1" maxValue="346"/>
    </cacheField>
    <cacheField name="id" numFmtId="0">
      <sharedItems containsString="0" containsBlank="1" containsNumber="1" containsInteger="1" minValue="1" maxValue="66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m/>
      </sharedItems>
    </cacheField>
    <cacheField name="id2" numFmtId="0">
      <sharedItems containsString="0" containsBlank="1" containsNumber="1" containsInteger="1" minValue="0" maxValue="16305" count="415">
        <n v="0"/>
        <n v="2"/>
        <n v="15"/>
        <n v="3"/>
        <n v="11"/>
        <n v="4"/>
        <n v="9"/>
        <n v="10"/>
        <n v="14"/>
        <n v="12"/>
        <n v="6"/>
        <n v="1"/>
        <n v="5"/>
        <n v="8"/>
        <n v="7"/>
        <n v="16"/>
        <n v="13"/>
        <n v="5602"/>
        <n v="5402"/>
        <n v="5502"/>
        <n v="5302"/>
        <n v="5603"/>
        <n v="5102"/>
        <n v="5702"/>
        <n v="6302"/>
        <n v="6303"/>
        <n v="6102"/>
        <n v="6103"/>
        <n v="6104"/>
        <n v="5103"/>
        <n v="6105"/>
        <n v="5604"/>
        <n v="5605"/>
        <n v="6106"/>
        <n v="5503"/>
        <n v="5201"/>
        <n v="5104"/>
        <n v="5504"/>
        <n v="6202"/>
        <n v="5401"/>
        <n v="6107"/>
        <n v="5802"/>
        <n v="6203"/>
        <n v="5703"/>
        <n v="6304"/>
        <n v="5301"/>
        <n v="6108"/>
        <n v="6109"/>
        <n v="6204"/>
        <n v="6110"/>
        <n v="6305"/>
        <n v="6205"/>
        <n v="5506"/>
        <n v="6111"/>
        <n v="5803"/>
        <n v="6306"/>
        <n v="5704"/>
        <n v="5403"/>
        <n v="6206"/>
        <n v="6307"/>
        <n v="5404"/>
        <n v="6112"/>
        <n v="6113"/>
        <n v="6201"/>
        <n v="6308"/>
        <n v="5105"/>
        <n v="6309"/>
        <n v="5705"/>
        <n v="5501"/>
        <n v="5801"/>
        <n v="6114"/>
        <n v="5107"/>
        <n v="6101"/>
        <n v="6115"/>
        <n v="6116"/>
        <n v="5303"/>
        <n v="5601"/>
        <n v="5304"/>
        <n v="5701"/>
        <n v="6301"/>
        <n v="6117"/>
        <n v="6310"/>
        <n v="5706"/>
        <n v="5606"/>
        <n v="5101"/>
        <n v="5804"/>
        <n v="5109"/>
        <n v="5405"/>
        <n v="3302"/>
        <n v="1107"/>
        <n v="4103"/>
        <n v="2101"/>
        <n v="15101"/>
        <n v="2201"/>
        <n v="3102"/>
        <n v="15102"/>
        <n v="1402"/>
        <n v="4202"/>
        <n v="3201"/>
        <n v="1403"/>
        <n v="4302"/>
        <n v="3101"/>
        <n v="4102"/>
        <n v="3202"/>
        <n v="3303"/>
        <n v="15202"/>
        <n v="1404"/>
        <n v="3304"/>
        <n v="4201"/>
        <n v="1101"/>
        <n v="4104"/>
        <n v="4101"/>
        <n v="4203"/>
        <n v="2302"/>
        <n v="2102"/>
        <n v="4303"/>
        <n v="2202"/>
        <n v="4301"/>
        <n v="4105"/>
        <n v="1405"/>
        <n v="1401"/>
        <n v="4304"/>
        <n v="15201"/>
        <n v="4305"/>
        <n v="4204"/>
        <n v="2203"/>
        <n v="2103"/>
        <n v="2104"/>
        <n v="3103"/>
        <n v="2301"/>
        <n v="3301"/>
        <n v="4106"/>
        <n v="13502"/>
        <n v="13402"/>
        <n v="13403"/>
        <n v="13102"/>
        <n v="13103"/>
        <n v="13301"/>
        <n v="13104"/>
        <n v="13503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4"/>
        <n v="13501"/>
        <n v="13120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505"/>
        <n v="13131"/>
        <n v="13101"/>
        <n v="13601"/>
        <n v="13303"/>
        <n v="13132"/>
        <n v="8314"/>
        <n v="8302"/>
        <n v="8202"/>
        <n v="16102"/>
        <n v="8303"/>
        <n v="8203"/>
        <n v="7201"/>
        <n v="7202"/>
        <n v="8103"/>
        <n v="16103"/>
        <n v="16101"/>
        <n v="16202"/>
        <n v="16203"/>
        <n v="16302"/>
        <n v="7402"/>
        <n v="8101"/>
        <n v="7102"/>
        <n v="8204"/>
        <n v="8102"/>
        <n v="8205"/>
        <n v="7103"/>
        <n v="7301"/>
        <n v="16104"/>
        <n v="7104"/>
        <n v="8104"/>
        <n v="7302"/>
        <n v="8112"/>
        <n v="8105"/>
        <n v="8304"/>
        <n v="8201"/>
        <n v="7303"/>
        <n v="7401"/>
        <n v="7403"/>
        <n v="8206"/>
        <n v="8301"/>
        <n v="8106"/>
        <n v="7105"/>
        <n v="7304"/>
        <n v="8305"/>
        <n v="8306"/>
        <n v="8307"/>
        <n v="16204"/>
        <n v="16303"/>
        <n v="7404"/>
        <n v="7106"/>
        <n v="7203"/>
        <n v="16105"/>
        <n v="7107"/>
        <n v="8107"/>
        <n v="16106"/>
        <n v="16205"/>
        <n v="8308"/>
        <n v="8309"/>
        <n v="16107"/>
        <n v="16201"/>
        <n v="16206"/>
        <n v="7305"/>
        <n v="7405"/>
        <n v="7108"/>
        <n v="7306"/>
        <n v="7307"/>
        <n v="16301"/>
        <n v="7109"/>
        <n v="16304"/>
        <n v="16108"/>
        <n v="7406"/>
        <n v="16305"/>
        <n v="8108"/>
        <n v="7110"/>
        <n v="8310"/>
        <n v="8311"/>
        <n v="8109"/>
        <n v="7101"/>
        <n v="8110"/>
        <n v="7308"/>
        <n v="8207"/>
        <n v="8111"/>
        <n v="16207"/>
        <n v="8312"/>
        <n v="7309"/>
        <n v="7407"/>
        <n v="7408"/>
        <n v="8313"/>
        <n v="16109"/>
        <n v="11201"/>
        <n v="10202"/>
        <n v="9201"/>
        <n v="12201"/>
        <n v="10102"/>
        <n v="9102"/>
        <n v="10201"/>
        <n v="10401"/>
        <n v="11401"/>
        <n v="9121"/>
        <n v="10203"/>
        <n v="11202"/>
        <n v="10103"/>
        <n v="11301"/>
        <n v="11101"/>
        <n v="9202"/>
        <n v="14102"/>
        <n v="9103"/>
        <n v="9203"/>
        <n v="10204"/>
        <n v="9104"/>
        <n v="10205"/>
        <n v="9204"/>
        <n v="9105"/>
        <n v="10104"/>
        <n v="10105"/>
        <n v="10402"/>
        <n v="14202"/>
        <n v="9106"/>
        <n v="9107"/>
        <n v="11203"/>
        <n v="10403"/>
        <n v="14201"/>
        <n v="14203"/>
        <n v="11102"/>
        <n v="12102"/>
        <n v="14103"/>
        <n v="9108"/>
        <n v="10107"/>
        <n v="9109"/>
        <n v="9205"/>
        <n v="14104"/>
        <n v="10106"/>
        <n v="9206"/>
        <n v="9207"/>
        <n v="14105"/>
        <n v="14106"/>
        <n v="10108"/>
        <n v="9110"/>
        <n v="12401"/>
        <n v="9111"/>
        <n v="11302"/>
        <n v="10301"/>
        <n v="9112"/>
        <n v="14107"/>
        <n v="10404"/>
        <n v="14108"/>
        <n v="9113"/>
        <n v="9114"/>
        <n v="12301"/>
        <n v="12302"/>
        <n v="9115"/>
        <n v="10101"/>
        <n v="10302"/>
        <n v="10109"/>
        <n v="12101"/>
        <n v="10206"/>
        <n v="9208"/>
        <n v="10303"/>
        <n v="10304"/>
        <n v="10207"/>
        <n v="10208"/>
        <n v="10209"/>
        <n v="10210"/>
        <n v="9209"/>
        <n v="14204"/>
        <n v="11402"/>
        <n v="10305"/>
        <n v="12103"/>
        <n v="9116"/>
        <n v="12104"/>
        <n v="10306"/>
        <n v="10307"/>
        <n v="9101"/>
        <n v="9117"/>
        <n v="12303"/>
        <n v="9118"/>
        <n v="12402"/>
        <n v="11303"/>
        <n v="9210"/>
        <n v="14101"/>
        <n v="9211"/>
        <n v="9119"/>
        <n v="9120"/>
        <n v="20"/>
        <n v="18"/>
        <n v="21"/>
        <n v="22"/>
        <n v="17"/>
        <n v="19"/>
        <n v="502"/>
        <n v="603"/>
        <n v="604"/>
        <n v="405"/>
        <n v="1001"/>
        <n v="306"/>
        <n v="808"/>
        <n v="707"/>
        <n v="109"/>
        <n v="930"/>
        <n v="319"/>
        <n v="610"/>
        <n v="811"/>
        <n v="812"/>
        <n v="213"/>
        <n v="314"/>
        <n v="228"/>
        <n v="415"/>
        <n v="929"/>
        <n v="616"/>
        <n v="517"/>
        <n v="118"/>
        <n v="320"/>
        <n v="521"/>
        <n v="531"/>
        <n v="722"/>
        <n v="923"/>
        <n v="224"/>
        <n v="125"/>
        <n v="426"/>
        <n v="1032"/>
        <n v="427"/>
        <n v="50"/>
        <n v="75"/>
        <n v="30"/>
        <n v="65"/>
        <n v="25"/>
        <n v="70"/>
        <n v="35"/>
        <n v="55"/>
        <n v="60"/>
        <n v="40"/>
        <n v="85"/>
        <n v="80"/>
        <n v="91"/>
        <n v="93"/>
        <m/>
      </sharedItems>
    </cacheField>
    <cacheField name="Variante en Shopify" numFmtId="0">
      <sharedItems containsBlank="1" count="521">
        <s v="Nacional"/>
        <s v="Región de Antofagasta"/>
        <s v="Región de Arica y Parinacota"/>
        <s v="Región de Atacama"/>
        <s v="Región de Aysén"/>
        <s v="Región de Coquimbo"/>
        <s v="Región de La Araucanía"/>
        <s v="Región de Los Lagos"/>
        <s v="Región de Los Ríos"/>
        <s v="Región de Magallanes"/>
        <s v="Región de O'Higgins"/>
        <s v="Región de Tarapacá"/>
        <s v="Región de Valparaíso"/>
        <s v="Región del Biobío"/>
        <s v="Región del Maule"/>
        <s v="Región del Ñuble"/>
        <s v="Región Metropolitana"/>
        <s v="Comuna: Algarrobo, Valparaíso"/>
        <s v="Comuna: Cabildo, Valparaíso"/>
        <s v="Comuna: Calera, Valparaíso"/>
        <s v="Comuna: Calle Larga, Valparaíso"/>
        <s v="Comuna: Cartagena, Valparaíso"/>
        <s v="Comuna: Casablanca, Valparaíso"/>
        <s v="Comuna: Catemu, Valparaíso"/>
        <s v="Comuna: Chépica, O'Higgins"/>
        <s v="Comuna: Chimbarongo, O'Higgins"/>
        <s v="Comuna: Codegua, O'Higgins"/>
        <s v="Comuna: Coinco, O'Higgins"/>
        <s v="Comuna: Coltauco, O'Higgins"/>
        <s v="Comuna: Concón, Valparaíso"/>
        <s v="Comuna: Doñihue, O'Higgins"/>
        <s v="Comuna: El Quisco, Valparaíso"/>
        <s v="Comuna: El Tabo, Valparaíso"/>
        <s v="Comuna: Graneros, O'Higgins"/>
        <s v="Comuna: Hijuelas, Valparaíso"/>
        <s v="Comuna: Isla de Pascua, Valparaíso"/>
        <s v="Comuna: Juan Fernández, Valparaíso"/>
        <s v="Comuna: La Cruz, Valparaíso"/>
        <s v="Comuna: La Estrella, O'Higgins"/>
        <s v="Comuna: La Ligua, Valparaíso"/>
        <s v="Comuna: Las Cabras, O'Higgins"/>
        <s v="Comuna: Limache, Valparaíso"/>
        <s v="Comuna: Litueche, O'Higgins"/>
        <s v="Comuna: Llaillay, Valparaíso"/>
        <s v="Comuna: Lolol, O'Higgins"/>
        <s v="Comuna: Los Andes, Valparaíso"/>
        <s v="Comuna: Machalí, O'Higgins"/>
        <s v="Comuna: Malloa, O'Higgins"/>
        <s v="Comuna: Marchihue, O'Higgins"/>
        <s v="Comuna: Mostazal, O'Higgins"/>
        <s v="Comuna: Nancagua, O'Higgins"/>
        <s v="Comuna: Navidad, O'Higgins"/>
        <s v="Comuna: Nogales, Valparaíso"/>
        <s v="Comuna: Olivar, O'Higgins"/>
        <s v="Comuna: Olmué, Valparaíso"/>
        <s v="Comuna: Palmilla, O'Higgins"/>
        <s v="Comuna: Panquehue, Valparaíso"/>
        <s v="Comuna: Papudo, Valparaíso"/>
        <s v="Comuna: Paredones, O'Higgins"/>
        <s v="Comuna: Peralillo, O'Higgins"/>
        <s v="Comuna: Petorca, Valparaíso"/>
        <s v="Comuna: Peumo, O'Higgins"/>
        <s v="Comuna: Pichidegua, O'Higgins"/>
        <s v="Comuna: Pichilemu, O'Higgins"/>
        <s v="Comuna: Placilla, O'Higgins"/>
        <s v="Comuna: Puchuncaví, Valparaíso"/>
        <s v="Comuna: Pumanque, O'Higgins"/>
        <s v="Comuna: Putaendo, Valparaíso"/>
        <s v="Comuna: Quillota, Valparaíso"/>
        <s v="Comuna: Quilpué, Valparaíso"/>
        <s v="Comuna: Quinta de Tilcoco, O'Higgins"/>
        <s v="Comuna: Quintero, Valparaíso"/>
        <s v="Comuna: Rancagua, O'Higgins"/>
        <s v="Comuna: Rengo, O'Higgins"/>
        <s v="Comuna: Requínoa, O'Higgins"/>
        <s v="Comuna: Rinconada, Valparaíso"/>
        <s v="Comuna: San Antonio, Valparaíso"/>
        <s v="Comuna: San Esteban, Valparaíso"/>
        <s v="Comuna: San Felipe, Valparaíso"/>
        <s v="Comuna: San Fernando, O'Higgins"/>
        <s v="Comuna: San Vicente, O'Higgins"/>
        <s v="Comuna: Santa Cruz, O'Higgins"/>
        <s v="Comuna: Santa María, Valparaíso"/>
        <s v="Comuna: Santo Domingo, Valparaíso"/>
        <s v="Comuna: Valparaíso, Valparaíso"/>
        <s v="Comuna: Villa Alemana, Valparaíso"/>
        <s v="Comuna: Viña del Mar, Valparaíso"/>
        <s v="Comuna: Zapallar, Valparaíso"/>
        <s v="Comuna: Alto del Carmen, Atacama"/>
        <s v="Comuna: Alto Hospicio, Tarapacá"/>
        <s v="Comuna: Andacollo, Coquimbo"/>
        <s v="Comuna: Antofagasta, Antofagasta"/>
        <s v="Comuna: Arica, Arica y Parinacota"/>
        <s v="Comuna: Calama, Antofagasta"/>
        <s v="Comuna: Caldera, Atacama"/>
        <s v="Comuna: Camarones, Arica y Parinacota"/>
        <s v="Comuna: Camiña, Tarapacá"/>
        <s v="Comuna: Canela, Coquimbo"/>
        <s v="Comuna: Chañaral, Atacama"/>
        <s v="Comuna: Colchane, Tarapacá"/>
        <s v="Comuna: Combarbalá, Coquimbo"/>
        <s v="Comuna: Copiapó, Atacama"/>
        <s v="Comuna: Coquimbo, Coquimbo"/>
        <s v="Comuna: Diego de Almagro, Atacama"/>
        <s v="Comuna: Freirina, Atacama"/>
        <s v="Comuna: General Lagos, Arica y Parinacota"/>
        <s v="Comuna: Huara, Tarapacá"/>
        <s v="Comuna: Huasco, Atacama"/>
        <s v="Comuna: Illapel, Coquimbo"/>
        <s v="Comuna: Iquique, Tarapacá"/>
        <s v="Comuna: La Higuera, Coquimbo"/>
        <s v="Comuna: La Serena, Coquimbo"/>
        <s v="Comuna: Los Vilos, Coquimbo"/>
        <s v="Comuna: María Elena, Antofagasta"/>
        <s v="Comuna: Mejillones, Antofagasta"/>
        <s v="Comuna: Monte Patria, Coquimbo"/>
        <s v="Comuna: Ollagüe, Antofagasta"/>
        <s v="Comuna: Ovalle, Coquimbo"/>
        <s v="Comuna: Paiguano, Coquimbo"/>
        <s v="Comuna: Pica, Tarapacá"/>
        <s v="Comuna: Pozo Almonte, Tarapacá"/>
        <s v="Comuna: Punitaqui, Coquimbo"/>
        <s v="Comuna: Putre, Arica y Parinacota"/>
        <s v="Comuna: Río Hurtado, Coquimbo"/>
        <s v="Comuna: Salamanca, Coquimbo"/>
        <s v="Comuna: San Pedro de Atacama, Antofagasta"/>
        <s v="Comuna: Sierra Gorda, Antofagasta"/>
        <s v="Comuna: Taltal, Antofagasta"/>
        <s v="Comuna: Tierra Amarilla, Atacama"/>
        <s v="Comuna: Tocopilla, Antofagasta"/>
        <s v="Comuna: Vallenar, Atacama"/>
        <s v="Comuna: Vicuña, Coquimbo"/>
        <s v="Comuna: Alhué, Metropolitana"/>
        <s v="Comuna: Buin, Metropolitana"/>
        <s v="Comuna: Calera de Tango, Metropolitana"/>
        <s v="Comuna: Cerrillos, Metropolitana"/>
        <s v="Comuna: Cerro Navia, Metropolitana"/>
        <s v="Comuna: Colina, Metropolitana"/>
        <s v="Comuna: Conchalí, Metropolitana"/>
        <s v="Comuna: Curacaví, Metropolitana"/>
        <s v="Comuna: El Bosque, Metropolitana"/>
        <s v="Comuna: El Monte, Metropolitana"/>
        <s v="Comuna: Estación Central, Metropolitana"/>
        <s v="Comuna: Huechuraba, Metropolitana"/>
        <s v="Comuna: Independencia, Metropolitana"/>
        <s v="Comuna: Isla de Maipo, Metropolitana"/>
        <s v="Comuna: La Cisterna, Metropolitana"/>
        <s v="Comuna: La Florida, Metropolitana"/>
        <s v="Comuna: La Granja, Metropolitana"/>
        <s v="Comuna: La Pintana, Metropolitana"/>
        <s v="Comuna: La Reina, Metropolitana"/>
        <s v="Comuna: Lampa, Metropolitana"/>
        <s v="Comuna: Las Condes, Metropolitana"/>
        <s v="Comuna: Lo Barnechea, Metropolitana"/>
        <s v="Comuna: Lo Espejo, Metropolitana"/>
        <s v="Comuna: Lo Prado, Metropolitana"/>
        <s v="Comuna: Macul, Metropolitana"/>
        <s v="Comuna: Maipú, Metropolitana"/>
        <s v="Comuna: María Pinto, Metropolitana"/>
        <s v="Comuna: Melipilla, Metropolitana"/>
        <s v="Comuna: Ñuñoa, Metropolitana"/>
        <s v="Comuna: Padre Hurtado, Metropolitana"/>
        <s v="Comuna: Paine, Metropolitana"/>
        <s v="Comuna: Pedro Aguirre Cerda, Metropolitana"/>
        <s v="Comuna: Peñaflor, Metropolitana"/>
        <s v="Comuna: Peñalolén, Metropolitana"/>
        <s v="Comuna: Pirque, Metropolitana"/>
        <s v="Comuna: Providencia, Metropolitana"/>
        <s v="Comuna: Pudahuel, Metropolitana"/>
        <s v="Comuna: Puente Alto, Metropolitana"/>
        <s v="Comuna: Quilicura, Metropolitana"/>
        <s v="Comuna: Quinta Normal, Metropolitana"/>
        <s v="Comuna: Recoleta, Metropolitana"/>
        <s v="Comuna: Renca, Metropolitana"/>
        <s v="Comuna: San Bernardo, Metropolitana"/>
        <s v="Comuna: San Joaquín, Metropolitana"/>
        <s v="Comuna: San José de Maipo, Metropolitana"/>
        <s v="Comuna: San Miguel, Metropolitana"/>
        <s v="Comuna: San Pedro, Metropolitana"/>
        <s v="Comuna: San Ramón, Metropolitana"/>
        <s v="Comuna: Santiago, Metropolitana"/>
        <s v="Comuna: Talagante, Metropolitana"/>
        <s v="Comuna: Tiltil, Metropolitana"/>
        <s v="Comuna: Vitacura, Metropolitana"/>
        <s v="Comuna: Alto Biobío, Biobío"/>
        <s v="Comuna: Antuco, Biobío"/>
        <s v="Comuna: Arauco, Biobío"/>
        <s v="Comuna: Bulnes, Ñuble"/>
        <s v="Comuna: Cabrero, Biobío"/>
        <s v="Comuna: Cañete, Biobío"/>
        <s v="Comuna: Cauquenes, Maule"/>
        <s v="Comuna: Chanco, Maule"/>
        <s v="Comuna: Chiguayante, Biobío"/>
        <s v="Comuna: Chillán Viejo, Ñuble"/>
        <s v="Comuna: Chillán, Ñuble"/>
        <s v="Comuna: Cobquecura, Ñuble"/>
        <s v="Comuna: Coelemu, Ñuble"/>
        <s v="Comuna: Coihueco, Ñuble"/>
        <s v="Comuna: Colbún, Maule"/>
        <s v="Comuna: Concepción, Biobío"/>
        <s v="Comuna: Constitución, Maule"/>
        <s v="Comuna: Contulmo, Biobío"/>
        <s v="Comuna: Coronel, Biobío"/>
        <s v="Comuna: Curanilahue, Biobío"/>
        <s v="Comuna: Curepto, Maule"/>
        <s v="Comuna: Curicó, Maule"/>
        <s v="Comuna: El Carmen, Ñuble"/>
        <s v="Comuna: Empedrado, Maule"/>
        <s v="Comuna: Florida, Biobío"/>
        <s v="Comuna: Hualañé, Maule"/>
        <s v="Comuna: Hualpén, Biobío"/>
        <s v="Comuna: Hualqui, Biobío"/>
        <s v="Comuna: Laja, Biobío"/>
        <s v="Comuna: Lebu, Biobío"/>
        <s v="Comuna: Licantén, Maule"/>
        <s v="Comuna: Linares, Maule"/>
        <s v="Comuna: Longaví, Maule"/>
        <s v="Comuna: Los Alamos, Biobío"/>
        <s v="Comuna: Los Angeles, Biobío"/>
        <s v="Comuna: Lota, Biobío"/>
        <s v="Comuna: Maule, Maule"/>
        <s v="Comuna: Molina, Maule"/>
        <s v="Comuna: Mulchén, Biobío"/>
        <s v="Comuna: Nacimiento, Biobío"/>
        <s v="Comuna: Negrete, Biobío"/>
        <s v="Comuna: Ninhue, Ñuble"/>
        <s v="Comuna: Ñiquén, Ñuble"/>
        <s v="Comuna: Parral, Maule"/>
        <s v="Comuna: Pelarco, Maule"/>
        <s v="Comuna: Pelluhue, Maule"/>
        <s v="Comuna: Pemuco, Ñuble"/>
        <s v="Comuna: Pencahue, Maule"/>
        <s v="Comuna: Penco, Biobío"/>
        <s v="Comuna: Pinto, Ñuble"/>
        <s v="Comuna: Portezuelo, Ñuble"/>
        <s v="Comuna: Quilaco, Biobío"/>
        <s v="Comuna: Quilleco, Biobío"/>
        <s v="Comuna: Quillón, Ñuble"/>
        <s v="Comuna: Quirihue, Ñuble"/>
        <s v="Comuna: Ránquil, Ñuble"/>
        <s v="Comuna: Rauco, Maule"/>
        <s v="Comuna: Retiro, Maule"/>
        <s v="Comuna: Río Claro, Maule"/>
        <s v="Comuna: Romeral, Maule"/>
        <s v="Comuna: Sagrada Familia, Maule"/>
        <s v="Comuna: San Carlos, Ñuble"/>
        <s v="Comuna: San Clemente, Maule"/>
        <s v="Comuna: San Fabián, Ñuble"/>
        <s v="Comuna: San Ignacio, Ñuble"/>
        <s v="Comuna: San Javier, Maule"/>
        <s v="Comuna: San Nicolás, Ñuble"/>
        <s v="Comuna: San Pedro de la Paz, Biobío"/>
        <s v="Comuna: San Rafael, Maule"/>
        <s v="Comuna: San Rosendo, Biobío"/>
        <s v="Comuna: Santa Bárbara, Biobío"/>
        <s v="Comuna: Santa Juana, Biobío"/>
        <s v="Comuna: Talca, Maule"/>
        <s v="Comuna: Talcahuano, Biobío"/>
        <s v="Comuna: Teno, Maule"/>
        <s v="Comuna: Tirúa, Biobío"/>
        <s v="Comuna: Tomé, Biobío"/>
        <s v="Comuna: Treguaco, Ñuble"/>
        <s v="Comuna: Tucapel, Biobío"/>
        <s v="Comuna: Vichuquén, Maule"/>
        <s v="Comuna: Villa Alegre, Maule"/>
        <s v="Comuna: Yerbas Buenas, Maule"/>
        <s v="Comuna: Yumbel, Biobío"/>
        <s v="Comuna: Yungay, Ñuble"/>
        <s v="Comuna: Aisén, Aysén"/>
        <s v="Comuna: Ancud, Los Lagos"/>
        <s v="Comuna: Angol, La Araucanía"/>
        <s v="Comuna: Antártica, Magallanes"/>
        <s v="Comuna: Cabo de Hornos, Magallanes"/>
        <s v="Comuna: Calbuco, Los Lagos"/>
        <s v="Comuna: Carahue, La Araucanía"/>
        <s v="Comuna: Castro, Los Lagos"/>
        <s v="Comuna: Chaitén, Los Lagos"/>
        <s v="Comuna: Chile Chico, Aysén"/>
        <s v="Comuna: Cholchol, La Araucanía"/>
        <s v="Comuna: Chonchi, Los Lagos"/>
        <s v="Comuna: Cisnes, Aysén"/>
        <s v="Comuna: Cochamó, Los Lagos"/>
        <s v="Comuna: Cochrane, Aysén"/>
        <s v="Comuna: Coihaique, Aysén"/>
        <s v="Comuna: Collipulli, La Araucanía"/>
        <s v="Comuna: Corral, Los Ríos"/>
        <s v="Comuna: Cunco, La Araucanía"/>
        <s v="Comuna: Curacautín, La Araucanía"/>
        <s v="Comuna: Curaco de Vélez, Los Lagos"/>
        <s v="Comuna: Curarrehue, La Araucanía"/>
        <s v="Comuna: Dalcahue, Los Lagos"/>
        <s v="Comuna: Ercilla, La Araucanía"/>
        <s v="Comuna: Freire, La Araucanía"/>
        <s v="Comuna: Fresia, Los Lagos"/>
        <s v="Comuna: Frutillar, Los Lagos"/>
        <s v="Comuna: Futaleufú, Los Lagos"/>
        <s v="Comuna: Futrono, Los Ríos"/>
        <s v="Comuna: Galvarino, La Araucanía"/>
        <s v="Comuna: Gorbea, La Araucanía"/>
        <s v="Comuna: Guaitecas, Aysén"/>
        <s v="Comuna: Hualaihué, Los Lagos"/>
        <s v="Comuna: La Unión, Los Ríos"/>
        <s v="Comuna: Lago Ranco, Los Ríos"/>
        <s v="Comuna: Lago Verde, Aysén"/>
        <s v="Comuna: Laguna Blanca, Magallanes"/>
        <s v="Comuna: Lanco, Los Ríos"/>
        <s v="Comuna: Lautaro, La Araucanía"/>
        <s v="Comuna: Llanquihue, Los Lagos"/>
        <s v="Comuna: Loncoche, La Araucanía"/>
        <s v="Comuna: Lonquimay, La Araucanía"/>
        <s v="Comuna: Los Lagos, Los Ríos"/>
        <s v="Comuna: Los Muermos, Los Lagos"/>
        <s v="Comuna: Los Sauces, La Araucanía"/>
        <s v="Comuna: Lumaco, La Araucanía"/>
        <s v="Comuna: Máfil, Los Ríos"/>
        <s v="Comuna: Mariquina, Los Ríos"/>
        <s v="Comuna: Maullín, Los Lagos"/>
        <s v="Comuna: Melipeuco, La Araucanía"/>
        <s v="Comuna: Natales, Magallanes"/>
        <s v="Comuna: Nueva Imperial, La Araucanía"/>
        <s v="Comuna: O'Higgins, Aysén"/>
        <s v="Comuna: Osorno, Los Lagos"/>
        <s v="Comuna: Padre Las Casas, La Araucanía"/>
        <s v="Comuna: Paillaco, Los Ríos"/>
        <s v="Comuna: Palena, Los Lagos"/>
        <s v="Comuna: Panguipulli, Los Ríos"/>
        <s v="Comuna: Perquenco, La Araucanía"/>
        <s v="Comuna: Pitrufquén, La Araucanía"/>
        <s v="Comuna: Porvenir, Magallanes"/>
        <s v="Comuna: Primavera, Magallanes"/>
        <s v="Comuna: Pucón, La Araucanía"/>
        <s v="Comuna: Puerto Montt, Los Lagos"/>
        <s v="Comuna: Puerto Octay, Los Lagos"/>
        <s v="Comuna: Puerto Varas, Los Lagos"/>
        <s v="Comuna: Punta Arenas, Magallanes"/>
        <s v="Comuna: Puqueldón, Los Lagos"/>
        <s v="Comuna: Purén, La Araucanía"/>
        <s v="Comuna: Purranque, Los Lagos"/>
        <s v="Comuna: Puyehue, Los Lagos"/>
        <s v="Comuna: Queilén, Los Lagos"/>
        <s v="Comuna: Quellón, Los Lagos"/>
        <s v="Comuna: Quemchi, Los Lagos"/>
        <s v="Comuna: Quinchao, Los Lagos"/>
        <s v="Comuna: Renaico, La Araucanía"/>
        <s v="Comuna: Río Bueno, Los Ríos"/>
        <s v="Comuna: Río Ibáñez, Aysén"/>
        <s v="Comuna: Río Negro, Los Lagos"/>
        <s v="Comuna: Río Verde, Magallanes"/>
        <s v="Comuna: Saavedra, La Araucanía"/>
        <s v="Comuna: San Gregorio, Magallanes"/>
        <s v="Comuna: San Juan de la Costa, Los Lagos"/>
        <s v="Comuna: San Pablo, Los Lagos"/>
        <s v="Comuna: Temuco, La Araucanía"/>
        <s v="Comuna: Teodoro Schmidt, La Araucanía"/>
        <s v="Comuna: Timaukel, Magallanes"/>
        <s v="Comuna: Toltén, La Araucanía"/>
        <s v="Comuna: Torres del Paine, Magallanes"/>
        <s v="Comuna: Tortel, Aysén"/>
        <s v="Comuna: Traiguén, La Araucanía"/>
        <s v="Comuna: Valdivia, Los Ríos"/>
        <s v="Comuna: Victoria, La Araucanía"/>
        <s v="Comuna: Vilcún, La Araucanía"/>
        <s v="Comuna: Villarrica, La Araucanía"/>
        <s v="Departamento: Alta Verapaz"/>
        <s v="Departamento: Baja Verapaz"/>
        <s v="Departamento: Chimaltenango"/>
        <s v="Departamento: Chiquimula"/>
        <s v="Departamento: El Progreso"/>
        <s v="Departamento: Escuintla"/>
        <s v="Departamento: Guatemala"/>
        <s v="Departamento: Huehuetenango"/>
        <s v="Departamento: Izabal"/>
        <s v="Departamento: Jalapa"/>
        <s v="Departamento: Jutiapa"/>
        <s v="Departamento: Petén"/>
        <s v="Departamento: Quetzaltenango"/>
        <s v="Departamento: Quiché"/>
        <s v="Departamento: Retalhuleu"/>
        <s v="Departamento: Sacatepéquez"/>
        <s v="Departamento: San Marcos"/>
        <s v="Departamento: Santa Rosa"/>
        <s v="Departamento: Sololá"/>
        <s v="Departamento: Suchitepéquez"/>
        <s v="Departamento: Totonicapán"/>
        <s v="Departamento: Zacapa"/>
        <s v="Comunidad Lingüística Achí"/>
        <s v="Comunidad Lingüística Akateka"/>
        <s v="Comunidad Lingüística Awakateka"/>
        <s v="Comunidad Lingüística Chalchiteka"/>
        <s v="Comunidad Lingüística Ch'orti'"/>
        <s v="Comunidad Lingüística Chuj"/>
        <s v="Comunidad Lingüística Itza'"/>
        <s v="Comunidad Lingüística Ixil"/>
        <s v="Comunidad Lingüística Jakalteko/Popti'"/>
        <s v="Comunidad Lingüística Kaqchiquel"/>
        <s v="Comunidad Lingüística K'iche'"/>
        <s v="Comunidad Lingüística Mam"/>
        <s v="Comunidad Lingüística Mopan"/>
        <s v="Comunidad Lingüística Poqomam"/>
        <s v="Comunidad Lingüística Poqomchi'"/>
        <s v="Comunidad Lingüística Q'anjob'al"/>
        <s v="Comunidad Lingüística Q'eqchi'"/>
        <s v="Comunidad Lingüística Sakapulteka"/>
        <s v="Comunidad Lingüística Sipakapense"/>
        <s v="Comunidad Lingüística Tektiteka"/>
        <s v="Comunidad Lingüística Tz'utujil"/>
        <s v="Comunidad Lingüística Uspanteka"/>
        <s v="Departamento: Atlántida"/>
        <s v="Departamento: Colón"/>
        <s v="Departamento: Comayagua"/>
        <s v="Departamento: Copán"/>
        <s v="Departamento: Cortés"/>
        <s v="Departamento: Choluteca"/>
        <s v="Departamento: El Paraiso"/>
        <s v="Departamento: Francisco Morazán"/>
        <s v="Departamento: Gracias a Dios"/>
        <s v="Departamento: Intibucá"/>
        <s v="Departamento: Islas de La Bahía"/>
        <s v="Departamento: La Paz"/>
        <s v="Departamento: Lempira"/>
        <s v="Departamento: Ocotepeque"/>
        <s v="Departamento: Olancho"/>
        <s v="Departamento: Santa Bárbara"/>
        <s v="Departamento: Valle"/>
        <s v="Departamento: Yoro"/>
        <s v="Comarca Emberá Wounaán"/>
        <s v="Comarca Kuna Yala"/>
        <s v="Comarca Ngäbe Buglé"/>
        <s v="Provincia: Bocas del Toro"/>
        <s v="Provincia: Chiriquí"/>
        <s v="Provincia: Coclé"/>
        <s v="Provincia: Colón"/>
        <s v="Provincia: Darién"/>
        <s v="Provincia: Herrera"/>
        <s v="Provincia: Los Santos"/>
        <s v="Provincia: Panamá"/>
        <s v="Provincia: Panamá Oeste"/>
        <s v="Provincia: Veraguas"/>
        <s v="Departamento: Ahuachapán"/>
        <s v="Departamento: Cabañas"/>
        <s v="Departamento: Chalatenango"/>
        <s v="Departamento: Cuscatlán"/>
        <s v="Departamento: La Libertad"/>
        <s v="Departamento: La Unión"/>
        <s v="Departamento: Morazán"/>
        <s v="Departamento: San Miguel"/>
        <s v="Departamento: San Salvador"/>
        <s v="Departamento: San Vicente"/>
        <s v="Departamento: Santa Ana"/>
        <s v="Departamento: Sonsonate"/>
        <s v="Departamento: Usulután"/>
        <s v="Provincia: Alajuela"/>
        <s v="Provincia: Cartago"/>
        <s v="Provincia: Guanacaste"/>
        <s v="Provincia: Heredia"/>
        <s v="Provincia: Limón"/>
        <s v="Provincia: Puntarenas"/>
        <s v="Provincia: San José"/>
        <s v="Distrito: Belize"/>
        <s v="Distrito: Cayo"/>
        <s v="Distrito: Corozal"/>
        <s v="Distrito: Orange Walk"/>
        <s v="Distrito: Stann Creek"/>
        <s v="Distrito: Toledo"/>
        <s v="Provincia: Azua"/>
        <s v="Provincia: Baoruco"/>
        <s v="Provincia: Barahona"/>
        <s v="Provincia: Dajabón"/>
        <s v="Provincia: Distrito Nacional"/>
        <s v="Provincia: Duarte"/>
        <s v="Provincia: El Seibo"/>
        <s v="Provincia: Elías Piña"/>
        <s v="Provincia: Espaillat"/>
        <s v="Provincia: Hato Mayor"/>
        <s v="Provincia: Hermanas Mirabal"/>
        <s v="Provincia: Independencia"/>
        <s v="Provincia: La Altagracia"/>
        <s v="Provincia: La Romana"/>
        <s v="Provincia: La Vega"/>
        <s v="Provincia: María Trinidad Sánchez"/>
        <s v="Provincia: Monseñor Nouel"/>
        <s v="Provincia: Monte Cristi"/>
        <s v="Provincia: Monte Plata"/>
        <s v="Provincia: Pedernales"/>
        <s v="Provincia: Peravia"/>
        <s v="Provincia: Puerto Plata"/>
        <s v="Provincia: Samaná"/>
        <s v="Provincia: San Cristóbal"/>
        <s v="Provincia: San José de Ocoa"/>
        <s v="Provincia: San Juan"/>
        <s v="Provincia: San Pedro de Macorís"/>
        <s v="Provincia: Sanchez Ramírez"/>
        <s v="Provincia: Santiago"/>
        <s v="Provincia: Santiago Rodríguez"/>
        <s v="Provincia: Santo Domingo"/>
        <s v="Provincia: Valverde"/>
        <s v="Departamento: Boaco"/>
        <s v="Departamento: Carazo"/>
        <s v="Departamento: Chinandega"/>
        <s v="Departamento: Chontales"/>
        <s v="Departamento: Estelí"/>
        <s v="Departamento: Granada"/>
        <s v="Departamento: Jinotega"/>
        <s v="Departamento: León"/>
        <s v="Departamento: Madriz"/>
        <s v="Departamento: Managua"/>
        <s v="Departamento: Masaya"/>
        <s v="Departamento: Matagalpa"/>
        <s v="Departamento: Nueva Segovia"/>
        <s v="Departamento: Río San Juan"/>
        <s v="Departamento: Rivas"/>
        <s v="Región Autónoma de la Costa Caribe Norte"/>
        <s v="Región Autónoma de la Costa Caribe Sur"/>
        <m/>
        <s v="Departamento: Guanacaste" u="1"/>
        <s v="Departamento: San José" u="1"/>
        <s v="Departamento: Limón" u="1"/>
        <s v="Departamento: Heredia" u="1"/>
        <s v="Departamento: Alajuela" u="1"/>
        <s v="Departamento: Cartago" u="1"/>
        <s v="Departamento: Puntarenas" u="1"/>
      </sharedItems>
    </cacheField>
    <cacheField name="Enlace Odoo-Shopify" numFmtId="0">
      <sharedItems count="770">
        <s v="https://dashboardfiltrado.azurewebsites.net/AutoDash/Index/1/0"/>
        <s v="https://dashboardfiltrado.azurewebsites.net/AutoDash/Index/2/0"/>
        <s v="https://dashboardfiltrado.azurewebsites.net/AutoDash/Index/3/2"/>
        <s v="https://dashboardfiltrado.azurewebsites.net/AutoDash/Index/3/15"/>
        <s v="https://dashboardfiltrado.azurewebsites.net/AutoDash/Index/3/3"/>
        <s v="https://dashboardfiltrado.azurewebsites.net/AutoDash/Index/3/11"/>
        <s v="https://dashboardfiltrado.azurewebsites.net/AutoDash/Index/3/4"/>
        <s v="https://dashboardfiltrado.azurewebsites.net/AutoDash/Index/3/9"/>
        <s v="https://dashboardfiltrado.azurewebsites.net/AutoDash/Index/3/10"/>
        <s v="https://dashboardfiltrado.azurewebsites.net/AutoDash/Index/3/14"/>
        <s v="https://dashboardfiltrado.azurewebsites.net/AutoDash/Index/3/12"/>
        <s v="https://dashboardfiltrado.azurewebsites.net/AutoDash/Index/3/6"/>
        <s v="https://dashboardfiltrado.azurewebsites.net/AutoDash/Index/3/1"/>
        <s v="https://dashboardfiltrado.azurewebsites.net/AutoDash/Index/3/5"/>
        <s v="https://dashboardfiltrado.azurewebsites.net/AutoDash/Index/3/8"/>
        <s v="https://dashboardfiltrado.azurewebsites.net/AutoDash/Index/3/7"/>
        <s v="https://dashboardfiltrado.azurewebsites.net/AutoDash/Index/3/16"/>
        <s v="https://dashboardfiltrado.azurewebsites.net/AutoDash/Index/3/13"/>
        <s v="https://dashboardfiltrado.azurewebsites.net/AutoDash/Index/4/5602"/>
        <s v="https://dashboardfiltrado.azurewebsites.net/AutoDash/Index/4/5402"/>
        <s v="https://dashboardfiltrado.azurewebsites.net/AutoDash/Index/4/5502"/>
        <s v="https://dashboardfiltrado.azurewebsites.net/AutoDash/Index/4/5302"/>
        <s v="https://dashboardfiltrado.azurewebsites.net/AutoDash/Index/4/5603"/>
        <s v="https://dashboardfiltrado.azurewebsites.net/AutoDash/Index/4/5102"/>
        <s v="https://dashboardfiltrado.azurewebsites.net/AutoDash/Index/4/5702"/>
        <s v="https://dashboardfiltrado.azurewebsites.net/AutoDash/Index/4/6302"/>
        <s v="https://dashboardfiltrado.azurewebsites.net/AutoDash/Index/4/6303"/>
        <s v="https://dashboardfiltrado.azurewebsites.net/AutoDash/Index/4/6102"/>
        <s v="https://dashboardfiltrado.azurewebsites.net/AutoDash/Index/4/6103"/>
        <s v="https://dashboardfiltrado.azurewebsites.net/AutoDash/Index/4/6104"/>
        <s v="https://dashboardfiltrado.azurewebsites.net/AutoDash/Index/4/5103"/>
        <s v="https://dashboardfiltrado.azurewebsites.net/AutoDash/Index/4/6105"/>
        <s v="https://dashboardfiltrado.azurewebsites.net/AutoDash/Index/4/5604"/>
        <s v="https://dashboardfiltrado.azurewebsites.net/AutoDash/Index/4/5605"/>
        <s v="https://dashboardfiltrado.azurewebsites.net/AutoDash/Index/4/6106"/>
        <s v="https://dashboardfiltrado.azurewebsites.net/AutoDash/Index/4/5503"/>
        <s v="https://dashboardfiltrado.azurewebsites.net/AutoDash/Index/4/5201"/>
        <s v="https://dashboardfiltrado.azurewebsites.net/AutoDash/Index/4/5104"/>
        <s v="https://dashboardfiltrado.azurewebsites.net/AutoDash/Index/4/5504"/>
        <s v="https://dashboardfiltrado.azurewebsites.net/AutoDash/Index/4/6202"/>
        <s v="https://dashboardfiltrado.azurewebsites.net/AutoDash/Index/4/5401"/>
        <s v="https://dashboardfiltrado.azurewebsites.net/AutoDash/Index/4/6107"/>
        <s v="https://dashboardfiltrado.azurewebsites.net/AutoDash/Index/4/5802"/>
        <s v="https://dashboardfiltrado.azurewebsites.net/AutoDash/Index/4/6203"/>
        <s v="https://dashboardfiltrado.azurewebsites.net/AutoDash/Index/4/5703"/>
        <s v="https://dashboardfiltrado.azurewebsites.net/AutoDash/Index/4/6304"/>
        <s v="https://dashboardfiltrado.azurewebsites.net/AutoDash/Index/4/5301"/>
        <s v="https://dashboardfiltrado.azurewebsites.net/AutoDash/Index/4/6108"/>
        <s v="https://dashboardfiltrado.azurewebsites.net/AutoDash/Index/4/6109"/>
        <s v="https://dashboardfiltrado.azurewebsites.net/AutoDash/Index/4/6204"/>
        <s v="https://dashboardfiltrado.azurewebsites.net/AutoDash/Index/4/6110"/>
        <s v="https://dashboardfiltrado.azurewebsites.net/AutoDash/Index/4/6305"/>
        <s v="https://dashboardfiltrado.azurewebsites.net/AutoDash/Index/4/6205"/>
        <s v="https://dashboardfiltrado.azurewebsites.net/AutoDash/Index/4/5506"/>
        <s v="https://dashboardfiltrado.azurewebsites.net/AutoDash/Index/4/6111"/>
        <s v="https://dashboardfiltrado.azurewebsites.net/AutoDash/Index/4/5803"/>
        <s v="https://dashboardfiltrado.azurewebsites.net/AutoDash/Index/4/6306"/>
        <s v="https://dashboardfiltrado.azurewebsites.net/AutoDash/Index/4/5704"/>
        <s v="https://dashboardfiltrado.azurewebsites.net/AutoDash/Index/4/5403"/>
        <s v="https://dashboardfiltrado.azurewebsites.net/AutoDash/Index/4/6206"/>
        <s v="https://dashboardfiltrado.azurewebsites.net/AutoDash/Index/4/6307"/>
        <s v="https://dashboardfiltrado.azurewebsites.net/AutoDash/Index/4/5404"/>
        <s v="https://dashboardfiltrado.azurewebsites.net/AutoDash/Index/4/6112"/>
        <s v="https://dashboardfiltrado.azurewebsites.net/AutoDash/Index/4/6113"/>
        <s v="https://dashboardfiltrado.azurewebsites.net/AutoDash/Index/4/6201"/>
        <s v="https://dashboardfiltrado.azurewebsites.net/AutoDash/Index/4/6308"/>
        <s v="https://dashboardfiltrado.azurewebsites.net/AutoDash/Index/4/5105"/>
        <s v="https://dashboardfiltrado.azurewebsites.net/AutoDash/Index/4/6309"/>
        <s v="https://dashboardfiltrado.azurewebsites.net/AutoDash/Index/4/5705"/>
        <s v="https://dashboardfiltrado.azurewebsites.net/AutoDash/Index/4/5501"/>
        <s v="https://dashboardfiltrado.azurewebsites.net/AutoDash/Index/4/5801"/>
        <s v="https://dashboardfiltrado.azurewebsites.net/AutoDash/Index/4/6114"/>
        <s v="https://dashboardfiltrado.azurewebsites.net/AutoDash/Index/4/5107"/>
        <s v="https://dashboardfiltrado.azurewebsites.net/AutoDash/Index/4/6101"/>
        <s v="https://dashboardfiltrado.azurewebsites.net/AutoDash/Index/4/6115"/>
        <s v="https://dashboardfiltrado.azurewebsites.net/AutoDash/Index/4/6116"/>
        <s v="https://dashboardfiltrado.azurewebsites.net/AutoDash/Index/4/5303"/>
        <s v="https://dashboardfiltrado.azurewebsites.net/AutoDash/Index/4/5601"/>
        <s v="https://dashboardfiltrado.azurewebsites.net/AutoDash/Index/4/5304"/>
        <s v="https://dashboardfiltrado.azurewebsites.net/AutoDash/Index/4/5701"/>
        <s v="https://dashboardfiltrado.azurewebsites.net/AutoDash/Index/4/6301"/>
        <s v="https://dashboardfiltrado.azurewebsites.net/AutoDash/Index/4/6117"/>
        <s v="https://dashboardfiltrado.azurewebsites.net/AutoDash/Index/4/6310"/>
        <s v="https://dashboardfiltrado.azurewebsites.net/AutoDash/Index/4/5706"/>
        <s v="https://dashboardfiltrado.azurewebsites.net/AutoDash/Index/4/5606"/>
        <s v="https://dashboardfiltrado.azurewebsites.net/AutoDash/Index/4/5101"/>
        <s v="https://dashboardfiltrado.azurewebsites.net/AutoDash/Index/4/5804"/>
        <s v="https://dashboardfiltrado.azurewebsites.net/AutoDash/Index/4/5109"/>
        <s v="https://dashboardfiltrado.azurewebsites.net/AutoDash/Index/4/5405"/>
        <s v="https://dashboardfiltrado.azurewebsites.net/AutoDash/Index/4/3302"/>
        <s v="https://dashboardfiltrado.azurewebsites.net/AutoDash/Index/4/1107"/>
        <s v="https://dashboardfiltrado.azurewebsites.net/AutoDash/Index/4/4103"/>
        <s v="https://dashboardfiltrado.azurewebsites.net/AutoDash/Index/4/2101"/>
        <s v="https://dashboardfiltrado.azurewebsites.net/AutoDash/Index/4/15101"/>
        <s v="https://dashboardfiltrado.azurewebsites.net/AutoDash/Index/4/2201"/>
        <s v="https://dashboardfiltrado.azurewebsites.net/AutoDash/Index/4/3102"/>
        <s v="https://dashboardfiltrado.azurewebsites.net/AutoDash/Index/4/15102"/>
        <s v="https://dashboardfiltrado.azurewebsites.net/AutoDash/Index/4/1402"/>
        <s v="https://dashboardfiltrado.azurewebsites.net/AutoDash/Index/4/4202"/>
        <s v="https://dashboardfiltrado.azurewebsites.net/AutoDash/Index/4/3201"/>
        <s v="https://dashboardfiltrado.azurewebsites.net/AutoDash/Index/4/1403"/>
        <s v="https://dashboardfiltrado.azurewebsites.net/AutoDash/Index/4/4302"/>
        <s v="https://dashboardfiltrado.azurewebsites.net/AutoDash/Index/4/3101"/>
        <s v="https://dashboardfiltrado.azurewebsites.net/AutoDash/Index/4/4102"/>
        <s v="https://dashboardfiltrado.azurewebsites.net/AutoDash/Index/4/3202"/>
        <s v="https://dashboardfiltrado.azurewebsites.net/AutoDash/Index/4/3303"/>
        <s v="https://dashboardfiltrado.azurewebsites.net/AutoDash/Index/4/15202"/>
        <s v="https://dashboardfiltrado.azurewebsites.net/AutoDash/Index/4/1404"/>
        <s v="https://dashboardfiltrado.azurewebsites.net/AutoDash/Index/4/3304"/>
        <s v="https://dashboardfiltrado.azurewebsites.net/AutoDash/Index/4/4201"/>
        <s v="https://dashboardfiltrado.azurewebsites.net/AutoDash/Index/4/1101"/>
        <s v="https://dashboardfiltrado.azurewebsites.net/AutoDash/Index/4/4104"/>
        <s v="https://dashboardfiltrado.azurewebsites.net/AutoDash/Index/4/4101"/>
        <s v="https://dashboardfiltrado.azurewebsites.net/AutoDash/Index/4/4203"/>
        <s v="https://dashboardfiltrado.azurewebsites.net/AutoDash/Index/4/2302"/>
        <s v="https://dashboardfiltrado.azurewebsites.net/AutoDash/Index/4/2102"/>
        <s v="https://dashboardfiltrado.azurewebsites.net/AutoDash/Index/4/4303"/>
        <s v="https://dashboardfiltrado.azurewebsites.net/AutoDash/Index/4/2202"/>
        <s v="https://dashboardfiltrado.azurewebsites.net/AutoDash/Index/4/4301"/>
        <s v="https://dashboardfiltrado.azurewebsites.net/AutoDash/Index/4/4105"/>
        <s v="https://dashboardfiltrado.azurewebsites.net/AutoDash/Index/4/1405"/>
        <s v="https://dashboardfiltrado.azurewebsites.net/AutoDash/Index/4/1401"/>
        <s v="https://dashboardfiltrado.azurewebsites.net/AutoDash/Index/4/4304"/>
        <s v="https://dashboardfiltrado.azurewebsites.net/AutoDash/Index/4/15201"/>
        <s v="https://dashboardfiltrado.azurewebsites.net/AutoDash/Index/4/4305"/>
        <s v="https://dashboardfiltrado.azurewebsites.net/AutoDash/Index/4/4204"/>
        <s v="https://dashboardfiltrado.azurewebsites.net/AutoDash/Index/4/2203"/>
        <s v="https://dashboardfiltrado.azurewebsites.net/AutoDash/Index/4/2103"/>
        <s v="https://dashboardfiltrado.azurewebsites.net/AutoDash/Index/4/2104"/>
        <s v="https://dashboardfiltrado.azurewebsites.net/AutoDash/Index/4/3103"/>
        <s v="https://dashboardfiltrado.azurewebsites.net/AutoDash/Index/4/2301"/>
        <s v="https://dashboardfiltrado.azurewebsites.net/AutoDash/Index/4/3301"/>
        <s v="https://dashboardfiltrado.azurewebsites.net/AutoDash/Index/4/4106"/>
        <s v="https://dashboardfiltrado.azurewebsites.net/AutoDash/Index/4/13502"/>
        <s v="https://dashboardfiltrado.azurewebsites.net/AutoDash/Index/4/13402"/>
        <s v="https://dashboardfiltrado.azurewebsites.net/AutoDash/Index/4/13403"/>
        <s v="https://dashboardfiltrado.azurewebsites.net/AutoDash/Index/4/13102"/>
        <s v="https://dashboardfiltrado.azurewebsites.net/AutoDash/Index/4/13103"/>
        <s v="https://dashboardfiltrado.azurewebsites.net/AutoDash/Index/4/13301"/>
        <s v="https://dashboardfiltrado.azurewebsites.net/AutoDash/Index/4/13104"/>
        <s v="https://dashboardfiltrado.azurewebsites.net/AutoDash/Index/4/13503"/>
        <s v="https://dashboardfiltrado.azurewebsites.net/AutoDash/Index/4/13105"/>
        <s v="https://dashboardfiltrado.azurewebsites.net/AutoDash/Index/4/13602"/>
        <s v="https://dashboardfiltrado.azurewebsites.net/AutoDash/Index/4/13106"/>
        <s v="https://dashboardfiltrado.azurewebsites.net/AutoDash/Index/4/13107"/>
        <s v="https://dashboardfiltrado.azurewebsites.net/AutoDash/Index/4/13108"/>
        <s v="https://dashboardfiltrado.azurewebsites.net/AutoDash/Index/4/13603"/>
        <s v="https://dashboardfiltrado.azurewebsites.net/AutoDash/Index/4/13109"/>
        <s v="https://dashboardfiltrado.azurewebsites.net/AutoDash/Index/4/13110"/>
        <s v="https://dashboardfiltrado.azurewebsites.net/AutoDash/Index/4/13111"/>
        <s v="https://dashboardfiltrado.azurewebsites.net/AutoDash/Index/4/13112"/>
        <s v="https://dashboardfiltrado.azurewebsites.net/AutoDash/Index/4/13113"/>
        <s v="https://dashboardfiltrado.azurewebsites.net/AutoDash/Index/4/13302"/>
        <s v="https://dashboardfiltrado.azurewebsites.net/AutoDash/Index/4/13114"/>
        <s v="https://dashboardfiltrado.azurewebsites.net/AutoDash/Index/4/13115"/>
        <s v="https://dashboardfiltrado.azurewebsites.net/AutoDash/Index/4/13116"/>
        <s v="https://dashboardfiltrado.azurewebsites.net/AutoDash/Index/4/13117"/>
        <s v="https://dashboardfiltrado.azurewebsites.net/AutoDash/Index/4/13118"/>
        <s v="https://dashboardfiltrado.azurewebsites.net/AutoDash/Index/4/13119"/>
        <s v="https://dashboardfiltrado.azurewebsites.net/AutoDash/Index/4/13504"/>
        <s v="https://dashboardfiltrado.azurewebsites.net/AutoDash/Index/4/13501"/>
        <s v="https://dashboardfiltrado.azurewebsites.net/AutoDash/Index/4/13120"/>
        <s v="https://dashboardfiltrado.azurewebsites.net/AutoDash/Index/4/13604"/>
        <s v="https://dashboardfiltrado.azurewebsites.net/AutoDash/Index/4/13404"/>
        <s v="https://dashboardfiltrado.azurewebsites.net/AutoDash/Index/4/13121"/>
        <s v="https://dashboardfiltrado.azurewebsites.net/AutoDash/Index/4/13605"/>
        <s v="https://dashboardfiltrado.azurewebsites.net/AutoDash/Index/4/13122"/>
        <s v="https://dashboardfiltrado.azurewebsites.net/AutoDash/Index/4/13202"/>
        <s v="https://dashboardfiltrado.azurewebsites.net/AutoDash/Index/4/13123"/>
        <s v="https://dashboardfiltrado.azurewebsites.net/AutoDash/Index/4/13124"/>
        <s v="https://dashboardfiltrado.azurewebsites.net/AutoDash/Index/4/13201"/>
        <s v="https://dashboardfiltrado.azurewebsites.net/AutoDash/Index/4/13125"/>
        <s v="https://dashboardfiltrado.azurewebsites.net/AutoDash/Index/4/13126"/>
        <s v="https://dashboardfiltrado.azurewebsites.net/AutoDash/Index/4/13127"/>
        <s v="https://dashboardfiltrado.azurewebsites.net/AutoDash/Index/4/13128"/>
        <s v="https://dashboardfiltrado.azurewebsites.net/AutoDash/Index/4/13401"/>
        <s v="https://dashboardfiltrado.azurewebsites.net/AutoDash/Index/4/13129"/>
        <s v="https://dashboardfiltrado.azurewebsites.net/AutoDash/Index/4/13203"/>
        <s v="https://dashboardfiltrado.azurewebsites.net/AutoDash/Index/4/13130"/>
        <s v="https://dashboardfiltrado.azurewebsites.net/AutoDash/Index/4/13505"/>
        <s v="https://dashboardfiltrado.azurewebsites.net/AutoDash/Index/4/13131"/>
        <s v="https://dashboardfiltrado.azurewebsites.net/AutoDash/Index/4/13101"/>
        <s v="https://dashboardfiltrado.azurewebsites.net/AutoDash/Index/4/13601"/>
        <s v="https://dashboardfiltrado.azurewebsites.net/AutoDash/Index/4/13303"/>
        <s v="https://dashboardfiltrado.azurewebsites.net/AutoDash/Index/4/13132"/>
        <s v="https://dashboardfiltrado.azurewebsites.net/AutoDash/Index/4/8314"/>
        <s v="https://dashboardfiltrado.azurewebsites.net/AutoDash/Index/4/8302"/>
        <s v="https://dashboardfiltrado.azurewebsites.net/AutoDash/Index/4/8202"/>
        <s v="https://dashboardfiltrado.azurewebsites.net/AutoDash/Index/4/16102"/>
        <s v="https://dashboardfiltrado.azurewebsites.net/AutoDash/Index/4/8303"/>
        <s v="https://dashboardfiltrado.azurewebsites.net/AutoDash/Index/4/8203"/>
        <s v="https://dashboardfiltrado.azurewebsites.net/AutoDash/Index/4/7201"/>
        <s v="https://dashboardfiltrado.azurewebsites.net/AutoDash/Index/4/7202"/>
        <s v="https://dashboardfiltrado.azurewebsites.net/AutoDash/Index/4/8103"/>
        <s v="https://dashboardfiltrado.azurewebsites.net/AutoDash/Index/4/16103"/>
        <s v="https://dashboardfiltrado.azurewebsites.net/AutoDash/Index/4/16101"/>
        <s v="https://dashboardfiltrado.azurewebsites.net/AutoDash/Index/4/16202"/>
        <s v="https://dashboardfiltrado.azurewebsites.net/AutoDash/Index/4/16203"/>
        <s v="https://dashboardfiltrado.azurewebsites.net/AutoDash/Index/4/16302"/>
        <s v="https://dashboardfiltrado.azurewebsites.net/AutoDash/Index/4/7402"/>
        <s v="https://dashboardfiltrado.azurewebsites.net/AutoDash/Index/4/8101"/>
        <s v="https://dashboardfiltrado.azurewebsites.net/AutoDash/Index/4/7102"/>
        <s v="https://dashboardfiltrado.azurewebsites.net/AutoDash/Index/4/8204"/>
        <s v="https://dashboardfiltrado.azurewebsites.net/AutoDash/Index/4/8102"/>
        <s v="https://dashboardfiltrado.azurewebsites.net/AutoDash/Index/4/8205"/>
        <s v="https://dashboardfiltrado.azurewebsites.net/AutoDash/Index/4/7103"/>
        <s v="https://dashboardfiltrado.azurewebsites.net/AutoDash/Index/4/7301"/>
        <s v="https://dashboardfiltrado.azurewebsites.net/AutoDash/Index/4/16104"/>
        <s v="https://dashboardfiltrado.azurewebsites.net/AutoDash/Index/4/7104"/>
        <s v="https://dashboardfiltrado.azurewebsites.net/AutoDash/Index/4/8104"/>
        <s v="https://dashboardfiltrado.azurewebsites.net/AutoDash/Index/4/7302"/>
        <s v="https://dashboardfiltrado.azurewebsites.net/AutoDash/Index/4/8112"/>
        <s v="https://dashboardfiltrado.azurewebsites.net/AutoDash/Index/4/8105"/>
        <s v="https://dashboardfiltrado.azurewebsites.net/AutoDash/Index/4/8304"/>
        <s v="https://dashboardfiltrado.azurewebsites.net/AutoDash/Index/4/8201"/>
        <s v="https://dashboardfiltrado.azurewebsites.net/AutoDash/Index/4/7303"/>
        <s v="https://dashboardfiltrado.azurewebsites.net/AutoDash/Index/4/7401"/>
        <s v="https://dashboardfiltrado.azurewebsites.net/AutoDash/Index/4/7403"/>
        <s v="https://dashboardfiltrado.azurewebsites.net/AutoDash/Index/4/8206"/>
        <s v="https://dashboardfiltrado.azurewebsites.net/AutoDash/Index/4/8301"/>
        <s v="https://dashboardfiltrado.azurewebsites.net/AutoDash/Index/4/8106"/>
        <s v="https://dashboardfiltrado.azurewebsites.net/AutoDash/Index/4/7105"/>
        <s v="https://dashboardfiltrado.azurewebsites.net/AutoDash/Index/4/7304"/>
        <s v="https://dashboardfiltrado.azurewebsites.net/AutoDash/Index/4/8305"/>
        <s v="https://dashboardfiltrado.azurewebsites.net/AutoDash/Index/4/8306"/>
        <s v="https://dashboardfiltrado.azurewebsites.net/AutoDash/Index/4/8307"/>
        <s v="https://dashboardfiltrado.azurewebsites.net/AutoDash/Index/4/16204"/>
        <s v="https://dashboardfiltrado.azurewebsites.net/AutoDash/Index/4/16303"/>
        <s v="https://dashboardfiltrado.azurewebsites.net/AutoDash/Index/4/7404"/>
        <s v="https://dashboardfiltrado.azurewebsites.net/AutoDash/Index/4/7106"/>
        <s v="https://dashboardfiltrado.azurewebsites.net/AutoDash/Index/4/7203"/>
        <s v="https://dashboardfiltrado.azurewebsites.net/AutoDash/Index/4/16105"/>
        <s v="https://dashboardfiltrado.azurewebsites.net/AutoDash/Index/4/7107"/>
        <s v="https://dashboardfiltrado.azurewebsites.net/AutoDash/Index/4/8107"/>
        <s v="https://dashboardfiltrado.azurewebsites.net/AutoDash/Index/4/16106"/>
        <s v="https://dashboardfiltrado.azurewebsites.net/AutoDash/Index/4/16205"/>
        <s v="https://dashboardfiltrado.azurewebsites.net/AutoDash/Index/4/8308"/>
        <s v="https://dashboardfiltrado.azurewebsites.net/AutoDash/Index/4/8309"/>
        <s v="https://dashboardfiltrado.azurewebsites.net/AutoDash/Index/4/16107"/>
        <s v="https://dashboardfiltrado.azurewebsites.net/AutoDash/Index/4/16201"/>
        <s v="https://dashboardfiltrado.azurewebsites.net/AutoDash/Index/4/16206"/>
        <s v="https://dashboardfiltrado.azurewebsites.net/AutoDash/Index/4/7305"/>
        <s v="https://dashboardfiltrado.azurewebsites.net/AutoDash/Index/4/7405"/>
        <s v="https://dashboardfiltrado.azurewebsites.net/AutoDash/Index/4/7108"/>
        <s v="https://dashboardfiltrado.azurewebsites.net/AutoDash/Index/4/7306"/>
        <s v="https://dashboardfiltrado.azurewebsites.net/AutoDash/Index/4/7307"/>
        <s v="https://dashboardfiltrado.azurewebsites.net/AutoDash/Index/4/16301"/>
        <s v="https://dashboardfiltrado.azurewebsites.net/AutoDash/Index/4/7109"/>
        <s v="https://dashboardfiltrado.azurewebsites.net/AutoDash/Index/4/16304"/>
        <s v="https://dashboardfiltrado.azurewebsites.net/AutoDash/Index/4/16108"/>
        <s v="https://dashboardfiltrado.azurewebsites.net/AutoDash/Index/4/7406"/>
        <s v="https://dashboardfiltrado.azurewebsites.net/AutoDash/Index/4/16305"/>
        <s v="https://dashboardfiltrado.azurewebsites.net/AutoDash/Index/4/8108"/>
        <s v="https://dashboardfiltrado.azurewebsites.net/AutoDash/Index/4/7110"/>
        <s v="https://dashboardfiltrado.azurewebsites.net/AutoDash/Index/4/8310"/>
        <s v="https://dashboardfiltrado.azurewebsites.net/AutoDash/Index/4/8311"/>
        <s v="https://dashboardfiltrado.azurewebsites.net/AutoDash/Index/4/8109"/>
        <s v="https://dashboardfiltrado.azurewebsites.net/AutoDash/Index/4/7101"/>
        <s v="https://dashboardfiltrado.azurewebsites.net/AutoDash/Index/4/8110"/>
        <s v="https://dashboardfiltrado.azurewebsites.net/AutoDash/Index/4/7308"/>
        <s v="https://dashboardfiltrado.azurewebsites.net/AutoDash/Index/4/8207"/>
        <s v="https://dashboardfiltrado.azurewebsites.net/AutoDash/Index/4/8111"/>
        <s v="https://dashboardfiltrado.azurewebsites.net/AutoDash/Index/4/16207"/>
        <s v="https://dashboardfiltrado.azurewebsites.net/AutoDash/Index/4/8312"/>
        <s v="https://dashboardfiltrado.azurewebsites.net/AutoDash/Index/4/7309"/>
        <s v="https://dashboardfiltrado.azurewebsites.net/AutoDash/Index/4/7407"/>
        <s v="https://dashboardfiltrado.azurewebsites.net/AutoDash/Index/4/7408"/>
        <s v="https://dashboardfiltrado.azurewebsites.net/AutoDash/Index/4/8313"/>
        <s v="https://dashboardfiltrado.azurewebsites.net/AutoDash/Index/4/16109"/>
        <s v="https://dashboardfiltrado.azurewebsites.net/AutoDash/Index/4/11201"/>
        <s v="https://dashboardfiltrado.azurewebsites.net/AutoDash/Index/4/10202"/>
        <s v="https://dashboardfiltrado.azurewebsites.net/AutoDash/Index/4/9201"/>
        <s v="https://dashboardfiltrado.azurewebsites.net/AutoDash/Index/4/12201"/>
        <s v="https://dashboardfiltrado.azurewebsites.net/AutoDash/Index/4/10102"/>
        <s v="https://dashboardfiltrado.azurewebsites.net/AutoDash/Index/4/9102"/>
        <s v="https://dashboardfiltrado.azurewebsites.net/AutoDash/Index/4/10201"/>
        <s v="https://dashboardfiltrado.azurewebsites.net/AutoDash/Index/4/10401"/>
        <s v="https://dashboardfiltrado.azurewebsites.net/AutoDash/Index/4/11401"/>
        <s v="https://dashboardfiltrado.azurewebsites.net/AutoDash/Index/4/9121"/>
        <s v="https://dashboardfiltrado.azurewebsites.net/AutoDash/Index/4/10203"/>
        <s v="https://dashboardfiltrado.azurewebsites.net/AutoDash/Index/4/11202"/>
        <s v="https://dashboardfiltrado.azurewebsites.net/AutoDash/Index/4/10103"/>
        <s v="https://dashboardfiltrado.azurewebsites.net/AutoDash/Index/4/11301"/>
        <s v="https://dashboardfiltrado.azurewebsites.net/AutoDash/Index/4/11101"/>
        <s v="https://dashboardfiltrado.azurewebsites.net/AutoDash/Index/4/9202"/>
        <s v="https://dashboardfiltrado.azurewebsites.net/AutoDash/Index/4/14102"/>
        <s v="https://dashboardfiltrado.azurewebsites.net/AutoDash/Index/4/9103"/>
        <s v="https://dashboardfiltrado.azurewebsites.net/AutoDash/Index/4/9203"/>
        <s v="https://dashboardfiltrado.azurewebsites.net/AutoDash/Index/4/10204"/>
        <s v="https://dashboardfiltrado.azurewebsites.net/AutoDash/Index/4/9104"/>
        <s v="https://dashboardfiltrado.azurewebsites.net/AutoDash/Index/4/10205"/>
        <s v="https://dashboardfiltrado.azurewebsites.net/AutoDash/Index/4/9204"/>
        <s v="https://dashboardfiltrado.azurewebsites.net/AutoDash/Index/4/9105"/>
        <s v="https://dashboardfiltrado.azurewebsites.net/AutoDash/Index/4/10104"/>
        <s v="https://dashboardfiltrado.azurewebsites.net/AutoDash/Index/4/10105"/>
        <s v="https://dashboardfiltrado.azurewebsites.net/AutoDash/Index/4/10402"/>
        <s v="https://dashboardfiltrado.azurewebsites.net/AutoDash/Index/4/14202"/>
        <s v="https://dashboardfiltrado.azurewebsites.net/AutoDash/Index/4/9106"/>
        <s v="https://dashboardfiltrado.azurewebsites.net/AutoDash/Index/4/9107"/>
        <s v="https://dashboardfiltrado.azurewebsites.net/AutoDash/Index/4/11203"/>
        <s v="https://dashboardfiltrado.azurewebsites.net/AutoDash/Index/4/10403"/>
        <s v="https://dashboardfiltrado.azurewebsites.net/AutoDash/Index/4/14201"/>
        <s v="https://dashboardfiltrado.azurewebsites.net/AutoDash/Index/4/14203"/>
        <s v="https://dashboardfiltrado.azurewebsites.net/AutoDash/Index/4/11102"/>
        <s v="https://dashboardfiltrado.azurewebsites.net/AutoDash/Index/4/12102"/>
        <s v="https://dashboardfiltrado.azurewebsites.net/AutoDash/Index/4/14103"/>
        <s v="https://dashboardfiltrado.azurewebsites.net/AutoDash/Index/4/9108"/>
        <s v="https://dashboardfiltrado.azurewebsites.net/AutoDash/Index/4/10107"/>
        <s v="https://dashboardfiltrado.azurewebsites.net/AutoDash/Index/4/9109"/>
        <s v="https://dashboardfiltrado.azurewebsites.net/AutoDash/Index/4/9205"/>
        <s v="https://dashboardfiltrado.azurewebsites.net/AutoDash/Index/4/14104"/>
        <s v="https://dashboardfiltrado.azurewebsites.net/AutoDash/Index/4/10106"/>
        <s v="https://dashboardfiltrado.azurewebsites.net/AutoDash/Index/4/9206"/>
        <s v="https://dashboardfiltrado.azurewebsites.net/AutoDash/Index/4/9207"/>
        <s v="https://dashboardfiltrado.azurewebsites.net/AutoDash/Index/4/14105"/>
        <s v="https://dashboardfiltrado.azurewebsites.net/AutoDash/Index/4/14106"/>
        <s v="https://dashboardfiltrado.azurewebsites.net/AutoDash/Index/4/10108"/>
        <s v="https://dashboardfiltrado.azurewebsites.net/AutoDash/Index/4/9110"/>
        <s v="https://dashboardfiltrado.azurewebsites.net/AutoDash/Index/4/12401"/>
        <s v="https://dashboardfiltrado.azurewebsites.net/AutoDash/Index/4/9111"/>
        <s v="https://dashboardfiltrado.azurewebsites.net/AutoDash/Index/4/11302"/>
        <s v="https://dashboardfiltrado.azurewebsites.net/AutoDash/Index/4/10301"/>
        <s v="https://dashboardfiltrado.azurewebsites.net/AutoDash/Index/4/9112"/>
        <s v="https://dashboardfiltrado.azurewebsites.net/AutoDash/Index/4/14107"/>
        <s v="https://dashboardfiltrado.azurewebsites.net/AutoDash/Index/4/10404"/>
        <s v="https://dashboardfiltrado.azurewebsites.net/AutoDash/Index/4/14108"/>
        <s v="https://dashboardfiltrado.azurewebsites.net/AutoDash/Index/4/9113"/>
        <s v="https://dashboardfiltrado.azurewebsites.net/AutoDash/Index/4/9114"/>
        <s v="https://dashboardfiltrado.azurewebsites.net/AutoDash/Index/4/12301"/>
        <s v="https://dashboardfiltrado.azurewebsites.net/AutoDash/Index/4/12302"/>
        <s v="https://dashboardfiltrado.azurewebsites.net/AutoDash/Index/4/9115"/>
        <s v="https://dashboardfiltrado.azurewebsites.net/AutoDash/Index/4/10101"/>
        <s v="https://dashboardfiltrado.azurewebsites.net/AutoDash/Index/4/10302"/>
        <s v="https://dashboardfiltrado.azurewebsites.net/AutoDash/Index/4/10109"/>
        <s v="https://dashboardfiltrado.azurewebsites.net/AutoDash/Index/4/12101"/>
        <s v="https://dashboardfiltrado.azurewebsites.net/AutoDash/Index/4/10206"/>
        <s v="https://dashboardfiltrado.azurewebsites.net/AutoDash/Index/4/9208"/>
        <s v="https://dashboardfiltrado.azurewebsites.net/AutoDash/Index/4/10303"/>
        <s v="https://dashboardfiltrado.azurewebsites.net/AutoDash/Index/4/10304"/>
        <s v="https://dashboardfiltrado.azurewebsites.net/AutoDash/Index/4/10207"/>
        <s v="https://dashboardfiltrado.azurewebsites.net/AutoDash/Index/4/10208"/>
        <s v="https://dashboardfiltrado.azurewebsites.net/AutoDash/Index/4/10209"/>
        <s v="https://dashboardfiltrado.azurewebsites.net/AutoDash/Index/4/10210"/>
        <s v="https://dashboardfiltrado.azurewebsites.net/AutoDash/Index/4/9209"/>
        <s v="https://dashboardfiltrado.azurewebsites.net/AutoDash/Index/4/14204"/>
        <s v="https://dashboardfiltrado.azurewebsites.net/AutoDash/Index/4/11402"/>
        <s v="https://dashboardfiltrado.azurewebsites.net/AutoDash/Index/4/10305"/>
        <s v="https://dashboardfiltrado.azurewebsites.net/AutoDash/Index/4/12103"/>
        <s v="https://dashboardfiltrado.azurewebsites.net/AutoDash/Index/4/9116"/>
        <s v="https://dashboardfiltrado.azurewebsites.net/AutoDash/Index/4/12104"/>
        <s v="https://dashboardfiltrado.azurewebsites.net/AutoDash/Index/4/10306"/>
        <s v="https://dashboardfiltrado.azurewebsites.net/AutoDash/Index/4/10307"/>
        <s v="https://dashboardfiltrado.azurewebsites.net/AutoDash/Index/4/9101"/>
        <s v="https://dashboardfiltrado.azurewebsites.net/AutoDash/Index/4/9117"/>
        <s v="https://dashboardfiltrado.azurewebsites.net/AutoDash/Index/4/12303"/>
        <s v="https://dashboardfiltrado.azurewebsites.net/AutoDash/Index/4/9118"/>
        <s v="https://dashboardfiltrado.azurewebsites.net/AutoDash/Index/4/12402"/>
        <s v="https://dashboardfiltrado.azurewebsites.net/AutoDash/Index/4/11303"/>
        <s v="https://dashboardfiltrado.azurewebsites.net/AutoDash/Index/4/9210"/>
        <s v="https://dashboardfiltrado.azurewebsites.net/AutoDash/Index/4/14101"/>
        <s v="https://dashboardfiltrado.azurewebsites.net/AutoDash/Index/4/9211"/>
        <s v="https://dashboardfiltrado.azurewebsites.net/AutoDash/Index/4/9119"/>
        <s v="https://dashboardfiltrado.azurewebsites.net/AutoDash/Index/4/9120"/>
        <s v="https://dashboardfiltrado.azurewebsites.net/AutoDash/Index/5/0"/>
        <s v="https://dashboardfiltrado.azurewebsites.net/AutoDash/Index/6/0"/>
        <s v="https://dashboardfiltrado.azurewebsites.net/AutoDash/Index/7/0"/>
        <s v="https://dashboardfiltrado.azurewebsites.net/AutoDash/Index/8/0"/>
        <s v="https://dashboardfiltrado.azurewebsites.net/AutoDash/Index/9/0"/>
        <s v="https://dashboardfiltrado.azurewebsites.net/AutoDash/Index/10/16"/>
        <s v="https://dashboardfiltrado.azurewebsites.net/AutoDash/Index/10/15"/>
        <s v="https://dashboardfiltrado.azurewebsites.net/AutoDash/Index/10/4"/>
        <s v="https://dashboardfiltrado.azurewebsites.net/AutoDash/Index/10/20"/>
        <s v="https://dashboardfiltrado.azurewebsites.net/AutoDash/Index/10/2"/>
        <s v="https://dashboardfiltrado.azurewebsites.net/AutoDash/Index/10/5"/>
        <s v="https://dashboardfiltrado.azurewebsites.net/AutoDash/Index/10/1"/>
        <s v="https://dashboardfiltrado.azurewebsites.net/AutoDash/Index/10/13"/>
        <s v="https://dashboardfiltrado.azurewebsites.net/AutoDash/Index/10/18"/>
        <s v="https://dashboardfiltrado.azurewebsites.net/AutoDash/Index/10/21"/>
        <s v="https://dashboardfiltrado.azurewebsites.net/AutoDash/Index/10/22"/>
        <s v="https://dashboardfiltrado.azurewebsites.net/AutoDash/Index/10/17"/>
        <s v="https://dashboardfiltrado.azurewebsites.net/AutoDash/Index/10/9"/>
        <s v="https://dashboardfiltrado.azurewebsites.net/AutoDash/Index/10/14"/>
        <s v="https://dashboardfiltrado.azurewebsites.net/AutoDash/Index/10/11"/>
        <s v="https://dashboardfiltrado.azurewebsites.net/AutoDash/Index/10/3"/>
        <s v="https://dashboardfiltrado.azurewebsites.net/AutoDash/Index/10/12"/>
        <s v="https://dashboardfiltrado.azurewebsites.net/AutoDash/Index/10/6"/>
        <s v="https://dashboardfiltrado.azurewebsites.net/AutoDash/Index/10/7"/>
        <s v="https://dashboardfiltrado.azurewebsites.net/AutoDash/Index/10/10"/>
        <s v="https://dashboardfiltrado.azurewebsites.net/AutoDash/Index/10/8"/>
        <s v="https://dashboardfiltrado.azurewebsites.net/AutoDash/Index/10/19"/>
        <s v="https://dashboardfiltrado.azurewebsites.net/AutoDash/Index/11/0"/>
        <s v="https://dashboardfiltrado.azurewebsites.net/AutoDash/Index/12/0"/>
        <s v="https://dashboardfiltrado.azurewebsites.net/AutoDash/Index/13/0"/>
        <s v="https://dashboardfiltrado.azurewebsites.net/AutoDash/Index/14/0"/>
        <s v="https://dashboardfiltrado.azurewebsites.net/AutoDash/Index/15/0"/>
        <s v="https://dashboardfiltrado.azurewebsites.net/AutoDash/Index/16/0"/>
        <s v="https://dashboardfiltrado.azurewebsites.net/AutoDash/Index/17/0"/>
        <s v="https://dashboardfiltrado.azurewebsites.net/AutoDash/Index/18/0"/>
        <s v="https://dashboardfiltrado.azurewebsites.net/AutoDash/Index/19/0"/>
        <s v="https://dashboardfiltrado.azurewebsites.net/AutoDash/Index/20/1"/>
        <s v="https://dashboardfiltrado.azurewebsites.net/AutoDash/Index/20/2"/>
        <s v="https://dashboardfiltrado.azurewebsites.net/AutoDash/Index/20/3"/>
        <s v="https://dashboardfiltrado.azurewebsites.net/AutoDash/Index/20/4"/>
        <s v="https://dashboardfiltrado.azurewebsites.net/AutoDash/Index/20/5"/>
        <s v="https://dashboardfiltrado.azurewebsites.net/AutoDash/Index/20/6"/>
        <s v="https://dashboardfiltrado.azurewebsites.net/AutoDash/Index/20/7"/>
        <s v="https://dashboardfiltrado.azurewebsites.net/AutoDash/Index/20/8"/>
        <s v="https://dashboardfiltrado.azurewebsites.net/AutoDash/Index/20/9"/>
        <s v="https://dashboardfiltrado.azurewebsites.net/AutoDash/Index/20/10"/>
        <s v="https://dashboardfiltrado.azurewebsites.net/AutoDash/Index/20/11"/>
        <s v="https://dashboardfiltrado.azurewebsites.net/AutoDash/Index/20/12"/>
        <s v="https://dashboardfiltrado.azurewebsites.net/AutoDash/Index/20/13"/>
        <s v="https://dashboardfiltrado.azurewebsites.net/AutoDash/Index/20/14"/>
        <s v="https://dashboardfiltrado.azurewebsites.net/AutoDash/Index/20/15"/>
        <s v="https://dashboardfiltrado.azurewebsites.net/AutoDash/Index/20/16"/>
        <s v="https://dashboardfiltrado.azurewebsites.net/AutoDash/Index/20/17"/>
        <s v="https://dashboardfiltrado.azurewebsites.net/AutoDash/Index/20/18"/>
        <s v="https://dashboardfiltrado.azurewebsites.net/AutoDash/Index/20/19"/>
        <s v="https://dashboardfiltrado.azurewebsites.net/AutoDash/Index/20/20"/>
        <s v="https://dashboardfiltrado.azurewebsites.net/AutoDash/Index/20/21"/>
        <s v="https://dashboardfiltrado.azurewebsites.net/AutoDash/Index/20/22"/>
        <s v="https://dashboardfiltrado.azurewebsites.net/AutoDash/Index/21/0"/>
        <s v="https://dashboardfiltrado.azurewebsites.net/AutoDash/Index/22/2"/>
        <s v="https://dashboardfiltrado.azurewebsites.net/AutoDash/Index/22/15"/>
        <s v="https://dashboardfiltrado.azurewebsites.net/AutoDash/Index/22/3"/>
        <s v="https://dashboardfiltrado.azurewebsites.net/AutoDash/Index/22/11"/>
        <s v="https://dashboardfiltrado.azurewebsites.net/AutoDash/Index/22/4"/>
        <s v="https://dashboardfiltrado.azurewebsites.net/AutoDash/Index/22/9"/>
        <s v="https://dashboardfiltrado.azurewebsites.net/AutoDash/Index/22/10"/>
        <s v="https://dashboardfiltrado.azurewebsites.net/AutoDash/Index/22/14"/>
        <s v="https://dashboardfiltrado.azurewebsites.net/AutoDash/Index/22/12"/>
        <s v="https://dashboardfiltrado.azurewebsites.net/AutoDash/Index/22/6"/>
        <s v="https://dashboardfiltrado.azurewebsites.net/AutoDash/Index/22/1"/>
        <s v="https://dashboardfiltrado.azurewebsites.net/AutoDash/Index/22/5"/>
        <s v="https://dashboardfiltrado.azurewebsites.net/AutoDash/Index/22/8"/>
        <s v="https://dashboardfiltrado.azurewebsites.net/AutoDash/Index/22/7"/>
        <s v="https://dashboardfiltrado.azurewebsites.net/AutoDash/Index/22/16"/>
        <s v="https://dashboardfiltrado.azurewebsites.net/AutoDash/Index/22/13"/>
        <s v="https://dashboardfiltrado.azurewebsites.net/AutoDash/Index/23/0"/>
        <s v="https://dashboardfiltrado.azurewebsites.net/AutoDash/Index/24/1"/>
        <s v="https://dashboardfiltrado.azurewebsites.net/AutoDash/Index/24/2"/>
        <s v="https://dashboardfiltrado.azurewebsites.net/AutoDash/Index/24/3"/>
        <s v="https://dashboardfiltrado.azurewebsites.net/AutoDash/Index/24/4"/>
        <s v="https://dashboardfiltrado.azurewebsites.net/AutoDash/Index/24/5"/>
        <s v="https://dashboardfiltrado.azurewebsites.net/AutoDash/Index/24/6"/>
        <s v="https://dashboardfiltrado.azurewebsites.net/AutoDash/Index/24/7"/>
        <s v="https://dashboardfiltrado.azurewebsites.net/AutoDash/Index/24/8"/>
        <s v="https://dashboardfiltrado.azurewebsites.net/AutoDash/Index/24/9"/>
        <s v="https://dashboardfiltrado.azurewebsites.net/AutoDash/Index/24/10"/>
        <s v="https://dashboardfiltrado.azurewebsites.net/AutoDash/Index/24/11"/>
        <s v="https://dashboardfiltrado.azurewebsites.net/AutoDash/Index/24/12"/>
        <s v="https://dashboardfiltrado.azurewebsites.net/AutoDash/Index/24/13"/>
        <s v="https://dashboardfiltrado.azurewebsites.net/AutoDash/Index/24/14"/>
        <s v="https://dashboardfiltrado.azurewebsites.net/AutoDash/Index/24/15"/>
        <s v="https://dashboardfiltrado.azurewebsites.net/AutoDash/Index/24/16"/>
        <s v="https://dashboardfiltrado.azurewebsites.net/AutoDash/Index/24/17"/>
        <s v="https://dashboardfiltrado.azurewebsites.net/AutoDash/Index/24/18"/>
        <s v="https://dashboardfiltrado.azurewebsites.net/AutoDash/Index/25/0"/>
        <s v="https://dashboardfiltrado.azurewebsites.net/AutoDash/Index/26/1"/>
        <s v="https://dashboardfiltrado.azurewebsites.net/AutoDash/Index/26/2"/>
        <s v="https://dashboardfiltrado.azurewebsites.net/AutoDash/Index/26/3"/>
        <s v="https://dashboardfiltrado.azurewebsites.net/AutoDash/Index/26/4"/>
        <s v="https://dashboardfiltrado.azurewebsites.net/AutoDash/Index/26/5"/>
        <s v="https://dashboardfiltrado.azurewebsites.net/AutoDash/Index/26/6"/>
        <s v="https://dashboardfiltrado.azurewebsites.net/AutoDash/Index/26/7"/>
        <s v="https://dashboardfiltrado.azurewebsites.net/AutoDash/Index/26/8"/>
        <s v="https://dashboardfiltrado.azurewebsites.net/AutoDash/Index/26/9"/>
        <s v="https://dashboardfiltrado.azurewebsites.net/AutoDash/Index/26/10"/>
        <s v="https://dashboardfiltrado.azurewebsites.net/AutoDash/Index/26/11"/>
        <s v="https://dashboardfiltrado.azurewebsites.net/AutoDash/Index/26/12"/>
        <s v="https://dashboardfiltrado.azurewebsites.net/AutoDash/Index/26/13"/>
        <s v="https://dashboardfiltrado.azurewebsites.net/AutoDash/Index/26/14"/>
        <s v="https://dashboardfiltrado.azurewebsites.net/AutoDash/Index/26/15"/>
        <s v="https://dashboardfiltrado.azurewebsites.net/AutoDash/Index/26/16"/>
        <s v="https://dashboardfiltrado.azurewebsites.net/AutoDash/Index/26/17"/>
        <s v="https://dashboardfiltrado.azurewebsites.net/AutoDash/Index/26/18"/>
        <s v="https://dashboardfiltrado.azurewebsites.net/AutoDash/Index/27/0"/>
        <s v="https://dashboardfiltrado.azurewebsites.net/AutoDash/Index/28/16"/>
        <s v="https://dashboardfiltrado.azurewebsites.net/AutoDash/Index/28/15"/>
        <s v="https://dashboardfiltrado.azurewebsites.net/AutoDash/Index/28/4"/>
        <s v="https://dashboardfiltrado.azurewebsites.net/AutoDash/Index/28/20"/>
        <s v="https://dashboardfiltrado.azurewebsites.net/AutoDash/Index/28/2"/>
        <s v="https://dashboardfiltrado.azurewebsites.net/AutoDash/Index/28/5"/>
        <s v="https://dashboardfiltrado.azurewebsites.net/AutoDash/Index/28/1"/>
        <s v="https://dashboardfiltrado.azurewebsites.net/AutoDash/Index/28/13"/>
        <s v="https://dashboardfiltrado.azurewebsites.net/AutoDash/Index/28/18"/>
        <s v="https://dashboardfiltrado.azurewebsites.net/AutoDash/Index/28/21"/>
        <s v="https://dashboardfiltrado.azurewebsites.net/AutoDash/Index/28/22"/>
        <s v="https://dashboardfiltrado.azurewebsites.net/AutoDash/Index/28/17"/>
        <s v="https://dashboardfiltrado.azurewebsites.net/AutoDash/Index/28/9"/>
        <s v="https://dashboardfiltrado.azurewebsites.net/AutoDash/Index/28/14"/>
        <s v="https://dashboardfiltrado.azurewebsites.net/AutoDash/Index/28/11"/>
        <s v="https://dashboardfiltrado.azurewebsites.net/AutoDash/Index/28/3"/>
        <s v="https://dashboardfiltrado.azurewebsites.net/AutoDash/Index/28/12"/>
        <s v="https://dashboardfiltrado.azurewebsites.net/AutoDash/Index/28/6"/>
        <s v="https://dashboardfiltrado.azurewebsites.net/AutoDash/Index/28/7"/>
        <s v="https://dashboardfiltrado.azurewebsites.net/AutoDash/Index/28/10"/>
        <s v="https://dashboardfiltrado.azurewebsites.net/AutoDash/Index/28/8"/>
        <s v="https://dashboardfiltrado.azurewebsites.net/AutoDash/Index/28/19"/>
        <s v="https://dashboardfiltrado.azurewebsites.net/AutoDash/Index/29/0"/>
        <s v="https://dashboardfiltrado.azurewebsites.net/AutoDash/Index/30/16"/>
        <s v="https://dashboardfiltrado.azurewebsites.net/AutoDash/Index/30/15"/>
        <s v="https://dashboardfiltrado.azurewebsites.net/AutoDash/Index/30/4"/>
        <s v="https://dashboardfiltrado.azurewebsites.net/AutoDash/Index/30/20"/>
        <s v="https://dashboardfiltrado.azurewebsites.net/AutoDash/Index/30/2"/>
        <s v="https://dashboardfiltrado.azurewebsites.net/AutoDash/Index/30/5"/>
        <s v="https://dashboardfiltrado.azurewebsites.net/AutoDash/Index/30/1"/>
        <s v="https://dashboardfiltrado.azurewebsites.net/AutoDash/Index/30/13"/>
        <s v="https://dashboardfiltrado.azurewebsites.net/AutoDash/Index/30/18"/>
        <s v="https://dashboardfiltrado.azurewebsites.net/AutoDash/Index/30/21"/>
        <s v="https://dashboardfiltrado.azurewebsites.net/AutoDash/Index/30/22"/>
        <s v="https://dashboardfiltrado.azurewebsites.net/AutoDash/Index/30/17"/>
        <s v="https://dashboardfiltrado.azurewebsites.net/AutoDash/Index/30/9"/>
        <s v="https://dashboardfiltrado.azurewebsites.net/AutoDash/Index/30/14"/>
        <s v="https://dashboardfiltrado.azurewebsites.net/AutoDash/Index/30/11"/>
        <s v="https://dashboardfiltrado.azurewebsites.net/AutoDash/Index/30/3"/>
        <s v="https://dashboardfiltrado.azurewebsites.net/AutoDash/Index/30/12"/>
        <s v="https://dashboardfiltrado.azurewebsites.net/AutoDash/Index/30/6"/>
        <s v="https://dashboardfiltrado.azurewebsites.net/AutoDash/Index/30/7"/>
        <s v="https://dashboardfiltrado.azurewebsites.net/AutoDash/Index/30/10"/>
        <s v="https://dashboardfiltrado.azurewebsites.net/AutoDash/Index/30/8"/>
        <s v="https://dashboardfiltrado.azurewebsites.net/AutoDash/Index/30/19"/>
        <s v="https://dashboardfiltrado.azurewebsites.net/AutoDash/Index/31/0"/>
        <s v="https://dashboardfiltrado.azurewebsites.net/AutoDash/Index/32/11"/>
        <s v="https://dashboardfiltrado.azurewebsites.net/AutoDash/Index/32/10"/>
        <s v="https://dashboardfiltrado.azurewebsites.net/AutoDash/Index/32/12"/>
        <s v="https://dashboardfiltrado.azurewebsites.net/AutoDash/Index/32/1"/>
        <s v="https://dashboardfiltrado.azurewebsites.net/AutoDash/Index/32/4"/>
        <s v="https://dashboardfiltrado.azurewebsites.net/AutoDash/Index/32/2"/>
        <s v="https://dashboardfiltrado.azurewebsites.net/AutoDash/Index/32/3"/>
        <s v="https://dashboardfiltrado.azurewebsites.net/AutoDash/Index/32/5"/>
        <s v="https://dashboardfiltrado.azurewebsites.net/AutoDash/Index/32/6"/>
        <s v="https://dashboardfiltrado.azurewebsites.net/AutoDash/Index/32/7"/>
        <s v="https://dashboardfiltrado.azurewebsites.net/AutoDash/Index/32/8"/>
        <s v="https://dashboardfiltrado.azurewebsites.net/AutoDash/Index/32/13"/>
        <s v="https://dashboardfiltrado.azurewebsites.net/AutoDash/Index/32/9"/>
        <s v="https://dashboardfiltrado.azurewebsites.net/AutoDash/Index/33/0"/>
        <s v="https://dashboardfiltrado.azurewebsites.net/AutoDash/Index/34/11"/>
        <s v="https://dashboardfiltrado.azurewebsites.net/AutoDash/Index/34/10"/>
        <s v="https://dashboardfiltrado.azurewebsites.net/AutoDash/Index/34/12"/>
        <s v="https://dashboardfiltrado.azurewebsites.net/AutoDash/Index/34/1"/>
        <s v="https://dashboardfiltrado.azurewebsites.net/AutoDash/Index/34/4"/>
        <s v="https://dashboardfiltrado.azurewebsites.net/AutoDash/Index/34/2"/>
        <s v="https://dashboardfiltrado.azurewebsites.net/AutoDash/Index/34/3"/>
        <s v="https://dashboardfiltrado.azurewebsites.net/AutoDash/Index/34/5"/>
        <s v="https://dashboardfiltrado.azurewebsites.net/AutoDash/Index/34/6"/>
        <s v="https://dashboardfiltrado.azurewebsites.net/AutoDash/Index/34/7"/>
        <s v="https://dashboardfiltrado.azurewebsites.net/AutoDash/Index/34/8"/>
        <s v="https://dashboardfiltrado.azurewebsites.net/AutoDash/Index/34/13"/>
        <s v="https://dashboardfiltrado.azurewebsites.net/AutoDash/Index/34/9"/>
        <s v="https://dashboardfiltrado.azurewebsites.net/AutoDash/Index/35/0"/>
        <s v="https://dashboardfiltrado.azurewebsites.net/AutoDash/Index/36/1"/>
        <s v="https://dashboardfiltrado.azurewebsites.net/AutoDash/Index/36/9"/>
        <s v="https://dashboardfiltrado.azurewebsites.net/AutoDash/Index/36/4"/>
        <s v="https://dashboardfiltrado.azurewebsites.net/AutoDash/Index/36/7"/>
        <s v="https://dashboardfiltrado.azurewebsites.net/AutoDash/Index/36/5"/>
        <s v="https://dashboardfiltrado.azurewebsites.net/AutoDash/Index/36/8"/>
        <s v="https://dashboardfiltrado.azurewebsites.net/AutoDash/Index/36/14"/>
        <s v="https://dashboardfiltrado.azurewebsites.net/AutoDash/Index/36/13"/>
        <s v="https://dashboardfiltrado.azurewebsites.net/AutoDash/Index/36/12"/>
        <s v="https://dashboardfiltrado.azurewebsites.net/AutoDash/Index/36/6"/>
        <s v="https://dashboardfiltrado.azurewebsites.net/AutoDash/Index/36/10"/>
        <s v="https://dashboardfiltrado.azurewebsites.net/AutoDash/Index/36/2"/>
        <s v="https://dashboardfiltrado.azurewebsites.net/AutoDash/Index/36/3"/>
        <s v="https://dashboardfiltrado.azurewebsites.net/AutoDash/Index/36/11"/>
        <s v="https://dashboardfiltrado.azurewebsites.net/AutoDash/Index/37/0"/>
        <s v="https://dashboardfiltrado.azurewebsites.net/AutoDash/Index/38/1"/>
        <s v="https://dashboardfiltrado.azurewebsites.net/AutoDash/Index/38/9"/>
        <s v="https://dashboardfiltrado.azurewebsites.net/AutoDash/Index/38/4"/>
        <s v="https://dashboardfiltrado.azurewebsites.net/AutoDash/Index/38/7"/>
        <s v="https://dashboardfiltrado.azurewebsites.net/AutoDash/Index/38/5"/>
        <s v="https://dashboardfiltrado.azurewebsites.net/AutoDash/Index/38/8"/>
        <s v="https://dashboardfiltrado.azurewebsites.net/AutoDash/Index/38/14"/>
        <s v="https://dashboardfiltrado.azurewebsites.net/AutoDash/Index/38/13"/>
        <s v="https://dashboardfiltrado.azurewebsites.net/AutoDash/Index/38/12"/>
        <s v="https://dashboardfiltrado.azurewebsites.net/AutoDash/Index/38/6"/>
        <s v="https://dashboardfiltrado.azurewebsites.net/AutoDash/Index/38/10"/>
        <s v="https://dashboardfiltrado.azurewebsites.net/AutoDash/Index/38/2"/>
        <s v="https://dashboardfiltrado.azurewebsites.net/AutoDash/Index/38/3"/>
        <s v="https://dashboardfiltrado.azurewebsites.net/AutoDash/Index/38/11"/>
        <s v="https://dashboardfiltrado.azurewebsites.net/AutoDash/Index/39/0"/>
        <s v="https://dashboardfiltrado.azurewebsites.net/AutoDash/Index/40/2"/>
        <s v="https://dashboardfiltrado.azurewebsites.net/AutoDash/Index/40/3"/>
        <s v="https://dashboardfiltrado.azurewebsites.net/AutoDash/Index/40/5"/>
        <s v="https://dashboardfiltrado.azurewebsites.net/AutoDash/Index/40/4"/>
        <s v="https://dashboardfiltrado.azurewebsites.net/AutoDash/Index/40/7"/>
        <s v="https://dashboardfiltrado.azurewebsites.net/AutoDash/Index/40/6"/>
        <s v="https://dashboardfiltrado.azurewebsites.net/AutoDash/Index/40/1"/>
        <s v="https://dashboardfiltrado.azurewebsites.net/AutoDash/Index/41/0"/>
        <s v="https://dashboardfiltrado.azurewebsites.net/AutoDash/Index/42/2"/>
        <s v="https://dashboardfiltrado.azurewebsites.net/AutoDash/Index/42/3"/>
        <s v="https://dashboardfiltrado.azurewebsites.net/AutoDash/Index/42/5"/>
        <s v="https://dashboardfiltrado.azurewebsites.net/AutoDash/Index/42/4"/>
        <s v="https://dashboardfiltrado.azurewebsites.net/AutoDash/Index/42/7"/>
        <s v="https://dashboardfiltrado.azurewebsites.net/AutoDash/Index/42/6"/>
        <s v="https://dashboardfiltrado.azurewebsites.net/AutoDash/Index/42/1"/>
        <s v="https://dashboardfiltrado.azurewebsites.net/AutoDash/Index/43/0"/>
        <s v="https://dashboardfiltrado.azurewebsites.net/AutoDash/Index/44/1"/>
        <s v="https://dashboardfiltrado.azurewebsites.net/AutoDash/Index/44/2"/>
        <s v="https://dashboardfiltrado.azurewebsites.net/AutoDash/Index/44/3"/>
        <s v="https://dashboardfiltrado.azurewebsites.net/AutoDash/Index/44/4"/>
        <s v="https://dashboardfiltrado.azurewebsites.net/AutoDash/Index/44/5"/>
        <s v="https://dashboardfiltrado.azurewebsites.net/AutoDash/Index/44/6"/>
        <s v="https://dashboardfiltrado.azurewebsites.net/AutoDash/Index/45/0"/>
        <s v="https://dashboardfiltrado.azurewebsites.net/AutoDash/Index/46/1"/>
        <s v="https://dashboardfiltrado.azurewebsites.net/AutoDash/Index/46/2"/>
        <s v="https://dashboardfiltrado.azurewebsites.net/AutoDash/Index/46/3"/>
        <s v="https://dashboardfiltrado.azurewebsites.net/AutoDash/Index/46/4"/>
        <s v="https://dashboardfiltrado.azurewebsites.net/AutoDash/Index/46/5"/>
        <s v="https://dashboardfiltrado.azurewebsites.net/AutoDash/Index/46/6"/>
        <s v="https://dashboardfiltrado.azurewebsites.net/AutoDash/Index/47/0"/>
        <s v="https://dashboardfiltrado.azurewebsites.net/AutoDash/Index/48/502"/>
        <s v="https://dashboardfiltrado.azurewebsites.net/AutoDash/Index/48/603"/>
        <s v="https://dashboardfiltrado.azurewebsites.net/AutoDash/Index/48/604"/>
        <s v="https://dashboardfiltrado.azurewebsites.net/AutoDash/Index/48/405"/>
        <s v="https://dashboardfiltrado.azurewebsites.net/AutoDash/Index/48/1001"/>
        <s v="https://dashboardfiltrado.azurewebsites.net/AutoDash/Index/48/306"/>
        <s v="https://dashboardfiltrado.azurewebsites.net/AutoDash/Index/48/808"/>
        <s v="https://dashboardfiltrado.azurewebsites.net/AutoDash/Index/48/707"/>
        <s v="https://dashboardfiltrado.azurewebsites.net/AutoDash/Index/48/109"/>
        <s v="https://dashboardfiltrado.azurewebsites.net/AutoDash/Index/48/930"/>
        <s v="https://dashboardfiltrado.azurewebsites.net/AutoDash/Index/48/319"/>
        <s v="https://dashboardfiltrado.azurewebsites.net/AutoDash/Index/48/610"/>
        <s v="https://dashboardfiltrado.azurewebsites.net/AutoDash/Index/48/811"/>
        <s v="https://dashboardfiltrado.azurewebsites.net/AutoDash/Index/48/812"/>
        <s v="https://dashboardfiltrado.azurewebsites.net/AutoDash/Index/48/213"/>
        <s v="https://dashboardfiltrado.azurewebsites.net/AutoDash/Index/48/314"/>
        <s v="https://dashboardfiltrado.azurewebsites.net/AutoDash/Index/48/228"/>
        <s v="https://dashboardfiltrado.azurewebsites.net/AutoDash/Index/48/415"/>
        <s v="https://dashboardfiltrado.azurewebsites.net/AutoDash/Index/48/929"/>
        <s v="https://dashboardfiltrado.azurewebsites.net/AutoDash/Index/48/616"/>
        <s v="https://dashboardfiltrado.azurewebsites.net/AutoDash/Index/48/517"/>
        <s v="https://dashboardfiltrado.azurewebsites.net/AutoDash/Index/48/118"/>
        <s v="https://dashboardfiltrado.azurewebsites.net/AutoDash/Index/48/320"/>
        <s v="https://dashboardfiltrado.azurewebsites.net/AutoDash/Index/48/521"/>
        <s v="https://dashboardfiltrado.azurewebsites.net/AutoDash/Index/48/531"/>
        <s v="https://dashboardfiltrado.azurewebsites.net/AutoDash/Index/48/722"/>
        <s v="https://dashboardfiltrado.azurewebsites.net/AutoDash/Index/48/923"/>
        <s v="https://dashboardfiltrado.azurewebsites.net/AutoDash/Index/48/224"/>
        <s v="https://dashboardfiltrado.azurewebsites.net/AutoDash/Index/48/125"/>
        <s v="https://dashboardfiltrado.azurewebsites.net/AutoDash/Index/48/426"/>
        <s v="https://dashboardfiltrado.azurewebsites.net/AutoDash/Index/48/1032"/>
        <s v="https://dashboardfiltrado.azurewebsites.net/AutoDash/Index/48/427"/>
        <s v="https://dashboardfiltrado.azurewebsites.net/AutoDash/Index/49/0"/>
        <s v="https://dashboardfiltrado.azurewebsites.net/AutoDash/Index/50/502"/>
        <s v="https://dashboardfiltrado.azurewebsites.net/AutoDash/Index/50/603"/>
        <s v="https://dashboardfiltrado.azurewebsites.net/AutoDash/Index/50/604"/>
        <s v="https://dashboardfiltrado.azurewebsites.net/AutoDash/Index/50/405"/>
        <s v="https://dashboardfiltrado.azurewebsites.net/AutoDash/Index/50/1001"/>
        <s v="https://dashboardfiltrado.azurewebsites.net/AutoDash/Index/50/306"/>
        <s v="https://dashboardfiltrado.azurewebsites.net/AutoDash/Index/50/808"/>
        <s v="https://dashboardfiltrado.azurewebsites.net/AutoDash/Index/50/707"/>
        <s v="https://dashboardfiltrado.azurewebsites.net/AutoDash/Index/50/109"/>
        <s v="https://dashboardfiltrado.azurewebsites.net/AutoDash/Index/50/930"/>
        <s v="https://dashboardfiltrado.azurewebsites.net/AutoDash/Index/50/319"/>
        <s v="https://dashboardfiltrado.azurewebsites.net/AutoDash/Index/50/610"/>
        <s v="https://dashboardfiltrado.azurewebsites.net/AutoDash/Index/50/811"/>
        <s v="https://dashboardfiltrado.azurewebsites.net/AutoDash/Index/50/812"/>
        <s v="https://dashboardfiltrado.azurewebsites.net/AutoDash/Index/50/213"/>
        <s v="https://dashboardfiltrado.azurewebsites.net/AutoDash/Index/50/314"/>
        <s v="https://dashboardfiltrado.azurewebsites.net/AutoDash/Index/50/228"/>
        <s v="https://dashboardfiltrado.azurewebsites.net/AutoDash/Index/50/415"/>
        <s v="https://dashboardfiltrado.azurewebsites.net/AutoDash/Index/50/929"/>
        <s v="https://dashboardfiltrado.azurewebsites.net/AutoDash/Index/50/616"/>
        <s v="https://dashboardfiltrado.azurewebsites.net/AutoDash/Index/50/517"/>
        <s v="https://dashboardfiltrado.azurewebsites.net/AutoDash/Index/50/118"/>
        <s v="https://dashboardfiltrado.azurewebsites.net/AutoDash/Index/50/320"/>
        <s v="https://dashboardfiltrado.azurewebsites.net/AutoDash/Index/50/521"/>
        <s v="https://dashboardfiltrado.azurewebsites.net/AutoDash/Index/50/531"/>
        <s v="https://dashboardfiltrado.azurewebsites.net/AutoDash/Index/50/722"/>
        <s v="https://dashboardfiltrado.azurewebsites.net/AutoDash/Index/50/923"/>
        <s v="https://dashboardfiltrado.azurewebsites.net/AutoDash/Index/50/224"/>
        <s v="https://dashboardfiltrado.azurewebsites.net/AutoDash/Index/50/125"/>
        <s v="https://dashboardfiltrado.azurewebsites.net/AutoDash/Index/50/426"/>
        <s v="https://dashboardfiltrado.azurewebsites.net/AutoDash/Index/50/1032"/>
        <s v="https://dashboardfiltrado.azurewebsites.net/AutoDash/Index/50/427"/>
        <s v="https://dashboardfiltrado.azurewebsites.net/AutoDash/Index/51/0"/>
        <s v="https://dashboardfiltrado.azurewebsites.net/AutoDash/Index/52/2"/>
        <s v="https://dashboardfiltrado.azurewebsites.net/AutoDash/Index/52/15"/>
        <s v="https://dashboardfiltrado.azurewebsites.net/AutoDash/Index/52/3"/>
        <s v="https://dashboardfiltrado.azurewebsites.net/AutoDash/Index/52/11"/>
        <s v="https://dashboardfiltrado.azurewebsites.net/AutoDash/Index/52/4"/>
        <s v="https://dashboardfiltrado.azurewebsites.net/AutoDash/Index/52/9"/>
        <s v="https://dashboardfiltrado.azurewebsites.net/AutoDash/Index/52/10"/>
        <s v="https://dashboardfiltrado.azurewebsites.net/AutoDash/Index/52/14"/>
        <s v="https://dashboardfiltrado.azurewebsites.net/AutoDash/Index/52/12"/>
        <s v="https://dashboardfiltrado.azurewebsites.net/AutoDash/Index/52/6"/>
        <s v="https://dashboardfiltrado.azurewebsites.net/AutoDash/Index/52/1"/>
        <s v="https://dashboardfiltrado.azurewebsites.net/AutoDash/Index/52/5"/>
        <s v="https://dashboardfiltrado.azurewebsites.net/AutoDash/Index/52/8"/>
        <s v="https://dashboardfiltrado.azurewebsites.net/AutoDash/Index/52/7"/>
        <s v="https://dashboardfiltrado.azurewebsites.net/AutoDash/Index/52/16"/>
        <s v="https://dashboardfiltrado.azurewebsites.net/AutoDash/Index/52/13"/>
        <s v="https://dashboardfiltrado.azurewebsites.net/AutoDash/Index/53/0"/>
        <s v="https://dashboardfiltrado.azurewebsites.net/AutoDash/Index/54/2"/>
        <s v="https://dashboardfiltrado.azurewebsites.net/AutoDash/Index/54/15"/>
        <s v="https://dashboardfiltrado.azurewebsites.net/AutoDash/Index/54/3"/>
        <s v="https://dashboardfiltrado.azurewebsites.net/AutoDash/Index/54/11"/>
        <s v="https://dashboardfiltrado.azurewebsites.net/AutoDash/Index/54/4"/>
        <s v="https://dashboardfiltrado.azurewebsites.net/AutoDash/Index/54/9"/>
        <s v="https://dashboardfiltrado.azurewebsites.net/AutoDash/Index/54/10"/>
        <s v="https://dashboardfiltrado.azurewebsites.net/AutoDash/Index/54/14"/>
        <s v="https://dashboardfiltrado.azurewebsites.net/AutoDash/Index/54/12"/>
        <s v="https://dashboardfiltrado.azurewebsites.net/AutoDash/Index/54/6"/>
        <s v="https://dashboardfiltrado.azurewebsites.net/AutoDash/Index/54/1"/>
        <s v="https://dashboardfiltrado.azurewebsites.net/AutoDash/Index/54/5"/>
        <s v="https://dashboardfiltrado.azurewebsites.net/AutoDash/Index/54/8"/>
        <s v="https://dashboardfiltrado.azurewebsites.net/AutoDash/Index/54/7"/>
        <s v="https://dashboardfiltrado.azurewebsites.net/AutoDash/Index/54/16"/>
        <s v="https://dashboardfiltrado.azurewebsites.net/AutoDash/Index/54/13"/>
        <s v="https://dashboardfiltrado.azurewebsites.net/AutoDash/Index/55/0"/>
        <s v="https://dashboardfiltrado.azurewebsites.net/AutoDash/Index/56/50"/>
        <s v="https://dashboardfiltrado.azurewebsites.net/AutoDash/Index/56/75"/>
        <s v="https://dashboardfiltrado.azurewebsites.net/AutoDash/Index/56/30"/>
        <s v="https://dashboardfiltrado.azurewebsites.net/AutoDash/Index/56/65"/>
        <s v="https://dashboardfiltrado.azurewebsites.net/AutoDash/Index/56/25"/>
        <s v="https://dashboardfiltrado.azurewebsites.net/AutoDash/Index/56/70"/>
        <s v="https://dashboardfiltrado.azurewebsites.net/AutoDash/Index/56/10"/>
        <s v="https://dashboardfiltrado.azurewebsites.net/AutoDash/Index/56/35"/>
        <s v="https://dashboardfiltrado.azurewebsites.net/AutoDash/Index/56/20"/>
        <s v="https://dashboardfiltrado.azurewebsites.net/AutoDash/Index/56/55"/>
        <s v="https://dashboardfiltrado.azurewebsites.net/AutoDash/Index/56/60"/>
        <s v="https://dashboardfiltrado.azurewebsites.net/AutoDash/Index/56/40"/>
        <s v="https://dashboardfiltrado.azurewebsites.net/AutoDash/Index/56/5"/>
        <s v="https://dashboardfiltrado.azurewebsites.net/AutoDash/Index/56/85"/>
        <s v="https://dashboardfiltrado.azurewebsites.net/AutoDash/Index/56/80"/>
        <s v="https://dashboardfiltrado.azurewebsites.net/AutoDash/Index/56/91"/>
        <s v="https://dashboardfiltrado.azurewebsites.net/AutoDash/Index/56/93"/>
        <s v="https://dashboardfiltrado.azurewebsites.net/AutoDash/Index/57/0"/>
        <s v="https://dashboardfiltrado.azurewebsites.net/AutoDash/Index/58/50"/>
        <s v="https://dashboardfiltrado.azurewebsites.net/AutoDash/Index/58/75"/>
        <s v="https://dashboardfiltrado.azurewebsites.net/AutoDash/Index/58/30"/>
        <s v="https://dashboardfiltrado.azurewebsites.net/AutoDash/Index/58/65"/>
        <s v="https://dashboardfiltrado.azurewebsites.net/AutoDash/Index/58/25"/>
        <s v="https://dashboardfiltrado.azurewebsites.net/AutoDash/Index/58/70"/>
        <s v="https://dashboardfiltrado.azurewebsites.net/AutoDash/Index/58/10"/>
        <s v="https://dashboardfiltrado.azurewebsites.net/AutoDash/Index/58/35"/>
        <s v="https://dashboardfiltrado.azurewebsites.net/AutoDash/Index/58/20"/>
        <s v="https://dashboardfiltrado.azurewebsites.net/AutoDash/Index/58/55"/>
        <s v="https://dashboardfiltrado.azurewebsites.net/AutoDash/Index/58/60"/>
        <s v="https://dashboardfiltrado.azurewebsites.net/AutoDash/Index/58/40"/>
        <s v="https://dashboardfiltrado.azurewebsites.net/AutoDash/Index/58/5"/>
        <s v="https://dashboardfiltrado.azurewebsites.net/AutoDash/Index/58/85"/>
        <s v="https://dashboardfiltrado.azurewebsites.net/AutoDash/Index/58/80"/>
        <s v="https://dashboardfiltrado.azurewebsites.net/AutoDash/Index/58/91"/>
        <s v="https://dashboardfiltrado.azurewebsites.net/AutoDash/Index/58/93"/>
        <s v="https://dashboardfiltrado.azurewebsites.net/AutoDash/Index/59/0"/>
        <s v="https://dashboardfiltrado.azurewebsites.net/AutoDash/Index/60/0"/>
        <s v="https://dashboardfiltrado.azurewebsites.net/AutoDash/Index/61/0"/>
        <s v="https://dashboardfiltrado.azurewebsites.net/AutoDash/Index/62/0"/>
        <s v="https://dashboardfiltrado.azurewebsites.net/AutoDash/Index/63/0"/>
        <s v="https://dashboardfiltrado.azurewebsites.net/AutoDash/Index/64/0"/>
        <s v="https://dashboardfiltrado.azurewebsites.net/AutoDash/Index/65/2"/>
        <s v="https://dashboardfiltrado.azurewebsites.net/AutoDash/Index/65/15"/>
        <s v="https://dashboardfiltrado.azurewebsites.net/AutoDash/Index/65/3"/>
        <s v="https://dashboardfiltrado.azurewebsites.net/AutoDash/Index/65/11"/>
        <s v="https://dashboardfiltrado.azurewebsites.net/AutoDash/Index/65/4"/>
        <s v="https://dashboardfiltrado.azurewebsites.net/AutoDash/Index/65/9"/>
        <s v="https://dashboardfiltrado.azurewebsites.net/AutoDash/Index/65/10"/>
        <s v="https://dashboardfiltrado.azurewebsites.net/AutoDash/Index/65/14"/>
        <s v="https://dashboardfiltrado.azurewebsites.net/AutoDash/Index/65/12"/>
        <s v="https://dashboardfiltrado.azurewebsites.net/AutoDash/Index/65/6"/>
        <s v="https://dashboardfiltrado.azurewebsites.net/AutoDash/Index/65/1"/>
        <s v="https://dashboardfiltrado.azurewebsites.net/AutoDash/Index/65/5"/>
        <s v="https://dashboardfiltrado.azurewebsites.net/AutoDash/Index/65/8"/>
        <s v="https://dashboardfiltrado.azurewebsites.net/AutoDash/Index/65/7"/>
        <s v="https://dashboardfiltrado.azurewebsites.net/AutoDash/Index/65/16"/>
        <s v="https://dashboardfiltrado.azurewebsites.net/AutoDash/Index/65/13"/>
        <s v="https://dashboardfiltrado.azurewebsites.net/AutoDash/Index/66/"/>
        <s v="https://dashboardfiltrado.azurewebsites.net/AutoDash/Index//"/>
      </sharedItems>
    </cacheField>
    <cacheField name="Link Archivo GEE" numFmtId="0">
      <sharedItems count="17">
        <s v="&quot;No Aplica&quot;"/>
        <s v="&quot;https://app-data-i.users.earthengine.app/view/datafuegohn&quot;"/>
        <s v="&quot;https://app-data-i.users.earthengine.app/view/dataclimahn&quot;"/>
        <s v="&quot;https://app-data-i.users.earthengine.app/view/datafuegogt&quot;"/>
        <s v="&quot;https://app-data-i.users.earthengine.app/view/dataclimagt&quot;"/>
        <s v="&quot;https://app-data-i.users.earthengine.app/view/datafuegopn&quot;"/>
        <s v="&quot;https://app-data-i.users.earthengine.app/view/dataclimapn&quot;"/>
        <s v="&quot;https://app-data-i.users.earthengine.app/view/datafuegoes&quot;"/>
        <s v="&quot;https://app-data-i.users.earthengine.app/view/dataclimaes&quot;"/>
        <s v="&quot;https://app-data-i.users.earthengine.app/view/datafuegocr&quot;"/>
        <s v="&quot;https://app-data-i.users.earthengine.app/view/dataclimacr&quot;"/>
        <s v="&quot;https://app-data-i.users.earthengine.app/view/datafuegobz&quot;"/>
        <s v="&quot;https://app-data-i.users.earthengine.app/view/dataclimabz&quot;"/>
        <s v="&quot;&quot;"/>
        <s v="&quot;https://app-data-i.users.earthengine.app/view/datafuegonc&quot;"/>
        <s v="&quot;https://app-data-i.users.earthengine.app/view/dataclimanc&quot;"/>
        <s v="&quot;https://omarorellanahn.users.earthengine.app/view/dataagro&quot;"/>
      </sharedItems>
    </cacheField>
    <cacheField name="id GEE" numFmtId="0">
      <sharedItems containsMixedTypes="1" containsNumber="1" containsInteger="1" minValue="0" maxValue="9029" count="32">
        <s v="No Aplica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0"/>
        <n v="9025"/>
        <n v="9026"/>
        <n v="9027"/>
        <n v="9028"/>
        <n v="9029"/>
        <s v=""/>
      </sharedItems>
    </cacheField>
    <cacheField name="id GEE2" numFmtId="0">
      <sharedItems containsSemiMixedTypes="0" containsString="0" containsNumber="1" containsInteger="1" minValue="0" maxValue="16305"/>
    </cacheField>
    <cacheField name="Nombre" numFmtId="0">
      <sharedItems/>
    </cacheField>
    <cacheField name="Comentario" numFmtId="0">
      <sharedItems containsBlank="1"/>
    </cacheField>
    <cacheField name="URL Imagen" numFmtId="0">
      <sharedItems/>
    </cacheField>
    <cacheField name="Vista GEE" numFmtId="0">
      <sharedItems count="325" longText="1">
        <s v="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));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));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));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));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));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));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));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));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));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));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));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));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));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));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));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));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));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));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));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));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));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));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0, geeURL: &quot;&quot;, comentario: &quot;&quot;, nombre: &quot;&quot;,urlImagen: &quot;&quot;));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));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));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));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));"/>
        <s v="vistas.Add(new VistasGEE(id: 9029, geeURL: &quot;https://omarorellanahn.users.earthengine.app/view/dataagro&quot;, comentario: &quot;&quot;, nombre: &quot;Geomática_Agrícola_Chile_Región&quot;,urlImagen: &quot;https://raw.githubusercontent.com/Sud-Austral/DATA-COMUN/master/00%20Portadas/portadaPowerBi_DataAGRO_GeomaticaAgricola_CHILE.jpg&quot;));"/>
        <s v="vistas.Add(new VistasGEE(id: , geeURL: &quot;&quot;, comentario: &quot;&quot;, nombre: &quot;&quot;,urlImagen: &quot;&quot;));"/>
        <s v="vistas.Add(new VistasGEE(id: 9029, geeURL: &quot;https://omarorellanahn.users.earthengine.app/view/dataagro&quot;, comentario: &quot;&quot;, nombre: &quot;Geomática_Agrícola_Chile_Región&quot;,urlImagen: &quot;&quot;, titulo: &quot;Región del Ñub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pá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Carta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Izab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araz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utiap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quimula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ay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Atlántid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Retalhuleu&quot;));" u="1"/>
        <s v="vistas.Add(new VistasGEE(id: 0, geeURL: &quot;&quot;, comentario: &quot;&quot;, nombre: &quot;&quot;,urlImagen: &quot;&quot;, titulo: &quot;Provincia: La Vega&quot;));" u="1"/>
        <s v="vistas.Add(new VistasGEE(id: 0, geeURL: &quot;&quot;, comentario: &quot;&quot;, nombre: &quot;&quot;,urlImagen: &quot;&quot;, titulo: &quot;Provincia: Distrito Nacion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Los Santos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Herrer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Biobí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Ngäbe Buglé&quot;));" u="1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Los Sant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Cartag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rté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ich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Libertad&quot;));" u="1"/>
        <s v="vistas.Add(new VistasGEE(id: 0, geeURL: &quot;&quot;, comentario: &quot;&quot;, nombre: &quot;&quot;,urlImagen: &quot;&quot;, titulo: &quot;Provincia: Pedernales&quot;));" u="1"/>
        <s v="vistas.Add(new VistasGEE(id: 0, geeURL: &quot;&quot;, comentario: &quot;&quot;, nombre: &quot;&quot;,urlImagen: &quot;&quot;, titulo: &quot;Provincia: Santo Domingo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ntofagast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Zacap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catepéque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Vicent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Darié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Atlántid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Norte&quot;));" u="1"/>
        <s v="vistas.Add(new VistasGEE(id: 0, geeURL: &quot;&quot;, comentario: &quot;&quot;, nombre: &quot;&quot;,urlImagen: &quot;&quot;, titulo: &quot;Provincia: Duarte&quot;));" u="1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, titulo: &quot;Nacion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alap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Ahuachap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ta Ros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utiap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El Paraiso&quot;));" u="1"/>
        <s v="vistas.Add(new VistasGEE(id: 0, geeURL: &quot;&quot;, comentario: &quot;&quot;, nombre: &quot;&quot;,urlImagen: &quot;&quot;, titulo: &quot;Provincia: Sanchez Ramír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lanch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Totonicapán&quot;));" u="1"/>
        <s v="vistas.Add(new VistasGEE(id: 0, geeURL: &quot;&quot;, comentario: &quot;&quot;, nombre: &quot;&quot;,urlImagen: &quot;&quot;, titulo: &quot;Región de Coquimb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Kuna Yal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Uni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catepéque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etzaltenang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Sur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cotepequ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Usulut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maltenang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Huehuetenango&quot;));" u="1"/>
        <s v="vistas.Add(new VistasGEE(id: 0, geeURL: &quot;&quot;, comentario: &quot;&quot;, nombre: &quot;&quot;,urlImagen: &quot;&quot;, titulo: &quot;Región de Tarapacá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Yor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inandeg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Boac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onsonate&quot;));" u="1"/>
        <s v="vistas.Add(new VistasGEE(id: 0, geeURL: &quot;&quot;, comentario: &quot;&quot;, nombre: &quot;&quot;,urlImagen: &quot;&quot;, titulo: &quot;Región de O'Higgin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Río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hiriquí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oroz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olol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mayagu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Vicen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l Progre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halatenango&quot;));" u="1"/>
        <s v="vistas.Add(new VistasGEE(id: , geeURL: &quot;&quot;, comentario: &quot;&quot;, nombre: &quot;&quot;,urlImagen: &quot;&quot;, titulo: &quot;&quot;));" u="1"/>
        <s v="vistas.Add(new VistasGEE(id: 0, geeURL: &quot;&quot;, comentario: &quot;&quot;, nombre: &quot;&quot;,urlImagen: &quot;&quot;, titulo: &quot;Región de Los Río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Tarapac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Yor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Alta Verapa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Baja Verapa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Migue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Nueva Segovia&quot;));" u="1"/>
        <s v="vistas.Add(new VistasGEE(id: 0, geeURL: &quot;&quot;, comentario: &quot;&quot;, nombre: &quot;&quot;,urlImagen: &quot;&quot;, titulo: &quot;Región de Valparaíso&quot;));" u="1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, titulo: &quot;Nacional&quot;));" u="1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lancho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Libertad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Paz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holutec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arazo&quot;));" u="1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, titulo: &quot;Nacion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Boac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ío San Juan&quot;));" u="1"/>
        <s v="vistas.Add(new VistasGEE(id: 0, geeURL: &quot;&quot;, comentario: &quot;&quot;, nombre: &quot;&quot;,urlImagen: &quot;&quot;, titulo: &quot;Provincia: Puerto Pla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ololá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driz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Heredi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abañas&quot;));" u="1"/>
        <s v="vistas.Add(new VistasGEE(id: 0, geeURL: &quot;&quot;, comentario: &quot;&quot;, nombre: &quot;&quot;,urlImagen: &quot;&quot;, titulo: &quot;Provincia: Monseñor Noue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Val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ntibucá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ta Rosa&quot;));" u="1"/>
        <s v="vistas.Add(new VistasGEE(id: 0, geeURL: &quot;&quot;, comentario: &quot;&quot;, nombre: &quot;&quot;,urlImagen: &quot;&quot;, titulo: &quot;Región del Maule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Lag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Guanacas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quimul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rica y Parinacot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Cartag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pán&quot;));" u="1"/>
        <s v="vistas.Add(new VistasGEE(id: 0, geeURL: &quot;&quot;, comentario: &quot;&quot;, nombre: &quot;&quot;,urlImagen: &quot;&quot;, titulo: &quot;Región de La Araucaní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Maul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Morazá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ntibucá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Migue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hiriquí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a Paz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Salvador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tacam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Herre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Francisco Morazá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empir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Estelí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Jinoteg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scuint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ontales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orozal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ysén&quot;));" u="1"/>
        <s v="vistas.Add(new VistasGEE(id: 9029, geeURL: &quot;https://omarorellanahn.users.earthengine.app/view/dataagro&quot;, comentario: &quot;&quot;, nombre: &quot;Geomática_Agrícola_Chile_Región&quot;,urlImagen: &quot;&quot;, titulo: &quot;Región de Valparaís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Puntarenas&quot;));" u="1"/>
        <s v="vistas.Add(new VistasGEE(id: 0, geeURL: &quot;&quot;, comentario: &quot;&quot;, nombre: &quot;&quot;,urlImagen: &quot;&quot;, titulo: &quot;Provincia: Dajabón&quot;));" u="1"/>
        <s v="vistas.Add(new VistasGEE(id: 0, geeURL: &quot;&quot;, comentario: &quot;&quot;, nombre: &quot;&quot;,urlImagen: &quot;&quot;, titulo: &quot;Provincia: San Pedro de Macorí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clé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ivas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Totonicapá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uchitepéquez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slas de La Bahía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Veragua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Puntarenas&quot;));" u="1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, titulo: &quot;Distrito: Orange Walk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Alajuela&quot;));" u="1"/>
        <s v="vistas.Add(new VistasGEE(id: 0, geeURL: &quot;&quot;, comentario: &quot;&quot;, nombre: &quot;&quot;,urlImagen: &quot;&quot;, titulo: &quot;Región del Biobí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Guanaca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Guanacaste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Belize&quot;));" u="1"/>
        <s v="vistas.Add(new VistasGEE(id: 0, geeURL: &quot;&quot;, comentario: &quot;&quot;, nombre: &quot;&quot;,urlImagen: &quot;&quot;, titulo: &quot;Región de Atacama&quot;));" u="1"/>
        <s v="vistas.Add(new VistasGEE(id: 0, geeURL: &quot;&quot;, comentario: &quot;&quot;, nombre: &quot;&quot;,urlImagen: &quot;&quot;, titulo: &quot;Región de Arica y Parinacot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Alajuel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Morazán&quot;));" u="1"/>
        <s v="vistas.Add(new VistasGEE(id: 0, geeURL: &quot;&quot;, comentario: &quot;&quot;, nombre: &quot;&quot;,urlImagen: &quot;&quot;, titulo: &quot;Provincia: Barahona&quot;));" u="1"/>
        <s v="vistas.Add(new VistasGEE(id: 0, geeURL: &quot;&quot;, comentario: &quot;&quot;, nombre: &quot;&quot;,urlImagen: &quot;&quot;, titulo: &quot;Provincia: El Seib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ich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Emberá Wouna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ta Ana&quot;));" u="1"/>
        <s v="vistas.Add(new VistasGEE(id: 0, geeURL: &quot;&quot;, comentario: &quot;&quot;, nombre: &quot;&quot;,urlImagen: &quot;&quot;, titulo: &quot;Provincia: Monte Cristi&quot;));" u="1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, titulo: &quot;Nacional&quot;));" u="1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Kuna Yal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Francisco Morazá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Guanacaste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Zacap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San José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ta An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holutec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cotepeque&quot;));" u="1"/>
        <s v="vistas.Add(new VistasGEE(id: 0, geeURL: &quot;&quot;, comentario: &quot;&quot;, nombre: &quot;&quot;,urlImagen: &quot;&quot;, titulo: &quot;Provincia: Valverde&quot;));" u="1"/>
        <s v="vistas.Add(new VistasGEE(id: 0, geeURL: &quot;&quot;, comentario: &quot;&quot;, nombre: &quot;&quot;,urlImagen: &quot;&quot;, titulo: &quot;Región de Los Lago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a Paz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ayo&quot;));" u="1"/>
        <s v="vistas.Add(new VistasGEE(id: 0, geeURL: &quot;&quot;, comentario: &quot;&quot;, nombre: &quot;&quot;,urlImagen: &quot;&quot;, titulo: &quot;Provincia: Santiago&quot;));" u="1"/>
        <s v="vistas.Add(new VistasGEE(id: 0, geeURL: &quot;&quot;, comentario: &quot;&quot;, nombre: &quot;&quot;,urlImagen: &quot;&quot;, titulo: &quot;Región de Magallanes&quot;));" u="1"/>
        <s v="vistas.Add(new VistasGEE(id: 0, geeURL: &quot;&quot;, comentario: &quot;&quot;, nombre: &quot;&quot;,urlImagen: &quot;&quot;, titulo: &quot;Provincia: San José de Oco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mayagu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Jinoteg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uscatlán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Veraguas&quot;));" u="1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Toledo&quot;));" u="1"/>
        <s v="vistas.Add(new VistasGEE(id: 0, geeURL: &quot;&quot;, comentario: &quot;&quot;, nombre: &quot;&quot;,urlImagen: &quot;&quot;, titulo: &quot;Provincia: La Romana&quot;));" u="1"/>
        <s v="vistas.Add(new VistasGEE(id: 0, geeURL: &quot;&quot;, comentario: &quot;&quot;, nombre: &quot;&quot;,urlImagen: &quot;&quot;, titulo: &quot;Provincia: Santiago Rodríguez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Stann Creek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Paz&quot;));" u="1"/>
        <s v="vistas.Add(new VistasGEE(id: 0, geeURL: &quot;&quot;, comentario: &quot;&quot;, nombre: &quot;&quot;,urlImagen: &quot;&quot;, titulo: &quot;&quot;));" u="1"/>
        <s v="vistas.Add(new VistasGEE(id: 9029, geeURL: &quot;https://omarorellanahn.users.earthengine.app/view/dataagro&quot;, comentario: &quot;&quot;, nombre: &quot;Geomática_Agrícola_Chile_Región&quot;,urlImagen: &quot;&quot;, titulo: &quot;Región de Magallane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Santa Bárbar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iva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Unión&quot;));" u="1"/>
        <s v="vistas.Add(new VistasGEE(id: 0, geeURL: &quot;&quot;, comentario: &quot;&quot;, nombre: &quot;&quot;,urlImagen: &quot;&quot;, titulo: &quot;Provincia: Baoruco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Orange Walk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 Oe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Alajuel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Retalhuleu&quot;));" u="1"/>
        <s v="vistas.Add(new VistasGEE(id: 0, geeURL: &quot;&quot;, comentario: &quot;&quot;, nombre: &quot;&quot;,urlImagen: &quot;&quot;, titulo: &quot;Región Metropolitan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Limón&quot;));" u="1"/>
        <s v="vistas.Add(new VistasGEE(id: 0, geeURL: &quot;&quot;, comentario: &quot;&quot;, nombre: &quot;&quot;,urlImagen: &quot;&quot;, titulo: &quot;Región del Ñubl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Emberá Wounaá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Santa Bárba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Gracias a Dios&quot;));" u="1"/>
        <s v="vistas.Add(new VistasGEE(id: 0, geeURL: &quot;&quot;, comentario: &quot;&quot;, nombre: &quot;&quot;,urlImagen: &quot;&quot;, titulo: &quot;Provincia: San Cristób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Valle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Heredia&quot;));" u="1"/>
        <s v="vistas.Add(new VistasGEE(id: 0, geeURL: &quot;&quot;, comentario: &quot;&quot;, nombre: &quot;&quot;,urlImagen: &quot;&quot;, titulo: &quot;Provincia: La Altagraci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O'Higgins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rtés&quot;));" u="1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, titulo: &quot;Nacional&quot;));" u="1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, titulo: &quot;Naciona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nagu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Alta Verapa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Baja Verapaz&quot;));" u="1"/>
        <s v="vistas.Add(new VistasGEE(id: 0, geeURL: &quot;&quot;, comentario: &quot;&quot;, nombre: &quot;&quot;,urlImagen: &quot;&quot;, titulo: &quot;Provincia: San Juan&quot;));" u="1"/>
        <s v="vistas.Add(new VistasGEE(id: 0, geeURL: &quot;&quot;, comentario: &quot;&quot;, nombre: &quot;&quot;,urlImagen: &quot;&quot;, titulo: &quot;Provincia: Elías Piñ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 Oeste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nagu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ío San Jua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Estelí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Granad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San Jos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Usulután&quot;));" u="1"/>
        <s v="vistas.Add(new VistasGEE(id: 0, geeURL: &quot;&quot;, comentario: &quot;&quot;, nombre: &quot;&quot;,urlImagen: &quot;&quot;, titulo: &quot;Provincia: Samaná&quot;));" u="1"/>
        <s v="vistas.Add(new VistasGEE(id: 0, geeURL: &quot;&quot;, comentario: &quot;&quot;, nombre: &quot;&quot;,urlImagen: &quot;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Belize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cl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ló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Heredi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alapa&quot;));" u="1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, titulo: &quot;Distrito: Toled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Gracias a Dio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Guatema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tagalpa&quot;));" u="1"/>
        <s v="vistas.Add(new VistasGEE(id: 0, geeURL: &quot;&quot;, comentario: &quot;&quot;, nombre: &quot;&quot;,urlImagen: &quot;&quot;, titulo: &quot;Provincia: Azu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Sur&quot;));" u="1"/>
        <s v="vistas.Add(new VistasGEE(id: 0, geeURL: &quot;&quot;, comentario: &quot;&quot;, nombre: &quot;&quot;,urlImagen: &quot;&quot;, titulo: &quot;Provincia: Hermanas Mirabal&quot;));" u="1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slas de La Bahí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uchitepéque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etzaltenang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Izabal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Puntarenas&quot;));" u="1"/>
        <s v="vistas.Add(new VistasGEE(id: 0, geeURL: &quot;&quot;, comentario: &quot;&quot;, nombre: &quot;&quot;,urlImagen: &quot;&quot;, titulo: &quot;Provincia: María Trinidad Sánch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scuint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ontales&quot;));" u="1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, titulo: &quot;Distrito: Stann Creek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a Araucaní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Granad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 Marco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Salvador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ló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empira&quot;));" u="1"/>
        <s v="vistas.Add(new VistasGEE(id: 0, geeURL: &quot;&quot;, comentario: &quot;&quot;, nombre: &quot;&quot;,urlImagen: &quot;&quot;, titulo: &quot;Provincia: Peravia&quot;));" u="1"/>
        <s v="vistas.Add(new VistasGEE(id: 0, geeURL: &quot;&quot;, comentario: &quot;&quot;, nombre: &quot;&quot;,urlImagen: &quot;&quot;, titulo: &quot;Región de Antofagas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Guatema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tagalp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Heredia&quot;));" u="1"/>
        <s v="vistas.Add(new VistasGEE(id: 0, geeURL: &quot;&quot;, comentario: &quot;&quot;, nombre: &quot;&quot;,urlImagen: &quot;&quot;, titulo: &quot;Provincia: Espaillat&quot;));" u="1"/>
        <s v="vistas.Add(new VistasGEE(id: 0, geeURL: &quot;&quot;, comentario: &quot;&quot;, nombre: &quot;&quot;,urlImagen: &quot;&quot;, titulo: &quot;Provincia: Hato Mayor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l Progreso&quot;));" u="1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, titulo: &quot;Nacional&quot;));" u="1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, titulo: &quot;Nacional&quot;));" u="1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El Parai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Ahuachapá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Norte&quot;));" u="1"/>
        <s v="vistas.Add(new VistasGEE(id: 0, geeURL: &quot;&quot;, comentario: &quot;&quot;, nombre: &quot;&quot;,urlImagen: &quot;&quot;, titulo: &quot;Región de Aysé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Darié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Alajuel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Puntarenas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Nueva Segovia&quot;));" u="1"/>
        <s v="vistas.Add(new VistasGEE(id: 9029, geeURL: &quot;https://omarorellanahn.users.earthengine.app/view/dataagro&quot;, comentario: &quot;&quot;, nombre: &quot;Geomática_Agrícola_Chile_Región&quot;,urlImagen: &quot;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Lim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maltenan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Huehuetenang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dri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 Marcos&quot;));" u="1"/>
        <s v="vistas.Add(new VistasGEE(id: 0, geeURL: &quot;&quot;, comentario: &quot;&quot;, nombre: &quot;&quot;,urlImagen: &quot;&quot;, titulo: &quot;Provincia: Monte Plat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Coquimbo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Ngäbe Bugl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onsonat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halatenango&quot;));" u="1"/>
        <s v="vistas.Add(new VistasGEE(id: 9029, geeURL: &quot;https://omarorellanahn.users.earthengine.app/view/dataagro&quot;, comentario: &quot;&quot;, nombre: &quot;Geomática_Agrícola_Chile_Región&quot;,urlImagen: &quot;&quot;, titulo: &quot;Región Metropolitan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Cartago&quot;));" u="1"/>
        <s v="vistas.Add(new VistasGEE(id: 0, geeURL: &quot;&quot;, comentario: &quot;&quot;, nombre: &quot;&quot;,urlImagen: &quot;&quot;, titulo: &quot;Provincia: Independenci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inandeg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uscatl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abañas&quot;));" u="1"/>
      </sharedItems>
    </cacheField>
    <cacheField name="HTML" numFmtId="0">
      <sharedItems count="327">
        <s v=""/>
        <s v="https://odooutil.azurewebsites.net/GEE/Index/9001/0/23/0"/>
        <s v="https://odooutil.azurewebsites.net/GEE/Index/9002/1/24/1"/>
        <s v="https://odooutil.azurewebsites.net/GEE/Index/9002/2/24/2"/>
        <s v="https://odooutil.azurewebsites.net/GEE/Index/9002/3/24/3"/>
        <s v="https://odooutil.azurewebsites.net/GEE/Index/9002/4/24/4"/>
        <s v="https://odooutil.azurewebsites.net/GEE/Index/9002/5/24/5"/>
        <s v="https://odooutil.azurewebsites.net/GEE/Index/9002/6/24/6"/>
        <s v="https://odooutil.azurewebsites.net/GEE/Index/9002/7/24/7"/>
        <s v="https://odooutil.azurewebsites.net/GEE/Index/9002/8/24/8"/>
        <s v="https://odooutil.azurewebsites.net/GEE/Index/9002/9/24/9"/>
        <s v="https://odooutil.azurewebsites.net/GEE/Index/9002/10/24/10"/>
        <s v="https://odooutil.azurewebsites.net/GEE/Index/9002/11/24/11"/>
        <s v="https://odooutil.azurewebsites.net/GEE/Index/9002/12/24/12"/>
        <s v="https://odooutil.azurewebsites.net/GEE/Index/9002/13/24/13"/>
        <s v="https://odooutil.azurewebsites.net/GEE/Index/9002/14/24/14"/>
        <s v="https://odooutil.azurewebsites.net/GEE/Index/9002/15/24/15"/>
        <s v="https://odooutil.azurewebsites.net/GEE/Index/9002/16/24/16"/>
        <s v="https://odooutil.azurewebsites.net/GEE/Index/9002/17/24/17"/>
        <s v="https://odooutil.azurewebsites.net/GEE/Index/9002/18/24/18"/>
        <s v="https://odooutil.azurewebsites.net/GEE/Index/9003/0/25/0"/>
        <s v="https://odooutil.azurewebsites.net/GEE/Index/9004/1/26/1"/>
        <s v="https://odooutil.azurewebsites.net/GEE/Index/9004/2/26/2"/>
        <s v="https://odooutil.azurewebsites.net/GEE/Index/9004/3/26/3"/>
        <s v="https://odooutil.azurewebsites.net/GEE/Index/9004/4/26/4"/>
        <s v="https://odooutil.azurewebsites.net/GEE/Index/9004/5/26/5"/>
        <s v="https://odooutil.azurewebsites.net/GEE/Index/9004/6/26/6"/>
        <s v="https://odooutil.azurewebsites.net/GEE/Index/9004/7/26/7"/>
        <s v="https://odooutil.azurewebsites.net/GEE/Index/9004/8/26/8"/>
        <s v="https://odooutil.azurewebsites.net/GEE/Index/9004/9/26/9"/>
        <s v="https://odooutil.azurewebsites.net/GEE/Index/9004/10/26/10"/>
        <s v="https://odooutil.azurewebsites.net/GEE/Index/9004/11/26/11"/>
        <s v="https://odooutil.azurewebsites.net/GEE/Index/9004/12/26/12"/>
        <s v="https://odooutil.azurewebsites.net/GEE/Index/9004/13/26/13"/>
        <s v="https://odooutil.azurewebsites.net/GEE/Index/9004/14/26/14"/>
        <s v="https://odooutil.azurewebsites.net/GEE/Index/9004/15/26/15"/>
        <s v="https://odooutil.azurewebsites.net/GEE/Index/9004/16/26/16"/>
        <s v="https://odooutil.azurewebsites.net/GEE/Index/9004/17/26/17"/>
        <s v="https://odooutil.azurewebsites.net/GEE/Index/9004/18/26/18"/>
        <s v="https://odooutil.azurewebsites.net/GEE/Index/9005/0/27/0"/>
        <s v="https://odooutil.azurewebsites.net/GEE/Index/9006/16/28/16"/>
        <s v="https://odooutil.azurewebsites.net/GEE/Index/9006/15/28/15"/>
        <s v="https://odooutil.azurewebsites.net/GEE/Index/9006/4/28/4"/>
        <s v="https://odooutil.azurewebsites.net/GEE/Index/9006/20/28/20"/>
        <s v="https://odooutil.azurewebsites.net/GEE/Index/9006/2/28/2"/>
        <s v="https://odooutil.azurewebsites.net/GEE/Index/9006/5/28/5"/>
        <s v="https://odooutil.azurewebsites.net/GEE/Index/9006/1/28/1"/>
        <s v="https://odooutil.azurewebsites.net/GEE/Index/9006/13/28/13"/>
        <s v="https://odooutil.azurewebsites.net/GEE/Index/9006/18/28/18"/>
        <s v="https://odooutil.azurewebsites.net/GEE/Index/9006/21/28/21"/>
        <s v="https://odooutil.azurewebsites.net/GEE/Index/9006/22/28/22"/>
        <s v="https://odooutil.azurewebsites.net/GEE/Index/9006/17/28/17"/>
        <s v="https://odooutil.azurewebsites.net/GEE/Index/9006/9/28/9"/>
        <s v="https://odooutil.azurewebsites.net/GEE/Index/9006/14/28/14"/>
        <s v="https://odooutil.azurewebsites.net/GEE/Index/9006/11/28/11"/>
        <s v="https://odooutil.azurewebsites.net/GEE/Index/9006/3/28/3"/>
        <s v="https://odooutil.azurewebsites.net/GEE/Index/9006/12/28/12"/>
        <s v="https://odooutil.azurewebsites.net/GEE/Index/9006/6/28/6"/>
        <s v="https://odooutil.azurewebsites.net/GEE/Index/9006/7/28/7"/>
        <s v="https://odooutil.azurewebsites.net/GEE/Index/9006/10/28/10"/>
        <s v="https://odooutil.azurewebsites.net/GEE/Index/9006/8/28/8"/>
        <s v="https://odooutil.azurewebsites.net/GEE/Index/9006/19/28/19"/>
        <s v="https://odooutil.azurewebsites.net/GEE/Index/9007/0/29/0"/>
        <s v="https://odooutil.azurewebsites.net/GEE/Index/9008/16/30/16"/>
        <s v="https://odooutil.azurewebsites.net/GEE/Index/9008/15/30/15"/>
        <s v="https://odooutil.azurewebsites.net/GEE/Index/9008/4/30/4"/>
        <s v="https://odooutil.azurewebsites.net/GEE/Index/9008/20/30/20"/>
        <s v="https://odooutil.azurewebsites.net/GEE/Index/9008/2/30/2"/>
        <s v="https://odooutil.azurewebsites.net/GEE/Index/9008/5/30/5"/>
        <s v="https://odooutil.azurewebsites.net/GEE/Index/9008/1/30/1"/>
        <s v="https://odooutil.azurewebsites.net/GEE/Index/9008/13/30/13"/>
        <s v="https://odooutil.azurewebsites.net/GEE/Index/9008/18/30/18"/>
        <s v="https://odooutil.azurewebsites.net/GEE/Index/9008/21/30/21"/>
        <s v="https://odooutil.azurewebsites.net/GEE/Index/9008/22/30/22"/>
        <s v="https://odooutil.azurewebsites.net/GEE/Index/9008/17/30/17"/>
        <s v="https://odooutil.azurewebsites.net/GEE/Index/9008/9/30/9"/>
        <s v="https://odooutil.azurewebsites.net/GEE/Index/9008/14/30/14"/>
        <s v="https://odooutil.azurewebsites.net/GEE/Index/9008/11/30/11"/>
        <s v="https://odooutil.azurewebsites.net/GEE/Index/9008/3/30/3"/>
        <s v="https://odooutil.azurewebsites.net/GEE/Index/9008/12/30/12"/>
        <s v="https://odooutil.azurewebsites.net/GEE/Index/9008/6/30/6"/>
        <s v="https://odooutil.azurewebsites.net/GEE/Index/9008/7/30/7"/>
        <s v="https://odooutil.azurewebsites.net/GEE/Index/9008/10/30/10"/>
        <s v="https://odooutil.azurewebsites.net/GEE/Index/9008/8/30/8"/>
        <s v="https://odooutil.azurewebsites.net/GEE/Index/9008/19/30/19"/>
        <s v="https://odooutil.azurewebsites.net/GEE/Index/9009/0/31/0"/>
        <s v="https://odooutil.azurewebsites.net/GEE/Index/9010/11/32/11"/>
        <s v="https://odooutil.azurewebsites.net/GEE/Index/9010/10/32/10"/>
        <s v="https://odooutil.azurewebsites.net/GEE/Index/9010/12/32/12"/>
        <s v="https://odooutil.azurewebsites.net/GEE/Index/9010/1/32/1"/>
        <s v="https://odooutil.azurewebsites.net/GEE/Index/9010/4/32/4"/>
        <s v="https://odooutil.azurewebsites.net/GEE/Index/9010/2/32/2"/>
        <s v="https://odooutil.azurewebsites.net/GEE/Index/9010/3/32/3"/>
        <s v="https://odooutil.azurewebsites.net/GEE/Index/9010/5/32/5"/>
        <s v="https://odooutil.azurewebsites.net/GEE/Index/9010/6/32/6"/>
        <s v="https://odooutil.azurewebsites.net/GEE/Index/9010/7/32/7"/>
        <s v="https://odooutil.azurewebsites.net/GEE/Index/9010/8/32/8"/>
        <s v="https://odooutil.azurewebsites.net/GEE/Index/9010/13/32/13"/>
        <s v="https://odooutil.azurewebsites.net/GEE/Index/9010/9/32/9"/>
        <s v="https://odooutil.azurewebsites.net/GEE/Index/9011/0/33/0"/>
        <s v="https://odooutil.azurewebsites.net/GEE/Index/9012/11/34/11"/>
        <s v="https://odooutil.azurewebsites.net/GEE/Index/9012/10/34/10"/>
        <s v="https://odooutil.azurewebsites.net/GEE/Index/9012/12/34/12"/>
        <s v="https://odooutil.azurewebsites.net/GEE/Index/9012/1/34/1"/>
        <s v="https://odooutil.azurewebsites.net/GEE/Index/9012/4/34/4"/>
        <s v="https://odooutil.azurewebsites.net/GEE/Index/9012/2/34/2"/>
        <s v="https://odooutil.azurewebsites.net/GEE/Index/9012/3/34/3"/>
        <s v="https://odooutil.azurewebsites.net/GEE/Index/9012/5/34/5"/>
        <s v="https://odooutil.azurewebsites.net/GEE/Index/9012/6/34/6"/>
        <s v="https://odooutil.azurewebsites.net/GEE/Index/9012/7/34/7"/>
        <s v="https://odooutil.azurewebsites.net/GEE/Index/9012/8/34/8"/>
        <s v="https://odooutil.azurewebsites.net/GEE/Index/9012/13/34/13"/>
        <s v="https://odooutil.azurewebsites.net/GEE/Index/9012/9/34/9"/>
        <s v="https://odooutil.azurewebsites.net/GEE/Index/9013/0/35/0"/>
        <s v="https://odooutil.azurewebsites.net/GEE/Index/9014/1/36/1"/>
        <s v="https://odooutil.azurewebsites.net/GEE/Index/9014/9/36/9"/>
        <s v="https://odooutil.azurewebsites.net/GEE/Index/9014/4/36/4"/>
        <s v="https://odooutil.azurewebsites.net/GEE/Index/9014/7/36/7"/>
        <s v="https://odooutil.azurewebsites.net/GEE/Index/9014/5/36/5"/>
        <s v="https://odooutil.azurewebsites.net/GEE/Index/9014/8/36/8"/>
        <s v="https://odooutil.azurewebsites.net/GEE/Index/9014/14/36/14"/>
        <s v="https://odooutil.azurewebsites.net/GEE/Index/9014/13/36/13"/>
        <s v="https://odooutil.azurewebsites.net/GEE/Index/9014/12/36/12"/>
        <s v="https://odooutil.azurewebsites.net/GEE/Index/9014/6/36/6"/>
        <s v="https://odooutil.azurewebsites.net/GEE/Index/9014/10/36/10"/>
        <s v="https://odooutil.azurewebsites.net/GEE/Index/9014/2/36/2"/>
        <s v="https://odooutil.azurewebsites.net/GEE/Index/9014/3/36/3"/>
        <s v="https://odooutil.azurewebsites.net/GEE/Index/9014/11/36/11"/>
        <s v="https://odooutil.azurewebsites.net/GEE/Index/9015/0/37/0"/>
        <s v="https://odooutil.azurewebsites.net/GEE/Index/9016/1/38/1"/>
        <s v="https://odooutil.azurewebsites.net/GEE/Index/9016/9/38/9"/>
        <s v="https://odooutil.azurewebsites.net/GEE/Index/9016/4/38/4"/>
        <s v="https://odooutil.azurewebsites.net/GEE/Index/9016/7/38/7"/>
        <s v="https://odooutil.azurewebsites.net/GEE/Index/9016/5/38/5"/>
        <s v="https://odooutil.azurewebsites.net/GEE/Index/9016/8/38/8"/>
        <s v="https://odooutil.azurewebsites.net/GEE/Index/9016/14/38/14"/>
        <s v="https://odooutil.azurewebsites.net/GEE/Index/9016/13/38/13"/>
        <s v="https://odooutil.azurewebsites.net/GEE/Index/9016/12/38/12"/>
        <s v="https://odooutil.azurewebsites.net/GEE/Index/9016/6/38/6"/>
        <s v="https://odooutil.azurewebsites.net/GEE/Index/9016/10/38/10"/>
        <s v="https://odooutil.azurewebsites.net/GEE/Index/9016/2/38/2"/>
        <s v="https://odooutil.azurewebsites.net/GEE/Index/9016/3/38/3"/>
        <s v="https://odooutil.azurewebsites.net/GEE/Index/9016/11/38/11"/>
        <s v="https://odooutil.azurewebsites.net/GEE/Index/9017/0/39/0"/>
        <s v="https://odooutil.azurewebsites.net/GEE/Index/9018/2/40/2"/>
        <s v="https://odooutil.azurewebsites.net/GEE/Index/9018/3/40/3"/>
        <s v="https://odooutil.azurewebsites.net/GEE/Index/9018/5/40/5"/>
        <s v="https://odooutil.azurewebsites.net/GEE/Index/9018/4/40/4"/>
        <s v="https://odooutil.azurewebsites.net/GEE/Index/9018/7/40/7"/>
        <s v="https://odooutil.azurewebsites.net/GEE/Index/9018/6/40/6"/>
        <s v="https://odooutil.azurewebsites.net/GEE/Index/9018/1/40/1"/>
        <s v="https://odooutil.azurewebsites.net/GEE/Index/9019/0/41/0"/>
        <s v="https://odooutil.azurewebsites.net/GEE/Index/9020/2/42/2"/>
        <s v="https://odooutil.azurewebsites.net/GEE/Index/9020/3/42/3"/>
        <s v="https://odooutil.azurewebsites.net/GEE/Index/9020/5/42/5"/>
        <s v="https://odooutil.azurewebsites.net/GEE/Index/9020/4/42/4"/>
        <s v="https://odooutil.azurewebsites.net/GEE/Index/9020/7/42/7"/>
        <s v="https://odooutil.azurewebsites.net/GEE/Index/9020/6/42/6"/>
        <s v="https://odooutil.azurewebsites.net/GEE/Index/9020/1/42/1"/>
        <s v="https://odooutil.azurewebsites.net/GEE/Index/9021/0/43/0"/>
        <s v="https://odooutil.azurewebsites.net/GEE/Index/9022/603/44/1"/>
        <s v="https://odooutil.azurewebsites.net/GEE/Index/9022/604/44/2"/>
        <s v="https://odooutil.azurewebsites.net/GEE/Index/9022/605/44/3"/>
        <s v="https://odooutil.azurewebsites.net/GEE/Index/9022/606/44/4"/>
        <s v="https://odooutil.azurewebsites.net/GEE/Index/9022/607/44/5"/>
        <s v="https://odooutil.azurewebsites.net/GEE/Index/9022/608/44/6"/>
        <s v="https://odooutil.azurewebsites.net/GEE/Index/9023/0/45/0"/>
        <s v="https://odooutil.azurewebsites.net/GEE/Index/9024/603/46/1"/>
        <s v="https://odooutil.azurewebsites.net/GEE/Index/9024/604/46/2"/>
        <s v="https://odooutil.azurewebsites.net/GEE/Index/9024/605/46/3"/>
        <s v="https://odooutil.azurewebsites.net/GEE/Index/9024/606/46/4"/>
        <s v="https://odooutil.azurewebsites.net/GEE/Index/9024/607/46/5"/>
        <s v="https://odooutil.azurewebsites.net/GEE/Index/9024/608/46/6"/>
        <s v="https://odooutil.azurewebsites.net/GEE/Index/0/0/47/0"/>
        <s v="https://odooutil.azurewebsites.net/GEE/Index/0/502/48/502"/>
        <s v="https://odooutil.azurewebsites.net/GEE/Index/0/603/48/603"/>
        <s v="https://odooutil.azurewebsites.net/GEE/Index/0/604/48/604"/>
        <s v="https://odooutil.azurewebsites.net/GEE/Index/0/405/48/405"/>
        <s v="https://odooutil.azurewebsites.net/GEE/Index/0/1001/48/1001"/>
        <s v="https://odooutil.azurewebsites.net/GEE/Index/0/306/48/306"/>
        <s v="https://odooutil.azurewebsites.net/GEE/Index/0/808/48/808"/>
        <s v="https://odooutil.azurewebsites.net/GEE/Index/0/707/48/707"/>
        <s v="https://odooutil.azurewebsites.net/GEE/Index/0/109/48/109"/>
        <s v="https://odooutil.azurewebsites.net/GEE/Index/0/930/48/930"/>
        <s v="https://odooutil.azurewebsites.net/GEE/Index/0/319/48/319"/>
        <s v="https://odooutil.azurewebsites.net/GEE/Index/0/610/48/610"/>
        <s v="https://odooutil.azurewebsites.net/GEE/Index/0/811/48/811"/>
        <s v="https://odooutil.azurewebsites.net/GEE/Index/0/812/48/812"/>
        <s v="https://odooutil.azurewebsites.net/GEE/Index/0/213/48/213"/>
        <s v="https://odooutil.azurewebsites.net/GEE/Index/0/314/48/314"/>
        <s v="https://odooutil.azurewebsites.net/GEE/Index/0/228/48/228"/>
        <s v="https://odooutil.azurewebsites.net/GEE/Index/0/415/48/415"/>
        <s v="https://odooutil.azurewebsites.net/GEE/Index/0/929/48/929"/>
        <s v="https://odooutil.azurewebsites.net/GEE/Index/0/616/48/616"/>
        <s v="https://odooutil.azurewebsites.net/GEE/Index/0/517/48/517"/>
        <s v="https://odooutil.azurewebsites.net/GEE/Index/0/118/48/118"/>
        <s v="https://odooutil.azurewebsites.net/GEE/Index/0/320/48/320"/>
        <s v="https://odooutil.azurewebsites.net/GEE/Index/0/521/48/521"/>
        <s v="https://odooutil.azurewebsites.net/GEE/Index/0/531/48/531"/>
        <s v="https://odooutil.azurewebsites.net/GEE/Index/0/722/48/722"/>
        <s v="https://odooutil.azurewebsites.net/GEE/Index/0/923/48/923"/>
        <s v="https://odooutil.azurewebsites.net/GEE/Index/0/224/48/224"/>
        <s v="https://odooutil.azurewebsites.net/GEE/Index/0/125/48/125"/>
        <s v="https://odooutil.azurewebsites.net/GEE/Index/0/426/48/426"/>
        <s v="https://odooutil.azurewebsites.net/GEE/Index/0/1032/48/1032"/>
        <s v="https://odooutil.azurewebsites.net/GEE/Index/0/427/48/427"/>
        <s v="https://odooutil.azurewebsites.net/GEE/Index/0/0/49/0"/>
        <s v="https://odooutil.azurewebsites.net/GEE/Index/0/502/50/502"/>
        <s v="https://odooutil.azurewebsites.net/GEE/Index/0/603/50/603"/>
        <s v="https://odooutil.azurewebsites.net/GEE/Index/0/604/50/604"/>
        <s v="https://odooutil.azurewebsites.net/GEE/Index/0/405/50/405"/>
        <s v="https://odooutil.azurewebsites.net/GEE/Index/0/1001/50/1001"/>
        <s v="https://odooutil.azurewebsites.net/GEE/Index/0/306/50/306"/>
        <s v="https://odooutil.azurewebsites.net/GEE/Index/0/808/50/808"/>
        <s v="https://odooutil.azurewebsites.net/GEE/Index/0/707/50/707"/>
        <s v="https://odooutil.azurewebsites.net/GEE/Index/0/109/50/109"/>
        <s v="https://odooutil.azurewebsites.net/GEE/Index/0/930/50/930"/>
        <s v="https://odooutil.azurewebsites.net/GEE/Index/0/319/50/319"/>
        <s v="https://odooutil.azurewebsites.net/GEE/Index/0/610/50/610"/>
        <s v="https://odooutil.azurewebsites.net/GEE/Index/0/811/50/811"/>
        <s v="https://odooutil.azurewebsites.net/GEE/Index/0/812/50/812"/>
        <s v="https://odooutil.azurewebsites.net/GEE/Index/0/213/50/213"/>
        <s v="https://odooutil.azurewebsites.net/GEE/Index/0/314/50/314"/>
        <s v="https://odooutil.azurewebsites.net/GEE/Index/0/228/50/228"/>
        <s v="https://odooutil.azurewebsites.net/GEE/Index/0/415/50/415"/>
        <s v="https://odooutil.azurewebsites.net/GEE/Index/0/929/50/929"/>
        <s v="https://odooutil.azurewebsites.net/GEE/Index/0/616/50/616"/>
        <s v="https://odooutil.azurewebsites.net/GEE/Index/0/517/50/517"/>
        <s v="https://odooutil.azurewebsites.net/GEE/Index/0/118/50/118"/>
        <s v="https://odooutil.azurewebsites.net/GEE/Index/0/320/50/320"/>
        <s v="https://odooutil.azurewebsites.net/GEE/Index/0/521/50/521"/>
        <s v="https://odooutil.azurewebsites.net/GEE/Index/0/531/50/531"/>
        <s v="https://odooutil.azurewebsites.net/GEE/Index/0/722/50/722"/>
        <s v="https://odooutil.azurewebsites.net/GEE/Index/0/923/50/923"/>
        <s v="https://odooutil.azurewebsites.net/GEE/Index/0/224/50/224"/>
        <s v="https://odooutil.azurewebsites.net/GEE/Index/0/125/50/125"/>
        <s v="https://odooutil.azurewebsites.net/GEE/Index/0/426/50/426"/>
        <s v="https://odooutil.azurewebsites.net/GEE/Index/0/1032/50/1032"/>
        <s v="https://odooutil.azurewebsites.net/GEE/Index/0/427/50/427"/>
        <s v="https://odooutil.azurewebsites.net/GEE/Index/0/0/51/0"/>
        <s v="https://odooutil.azurewebsites.net/GEE/Index/0/2/52/2"/>
        <s v="https://odooutil.azurewebsites.net/GEE/Index/0/15/52/15"/>
        <s v="https://odooutil.azurewebsites.net/GEE/Index/0/3/52/3"/>
        <s v="https://odooutil.azurewebsites.net/GEE/Index/0/11/52/11"/>
        <s v="https://odooutil.azurewebsites.net/GEE/Index/0/4/52/4"/>
        <s v="https://odooutil.azurewebsites.net/GEE/Index/0/9/52/9"/>
        <s v="https://odooutil.azurewebsites.net/GEE/Index/0/10/52/10"/>
        <s v="https://odooutil.azurewebsites.net/GEE/Index/0/14/52/14"/>
        <s v="https://odooutil.azurewebsites.net/GEE/Index/0/12/52/12"/>
        <s v="https://odooutil.azurewebsites.net/GEE/Index/0/6/52/6"/>
        <s v="https://odooutil.azurewebsites.net/GEE/Index/0/1/52/1"/>
        <s v="https://odooutil.azurewebsites.net/GEE/Index/0/5/52/5"/>
        <s v="https://odooutil.azurewebsites.net/GEE/Index/0/8/52/8"/>
        <s v="https://odooutil.azurewebsites.net/GEE/Index/0/7/52/7"/>
        <s v="https://odooutil.azurewebsites.net/GEE/Index/0/16/52/16"/>
        <s v="https://odooutil.azurewebsites.net/GEE/Index/0/13/52/13"/>
        <s v="https://odooutil.azurewebsites.net/GEE/Index/0/0/53/0"/>
        <s v="https://odooutil.azurewebsites.net/GEE/Index/0/2/54/2"/>
        <s v="https://odooutil.azurewebsites.net/GEE/Index/0/15/54/15"/>
        <s v="https://odooutil.azurewebsites.net/GEE/Index/0/3/54/3"/>
        <s v="https://odooutil.azurewebsites.net/GEE/Index/0/11/54/11"/>
        <s v="https://odooutil.azurewebsites.net/GEE/Index/0/4/54/4"/>
        <s v="https://odooutil.azurewebsites.net/GEE/Index/0/9/54/9"/>
        <s v="https://odooutil.azurewebsites.net/GEE/Index/0/10/54/10"/>
        <s v="https://odooutil.azurewebsites.net/GEE/Index/0/14/54/14"/>
        <s v="https://odooutil.azurewebsites.net/GEE/Index/0/12/54/12"/>
        <s v="https://odooutil.azurewebsites.net/GEE/Index/0/6/54/6"/>
        <s v="https://odooutil.azurewebsites.net/GEE/Index/0/1/54/1"/>
        <s v="https://odooutil.azurewebsites.net/GEE/Index/0/5/54/5"/>
        <s v="https://odooutil.azurewebsites.net/GEE/Index/0/8/54/8"/>
        <s v="https://odooutil.azurewebsites.net/GEE/Index/0/7/54/7"/>
        <s v="https://odooutil.azurewebsites.net/GEE/Index/0/16/54/16"/>
        <s v="https://odooutil.azurewebsites.net/GEE/Index/0/13/54/13"/>
        <s v="https://odooutil.azurewebsites.net/GEE/Index/9025/0/55/0"/>
        <s v="https://odooutil.azurewebsites.net/GEE/Index/9026/50/56/50"/>
        <s v="https://odooutil.azurewebsites.net/GEE/Index/9026/75/56/75"/>
        <s v="https://odooutil.azurewebsites.net/GEE/Index/9026/30/56/30"/>
        <s v="https://odooutil.azurewebsites.net/GEE/Index/9026/65/56/65"/>
        <s v="https://odooutil.azurewebsites.net/GEE/Index/9026/25/56/25"/>
        <s v="https://odooutil.azurewebsites.net/GEE/Index/9026/70/56/70"/>
        <s v="https://odooutil.azurewebsites.net/GEE/Index/9026/10/56/10"/>
        <s v="https://odooutil.azurewebsites.net/GEE/Index/9026/35/56/35"/>
        <s v="https://odooutil.azurewebsites.net/GEE/Index/9026/20/56/20"/>
        <s v="https://odooutil.azurewebsites.net/GEE/Index/9026/55/56/55"/>
        <s v="https://odooutil.azurewebsites.net/GEE/Index/9026/60/56/60"/>
        <s v="https://odooutil.azurewebsites.net/GEE/Index/9026/40/56/40"/>
        <s v="https://odooutil.azurewebsites.net/GEE/Index/9026/5/56/5"/>
        <s v="https://odooutil.azurewebsites.net/GEE/Index/9026/85/56/85"/>
        <s v="https://odooutil.azurewebsites.net/GEE/Index/9026/80/56/80"/>
        <s v="https://odooutil.azurewebsites.net/GEE/Index/9026/91/56/91"/>
        <s v="https://odooutil.azurewebsites.net/GEE/Index/9026/93/56/93"/>
        <s v="https://odooutil.azurewebsites.net/GEE/Index/9027/0/57/0"/>
        <s v="https://odooutil.azurewebsites.net/GEE/Index/9028/50/58/50"/>
        <s v="https://odooutil.azurewebsites.net/GEE/Index/9028/75/58/75"/>
        <s v="https://odooutil.azurewebsites.net/GEE/Index/9028/30/58/30"/>
        <s v="https://odooutil.azurewebsites.net/GEE/Index/9028/65/58/65"/>
        <s v="https://odooutil.azurewebsites.net/GEE/Index/9028/25/58/25"/>
        <s v="https://odooutil.azurewebsites.net/GEE/Index/9028/70/58/70"/>
        <s v="https://odooutil.azurewebsites.net/GEE/Index/9028/10/58/10"/>
        <s v="https://odooutil.azurewebsites.net/GEE/Index/9028/35/58/35"/>
        <s v="https://odooutil.azurewebsites.net/GEE/Index/9028/20/58/20"/>
        <s v="https://odooutil.azurewebsites.net/GEE/Index/9028/55/58/55"/>
        <s v="https://odooutil.azurewebsites.net/GEE/Index/9028/60/58/60"/>
        <s v="https://odooutil.azurewebsites.net/GEE/Index/9028/40/58/40"/>
        <s v="https://odooutil.azurewebsites.net/GEE/Index/9028/5/58/5"/>
        <s v="https://odooutil.azurewebsites.net/GEE/Index/9028/85/58/85"/>
        <s v="https://odooutil.azurewebsites.net/GEE/Index/9028/80/58/80"/>
        <s v="https://odooutil.azurewebsites.net/GEE/Index/9028/91/58/91"/>
        <s v="https://odooutil.azurewebsites.net/GEE/Index/9028/93/58/93"/>
        <s v="https://odooutil.azurewebsites.net/GEE/Index/9029/2/64/0"/>
        <s v="https://odooutil.azurewebsites.net/GEE/Index/9029/15/64/0"/>
        <s v="https://odooutil.azurewebsites.net/GEE/Index/9029/3/64/0"/>
        <s v="https://odooutil.azurewebsites.net/GEE/Index/9029/11/64/0"/>
        <s v="https://odooutil.azurewebsites.net/GEE/Index/9029/4/64/0"/>
        <s v="https://odooutil.azurewebsites.net/GEE/Index/9029/9/64/0"/>
        <s v="https://odooutil.azurewebsites.net/GEE/Index/9029/10/64/0"/>
        <s v="https://odooutil.azurewebsites.net/GEE/Index/9029/14/64/0"/>
        <s v="https://odooutil.azurewebsites.net/GEE/Index/9029/12/64/0"/>
        <s v="https://odooutil.azurewebsites.net/GEE/Index/9029/6/64/0"/>
        <s v="https://odooutil.azurewebsites.net/GEE/Index/9029/1/64/0"/>
        <s v="https://odooutil.azurewebsites.net/GEE/Index/9029/5/64/0"/>
        <s v="https://odooutil.azurewebsites.net/GEE/Index/9029/8/64/0"/>
        <s v="https://odooutil.azurewebsites.net/GEE/Index/9029/7/64/0"/>
        <s v="https://odooutil.azurewebsites.net/GEE/Index/9029/16/64/0"/>
        <s v="https://odooutil.azurewebsites.net/GEE/Index/9029/13/64/0"/>
        <s v="https://odooutil.azurewebsites.net/GEE/Index//0/66/"/>
        <s v="https://odooutil.azurewebsites.net/GEE/Index/0/0//"/>
      </sharedItems>
    </cacheField>
  </cacheFields>
  <extLst>
    <ext xmlns:x14="http://schemas.microsoft.com/office/spreadsheetml/2009/9/main" uri="{725AE2AE-9491-48be-B2B4-4EB974FC3084}">
      <x14:pivotCacheDefinition pivotCacheId="9227148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8.552264814818" createdVersion="6" refreshedVersion="6" minRefreshableVersion="3" recordCount="70" xr:uid="{38E7FEAB-E781-4B9B-92EE-D64FD5E2E258}">
  <cacheSource type="worksheet">
    <worksheetSource name="Detalle_Variantes_DI"/>
  </cacheSource>
  <cacheFields count="22">
    <cacheField name="id" numFmtId="0">
      <sharedItems containsSemiMixedTypes="0" containsString="0" containsNumber="1" containsInteger="1" minValue="1" maxValue="70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</sharedItems>
    </cacheField>
    <cacheField name="Data" numFmtId="0">
      <sharedItems/>
    </cacheField>
    <cacheField name="id_producto" numFmtId="0">
      <sharedItems containsBlank="1"/>
    </cacheField>
    <cacheField name="Producto asociado  (nombre interno)" numFmtId="0">
      <sharedItems containsBlank="1"/>
    </cacheField>
    <cacheField name="Nombre comercial" numFmtId="0">
      <sharedItems containsBlank="1"/>
    </cacheField>
    <cacheField name="Tipo producto" numFmtId="0">
      <sharedItems containsBlank="1"/>
    </cacheField>
    <cacheField name="País" numFmtId="0">
      <sharedItems count="9">
        <s v="Chile"/>
        <s v="Guatemala"/>
        <s v="Panamá"/>
        <s v="Honduras"/>
        <s v="El Salvador"/>
        <s v="Costa Rica"/>
        <s v="Belice"/>
        <s v="Rep Dominicana"/>
        <s v="Nicaragua"/>
      </sharedItems>
    </cacheField>
    <cacheField name="PBI" numFmtId="0">
      <sharedItems/>
    </cacheField>
    <cacheField name="GEE" numFmtId="0">
      <sharedItems count="2">
        <s v="NO"/>
        <s v="SI"/>
      </sharedItems>
    </cacheField>
    <cacheField name="MAP STORE" numFmtId="0">
      <sharedItems count="2">
        <s v="NO"/>
        <s v="SI"/>
      </sharedItems>
    </cacheField>
    <cacheField name="Listo" numFmtId="0">
      <sharedItems/>
    </cacheField>
    <cacheField name="Secuencia" numFmtId="0">
      <sharedItems containsSemiMixedTypes="0" containsString="0" containsNumber="1" containsInteger="1" minValue="1" maxValue="3"/>
    </cacheField>
    <cacheField name="Variante (SI/NO)" numFmtId="0">
      <sharedItems/>
    </cacheField>
    <cacheField name="Variante" numFmtId="0">
      <sharedItems/>
    </cacheField>
    <cacheField name="LINK Directo PBI" numFmtId="0">
      <sharedItems containsBlank="1"/>
    </cacheField>
    <cacheField name="Nombre Archivo PBI" numFmtId="0">
      <sharedItems containsBlank="1"/>
    </cacheField>
    <cacheField name="Grupo PBI" numFmtId="0">
      <sharedItems containsBlank="1"/>
    </cacheField>
    <cacheField name="Link Archivo GEE" numFmtId="0">
      <sharedItems containsBlank="1" count="38">
        <m/>
        <s v="https://app-data-i.users.earthengine.app/view/datafuegohn"/>
        <s v="https://app-data-i.users.earthengine.app/view/datafuegohnfiltro?Codcom="/>
        <s v="https://app-data-i.users.earthengine.app/view/dataclimahn"/>
        <s v="https://app-data-i.users.earthengine.app/view/dataclimahnfiltro?Codcom="/>
        <s v="https://app-data-i.users.earthengine.app/view/datafuegogt"/>
        <s v="https://app-data-i.users.earthengine.app/view/datafuegogtfiltro?Codcom="/>
        <s v="https://app-data-i.users.earthengine.app/view/dataclimagt"/>
        <s v="https://app-data-i.users.earthengine.app/view/dataclimagtfiltro?Codcom="/>
        <s v="https://app-data-i.users.earthengine.app/view/datafuegopn"/>
        <s v="https://app-data-i.users.earthengine.app/view/datafuegopnfiltro?Codcom="/>
        <s v="https://app-data-i.users.earthengine.app/view/dataclimapn"/>
        <s v="https://app-data-i.users.earthengine.app/view/dataclimapnfiltro?Codcom="/>
        <s v="https://app-data-i.users.earthengine.app/view/datafuegoes"/>
        <s v="https://app-data-i.users.earthengine.app/view/datafuegoesfiltro?Codcom="/>
        <s v="https://app-data-i.users.earthengine.app/view/dataclimaes"/>
        <s v="https://app-data-i.users.earthengine.app/view/dataclimaesfiltro?Codcom="/>
        <s v="https://app-data-i.users.earthengine.app/view/datafuegocr"/>
        <s v="https://app-data-i.users.earthengine.app/view/datafuegocrfiltro?Codcom="/>
        <s v="https://app-data-i.users.earthengine.app/view/dataclimacr"/>
        <s v="https://app-data-i.users.earthengine.app/view/dataclimacrfiltro?Codcom="/>
        <s v="https://app-data-i.users.earthengine.app/view/datafuegobz"/>
        <s v="https://app-data-i.users.earthengine.app/view/datafuegobzfiltro?Codcom="/>
        <s v="https://app-data-i.users.earthengine.app/view/dataclimabz"/>
        <s v="https://app-data-i.users.earthengine.app/view/dataclimabzfiltro?Codcom="/>
        <s v="https://app-data-i.users.earthengine.app/view/datafuegord"/>
        <s v="https://app-data-i.users.earthengine.app/view/datafuegordfiltro?Codcom="/>
        <s v="https://app-data-i.users.earthengine.app/view/dataclimard"/>
        <s v="https://app-data-i.users.earthengine.app/view/dataclimardfiltro?Codcom="/>
        <s v="https://app-data-i.users.earthengine.app/view/dataclimach"/>
        <s v="https://app-data-i.users.earthengine.app/view/dataclimachfiltro?Codcom="/>
        <s v="https://app-data-i.users.earthengine.app/view/datafuegonc"/>
        <s v="https://app-data-i.users.earthengine.app/view/datafuegoncfiltro?Codcom="/>
        <s v="https://app-data-i.users.earthengine.app/view/dataclimanc"/>
        <s v="https://app-data-i.users.earthengine.app/view/dataclimancfiltro?Codcom="/>
        <s v="https://omarorellanahn.users.earthengine.app/view/dataagro"/>
        <s v="https://omarorellanahn.users.earthengine.app/view/datasoil"/>
        <s v="No Aplica" u="1"/>
      </sharedItems>
    </cacheField>
    <cacheField name="Id GEE" numFmtId="0">
      <sharedItems containsString="0" containsBlank="1" containsNumber="1" containsInteger="1" minValue="9001" maxValue="9035" count="36">
        <m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32"/>
        <n v="9033"/>
        <n v="9030"/>
        <n v="9031"/>
        <n v="9034"/>
        <n v="9035"/>
        <n v="9025"/>
        <n v="9026"/>
        <n v="9027"/>
        <n v="9028"/>
        <n v="9029"/>
      </sharedItems>
    </cacheField>
    <cacheField name="Link MapStore" numFmtId="0">
      <sharedItems containsBlank="1" count="4">
        <m/>
        <s v="https://odooutil.azurewebsites.net/design/dataimpacto"/>
        <s v="https://odooutil.azurewebsites.net/design/ISMT"/>
        <s v="https://odooutil.azurewebsites.net/ICVU/index"/>
      </sharedItems>
    </cacheField>
    <cacheField name="Id Mstore" numFmtId="0">
      <sharedItems containsNonDate="0" containsString="0" containsBlank="1" count="1">
        <m/>
      </sharedItems>
    </cacheField>
    <cacheField name="Títul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">
  <r>
    <n v="1"/>
    <x v="0"/>
    <x v="0"/>
    <x v="0"/>
    <s v="Liberado"/>
    <x v="0"/>
    <s v="SI"/>
    <x v="0"/>
    <x v="0"/>
    <n v="1"/>
    <x v="0"/>
    <x v="0"/>
    <n v="1"/>
    <x v="0"/>
    <x v="0"/>
    <x v="0"/>
    <x v="0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1"/>
    <x v="0"/>
    <x v="0"/>
    <n v="1"/>
    <x v="1"/>
    <x v="0"/>
    <x v="0"/>
    <x v="1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2"/>
    <x v="1"/>
    <x v="1"/>
    <n v="16"/>
    <x v="2"/>
    <x v="1"/>
    <x v="1"/>
    <x v="2"/>
    <x v="0"/>
    <x v="0"/>
    <n v="2"/>
    <s v="&quot;No Aplica&quot;"/>
    <m/>
    <s v=""/>
    <x v="0"/>
    <x v="0"/>
  </r>
  <r>
    <n v="2"/>
    <x v="1"/>
    <x v="1"/>
    <x v="1"/>
    <s v="PRO"/>
    <x v="0"/>
    <s v="SI"/>
    <x v="0"/>
    <x v="0"/>
    <n v="2"/>
    <x v="1"/>
    <x v="1"/>
    <n v="16"/>
    <x v="2"/>
    <x v="2"/>
    <x v="2"/>
    <x v="3"/>
    <x v="0"/>
    <x v="0"/>
    <n v="15"/>
    <s v="&quot;No Aplica&quot;"/>
    <m/>
    <s v=""/>
    <x v="0"/>
    <x v="0"/>
  </r>
  <r>
    <n v="3"/>
    <x v="1"/>
    <x v="1"/>
    <x v="1"/>
    <s v="PRO"/>
    <x v="0"/>
    <s v="SI"/>
    <x v="0"/>
    <x v="0"/>
    <n v="2"/>
    <x v="1"/>
    <x v="1"/>
    <n v="16"/>
    <x v="2"/>
    <x v="3"/>
    <x v="3"/>
    <x v="4"/>
    <x v="0"/>
    <x v="0"/>
    <n v="3"/>
    <s v="&quot;No Aplica&quot;"/>
    <m/>
    <s v=""/>
    <x v="0"/>
    <x v="0"/>
  </r>
  <r>
    <n v="4"/>
    <x v="1"/>
    <x v="1"/>
    <x v="1"/>
    <s v="PRO"/>
    <x v="0"/>
    <s v="SI"/>
    <x v="0"/>
    <x v="0"/>
    <n v="2"/>
    <x v="1"/>
    <x v="1"/>
    <n v="16"/>
    <x v="2"/>
    <x v="4"/>
    <x v="4"/>
    <x v="5"/>
    <x v="0"/>
    <x v="0"/>
    <n v="11"/>
    <s v="&quot;No Aplica&quot;"/>
    <m/>
    <s v=""/>
    <x v="0"/>
    <x v="0"/>
  </r>
  <r>
    <n v="5"/>
    <x v="1"/>
    <x v="1"/>
    <x v="1"/>
    <s v="PRO"/>
    <x v="0"/>
    <s v="SI"/>
    <x v="0"/>
    <x v="0"/>
    <n v="2"/>
    <x v="1"/>
    <x v="1"/>
    <n v="16"/>
    <x v="2"/>
    <x v="5"/>
    <x v="5"/>
    <x v="6"/>
    <x v="0"/>
    <x v="0"/>
    <n v="4"/>
    <s v="&quot;No Aplica&quot;"/>
    <m/>
    <s v=""/>
    <x v="0"/>
    <x v="0"/>
  </r>
  <r>
    <n v="6"/>
    <x v="1"/>
    <x v="1"/>
    <x v="1"/>
    <s v="PRO"/>
    <x v="0"/>
    <s v="SI"/>
    <x v="0"/>
    <x v="0"/>
    <n v="2"/>
    <x v="1"/>
    <x v="1"/>
    <n v="16"/>
    <x v="2"/>
    <x v="6"/>
    <x v="6"/>
    <x v="7"/>
    <x v="0"/>
    <x v="0"/>
    <n v="9"/>
    <s v="&quot;No Aplica&quot;"/>
    <m/>
    <s v=""/>
    <x v="0"/>
    <x v="0"/>
  </r>
  <r>
    <n v="7"/>
    <x v="1"/>
    <x v="1"/>
    <x v="1"/>
    <s v="PRO"/>
    <x v="0"/>
    <s v="SI"/>
    <x v="0"/>
    <x v="0"/>
    <n v="2"/>
    <x v="1"/>
    <x v="1"/>
    <n v="16"/>
    <x v="2"/>
    <x v="7"/>
    <x v="7"/>
    <x v="8"/>
    <x v="0"/>
    <x v="0"/>
    <n v="10"/>
    <s v="&quot;No Aplica&quot;"/>
    <m/>
    <s v=""/>
    <x v="0"/>
    <x v="0"/>
  </r>
  <r>
    <n v="8"/>
    <x v="1"/>
    <x v="1"/>
    <x v="1"/>
    <s v="PRO"/>
    <x v="0"/>
    <s v="SI"/>
    <x v="0"/>
    <x v="0"/>
    <n v="2"/>
    <x v="1"/>
    <x v="1"/>
    <n v="16"/>
    <x v="2"/>
    <x v="8"/>
    <x v="8"/>
    <x v="9"/>
    <x v="0"/>
    <x v="0"/>
    <n v="14"/>
    <s v="&quot;No Aplica&quot;"/>
    <m/>
    <s v=""/>
    <x v="0"/>
    <x v="0"/>
  </r>
  <r>
    <n v="9"/>
    <x v="1"/>
    <x v="1"/>
    <x v="1"/>
    <s v="PRO"/>
    <x v="0"/>
    <s v="SI"/>
    <x v="0"/>
    <x v="0"/>
    <n v="2"/>
    <x v="1"/>
    <x v="1"/>
    <n v="16"/>
    <x v="2"/>
    <x v="9"/>
    <x v="9"/>
    <x v="10"/>
    <x v="0"/>
    <x v="0"/>
    <n v="12"/>
    <s v="&quot;No Aplica&quot;"/>
    <m/>
    <s v=""/>
    <x v="0"/>
    <x v="0"/>
  </r>
  <r>
    <n v="10"/>
    <x v="1"/>
    <x v="1"/>
    <x v="1"/>
    <s v="PRO"/>
    <x v="0"/>
    <s v="SI"/>
    <x v="0"/>
    <x v="0"/>
    <n v="2"/>
    <x v="1"/>
    <x v="1"/>
    <n v="16"/>
    <x v="2"/>
    <x v="10"/>
    <x v="10"/>
    <x v="11"/>
    <x v="0"/>
    <x v="0"/>
    <n v="6"/>
    <s v="&quot;No Aplica&quot;"/>
    <m/>
    <s v=""/>
    <x v="0"/>
    <x v="0"/>
  </r>
  <r>
    <n v="11"/>
    <x v="1"/>
    <x v="1"/>
    <x v="1"/>
    <s v="PRO"/>
    <x v="0"/>
    <s v="SI"/>
    <x v="0"/>
    <x v="0"/>
    <n v="2"/>
    <x v="1"/>
    <x v="1"/>
    <n v="16"/>
    <x v="2"/>
    <x v="11"/>
    <x v="11"/>
    <x v="12"/>
    <x v="0"/>
    <x v="0"/>
    <n v="1"/>
    <s v="&quot;No Aplica&quot;"/>
    <m/>
    <s v=""/>
    <x v="0"/>
    <x v="0"/>
  </r>
  <r>
    <n v="12"/>
    <x v="1"/>
    <x v="1"/>
    <x v="1"/>
    <s v="PRO"/>
    <x v="0"/>
    <s v="SI"/>
    <x v="0"/>
    <x v="0"/>
    <n v="2"/>
    <x v="1"/>
    <x v="1"/>
    <n v="16"/>
    <x v="2"/>
    <x v="12"/>
    <x v="12"/>
    <x v="13"/>
    <x v="0"/>
    <x v="0"/>
    <n v="5"/>
    <s v="&quot;No Aplica&quot;"/>
    <m/>
    <s v=""/>
    <x v="0"/>
    <x v="0"/>
  </r>
  <r>
    <n v="13"/>
    <x v="1"/>
    <x v="1"/>
    <x v="1"/>
    <s v="PRO"/>
    <x v="0"/>
    <s v="SI"/>
    <x v="0"/>
    <x v="0"/>
    <n v="2"/>
    <x v="1"/>
    <x v="1"/>
    <n v="16"/>
    <x v="2"/>
    <x v="13"/>
    <x v="13"/>
    <x v="14"/>
    <x v="0"/>
    <x v="0"/>
    <n v="8"/>
    <s v="&quot;No Aplica&quot;"/>
    <m/>
    <s v=""/>
    <x v="0"/>
    <x v="0"/>
  </r>
  <r>
    <n v="14"/>
    <x v="1"/>
    <x v="1"/>
    <x v="1"/>
    <s v="PRO"/>
    <x v="0"/>
    <s v="SI"/>
    <x v="0"/>
    <x v="0"/>
    <n v="2"/>
    <x v="1"/>
    <x v="1"/>
    <n v="16"/>
    <x v="2"/>
    <x v="14"/>
    <x v="14"/>
    <x v="15"/>
    <x v="0"/>
    <x v="0"/>
    <n v="7"/>
    <s v="&quot;No Aplica&quot;"/>
    <m/>
    <s v=""/>
    <x v="0"/>
    <x v="0"/>
  </r>
  <r>
    <n v="15"/>
    <x v="1"/>
    <x v="1"/>
    <x v="1"/>
    <s v="PRO"/>
    <x v="0"/>
    <s v="SI"/>
    <x v="0"/>
    <x v="0"/>
    <n v="2"/>
    <x v="1"/>
    <x v="1"/>
    <n v="16"/>
    <x v="2"/>
    <x v="15"/>
    <x v="15"/>
    <x v="16"/>
    <x v="0"/>
    <x v="0"/>
    <n v="16"/>
    <s v="&quot;No Aplica&quot;"/>
    <m/>
    <s v=""/>
    <x v="0"/>
    <x v="0"/>
  </r>
  <r>
    <n v="16"/>
    <x v="1"/>
    <x v="1"/>
    <x v="1"/>
    <s v="PRO"/>
    <x v="0"/>
    <s v="SI"/>
    <x v="0"/>
    <x v="0"/>
    <n v="2"/>
    <x v="1"/>
    <x v="1"/>
    <n v="16"/>
    <x v="2"/>
    <x v="16"/>
    <x v="16"/>
    <x v="17"/>
    <x v="0"/>
    <x v="0"/>
    <n v="13"/>
    <s v="&quot;No Aplica&quot;"/>
    <m/>
    <s v=""/>
    <x v="0"/>
    <x v="0"/>
  </r>
  <r>
    <n v="1"/>
    <x v="1"/>
    <x v="1"/>
    <x v="1"/>
    <s v="PRO"/>
    <x v="0"/>
    <s v="SI"/>
    <x v="0"/>
    <x v="0"/>
    <n v="3"/>
    <x v="1"/>
    <x v="2"/>
    <n v="346"/>
    <x v="3"/>
    <x v="17"/>
    <x v="17"/>
    <x v="18"/>
    <x v="0"/>
    <x v="0"/>
    <n v="5602"/>
    <s v="&quot;No Aplica&quot;"/>
    <m/>
    <s v=""/>
    <x v="0"/>
    <x v="0"/>
  </r>
  <r>
    <n v="2"/>
    <x v="1"/>
    <x v="1"/>
    <x v="1"/>
    <s v="PRO"/>
    <x v="0"/>
    <s v="SI"/>
    <x v="0"/>
    <x v="0"/>
    <n v="3"/>
    <x v="1"/>
    <x v="2"/>
    <n v="346"/>
    <x v="3"/>
    <x v="18"/>
    <x v="18"/>
    <x v="19"/>
    <x v="0"/>
    <x v="0"/>
    <n v="5402"/>
    <s v="&quot;No Aplica&quot;"/>
    <m/>
    <s v=""/>
    <x v="0"/>
    <x v="0"/>
  </r>
  <r>
    <n v="3"/>
    <x v="1"/>
    <x v="1"/>
    <x v="1"/>
    <s v="PRO"/>
    <x v="0"/>
    <s v="SI"/>
    <x v="0"/>
    <x v="0"/>
    <n v="3"/>
    <x v="1"/>
    <x v="2"/>
    <n v="346"/>
    <x v="3"/>
    <x v="19"/>
    <x v="19"/>
    <x v="20"/>
    <x v="0"/>
    <x v="0"/>
    <n v="5502"/>
    <s v="&quot;No Aplica&quot;"/>
    <m/>
    <s v=""/>
    <x v="0"/>
    <x v="0"/>
  </r>
  <r>
    <n v="4"/>
    <x v="1"/>
    <x v="1"/>
    <x v="1"/>
    <s v="PRO"/>
    <x v="0"/>
    <s v="SI"/>
    <x v="0"/>
    <x v="0"/>
    <n v="3"/>
    <x v="1"/>
    <x v="2"/>
    <n v="346"/>
    <x v="3"/>
    <x v="20"/>
    <x v="20"/>
    <x v="21"/>
    <x v="0"/>
    <x v="0"/>
    <n v="5302"/>
    <s v="&quot;No Aplica&quot;"/>
    <m/>
    <s v=""/>
    <x v="0"/>
    <x v="0"/>
  </r>
  <r>
    <n v="5"/>
    <x v="1"/>
    <x v="1"/>
    <x v="1"/>
    <s v="PRO"/>
    <x v="0"/>
    <s v="SI"/>
    <x v="0"/>
    <x v="0"/>
    <n v="3"/>
    <x v="1"/>
    <x v="2"/>
    <n v="346"/>
    <x v="3"/>
    <x v="21"/>
    <x v="21"/>
    <x v="22"/>
    <x v="0"/>
    <x v="0"/>
    <n v="5603"/>
    <s v="&quot;No Aplica&quot;"/>
    <m/>
    <s v=""/>
    <x v="0"/>
    <x v="0"/>
  </r>
  <r>
    <n v="6"/>
    <x v="1"/>
    <x v="1"/>
    <x v="1"/>
    <s v="PRO"/>
    <x v="0"/>
    <s v="SI"/>
    <x v="0"/>
    <x v="0"/>
    <n v="3"/>
    <x v="1"/>
    <x v="2"/>
    <n v="346"/>
    <x v="3"/>
    <x v="22"/>
    <x v="22"/>
    <x v="23"/>
    <x v="0"/>
    <x v="0"/>
    <n v="5102"/>
    <s v="&quot;No Aplica&quot;"/>
    <m/>
    <s v=""/>
    <x v="0"/>
    <x v="0"/>
  </r>
  <r>
    <n v="7"/>
    <x v="1"/>
    <x v="1"/>
    <x v="1"/>
    <s v="PRO"/>
    <x v="0"/>
    <s v="SI"/>
    <x v="0"/>
    <x v="0"/>
    <n v="3"/>
    <x v="1"/>
    <x v="2"/>
    <n v="346"/>
    <x v="3"/>
    <x v="23"/>
    <x v="23"/>
    <x v="24"/>
    <x v="0"/>
    <x v="0"/>
    <n v="5702"/>
    <s v="&quot;No Aplica&quot;"/>
    <m/>
    <s v=""/>
    <x v="0"/>
    <x v="0"/>
  </r>
  <r>
    <n v="8"/>
    <x v="1"/>
    <x v="1"/>
    <x v="1"/>
    <s v="PRO"/>
    <x v="0"/>
    <s v="SI"/>
    <x v="0"/>
    <x v="0"/>
    <n v="3"/>
    <x v="1"/>
    <x v="2"/>
    <n v="346"/>
    <x v="3"/>
    <x v="24"/>
    <x v="24"/>
    <x v="25"/>
    <x v="0"/>
    <x v="0"/>
    <n v="6302"/>
    <s v="&quot;No Aplica&quot;"/>
    <m/>
    <s v=""/>
    <x v="0"/>
    <x v="0"/>
  </r>
  <r>
    <n v="9"/>
    <x v="1"/>
    <x v="1"/>
    <x v="1"/>
    <s v="PRO"/>
    <x v="0"/>
    <s v="SI"/>
    <x v="0"/>
    <x v="0"/>
    <n v="3"/>
    <x v="1"/>
    <x v="2"/>
    <n v="346"/>
    <x v="3"/>
    <x v="25"/>
    <x v="25"/>
    <x v="26"/>
    <x v="0"/>
    <x v="0"/>
    <n v="6303"/>
    <s v="&quot;No Aplica&quot;"/>
    <m/>
    <s v=""/>
    <x v="0"/>
    <x v="0"/>
  </r>
  <r>
    <n v="10"/>
    <x v="1"/>
    <x v="1"/>
    <x v="1"/>
    <s v="PRO"/>
    <x v="0"/>
    <s v="SI"/>
    <x v="0"/>
    <x v="0"/>
    <n v="3"/>
    <x v="1"/>
    <x v="2"/>
    <n v="346"/>
    <x v="3"/>
    <x v="26"/>
    <x v="26"/>
    <x v="27"/>
    <x v="0"/>
    <x v="0"/>
    <n v="6102"/>
    <s v="&quot;No Aplica&quot;"/>
    <m/>
    <s v=""/>
    <x v="0"/>
    <x v="0"/>
  </r>
  <r>
    <n v="11"/>
    <x v="1"/>
    <x v="1"/>
    <x v="1"/>
    <s v="PRO"/>
    <x v="0"/>
    <s v="SI"/>
    <x v="0"/>
    <x v="0"/>
    <n v="3"/>
    <x v="1"/>
    <x v="2"/>
    <n v="346"/>
    <x v="3"/>
    <x v="27"/>
    <x v="27"/>
    <x v="28"/>
    <x v="0"/>
    <x v="0"/>
    <n v="6103"/>
    <s v="&quot;No Aplica&quot;"/>
    <m/>
    <s v=""/>
    <x v="0"/>
    <x v="0"/>
  </r>
  <r>
    <n v="12"/>
    <x v="1"/>
    <x v="1"/>
    <x v="1"/>
    <s v="PRO"/>
    <x v="0"/>
    <s v="SI"/>
    <x v="0"/>
    <x v="0"/>
    <n v="3"/>
    <x v="1"/>
    <x v="2"/>
    <n v="346"/>
    <x v="3"/>
    <x v="28"/>
    <x v="28"/>
    <x v="29"/>
    <x v="0"/>
    <x v="0"/>
    <n v="6104"/>
    <s v="&quot;No Aplica&quot;"/>
    <m/>
    <s v=""/>
    <x v="0"/>
    <x v="0"/>
  </r>
  <r>
    <n v="13"/>
    <x v="1"/>
    <x v="1"/>
    <x v="1"/>
    <s v="PRO"/>
    <x v="0"/>
    <s v="SI"/>
    <x v="0"/>
    <x v="0"/>
    <n v="3"/>
    <x v="1"/>
    <x v="2"/>
    <n v="346"/>
    <x v="3"/>
    <x v="29"/>
    <x v="29"/>
    <x v="30"/>
    <x v="0"/>
    <x v="0"/>
    <n v="5103"/>
    <s v="&quot;No Aplica&quot;"/>
    <m/>
    <s v=""/>
    <x v="0"/>
    <x v="0"/>
  </r>
  <r>
    <n v="14"/>
    <x v="1"/>
    <x v="1"/>
    <x v="1"/>
    <s v="PRO"/>
    <x v="0"/>
    <s v="SI"/>
    <x v="0"/>
    <x v="0"/>
    <n v="3"/>
    <x v="1"/>
    <x v="2"/>
    <n v="346"/>
    <x v="3"/>
    <x v="30"/>
    <x v="30"/>
    <x v="31"/>
    <x v="0"/>
    <x v="0"/>
    <n v="6105"/>
    <s v="&quot;No Aplica&quot;"/>
    <m/>
    <s v=""/>
    <x v="0"/>
    <x v="0"/>
  </r>
  <r>
    <n v="15"/>
    <x v="1"/>
    <x v="1"/>
    <x v="1"/>
    <s v="PRO"/>
    <x v="0"/>
    <s v="SI"/>
    <x v="0"/>
    <x v="0"/>
    <n v="3"/>
    <x v="1"/>
    <x v="2"/>
    <n v="346"/>
    <x v="3"/>
    <x v="31"/>
    <x v="31"/>
    <x v="32"/>
    <x v="0"/>
    <x v="0"/>
    <n v="5604"/>
    <s v="&quot;No Aplica&quot;"/>
    <m/>
    <s v=""/>
    <x v="0"/>
    <x v="0"/>
  </r>
  <r>
    <n v="16"/>
    <x v="1"/>
    <x v="1"/>
    <x v="1"/>
    <s v="PRO"/>
    <x v="0"/>
    <s v="SI"/>
    <x v="0"/>
    <x v="0"/>
    <n v="3"/>
    <x v="1"/>
    <x v="2"/>
    <n v="346"/>
    <x v="3"/>
    <x v="32"/>
    <x v="32"/>
    <x v="33"/>
    <x v="0"/>
    <x v="0"/>
    <n v="5605"/>
    <s v="&quot;No Aplica&quot;"/>
    <m/>
    <s v=""/>
    <x v="0"/>
    <x v="0"/>
  </r>
  <r>
    <n v="17"/>
    <x v="1"/>
    <x v="1"/>
    <x v="1"/>
    <s v="PRO"/>
    <x v="0"/>
    <s v="SI"/>
    <x v="0"/>
    <x v="0"/>
    <n v="3"/>
    <x v="1"/>
    <x v="2"/>
    <n v="346"/>
    <x v="3"/>
    <x v="33"/>
    <x v="33"/>
    <x v="34"/>
    <x v="0"/>
    <x v="0"/>
    <n v="6106"/>
    <s v="&quot;No Aplica&quot;"/>
    <m/>
    <s v=""/>
    <x v="0"/>
    <x v="0"/>
  </r>
  <r>
    <n v="18"/>
    <x v="1"/>
    <x v="1"/>
    <x v="1"/>
    <s v="PRO"/>
    <x v="0"/>
    <s v="SI"/>
    <x v="0"/>
    <x v="0"/>
    <n v="3"/>
    <x v="1"/>
    <x v="2"/>
    <n v="346"/>
    <x v="3"/>
    <x v="34"/>
    <x v="34"/>
    <x v="35"/>
    <x v="0"/>
    <x v="0"/>
    <n v="5503"/>
    <s v="&quot;No Aplica&quot;"/>
    <m/>
    <s v=""/>
    <x v="0"/>
    <x v="0"/>
  </r>
  <r>
    <n v="19"/>
    <x v="1"/>
    <x v="1"/>
    <x v="1"/>
    <s v="PRO"/>
    <x v="0"/>
    <s v="SI"/>
    <x v="0"/>
    <x v="0"/>
    <n v="3"/>
    <x v="1"/>
    <x v="2"/>
    <n v="346"/>
    <x v="3"/>
    <x v="35"/>
    <x v="35"/>
    <x v="36"/>
    <x v="0"/>
    <x v="0"/>
    <n v="5201"/>
    <s v="&quot;No Aplica&quot;"/>
    <m/>
    <s v=""/>
    <x v="0"/>
    <x v="0"/>
  </r>
  <r>
    <n v="20"/>
    <x v="1"/>
    <x v="1"/>
    <x v="1"/>
    <s v="PRO"/>
    <x v="0"/>
    <s v="SI"/>
    <x v="0"/>
    <x v="0"/>
    <n v="3"/>
    <x v="1"/>
    <x v="2"/>
    <n v="346"/>
    <x v="3"/>
    <x v="36"/>
    <x v="36"/>
    <x v="37"/>
    <x v="0"/>
    <x v="0"/>
    <n v="5104"/>
    <s v="&quot;No Aplica&quot;"/>
    <m/>
    <s v=""/>
    <x v="0"/>
    <x v="0"/>
  </r>
  <r>
    <n v="21"/>
    <x v="1"/>
    <x v="1"/>
    <x v="1"/>
    <s v="PRO"/>
    <x v="0"/>
    <s v="SI"/>
    <x v="0"/>
    <x v="0"/>
    <n v="3"/>
    <x v="1"/>
    <x v="2"/>
    <n v="346"/>
    <x v="3"/>
    <x v="37"/>
    <x v="37"/>
    <x v="38"/>
    <x v="0"/>
    <x v="0"/>
    <n v="5504"/>
    <s v="&quot;No Aplica&quot;"/>
    <m/>
    <s v=""/>
    <x v="0"/>
    <x v="0"/>
  </r>
  <r>
    <n v="22"/>
    <x v="1"/>
    <x v="1"/>
    <x v="1"/>
    <s v="PRO"/>
    <x v="0"/>
    <s v="SI"/>
    <x v="0"/>
    <x v="0"/>
    <n v="3"/>
    <x v="1"/>
    <x v="2"/>
    <n v="346"/>
    <x v="3"/>
    <x v="38"/>
    <x v="38"/>
    <x v="39"/>
    <x v="0"/>
    <x v="0"/>
    <n v="6202"/>
    <s v="&quot;No Aplica&quot;"/>
    <m/>
    <s v=""/>
    <x v="0"/>
    <x v="0"/>
  </r>
  <r>
    <n v="23"/>
    <x v="1"/>
    <x v="1"/>
    <x v="1"/>
    <s v="PRO"/>
    <x v="0"/>
    <s v="SI"/>
    <x v="0"/>
    <x v="0"/>
    <n v="3"/>
    <x v="1"/>
    <x v="2"/>
    <n v="346"/>
    <x v="3"/>
    <x v="39"/>
    <x v="39"/>
    <x v="40"/>
    <x v="0"/>
    <x v="0"/>
    <n v="5401"/>
    <s v="&quot;No Aplica&quot;"/>
    <m/>
    <s v=""/>
    <x v="0"/>
    <x v="0"/>
  </r>
  <r>
    <n v="24"/>
    <x v="1"/>
    <x v="1"/>
    <x v="1"/>
    <s v="PRO"/>
    <x v="0"/>
    <s v="SI"/>
    <x v="0"/>
    <x v="0"/>
    <n v="3"/>
    <x v="1"/>
    <x v="2"/>
    <n v="346"/>
    <x v="3"/>
    <x v="40"/>
    <x v="40"/>
    <x v="41"/>
    <x v="0"/>
    <x v="0"/>
    <n v="6107"/>
    <s v="&quot;No Aplica&quot;"/>
    <m/>
    <s v=""/>
    <x v="0"/>
    <x v="0"/>
  </r>
  <r>
    <n v="25"/>
    <x v="1"/>
    <x v="1"/>
    <x v="1"/>
    <s v="PRO"/>
    <x v="0"/>
    <s v="SI"/>
    <x v="0"/>
    <x v="0"/>
    <n v="3"/>
    <x v="1"/>
    <x v="2"/>
    <n v="346"/>
    <x v="3"/>
    <x v="41"/>
    <x v="41"/>
    <x v="42"/>
    <x v="0"/>
    <x v="0"/>
    <n v="5802"/>
    <s v="&quot;No Aplica&quot;"/>
    <m/>
    <s v=""/>
    <x v="0"/>
    <x v="0"/>
  </r>
  <r>
    <n v="26"/>
    <x v="1"/>
    <x v="1"/>
    <x v="1"/>
    <s v="PRO"/>
    <x v="0"/>
    <s v="SI"/>
    <x v="0"/>
    <x v="0"/>
    <n v="3"/>
    <x v="1"/>
    <x v="2"/>
    <n v="346"/>
    <x v="3"/>
    <x v="42"/>
    <x v="42"/>
    <x v="43"/>
    <x v="0"/>
    <x v="0"/>
    <n v="6203"/>
    <s v="&quot;No Aplica&quot;"/>
    <m/>
    <s v=""/>
    <x v="0"/>
    <x v="0"/>
  </r>
  <r>
    <n v="27"/>
    <x v="1"/>
    <x v="1"/>
    <x v="1"/>
    <s v="PRO"/>
    <x v="0"/>
    <s v="SI"/>
    <x v="0"/>
    <x v="0"/>
    <n v="3"/>
    <x v="1"/>
    <x v="2"/>
    <n v="346"/>
    <x v="3"/>
    <x v="43"/>
    <x v="43"/>
    <x v="44"/>
    <x v="0"/>
    <x v="0"/>
    <n v="5703"/>
    <s v="&quot;No Aplica&quot;"/>
    <m/>
    <s v=""/>
    <x v="0"/>
    <x v="0"/>
  </r>
  <r>
    <n v="28"/>
    <x v="1"/>
    <x v="1"/>
    <x v="1"/>
    <s v="PRO"/>
    <x v="0"/>
    <s v="SI"/>
    <x v="0"/>
    <x v="0"/>
    <n v="3"/>
    <x v="1"/>
    <x v="2"/>
    <n v="346"/>
    <x v="3"/>
    <x v="44"/>
    <x v="44"/>
    <x v="45"/>
    <x v="0"/>
    <x v="0"/>
    <n v="6304"/>
    <s v="&quot;No Aplica&quot;"/>
    <m/>
    <s v=""/>
    <x v="0"/>
    <x v="0"/>
  </r>
  <r>
    <n v="29"/>
    <x v="1"/>
    <x v="1"/>
    <x v="1"/>
    <s v="PRO"/>
    <x v="0"/>
    <s v="SI"/>
    <x v="0"/>
    <x v="0"/>
    <n v="3"/>
    <x v="1"/>
    <x v="2"/>
    <n v="346"/>
    <x v="3"/>
    <x v="45"/>
    <x v="45"/>
    <x v="46"/>
    <x v="0"/>
    <x v="0"/>
    <n v="5301"/>
    <s v="&quot;No Aplica&quot;"/>
    <m/>
    <s v=""/>
    <x v="0"/>
    <x v="0"/>
  </r>
  <r>
    <n v="30"/>
    <x v="1"/>
    <x v="1"/>
    <x v="1"/>
    <s v="PRO"/>
    <x v="0"/>
    <s v="SI"/>
    <x v="0"/>
    <x v="0"/>
    <n v="3"/>
    <x v="1"/>
    <x v="2"/>
    <n v="346"/>
    <x v="3"/>
    <x v="46"/>
    <x v="46"/>
    <x v="47"/>
    <x v="0"/>
    <x v="0"/>
    <n v="6108"/>
    <s v="&quot;No Aplica&quot;"/>
    <m/>
    <s v=""/>
    <x v="0"/>
    <x v="0"/>
  </r>
  <r>
    <n v="31"/>
    <x v="1"/>
    <x v="1"/>
    <x v="1"/>
    <s v="PRO"/>
    <x v="0"/>
    <s v="SI"/>
    <x v="0"/>
    <x v="0"/>
    <n v="3"/>
    <x v="1"/>
    <x v="2"/>
    <n v="346"/>
    <x v="3"/>
    <x v="47"/>
    <x v="47"/>
    <x v="48"/>
    <x v="0"/>
    <x v="0"/>
    <n v="6109"/>
    <s v="&quot;No Aplica&quot;"/>
    <m/>
    <s v=""/>
    <x v="0"/>
    <x v="0"/>
  </r>
  <r>
    <n v="32"/>
    <x v="1"/>
    <x v="1"/>
    <x v="1"/>
    <s v="PRO"/>
    <x v="0"/>
    <s v="SI"/>
    <x v="0"/>
    <x v="0"/>
    <n v="3"/>
    <x v="1"/>
    <x v="2"/>
    <n v="346"/>
    <x v="3"/>
    <x v="48"/>
    <x v="48"/>
    <x v="49"/>
    <x v="0"/>
    <x v="0"/>
    <n v="6204"/>
    <s v="&quot;No Aplica&quot;"/>
    <m/>
    <s v=""/>
    <x v="0"/>
    <x v="0"/>
  </r>
  <r>
    <n v="33"/>
    <x v="1"/>
    <x v="1"/>
    <x v="1"/>
    <s v="PRO"/>
    <x v="0"/>
    <s v="SI"/>
    <x v="0"/>
    <x v="0"/>
    <n v="3"/>
    <x v="1"/>
    <x v="2"/>
    <n v="346"/>
    <x v="3"/>
    <x v="49"/>
    <x v="49"/>
    <x v="50"/>
    <x v="0"/>
    <x v="0"/>
    <n v="6110"/>
    <s v="&quot;No Aplica&quot;"/>
    <m/>
    <s v=""/>
    <x v="0"/>
    <x v="0"/>
  </r>
  <r>
    <n v="34"/>
    <x v="1"/>
    <x v="1"/>
    <x v="1"/>
    <s v="PRO"/>
    <x v="0"/>
    <s v="SI"/>
    <x v="0"/>
    <x v="0"/>
    <n v="3"/>
    <x v="1"/>
    <x v="2"/>
    <n v="346"/>
    <x v="3"/>
    <x v="50"/>
    <x v="50"/>
    <x v="51"/>
    <x v="0"/>
    <x v="0"/>
    <n v="6305"/>
    <s v="&quot;No Aplica&quot;"/>
    <m/>
    <s v=""/>
    <x v="0"/>
    <x v="0"/>
  </r>
  <r>
    <n v="35"/>
    <x v="1"/>
    <x v="1"/>
    <x v="1"/>
    <s v="PRO"/>
    <x v="0"/>
    <s v="SI"/>
    <x v="0"/>
    <x v="0"/>
    <n v="3"/>
    <x v="1"/>
    <x v="2"/>
    <n v="346"/>
    <x v="3"/>
    <x v="51"/>
    <x v="51"/>
    <x v="52"/>
    <x v="0"/>
    <x v="0"/>
    <n v="6205"/>
    <s v="&quot;No Aplica&quot;"/>
    <m/>
    <s v=""/>
    <x v="0"/>
    <x v="0"/>
  </r>
  <r>
    <n v="36"/>
    <x v="1"/>
    <x v="1"/>
    <x v="1"/>
    <s v="PRO"/>
    <x v="0"/>
    <s v="SI"/>
    <x v="0"/>
    <x v="0"/>
    <n v="3"/>
    <x v="1"/>
    <x v="2"/>
    <n v="346"/>
    <x v="3"/>
    <x v="52"/>
    <x v="52"/>
    <x v="53"/>
    <x v="0"/>
    <x v="0"/>
    <n v="5506"/>
    <s v="&quot;No Aplica&quot;"/>
    <m/>
    <s v=""/>
    <x v="0"/>
    <x v="0"/>
  </r>
  <r>
    <n v="37"/>
    <x v="1"/>
    <x v="1"/>
    <x v="1"/>
    <s v="PRO"/>
    <x v="0"/>
    <s v="SI"/>
    <x v="0"/>
    <x v="0"/>
    <n v="3"/>
    <x v="1"/>
    <x v="2"/>
    <n v="346"/>
    <x v="3"/>
    <x v="53"/>
    <x v="53"/>
    <x v="54"/>
    <x v="0"/>
    <x v="0"/>
    <n v="6111"/>
    <s v="&quot;No Aplica&quot;"/>
    <m/>
    <s v=""/>
    <x v="0"/>
    <x v="0"/>
  </r>
  <r>
    <n v="38"/>
    <x v="1"/>
    <x v="1"/>
    <x v="1"/>
    <s v="PRO"/>
    <x v="0"/>
    <s v="SI"/>
    <x v="0"/>
    <x v="0"/>
    <n v="3"/>
    <x v="1"/>
    <x v="2"/>
    <n v="346"/>
    <x v="3"/>
    <x v="54"/>
    <x v="54"/>
    <x v="55"/>
    <x v="0"/>
    <x v="0"/>
    <n v="5803"/>
    <s v="&quot;No Aplica&quot;"/>
    <m/>
    <s v=""/>
    <x v="0"/>
    <x v="0"/>
  </r>
  <r>
    <n v="39"/>
    <x v="1"/>
    <x v="1"/>
    <x v="1"/>
    <s v="PRO"/>
    <x v="0"/>
    <s v="SI"/>
    <x v="0"/>
    <x v="0"/>
    <n v="3"/>
    <x v="1"/>
    <x v="2"/>
    <n v="346"/>
    <x v="3"/>
    <x v="55"/>
    <x v="55"/>
    <x v="56"/>
    <x v="0"/>
    <x v="0"/>
    <n v="6306"/>
    <s v="&quot;No Aplica&quot;"/>
    <m/>
    <s v=""/>
    <x v="0"/>
    <x v="0"/>
  </r>
  <r>
    <n v="40"/>
    <x v="1"/>
    <x v="1"/>
    <x v="1"/>
    <s v="PRO"/>
    <x v="0"/>
    <s v="SI"/>
    <x v="0"/>
    <x v="0"/>
    <n v="3"/>
    <x v="1"/>
    <x v="2"/>
    <n v="346"/>
    <x v="3"/>
    <x v="56"/>
    <x v="56"/>
    <x v="57"/>
    <x v="0"/>
    <x v="0"/>
    <n v="5704"/>
    <s v="&quot;No Aplica&quot;"/>
    <m/>
    <s v=""/>
    <x v="0"/>
    <x v="0"/>
  </r>
  <r>
    <n v="41"/>
    <x v="1"/>
    <x v="1"/>
    <x v="1"/>
    <s v="PRO"/>
    <x v="0"/>
    <s v="SI"/>
    <x v="0"/>
    <x v="0"/>
    <n v="3"/>
    <x v="1"/>
    <x v="2"/>
    <n v="346"/>
    <x v="3"/>
    <x v="57"/>
    <x v="57"/>
    <x v="58"/>
    <x v="0"/>
    <x v="0"/>
    <n v="5403"/>
    <s v="&quot;No Aplica&quot;"/>
    <m/>
    <s v=""/>
    <x v="0"/>
    <x v="0"/>
  </r>
  <r>
    <n v="42"/>
    <x v="1"/>
    <x v="1"/>
    <x v="1"/>
    <s v="PRO"/>
    <x v="0"/>
    <s v="SI"/>
    <x v="0"/>
    <x v="0"/>
    <n v="3"/>
    <x v="1"/>
    <x v="2"/>
    <n v="346"/>
    <x v="3"/>
    <x v="58"/>
    <x v="58"/>
    <x v="59"/>
    <x v="0"/>
    <x v="0"/>
    <n v="6206"/>
    <s v="&quot;No Aplica&quot;"/>
    <m/>
    <s v=""/>
    <x v="0"/>
    <x v="0"/>
  </r>
  <r>
    <n v="43"/>
    <x v="1"/>
    <x v="1"/>
    <x v="1"/>
    <s v="PRO"/>
    <x v="0"/>
    <s v="SI"/>
    <x v="0"/>
    <x v="0"/>
    <n v="3"/>
    <x v="1"/>
    <x v="2"/>
    <n v="346"/>
    <x v="3"/>
    <x v="59"/>
    <x v="59"/>
    <x v="60"/>
    <x v="0"/>
    <x v="0"/>
    <n v="6307"/>
    <s v="&quot;No Aplica&quot;"/>
    <m/>
    <s v=""/>
    <x v="0"/>
    <x v="0"/>
  </r>
  <r>
    <n v="44"/>
    <x v="1"/>
    <x v="1"/>
    <x v="1"/>
    <s v="PRO"/>
    <x v="0"/>
    <s v="SI"/>
    <x v="0"/>
    <x v="0"/>
    <n v="3"/>
    <x v="1"/>
    <x v="2"/>
    <n v="346"/>
    <x v="3"/>
    <x v="60"/>
    <x v="60"/>
    <x v="61"/>
    <x v="0"/>
    <x v="0"/>
    <n v="5404"/>
    <s v="&quot;No Aplica&quot;"/>
    <m/>
    <s v=""/>
    <x v="0"/>
    <x v="0"/>
  </r>
  <r>
    <n v="45"/>
    <x v="1"/>
    <x v="1"/>
    <x v="1"/>
    <s v="PRO"/>
    <x v="0"/>
    <s v="SI"/>
    <x v="0"/>
    <x v="0"/>
    <n v="3"/>
    <x v="1"/>
    <x v="2"/>
    <n v="346"/>
    <x v="3"/>
    <x v="61"/>
    <x v="61"/>
    <x v="62"/>
    <x v="0"/>
    <x v="0"/>
    <n v="6112"/>
    <s v="&quot;No Aplica&quot;"/>
    <m/>
    <s v=""/>
    <x v="0"/>
    <x v="0"/>
  </r>
  <r>
    <n v="46"/>
    <x v="1"/>
    <x v="1"/>
    <x v="1"/>
    <s v="PRO"/>
    <x v="0"/>
    <s v="SI"/>
    <x v="0"/>
    <x v="0"/>
    <n v="3"/>
    <x v="1"/>
    <x v="2"/>
    <n v="346"/>
    <x v="3"/>
    <x v="62"/>
    <x v="62"/>
    <x v="63"/>
    <x v="0"/>
    <x v="0"/>
    <n v="6113"/>
    <s v="&quot;No Aplica&quot;"/>
    <m/>
    <s v=""/>
    <x v="0"/>
    <x v="0"/>
  </r>
  <r>
    <n v="47"/>
    <x v="1"/>
    <x v="1"/>
    <x v="1"/>
    <s v="PRO"/>
    <x v="0"/>
    <s v="SI"/>
    <x v="0"/>
    <x v="0"/>
    <n v="3"/>
    <x v="1"/>
    <x v="2"/>
    <n v="346"/>
    <x v="3"/>
    <x v="63"/>
    <x v="63"/>
    <x v="64"/>
    <x v="0"/>
    <x v="0"/>
    <n v="6201"/>
    <s v="&quot;No Aplica&quot;"/>
    <m/>
    <s v=""/>
    <x v="0"/>
    <x v="0"/>
  </r>
  <r>
    <n v="48"/>
    <x v="1"/>
    <x v="1"/>
    <x v="1"/>
    <s v="PRO"/>
    <x v="0"/>
    <s v="SI"/>
    <x v="0"/>
    <x v="0"/>
    <n v="3"/>
    <x v="1"/>
    <x v="2"/>
    <n v="346"/>
    <x v="3"/>
    <x v="64"/>
    <x v="64"/>
    <x v="65"/>
    <x v="0"/>
    <x v="0"/>
    <n v="6308"/>
    <s v="&quot;No Aplica&quot;"/>
    <m/>
    <s v=""/>
    <x v="0"/>
    <x v="0"/>
  </r>
  <r>
    <n v="49"/>
    <x v="1"/>
    <x v="1"/>
    <x v="1"/>
    <s v="PRO"/>
    <x v="0"/>
    <s v="SI"/>
    <x v="0"/>
    <x v="0"/>
    <n v="3"/>
    <x v="1"/>
    <x v="2"/>
    <n v="346"/>
    <x v="3"/>
    <x v="65"/>
    <x v="65"/>
    <x v="66"/>
    <x v="0"/>
    <x v="0"/>
    <n v="5105"/>
    <s v="&quot;No Aplica&quot;"/>
    <m/>
    <s v=""/>
    <x v="0"/>
    <x v="0"/>
  </r>
  <r>
    <n v="50"/>
    <x v="1"/>
    <x v="1"/>
    <x v="1"/>
    <s v="PRO"/>
    <x v="0"/>
    <s v="SI"/>
    <x v="0"/>
    <x v="0"/>
    <n v="3"/>
    <x v="1"/>
    <x v="2"/>
    <n v="346"/>
    <x v="3"/>
    <x v="66"/>
    <x v="66"/>
    <x v="67"/>
    <x v="0"/>
    <x v="0"/>
    <n v="6309"/>
    <s v="&quot;No Aplica&quot;"/>
    <m/>
    <s v=""/>
    <x v="0"/>
    <x v="0"/>
  </r>
  <r>
    <n v="51"/>
    <x v="1"/>
    <x v="1"/>
    <x v="1"/>
    <s v="PRO"/>
    <x v="0"/>
    <s v="SI"/>
    <x v="0"/>
    <x v="0"/>
    <n v="3"/>
    <x v="1"/>
    <x v="2"/>
    <n v="346"/>
    <x v="3"/>
    <x v="67"/>
    <x v="67"/>
    <x v="68"/>
    <x v="0"/>
    <x v="0"/>
    <n v="5705"/>
    <s v="&quot;No Aplica&quot;"/>
    <m/>
    <s v=""/>
    <x v="0"/>
    <x v="0"/>
  </r>
  <r>
    <n v="52"/>
    <x v="1"/>
    <x v="1"/>
    <x v="1"/>
    <s v="PRO"/>
    <x v="0"/>
    <s v="SI"/>
    <x v="0"/>
    <x v="0"/>
    <n v="3"/>
    <x v="1"/>
    <x v="2"/>
    <n v="346"/>
    <x v="3"/>
    <x v="68"/>
    <x v="68"/>
    <x v="69"/>
    <x v="0"/>
    <x v="0"/>
    <n v="5501"/>
    <s v="&quot;No Aplica&quot;"/>
    <m/>
    <s v=""/>
    <x v="0"/>
    <x v="0"/>
  </r>
  <r>
    <n v="53"/>
    <x v="1"/>
    <x v="1"/>
    <x v="1"/>
    <s v="PRO"/>
    <x v="0"/>
    <s v="SI"/>
    <x v="0"/>
    <x v="0"/>
    <n v="3"/>
    <x v="1"/>
    <x v="2"/>
    <n v="346"/>
    <x v="3"/>
    <x v="69"/>
    <x v="69"/>
    <x v="70"/>
    <x v="0"/>
    <x v="0"/>
    <n v="5801"/>
    <s v="&quot;No Aplica&quot;"/>
    <m/>
    <s v=""/>
    <x v="0"/>
    <x v="0"/>
  </r>
  <r>
    <n v="54"/>
    <x v="1"/>
    <x v="1"/>
    <x v="1"/>
    <s v="PRO"/>
    <x v="0"/>
    <s v="SI"/>
    <x v="0"/>
    <x v="0"/>
    <n v="3"/>
    <x v="1"/>
    <x v="2"/>
    <n v="346"/>
    <x v="3"/>
    <x v="70"/>
    <x v="70"/>
    <x v="71"/>
    <x v="0"/>
    <x v="0"/>
    <n v="6114"/>
    <s v="&quot;No Aplica&quot;"/>
    <m/>
    <s v=""/>
    <x v="0"/>
    <x v="0"/>
  </r>
  <r>
    <n v="55"/>
    <x v="1"/>
    <x v="1"/>
    <x v="1"/>
    <s v="PRO"/>
    <x v="0"/>
    <s v="SI"/>
    <x v="0"/>
    <x v="0"/>
    <n v="3"/>
    <x v="1"/>
    <x v="2"/>
    <n v="346"/>
    <x v="3"/>
    <x v="71"/>
    <x v="71"/>
    <x v="72"/>
    <x v="0"/>
    <x v="0"/>
    <n v="5107"/>
    <s v="&quot;No Aplica&quot;"/>
    <m/>
    <s v=""/>
    <x v="0"/>
    <x v="0"/>
  </r>
  <r>
    <n v="56"/>
    <x v="1"/>
    <x v="1"/>
    <x v="1"/>
    <s v="PRO"/>
    <x v="0"/>
    <s v="SI"/>
    <x v="0"/>
    <x v="0"/>
    <n v="3"/>
    <x v="1"/>
    <x v="2"/>
    <n v="346"/>
    <x v="3"/>
    <x v="72"/>
    <x v="72"/>
    <x v="73"/>
    <x v="0"/>
    <x v="0"/>
    <n v="6101"/>
    <s v="&quot;No Aplica&quot;"/>
    <m/>
    <s v=""/>
    <x v="0"/>
    <x v="0"/>
  </r>
  <r>
    <n v="57"/>
    <x v="1"/>
    <x v="1"/>
    <x v="1"/>
    <s v="PRO"/>
    <x v="0"/>
    <s v="SI"/>
    <x v="0"/>
    <x v="0"/>
    <n v="3"/>
    <x v="1"/>
    <x v="2"/>
    <n v="346"/>
    <x v="3"/>
    <x v="73"/>
    <x v="73"/>
    <x v="74"/>
    <x v="0"/>
    <x v="0"/>
    <n v="6115"/>
    <s v="&quot;No Aplica&quot;"/>
    <m/>
    <s v=""/>
    <x v="0"/>
    <x v="0"/>
  </r>
  <r>
    <n v="58"/>
    <x v="1"/>
    <x v="1"/>
    <x v="1"/>
    <s v="PRO"/>
    <x v="0"/>
    <s v="SI"/>
    <x v="0"/>
    <x v="0"/>
    <n v="3"/>
    <x v="1"/>
    <x v="2"/>
    <n v="346"/>
    <x v="3"/>
    <x v="74"/>
    <x v="74"/>
    <x v="75"/>
    <x v="0"/>
    <x v="0"/>
    <n v="6116"/>
    <s v="&quot;No Aplica&quot;"/>
    <m/>
    <s v=""/>
    <x v="0"/>
    <x v="0"/>
  </r>
  <r>
    <n v="59"/>
    <x v="1"/>
    <x v="1"/>
    <x v="1"/>
    <s v="PRO"/>
    <x v="0"/>
    <s v="SI"/>
    <x v="0"/>
    <x v="0"/>
    <n v="3"/>
    <x v="1"/>
    <x v="2"/>
    <n v="346"/>
    <x v="3"/>
    <x v="75"/>
    <x v="75"/>
    <x v="76"/>
    <x v="0"/>
    <x v="0"/>
    <n v="5303"/>
    <s v="&quot;No Aplica&quot;"/>
    <m/>
    <s v=""/>
    <x v="0"/>
    <x v="0"/>
  </r>
  <r>
    <n v="60"/>
    <x v="1"/>
    <x v="1"/>
    <x v="1"/>
    <s v="PRO"/>
    <x v="0"/>
    <s v="SI"/>
    <x v="0"/>
    <x v="0"/>
    <n v="3"/>
    <x v="1"/>
    <x v="2"/>
    <n v="346"/>
    <x v="3"/>
    <x v="76"/>
    <x v="76"/>
    <x v="77"/>
    <x v="0"/>
    <x v="0"/>
    <n v="5601"/>
    <s v="&quot;No Aplica&quot;"/>
    <m/>
    <s v=""/>
    <x v="0"/>
    <x v="0"/>
  </r>
  <r>
    <n v="61"/>
    <x v="1"/>
    <x v="1"/>
    <x v="1"/>
    <s v="PRO"/>
    <x v="0"/>
    <s v="SI"/>
    <x v="0"/>
    <x v="0"/>
    <n v="3"/>
    <x v="1"/>
    <x v="2"/>
    <n v="346"/>
    <x v="3"/>
    <x v="77"/>
    <x v="77"/>
    <x v="78"/>
    <x v="0"/>
    <x v="0"/>
    <n v="5304"/>
    <s v="&quot;No Aplica&quot;"/>
    <m/>
    <s v=""/>
    <x v="0"/>
    <x v="0"/>
  </r>
  <r>
    <n v="62"/>
    <x v="1"/>
    <x v="1"/>
    <x v="1"/>
    <s v="PRO"/>
    <x v="0"/>
    <s v="SI"/>
    <x v="0"/>
    <x v="0"/>
    <n v="3"/>
    <x v="1"/>
    <x v="2"/>
    <n v="346"/>
    <x v="3"/>
    <x v="78"/>
    <x v="78"/>
    <x v="79"/>
    <x v="0"/>
    <x v="0"/>
    <n v="5701"/>
    <s v="&quot;No Aplica&quot;"/>
    <m/>
    <s v=""/>
    <x v="0"/>
    <x v="0"/>
  </r>
  <r>
    <n v="63"/>
    <x v="1"/>
    <x v="1"/>
    <x v="1"/>
    <s v="PRO"/>
    <x v="0"/>
    <s v="SI"/>
    <x v="0"/>
    <x v="0"/>
    <n v="3"/>
    <x v="1"/>
    <x v="2"/>
    <n v="346"/>
    <x v="3"/>
    <x v="79"/>
    <x v="79"/>
    <x v="80"/>
    <x v="0"/>
    <x v="0"/>
    <n v="6301"/>
    <s v="&quot;No Aplica&quot;"/>
    <m/>
    <s v=""/>
    <x v="0"/>
    <x v="0"/>
  </r>
  <r>
    <n v="64"/>
    <x v="1"/>
    <x v="1"/>
    <x v="1"/>
    <s v="PRO"/>
    <x v="0"/>
    <s v="SI"/>
    <x v="0"/>
    <x v="0"/>
    <n v="3"/>
    <x v="1"/>
    <x v="2"/>
    <n v="346"/>
    <x v="3"/>
    <x v="80"/>
    <x v="80"/>
    <x v="81"/>
    <x v="0"/>
    <x v="0"/>
    <n v="6117"/>
    <s v="&quot;No Aplica&quot;"/>
    <m/>
    <s v=""/>
    <x v="0"/>
    <x v="0"/>
  </r>
  <r>
    <n v="65"/>
    <x v="1"/>
    <x v="1"/>
    <x v="1"/>
    <s v="PRO"/>
    <x v="0"/>
    <s v="SI"/>
    <x v="0"/>
    <x v="0"/>
    <n v="3"/>
    <x v="1"/>
    <x v="2"/>
    <n v="346"/>
    <x v="3"/>
    <x v="81"/>
    <x v="81"/>
    <x v="82"/>
    <x v="0"/>
    <x v="0"/>
    <n v="6310"/>
    <s v="&quot;No Aplica&quot;"/>
    <m/>
    <s v=""/>
    <x v="0"/>
    <x v="0"/>
  </r>
  <r>
    <n v="66"/>
    <x v="1"/>
    <x v="1"/>
    <x v="1"/>
    <s v="PRO"/>
    <x v="0"/>
    <s v="SI"/>
    <x v="0"/>
    <x v="0"/>
    <n v="3"/>
    <x v="1"/>
    <x v="2"/>
    <n v="346"/>
    <x v="3"/>
    <x v="82"/>
    <x v="82"/>
    <x v="83"/>
    <x v="0"/>
    <x v="0"/>
    <n v="5706"/>
    <s v="&quot;No Aplica&quot;"/>
    <m/>
    <s v=""/>
    <x v="0"/>
    <x v="0"/>
  </r>
  <r>
    <n v="67"/>
    <x v="1"/>
    <x v="1"/>
    <x v="1"/>
    <s v="PRO"/>
    <x v="0"/>
    <s v="SI"/>
    <x v="0"/>
    <x v="0"/>
    <n v="3"/>
    <x v="1"/>
    <x v="2"/>
    <n v="346"/>
    <x v="3"/>
    <x v="83"/>
    <x v="83"/>
    <x v="84"/>
    <x v="0"/>
    <x v="0"/>
    <n v="5606"/>
    <s v="&quot;No Aplica&quot;"/>
    <m/>
    <s v=""/>
    <x v="0"/>
    <x v="0"/>
  </r>
  <r>
    <n v="68"/>
    <x v="1"/>
    <x v="1"/>
    <x v="1"/>
    <s v="PRO"/>
    <x v="0"/>
    <s v="SI"/>
    <x v="0"/>
    <x v="0"/>
    <n v="3"/>
    <x v="1"/>
    <x v="2"/>
    <n v="346"/>
    <x v="3"/>
    <x v="84"/>
    <x v="84"/>
    <x v="85"/>
    <x v="0"/>
    <x v="0"/>
    <n v="5101"/>
    <s v="&quot;No Aplica&quot;"/>
    <m/>
    <s v=""/>
    <x v="0"/>
    <x v="0"/>
  </r>
  <r>
    <n v="69"/>
    <x v="1"/>
    <x v="1"/>
    <x v="1"/>
    <s v="PRO"/>
    <x v="0"/>
    <s v="SI"/>
    <x v="0"/>
    <x v="0"/>
    <n v="3"/>
    <x v="1"/>
    <x v="2"/>
    <n v="346"/>
    <x v="3"/>
    <x v="85"/>
    <x v="85"/>
    <x v="86"/>
    <x v="0"/>
    <x v="0"/>
    <n v="5804"/>
    <s v="&quot;No Aplica&quot;"/>
    <m/>
    <s v=""/>
    <x v="0"/>
    <x v="0"/>
  </r>
  <r>
    <n v="70"/>
    <x v="1"/>
    <x v="1"/>
    <x v="1"/>
    <s v="PRO"/>
    <x v="0"/>
    <s v="SI"/>
    <x v="0"/>
    <x v="0"/>
    <n v="3"/>
    <x v="1"/>
    <x v="2"/>
    <n v="346"/>
    <x v="3"/>
    <x v="86"/>
    <x v="86"/>
    <x v="87"/>
    <x v="0"/>
    <x v="0"/>
    <n v="5109"/>
    <s v="&quot;No Aplica&quot;"/>
    <m/>
    <s v=""/>
    <x v="0"/>
    <x v="0"/>
  </r>
  <r>
    <n v="71"/>
    <x v="1"/>
    <x v="1"/>
    <x v="1"/>
    <s v="PRO"/>
    <x v="0"/>
    <s v="SI"/>
    <x v="0"/>
    <x v="0"/>
    <n v="3"/>
    <x v="1"/>
    <x v="2"/>
    <n v="346"/>
    <x v="3"/>
    <x v="87"/>
    <x v="87"/>
    <x v="88"/>
    <x v="0"/>
    <x v="0"/>
    <n v="5405"/>
    <s v="&quot;No Aplica&quot;"/>
    <m/>
    <s v=""/>
    <x v="0"/>
    <x v="0"/>
  </r>
  <r>
    <n v="72"/>
    <x v="1"/>
    <x v="1"/>
    <x v="1"/>
    <s v="PRO"/>
    <x v="0"/>
    <s v="SI"/>
    <x v="0"/>
    <x v="0"/>
    <n v="3"/>
    <x v="1"/>
    <x v="2"/>
    <n v="346"/>
    <x v="3"/>
    <x v="88"/>
    <x v="88"/>
    <x v="89"/>
    <x v="0"/>
    <x v="0"/>
    <n v="3302"/>
    <s v="&quot;No Aplica&quot;"/>
    <m/>
    <s v=""/>
    <x v="0"/>
    <x v="0"/>
  </r>
  <r>
    <n v="73"/>
    <x v="1"/>
    <x v="1"/>
    <x v="1"/>
    <s v="PRO"/>
    <x v="0"/>
    <s v="SI"/>
    <x v="0"/>
    <x v="0"/>
    <n v="3"/>
    <x v="1"/>
    <x v="2"/>
    <n v="346"/>
    <x v="3"/>
    <x v="89"/>
    <x v="89"/>
    <x v="90"/>
    <x v="0"/>
    <x v="0"/>
    <n v="1107"/>
    <s v="&quot;No Aplica&quot;"/>
    <m/>
    <s v=""/>
    <x v="0"/>
    <x v="0"/>
  </r>
  <r>
    <n v="74"/>
    <x v="1"/>
    <x v="1"/>
    <x v="1"/>
    <s v="PRO"/>
    <x v="0"/>
    <s v="SI"/>
    <x v="0"/>
    <x v="0"/>
    <n v="3"/>
    <x v="1"/>
    <x v="2"/>
    <n v="346"/>
    <x v="3"/>
    <x v="90"/>
    <x v="90"/>
    <x v="91"/>
    <x v="0"/>
    <x v="0"/>
    <n v="4103"/>
    <s v="&quot;No Aplica&quot;"/>
    <m/>
    <s v=""/>
    <x v="0"/>
    <x v="0"/>
  </r>
  <r>
    <n v="75"/>
    <x v="1"/>
    <x v="1"/>
    <x v="1"/>
    <s v="PRO"/>
    <x v="0"/>
    <s v="SI"/>
    <x v="0"/>
    <x v="0"/>
    <n v="3"/>
    <x v="1"/>
    <x v="2"/>
    <n v="346"/>
    <x v="3"/>
    <x v="91"/>
    <x v="91"/>
    <x v="92"/>
    <x v="0"/>
    <x v="0"/>
    <n v="2101"/>
    <s v="&quot;No Aplica&quot;"/>
    <m/>
    <s v=""/>
    <x v="0"/>
    <x v="0"/>
  </r>
  <r>
    <n v="76"/>
    <x v="1"/>
    <x v="1"/>
    <x v="1"/>
    <s v="PRO"/>
    <x v="0"/>
    <s v="SI"/>
    <x v="0"/>
    <x v="0"/>
    <n v="3"/>
    <x v="1"/>
    <x v="2"/>
    <n v="346"/>
    <x v="3"/>
    <x v="92"/>
    <x v="92"/>
    <x v="93"/>
    <x v="0"/>
    <x v="0"/>
    <n v="15101"/>
    <s v="&quot;No Aplica&quot;"/>
    <m/>
    <s v=""/>
    <x v="0"/>
    <x v="0"/>
  </r>
  <r>
    <n v="77"/>
    <x v="1"/>
    <x v="1"/>
    <x v="1"/>
    <s v="PRO"/>
    <x v="0"/>
    <s v="SI"/>
    <x v="0"/>
    <x v="0"/>
    <n v="3"/>
    <x v="1"/>
    <x v="2"/>
    <n v="346"/>
    <x v="3"/>
    <x v="93"/>
    <x v="93"/>
    <x v="94"/>
    <x v="0"/>
    <x v="0"/>
    <n v="2201"/>
    <s v="&quot;No Aplica&quot;"/>
    <m/>
    <s v=""/>
    <x v="0"/>
    <x v="0"/>
  </r>
  <r>
    <n v="78"/>
    <x v="1"/>
    <x v="1"/>
    <x v="1"/>
    <s v="PRO"/>
    <x v="0"/>
    <s v="SI"/>
    <x v="0"/>
    <x v="0"/>
    <n v="3"/>
    <x v="1"/>
    <x v="2"/>
    <n v="346"/>
    <x v="3"/>
    <x v="94"/>
    <x v="94"/>
    <x v="95"/>
    <x v="0"/>
    <x v="0"/>
    <n v="3102"/>
    <s v="&quot;No Aplica&quot;"/>
    <m/>
    <s v=""/>
    <x v="0"/>
    <x v="0"/>
  </r>
  <r>
    <n v="79"/>
    <x v="1"/>
    <x v="1"/>
    <x v="1"/>
    <s v="PRO"/>
    <x v="0"/>
    <s v="SI"/>
    <x v="0"/>
    <x v="0"/>
    <n v="3"/>
    <x v="1"/>
    <x v="2"/>
    <n v="346"/>
    <x v="3"/>
    <x v="95"/>
    <x v="95"/>
    <x v="96"/>
    <x v="0"/>
    <x v="0"/>
    <n v="15102"/>
    <s v="&quot;No Aplica&quot;"/>
    <m/>
    <s v=""/>
    <x v="0"/>
    <x v="0"/>
  </r>
  <r>
    <n v="80"/>
    <x v="1"/>
    <x v="1"/>
    <x v="1"/>
    <s v="PRO"/>
    <x v="0"/>
    <s v="SI"/>
    <x v="0"/>
    <x v="0"/>
    <n v="3"/>
    <x v="1"/>
    <x v="2"/>
    <n v="346"/>
    <x v="3"/>
    <x v="96"/>
    <x v="96"/>
    <x v="97"/>
    <x v="0"/>
    <x v="0"/>
    <n v="1402"/>
    <s v="&quot;No Aplica&quot;"/>
    <m/>
    <s v=""/>
    <x v="0"/>
    <x v="0"/>
  </r>
  <r>
    <n v="81"/>
    <x v="1"/>
    <x v="1"/>
    <x v="1"/>
    <s v="PRO"/>
    <x v="0"/>
    <s v="SI"/>
    <x v="0"/>
    <x v="0"/>
    <n v="3"/>
    <x v="1"/>
    <x v="2"/>
    <n v="346"/>
    <x v="3"/>
    <x v="97"/>
    <x v="97"/>
    <x v="98"/>
    <x v="0"/>
    <x v="0"/>
    <n v="4202"/>
    <s v="&quot;No Aplica&quot;"/>
    <m/>
    <s v=""/>
    <x v="0"/>
    <x v="0"/>
  </r>
  <r>
    <n v="82"/>
    <x v="1"/>
    <x v="1"/>
    <x v="1"/>
    <s v="PRO"/>
    <x v="0"/>
    <s v="SI"/>
    <x v="0"/>
    <x v="0"/>
    <n v="3"/>
    <x v="1"/>
    <x v="2"/>
    <n v="346"/>
    <x v="3"/>
    <x v="98"/>
    <x v="98"/>
    <x v="99"/>
    <x v="0"/>
    <x v="0"/>
    <n v="3201"/>
    <s v="&quot;No Aplica&quot;"/>
    <m/>
    <s v=""/>
    <x v="0"/>
    <x v="0"/>
  </r>
  <r>
    <n v="83"/>
    <x v="1"/>
    <x v="1"/>
    <x v="1"/>
    <s v="PRO"/>
    <x v="0"/>
    <s v="SI"/>
    <x v="0"/>
    <x v="0"/>
    <n v="3"/>
    <x v="1"/>
    <x v="2"/>
    <n v="346"/>
    <x v="3"/>
    <x v="99"/>
    <x v="99"/>
    <x v="100"/>
    <x v="0"/>
    <x v="0"/>
    <n v="1403"/>
    <s v="&quot;No Aplica&quot;"/>
    <m/>
    <s v=""/>
    <x v="0"/>
    <x v="0"/>
  </r>
  <r>
    <n v="84"/>
    <x v="1"/>
    <x v="1"/>
    <x v="1"/>
    <s v="PRO"/>
    <x v="0"/>
    <s v="SI"/>
    <x v="0"/>
    <x v="0"/>
    <n v="3"/>
    <x v="1"/>
    <x v="2"/>
    <n v="346"/>
    <x v="3"/>
    <x v="100"/>
    <x v="100"/>
    <x v="101"/>
    <x v="0"/>
    <x v="0"/>
    <n v="4302"/>
    <s v="&quot;No Aplica&quot;"/>
    <m/>
    <s v=""/>
    <x v="0"/>
    <x v="0"/>
  </r>
  <r>
    <n v="85"/>
    <x v="1"/>
    <x v="1"/>
    <x v="1"/>
    <s v="PRO"/>
    <x v="0"/>
    <s v="SI"/>
    <x v="0"/>
    <x v="0"/>
    <n v="3"/>
    <x v="1"/>
    <x v="2"/>
    <n v="346"/>
    <x v="3"/>
    <x v="101"/>
    <x v="101"/>
    <x v="102"/>
    <x v="0"/>
    <x v="0"/>
    <n v="3101"/>
    <s v="&quot;No Aplica&quot;"/>
    <m/>
    <s v=""/>
    <x v="0"/>
    <x v="0"/>
  </r>
  <r>
    <n v="86"/>
    <x v="1"/>
    <x v="1"/>
    <x v="1"/>
    <s v="PRO"/>
    <x v="0"/>
    <s v="SI"/>
    <x v="0"/>
    <x v="0"/>
    <n v="3"/>
    <x v="1"/>
    <x v="2"/>
    <n v="346"/>
    <x v="3"/>
    <x v="102"/>
    <x v="102"/>
    <x v="103"/>
    <x v="0"/>
    <x v="0"/>
    <n v="4102"/>
    <s v="&quot;No Aplica&quot;"/>
    <m/>
    <s v=""/>
    <x v="0"/>
    <x v="0"/>
  </r>
  <r>
    <n v="87"/>
    <x v="1"/>
    <x v="1"/>
    <x v="1"/>
    <s v="PRO"/>
    <x v="0"/>
    <s v="SI"/>
    <x v="0"/>
    <x v="0"/>
    <n v="3"/>
    <x v="1"/>
    <x v="2"/>
    <n v="346"/>
    <x v="3"/>
    <x v="103"/>
    <x v="103"/>
    <x v="104"/>
    <x v="0"/>
    <x v="0"/>
    <n v="3202"/>
    <s v="&quot;No Aplica&quot;"/>
    <m/>
    <s v=""/>
    <x v="0"/>
    <x v="0"/>
  </r>
  <r>
    <n v="88"/>
    <x v="1"/>
    <x v="1"/>
    <x v="1"/>
    <s v="PRO"/>
    <x v="0"/>
    <s v="SI"/>
    <x v="0"/>
    <x v="0"/>
    <n v="3"/>
    <x v="1"/>
    <x v="2"/>
    <n v="346"/>
    <x v="3"/>
    <x v="104"/>
    <x v="104"/>
    <x v="105"/>
    <x v="0"/>
    <x v="0"/>
    <n v="3303"/>
    <s v="&quot;No Aplica&quot;"/>
    <m/>
    <s v=""/>
    <x v="0"/>
    <x v="0"/>
  </r>
  <r>
    <n v="89"/>
    <x v="1"/>
    <x v="1"/>
    <x v="1"/>
    <s v="PRO"/>
    <x v="0"/>
    <s v="SI"/>
    <x v="0"/>
    <x v="0"/>
    <n v="3"/>
    <x v="1"/>
    <x v="2"/>
    <n v="346"/>
    <x v="3"/>
    <x v="105"/>
    <x v="105"/>
    <x v="106"/>
    <x v="0"/>
    <x v="0"/>
    <n v="15202"/>
    <s v="&quot;No Aplica&quot;"/>
    <m/>
    <s v=""/>
    <x v="0"/>
    <x v="0"/>
  </r>
  <r>
    <n v="90"/>
    <x v="1"/>
    <x v="1"/>
    <x v="1"/>
    <s v="PRO"/>
    <x v="0"/>
    <s v="SI"/>
    <x v="0"/>
    <x v="0"/>
    <n v="3"/>
    <x v="1"/>
    <x v="2"/>
    <n v="346"/>
    <x v="3"/>
    <x v="106"/>
    <x v="106"/>
    <x v="107"/>
    <x v="0"/>
    <x v="0"/>
    <n v="1404"/>
    <s v="&quot;No Aplica&quot;"/>
    <m/>
    <s v=""/>
    <x v="0"/>
    <x v="0"/>
  </r>
  <r>
    <n v="91"/>
    <x v="1"/>
    <x v="1"/>
    <x v="1"/>
    <s v="PRO"/>
    <x v="0"/>
    <s v="SI"/>
    <x v="0"/>
    <x v="0"/>
    <n v="3"/>
    <x v="1"/>
    <x v="2"/>
    <n v="346"/>
    <x v="3"/>
    <x v="107"/>
    <x v="107"/>
    <x v="108"/>
    <x v="0"/>
    <x v="0"/>
    <n v="3304"/>
    <s v="&quot;No Aplica&quot;"/>
    <m/>
    <s v=""/>
    <x v="0"/>
    <x v="0"/>
  </r>
  <r>
    <n v="92"/>
    <x v="1"/>
    <x v="1"/>
    <x v="1"/>
    <s v="PRO"/>
    <x v="0"/>
    <s v="SI"/>
    <x v="0"/>
    <x v="0"/>
    <n v="3"/>
    <x v="1"/>
    <x v="2"/>
    <n v="346"/>
    <x v="3"/>
    <x v="108"/>
    <x v="108"/>
    <x v="109"/>
    <x v="0"/>
    <x v="0"/>
    <n v="4201"/>
    <s v="&quot;No Aplica&quot;"/>
    <m/>
    <s v=""/>
    <x v="0"/>
    <x v="0"/>
  </r>
  <r>
    <n v="93"/>
    <x v="1"/>
    <x v="1"/>
    <x v="1"/>
    <s v="PRO"/>
    <x v="0"/>
    <s v="SI"/>
    <x v="0"/>
    <x v="0"/>
    <n v="3"/>
    <x v="1"/>
    <x v="2"/>
    <n v="346"/>
    <x v="3"/>
    <x v="109"/>
    <x v="109"/>
    <x v="110"/>
    <x v="0"/>
    <x v="0"/>
    <n v="1101"/>
    <s v="&quot;No Aplica&quot;"/>
    <m/>
    <s v=""/>
    <x v="0"/>
    <x v="0"/>
  </r>
  <r>
    <n v="94"/>
    <x v="1"/>
    <x v="1"/>
    <x v="1"/>
    <s v="PRO"/>
    <x v="0"/>
    <s v="SI"/>
    <x v="0"/>
    <x v="0"/>
    <n v="3"/>
    <x v="1"/>
    <x v="2"/>
    <n v="346"/>
    <x v="3"/>
    <x v="110"/>
    <x v="110"/>
    <x v="111"/>
    <x v="0"/>
    <x v="0"/>
    <n v="4104"/>
    <s v="&quot;No Aplica&quot;"/>
    <m/>
    <s v=""/>
    <x v="0"/>
    <x v="0"/>
  </r>
  <r>
    <n v="95"/>
    <x v="1"/>
    <x v="1"/>
    <x v="1"/>
    <s v="PRO"/>
    <x v="0"/>
    <s v="SI"/>
    <x v="0"/>
    <x v="0"/>
    <n v="3"/>
    <x v="1"/>
    <x v="2"/>
    <n v="346"/>
    <x v="3"/>
    <x v="111"/>
    <x v="111"/>
    <x v="112"/>
    <x v="0"/>
    <x v="0"/>
    <n v="4101"/>
    <s v="&quot;No Aplica&quot;"/>
    <m/>
    <s v=""/>
    <x v="0"/>
    <x v="0"/>
  </r>
  <r>
    <n v="96"/>
    <x v="1"/>
    <x v="1"/>
    <x v="1"/>
    <s v="PRO"/>
    <x v="0"/>
    <s v="SI"/>
    <x v="0"/>
    <x v="0"/>
    <n v="3"/>
    <x v="1"/>
    <x v="2"/>
    <n v="346"/>
    <x v="3"/>
    <x v="112"/>
    <x v="112"/>
    <x v="113"/>
    <x v="0"/>
    <x v="0"/>
    <n v="4203"/>
    <s v="&quot;No Aplica&quot;"/>
    <m/>
    <s v=""/>
    <x v="0"/>
    <x v="0"/>
  </r>
  <r>
    <n v="97"/>
    <x v="1"/>
    <x v="1"/>
    <x v="1"/>
    <s v="PRO"/>
    <x v="0"/>
    <s v="SI"/>
    <x v="0"/>
    <x v="0"/>
    <n v="3"/>
    <x v="1"/>
    <x v="2"/>
    <n v="346"/>
    <x v="3"/>
    <x v="113"/>
    <x v="113"/>
    <x v="114"/>
    <x v="0"/>
    <x v="0"/>
    <n v="2302"/>
    <s v="&quot;No Aplica&quot;"/>
    <m/>
    <s v=""/>
    <x v="0"/>
    <x v="0"/>
  </r>
  <r>
    <n v="98"/>
    <x v="1"/>
    <x v="1"/>
    <x v="1"/>
    <s v="PRO"/>
    <x v="0"/>
    <s v="SI"/>
    <x v="0"/>
    <x v="0"/>
    <n v="3"/>
    <x v="1"/>
    <x v="2"/>
    <n v="346"/>
    <x v="3"/>
    <x v="114"/>
    <x v="114"/>
    <x v="115"/>
    <x v="0"/>
    <x v="0"/>
    <n v="2102"/>
    <s v="&quot;No Aplica&quot;"/>
    <m/>
    <s v=""/>
    <x v="0"/>
    <x v="0"/>
  </r>
  <r>
    <n v="99"/>
    <x v="1"/>
    <x v="1"/>
    <x v="1"/>
    <s v="PRO"/>
    <x v="0"/>
    <s v="SI"/>
    <x v="0"/>
    <x v="0"/>
    <n v="3"/>
    <x v="1"/>
    <x v="2"/>
    <n v="346"/>
    <x v="3"/>
    <x v="115"/>
    <x v="115"/>
    <x v="116"/>
    <x v="0"/>
    <x v="0"/>
    <n v="4303"/>
    <s v="&quot;No Aplica&quot;"/>
    <m/>
    <s v=""/>
    <x v="0"/>
    <x v="0"/>
  </r>
  <r>
    <n v="100"/>
    <x v="1"/>
    <x v="1"/>
    <x v="1"/>
    <s v="PRO"/>
    <x v="0"/>
    <s v="SI"/>
    <x v="0"/>
    <x v="0"/>
    <n v="3"/>
    <x v="1"/>
    <x v="2"/>
    <n v="346"/>
    <x v="3"/>
    <x v="116"/>
    <x v="116"/>
    <x v="117"/>
    <x v="0"/>
    <x v="0"/>
    <n v="2202"/>
    <s v="&quot;No Aplica&quot;"/>
    <m/>
    <s v=""/>
    <x v="0"/>
    <x v="0"/>
  </r>
  <r>
    <n v="101"/>
    <x v="1"/>
    <x v="1"/>
    <x v="1"/>
    <s v="PRO"/>
    <x v="0"/>
    <s v="SI"/>
    <x v="0"/>
    <x v="0"/>
    <n v="3"/>
    <x v="1"/>
    <x v="2"/>
    <n v="346"/>
    <x v="3"/>
    <x v="117"/>
    <x v="117"/>
    <x v="118"/>
    <x v="0"/>
    <x v="0"/>
    <n v="4301"/>
    <s v="&quot;No Aplica&quot;"/>
    <m/>
    <s v=""/>
    <x v="0"/>
    <x v="0"/>
  </r>
  <r>
    <n v="102"/>
    <x v="1"/>
    <x v="1"/>
    <x v="1"/>
    <s v="PRO"/>
    <x v="0"/>
    <s v="SI"/>
    <x v="0"/>
    <x v="0"/>
    <n v="3"/>
    <x v="1"/>
    <x v="2"/>
    <n v="346"/>
    <x v="3"/>
    <x v="118"/>
    <x v="118"/>
    <x v="119"/>
    <x v="0"/>
    <x v="0"/>
    <n v="4105"/>
    <s v="&quot;No Aplica&quot;"/>
    <m/>
    <s v=""/>
    <x v="0"/>
    <x v="0"/>
  </r>
  <r>
    <n v="103"/>
    <x v="1"/>
    <x v="1"/>
    <x v="1"/>
    <s v="PRO"/>
    <x v="0"/>
    <s v="SI"/>
    <x v="0"/>
    <x v="0"/>
    <n v="3"/>
    <x v="1"/>
    <x v="2"/>
    <n v="346"/>
    <x v="3"/>
    <x v="119"/>
    <x v="119"/>
    <x v="120"/>
    <x v="0"/>
    <x v="0"/>
    <n v="1405"/>
    <s v="&quot;No Aplica&quot;"/>
    <m/>
    <s v=""/>
    <x v="0"/>
    <x v="0"/>
  </r>
  <r>
    <n v="104"/>
    <x v="1"/>
    <x v="1"/>
    <x v="1"/>
    <s v="PRO"/>
    <x v="0"/>
    <s v="SI"/>
    <x v="0"/>
    <x v="0"/>
    <n v="3"/>
    <x v="1"/>
    <x v="2"/>
    <n v="346"/>
    <x v="3"/>
    <x v="120"/>
    <x v="120"/>
    <x v="121"/>
    <x v="0"/>
    <x v="0"/>
    <n v="1401"/>
    <s v="&quot;No Aplica&quot;"/>
    <m/>
    <s v=""/>
    <x v="0"/>
    <x v="0"/>
  </r>
  <r>
    <n v="105"/>
    <x v="1"/>
    <x v="1"/>
    <x v="1"/>
    <s v="PRO"/>
    <x v="0"/>
    <s v="SI"/>
    <x v="0"/>
    <x v="0"/>
    <n v="3"/>
    <x v="1"/>
    <x v="2"/>
    <n v="346"/>
    <x v="3"/>
    <x v="121"/>
    <x v="121"/>
    <x v="122"/>
    <x v="0"/>
    <x v="0"/>
    <n v="4304"/>
    <s v="&quot;No Aplica&quot;"/>
    <m/>
    <s v=""/>
    <x v="0"/>
    <x v="0"/>
  </r>
  <r>
    <n v="106"/>
    <x v="1"/>
    <x v="1"/>
    <x v="1"/>
    <s v="PRO"/>
    <x v="0"/>
    <s v="SI"/>
    <x v="0"/>
    <x v="0"/>
    <n v="3"/>
    <x v="1"/>
    <x v="2"/>
    <n v="346"/>
    <x v="3"/>
    <x v="122"/>
    <x v="122"/>
    <x v="123"/>
    <x v="0"/>
    <x v="0"/>
    <n v="15201"/>
    <s v="&quot;No Aplica&quot;"/>
    <m/>
    <s v=""/>
    <x v="0"/>
    <x v="0"/>
  </r>
  <r>
    <n v="107"/>
    <x v="1"/>
    <x v="1"/>
    <x v="1"/>
    <s v="PRO"/>
    <x v="0"/>
    <s v="SI"/>
    <x v="0"/>
    <x v="0"/>
    <n v="3"/>
    <x v="1"/>
    <x v="2"/>
    <n v="346"/>
    <x v="3"/>
    <x v="123"/>
    <x v="123"/>
    <x v="124"/>
    <x v="0"/>
    <x v="0"/>
    <n v="4305"/>
    <s v="&quot;No Aplica&quot;"/>
    <m/>
    <s v=""/>
    <x v="0"/>
    <x v="0"/>
  </r>
  <r>
    <n v="108"/>
    <x v="1"/>
    <x v="1"/>
    <x v="1"/>
    <s v="PRO"/>
    <x v="0"/>
    <s v="SI"/>
    <x v="0"/>
    <x v="0"/>
    <n v="3"/>
    <x v="1"/>
    <x v="2"/>
    <n v="346"/>
    <x v="3"/>
    <x v="124"/>
    <x v="124"/>
    <x v="125"/>
    <x v="0"/>
    <x v="0"/>
    <n v="4204"/>
    <s v="&quot;No Aplica&quot;"/>
    <m/>
    <s v=""/>
    <x v="0"/>
    <x v="0"/>
  </r>
  <r>
    <n v="109"/>
    <x v="1"/>
    <x v="1"/>
    <x v="1"/>
    <s v="PRO"/>
    <x v="0"/>
    <s v="SI"/>
    <x v="0"/>
    <x v="0"/>
    <n v="3"/>
    <x v="1"/>
    <x v="2"/>
    <n v="346"/>
    <x v="3"/>
    <x v="125"/>
    <x v="125"/>
    <x v="126"/>
    <x v="0"/>
    <x v="0"/>
    <n v="2203"/>
    <s v="&quot;No Aplica&quot;"/>
    <m/>
    <s v=""/>
    <x v="0"/>
    <x v="0"/>
  </r>
  <r>
    <n v="110"/>
    <x v="1"/>
    <x v="1"/>
    <x v="1"/>
    <s v="PRO"/>
    <x v="0"/>
    <s v="SI"/>
    <x v="0"/>
    <x v="0"/>
    <n v="3"/>
    <x v="1"/>
    <x v="2"/>
    <n v="346"/>
    <x v="3"/>
    <x v="126"/>
    <x v="126"/>
    <x v="127"/>
    <x v="0"/>
    <x v="0"/>
    <n v="2103"/>
    <s v="&quot;No Aplica&quot;"/>
    <m/>
    <s v=""/>
    <x v="0"/>
    <x v="0"/>
  </r>
  <r>
    <n v="111"/>
    <x v="1"/>
    <x v="1"/>
    <x v="1"/>
    <s v="PRO"/>
    <x v="0"/>
    <s v="SI"/>
    <x v="0"/>
    <x v="0"/>
    <n v="3"/>
    <x v="1"/>
    <x v="2"/>
    <n v="346"/>
    <x v="3"/>
    <x v="127"/>
    <x v="127"/>
    <x v="128"/>
    <x v="0"/>
    <x v="0"/>
    <n v="2104"/>
    <s v="&quot;No Aplica&quot;"/>
    <m/>
    <s v=""/>
    <x v="0"/>
    <x v="0"/>
  </r>
  <r>
    <n v="112"/>
    <x v="1"/>
    <x v="1"/>
    <x v="1"/>
    <s v="PRO"/>
    <x v="0"/>
    <s v="SI"/>
    <x v="0"/>
    <x v="0"/>
    <n v="3"/>
    <x v="1"/>
    <x v="2"/>
    <n v="346"/>
    <x v="3"/>
    <x v="128"/>
    <x v="128"/>
    <x v="129"/>
    <x v="0"/>
    <x v="0"/>
    <n v="3103"/>
    <s v="&quot;No Aplica&quot;"/>
    <m/>
    <s v=""/>
    <x v="0"/>
    <x v="0"/>
  </r>
  <r>
    <n v="113"/>
    <x v="1"/>
    <x v="1"/>
    <x v="1"/>
    <s v="PRO"/>
    <x v="0"/>
    <s v="SI"/>
    <x v="0"/>
    <x v="0"/>
    <n v="3"/>
    <x v="1"/>
    <x v="2"/>
    <n v="346"/>
    <x v="3"/>
    <x v="129"/>
    <x v="129"/>
    <x v="130"/>
    <x v="0"/>
    <x v="0"/>
    <n v="2301"/>
    <s v="&quot;No Aplica&quot;"/>
    <m/>
    <s v=""/>
    <x v="0"/>
    <x v="0"/>
  </r>
  <r>
    <n v="114"/>
    <x v="1"/>
    <x v="1"/>
    <x v="1"/>
    <s v="PRO"/>
    <x v="0"/>
    <s v="SI"/>
    <x v="0"/>
    <x v="0"/>
    <n v="3"/>
    <x v="1"/>
    <x v="2"/>
    <n v="346"/>
    <x v="3"/>
    <x v="130"/>
    <x v="130"/>
    <x v="131"/>
    <x v="0"/>
    <x v="0"/>
    <n v="3301"/>
    <s v="&quot;No Aplica&quot;"/>
    <m/>
    <s v=""/>
    <x v="0"/>
    <x v="0"/>
  </r>
  <r>
    <n v="115"/>
    <x v="1"/>
    <x v="1"/>
    <x v="1"/>
    <s v="PRO"/>
    <x v="0"/>
    <s v="SI"/>
    <x v="0"/>
    <x v="0"/>
    <n v="3"/>
    <x v="1"/>
    <x v="2"/>
    <n v="346"/>
    <x v="3"/>
    <x v="131"/>
    <x v="131"/>
    <x v="132"/>
    <x v="0"/>
    <x v="0"/>
    <n v="4106"/>
    <s v="&quot;No Aplica&quot;"/>
    <m/>
    <s v=""/>
    <x v="0"/>
    <x v="0"/>
  </r>
  <r>
    <n v="116"/>
    <x v="1"/>
    <x v="1"/>
    <x v="1"/>
    <s v="PRO"/>
    <x v="0"/>
    <s v="SI"/>
    <x v="0"/>
    <x v="0"/>
    <n v="3"/>
    <x v="1"/>
    <x v="2"/>
    <n v="346"/>
    <x v="3"/>
    <x v="132"/>
    <x v="132"/>
    <x v="133"/>
    <x v="0"/>
    <x v="0"/>
    <n v="13502"/>
    <s v="&quot;No Aplica&quot;"/>
    <m/>
    <s v=""/>
    <x v="0"/>
    <x v="0"/>
  </r>
  <r>
    <n v="117"/>
    <x v="1"/>
    <x v="1"/>
    <x v="1"/>
    <s v="PRO"/>
    <x v="0"/>
    <s v="SI"/>
    <x v="0"/>
    <x v="0"/>
    <n v="3"/>
    <x v="1"/>
    <x v="2"/>
    <n v="346"/>
    <x v="3"/>
    <x v="133"/>
    <x v="133"/>
    <x v="134"/>
    <x v="0"/>
    <x v="0"/>
    <n v="13402"/>
    <s v="&quot;No Aplica&quot;"/>
    <m/>
    <s v=""/>
    <x v="0"/>
    <x v="0"/>
  </r>
  <r>
    <n v="118"/>
    <x v="1"/>
    <x v="1"/>
    <x v="1"/>
    <s v="PRO"/>
    <x v="0"/>
    <s v="SI"/>
    <x v="0"/>
    <x v="0"/>
    <n v="3"/>
    <x v="1"/>
    <x v="2"/>
    <n v="346"/>
    <x v="3"/>
    <x v="134"/>
    <x v="134"/>
    <x v="135"/>
    <x v="0"/>
    <x v="0"/>
    <n v="13403"/>
    <s v="&quot;No Aplica&quot;"/>
    <m/>
    <s v=""/>
    <x v="0"/>
    <x v="0"/>
  </r>
  <r>
    <n v="119"/>
    <x v="1"/>
    <x v="1"/>
    <x v="1"/>
    <s v="PRO"/>
    <x v="0"/>
    <s v="SI"/>
    <x v="0"/>
    <x v="0"/>
    <n v="3"/>
    <x v="1"/>
    <x v="2"/>
    <n v="346"/>
    <x v="3"/>
    <x v="135"/>
    <x v="135"/>
    <x v="136"/>
    <x v="0"/>
    <x v="0"/>
    <n v="13102"/>
    <s v="&quot;No Aplica&quot;"/>
    <m/>
    <s v=""/>
    <x v="0"/>
    <x v="0"/>
  </r>
  <r>
    <n v="120"/>
    <x v="1"/>
    <x v="1"/>
    <x v="1"/>
    <s v="PRO"/>
    <x v="0"/>
    <s v="SI"/>
    <x v="0"/>
    <x v="0"/>
    <n v="3"/>
    <x v="1"/>
    <x v="2"/>
    <n v="346"/>
    <x v="3"/>
    <x v="136"/>
    <x v="136"/>
    <x v="137"/>
    <x v="0"/>
    <x v="0"/>
    <n v="13103"/>
    <s v="&quot;No Aplica&quot;"/>
    <m/>
    <s v=""/>
    <x v="0"/>
    <x v="0"/>
  </r>
  <r>
    <n v="121"/>
    <x v="1"/>
    <x v="1"/>
    <x v="1"/>
    <s v="PRO"/>
    <x v="0"/>
    <s v="SI"/>
    <x v="0"/>
    <x v="0"/>
    <n v="3"/>
    <x v="1"/>
    <x v="2"/>
    <n v="346"/>
    <x v="3"/>
    <x v="137"/>
    <x v="137"/>
    <x v="138"/>
    <x v="0"/>
    <x v="0"/>
    <n v="13301"/>
    <s v="&quot;No Aplica&quot;"/>
    <m/>
    <s v=""/>
    <x v="0"/>
    <x v="0"/>
  </r>
  <r>
    <n v="122"/>
    <x v="1"/>
    <x v="1"/>
    <x v="1"/>
    <s v="PRO"/>
    <x v="0"/>
    <s v="SI"/>
    <x v="0"/>
    <x v="0"/>
    <n v="3"/>
    <x v="1"/>
    <x v="2"/>
    <n v="346"/>
    <x v="3"/>
    <x v="138"/>
    <x v="138"/>
    <x v="139"/>
    <x v="0"/>
    <x v="0"/>
    <n v="13104"/>
    <s v="&quot;No Aplica&quot;"/>
    <m/>
    <s v=""/>
    <x v="0"/>
    <x v="0"/>
  </r>
  <r>
    <n v="123"/>
    <x v="1"/>
    <x v="1"/>
    <x v="1"/>
    <s v="PRO"/>
    <x v="0"/>
    <s v="SI"/>
    <x v="0"/>
    <x v="0"/>
    <n v="3"/>
    <x v="1"/>
    <x v="2"/>
    <n v="346"/>
    <x v="3"/>
    <x v="139"/>
    <x v="139"/>
    <x v="140"/>
    <x v="0"/>
    <x v="0"/>
    <n v="13503"/>
    <s v="&quot;No Aplica&quot;"/>
    <m/>
    <s v=""/>
    <x v="0"/>
    <x v="0"/>
  </r>
  <r>
    <n v="124"/>
    <x v="1"/>
    <x v="1"/>
    <x v="1"/>
    <s v="PRO"/>
    <x v="0"/>
    <s v="SI"/>
    <x v="0"/>
    <x v="0"/>
    <n v="3"/>
    <x v="1"/>
    <x v="2"/>
    <n v="346"/>
    <x v="3"/>
    <x v="140"/>
    <x v="140"/>
    <x v="141"/>
    <x v="0"/>
    <x v="0"/>
    <n v="13105"/>
    <s v="&quot;No Aplica&quot;"/>
    <m/>
    <s v=""/>
    <x v="0"/>
    <x v="0"/>
  </r>
  <r>
    <n v="125"/>
    <x v="1"/>
    <x v="1"/>
    <x v="1"/>
    <s v="PRO"/>
    <x v="0"/>
    <s v="SI"/>
    <x v="0"/>
    <x v="0"/>
    <n v="3"/>
    <x v="1"/>
    <x v="2"/>
    <n v="346"/>
    <x v="3"/>
    <x v="141"/>
    <x v="141"/>
    <x v="142"/>
    <x v="0"/>
    <x v="0"/>
    <n v="13602"/>
    <s v="&quot;No Aplica&quot;"/>
    <m/>
    <s v=""/>
    <x v="0"/>
    <x v="0"/>
  </r>
  <r>
    <n v="126"/>
    <x v="1"/>
    <x v="1"/>
    <x v="1"/>
    <s v="PRO"/>
    <x v="0"/>
    <s v="SI"/>
    <x v="0"/>
    <x v="0"/>
    <n v="3"/>
    <x v="1"/>
    <x v="2"/>
    <n v="346"/>
    <x v="3"/>
    <x v="142"/>
    <x v="142"/>
    <x v="143"/>
    <x v="0"/>
    <x v="0"/>
    <n v="13106"/>
    <s v="&quot;No Aplica&quot;"/>
    <m/>
    <s v=""/>
    <x v="0"/>
    <x v="0"/>
  </r>
  <r>
    <n v="127"/>
    <x v="1"/>
    <x v="1"/>
    <x v="1"/>
    <s v="PRO"/>
    <x v="0"/>
    <s v="SI"/>
    <x v="0"/>
    <x v="0"/>
    <n v="3"/>
    <x v="1"/>
    <x v="2"/>
    <n v="346"/>
    <x v="3"/>
    <x v="143"/>
    <x v="143"/>
    <x v="144"/>
    <x v="0"/>
    <x v="0"/>
    <n v="13107"/>
    <s v="&quot;No Aplica&quot;"/>
    <m/>
    <s v=""/>
    <x v="0"/>
    <x v="0"/>
  </r>
  <r>
    <n v="128"/>
    <x v="1"/>
    <x v="1"/>
    <x v="1"/>
    <s v="PRO"/>
    <x v="0"/>
    <s v="SI"/>
    <x v="0"/>
    <x v="0"/>
    <n v="3"/>
    <x v="1"/>
    <x v="2"/>
    <n v="346"/>
    <x v="3"/>
    <x v="144"/>
    <x v="144"/>
    <x v="145"/>
    <x v="0"/>
    <x v="0"/>
    <n v="13108"/>
    <s v="&quot;No Aplica&quot;"/>
    <m/>
    <s v=""/>
    <x v="0"/>
    <x v="0"/>
  </r>
  <r>
    <n v="129"/>
    <x v="1"/>
    <x v="1"/>
    <x v="1"/>
    <s v="PRO"/>
    <x v="0"/>
    <s v="SI"/>
    <x v="0"/>
    <x v="0"/>
    <n v="3"/>
    <x v="1"/>
    <x v="2"/>
    <n v="346"/>
    <x v="3"/>
    <x v="145"/>
    <x v="145"/>
    <x v="146"/>
    <x v="0"/>
    <x v="0"/>
    <n v="13603"/>
    <s v="&quot;No Aplica&quot;"/>
    <m/>
    <s v=""/>
    <x v="0"/>
    <x v="0"/>
  </r>
  <r>
    <n v="130"/>
    <x v="1"/>
    <x v="1"/>
    <x v="1"/>
    <s v="PRO"/>
    <x v="0"/>
    <s v="SI"/>
    <x v="0"/>
    <x v="0"/>
    <n v="3"/>
    <x v="1"/>
    <x v="2"/>
    <n v="346"/>
    <x v="3"/>
    <x v="146"/>
    <x v="146"/>
    <x v="147"/>
    <x v="0"/>
    <x v="0"/>
    <n v="13109"/>
    <s v="&quot;No Aplica&quot;"/>
    <m/>
    <s v=""/>
    <x v="0"/>
    <x v="0"/>
  </r>
  <r>
    <n v="131"/>
    <x v="1"/>
    <x v="1"/>
    <x v="1"/>
    <s v="PRO"/>
    <x v="0"/>
    <s v="SI"/>
    <x v="0"/>
    <x v="0"/>
    <n v="3"/>
    <x v="1"/>
    <x v="2"/>
    <n v="346"/>
    <x v="3"/>
    <x v="147"/>
    <x v="147"/>
    <x v="148"/>
    <x v="0"/>
    <x v="0"/>
    <n v="13110"/>
    <s v="&quot;No Aplica&quot;"/>
    <m/>
    <s v=""/>
    <x v="0"/>
    <x v="0"/>
  </r>
  <r>
    <n v="132"/>
    <x v="1"/>
    <x v="1"/>
    <x v="1"/>
    <s v="PRO"/>
    <x v="0"/>
    <s v="SI"/>
    <x v="0"/>
    <x v="0"/>
    <n v="3"/>
    <x v="1"/>
    <x v="2"/>
    <n v="346"/>
    <x v="3"/>
    <x v="148"/>
    <x v="148"/>
    <x v="149"/>
    <x v="0"/>
    <x v="0"/>
    <n v="13111"/>
    <s v="&quot;No Aplica&quot;"/>
    <m/>
    <s v=""/>
    <x v="0"/>
    <x v="0"/>
  </r>
  <r>
    <n v="133"/>
    <x v="1"/>
    <x v="1"/>
    <x v="1"/>
    <s v="PRO"/>
    <x v="0"/>
    <s v="SI"/>
    <x v="0"/>
    <x v="0"/>
    <n v="3"/>
    <x v="1"/>
    <x v="2"/>
    <n v="346"/>
    <x v="3"/>
    <x v="149"/>
    <x v="149"/>
    <x v="150"/>
    <x v="0"/>
    <x v="0"/>
    <n v="13112"/>
    <s v="&quot;No Aplica&quot;"/>
    <m/>
    <s v=""/>
    <x v="0"/>
    <x v="0"/>
  </r>
  <r>
    <n v="134"/>
    <x v="1"/>
    <x v="1"/>
    <x v="1"/>
    <s v="PRO"/>
    <x v="0"/>
    <s v="SI"/>
    <x v="0"/>
    <x v="0"/>
    <n v="3"/>
    <x v="1"/>
    <x v="2"/>
    <n v="346"/>
    <x v="3"/>
    <x v="150"/>
    <x v="150"/>
    <x v="151"/>
    <x v="0"/>
    <x v="0"/>
    <n v="13113"/>
    <s v="&quot;No Aplica&quot;"/>
    <m/>
    <s v=""/>
    <x v="0"/>
    <x v="0"/>
  </r>
  <r>
    <n v="135"/>
    <x v="1"/>
    <x v="1"/>
    <x v="1"/>
    <s v="PRO"/>
    <x v="0"/>
    <s v="SI"/>
    <x v="0"/>
    <x v="0"/>
    <n v="3"/>
    <x v="1"/>
    <x v="2"/>
    <n v="346"/>
    <x v="3"/>
    <x v="151"/>
    <x v="151"/>
    <x v="152"/>
    <x v="0"/>
    <x v="0"/>
    <n v="13302"/>
    <s v="&quot;No Aplica&quot;"/>
    <m/>
    <s v=""/>
    <x v="0"/>
    <x v="0"/>
  </r>
  <r>
    <n v="136"/>
    <x v="1"/>
    <x v="1"/>
    <x v="1"/>
    <s v="PRO"/>
    <x v="0"/>
    <s v="SI"/>
    <x v="0"/>
    <x v="0"/>
    <n v="3"/>
    <x v="1"/>
    <x v="2"/>
    <n v="346"/>
    <x v="3"/>
    <x v="152"/>
    <x v="152"/>
    <x v="153"/>
    <x v="0"/>
    <x v="0"/>
    <n v="13114"/>
    <s v="&quot;No Aplica&quot;"/>
    <m/>
    <s v=""/>
    <x v="0"/>
    <x v="0"/>
  </r>
  <r>
    <n v="137"/>
    <x v="1"/>
    <x v="1"/>
    <x v="1"/>
    <s v="PRO"/>
    <x v="0"/>
    <s v="SI"/>
    <x v="0"/>
    <x v="0"/>
    <n v="3"/>
    <x v="1"/>
    <x v="2"/>
    <n v="346"/>
    <x v="3"/>
    <x v="153"/>
    <x v="153"/>
    <x v="154"/>
    <x v="0"/>
    <x v="0"/>
    <n v="13115"/>
    <s v="&quot;No Aplica&quot;"/>
    <m/>
    <s v=""/>
    <x v="0"/>
    <x v="0"/>
  </r>
  <r>
    <n v="138"/>
    <x v="1"/>
    <x v="1"/>
    <x v="1"/>
    <s v="PRO"/>
    <x v="0"/>
    <s v="SI"/>
    <x v="0"/>
    <x v="0"/>
    <n v="3"/>
    <x v="1"/>
    <x v="2"/>
    <n v="346"/>
    <x v="3"/>
    <x v="154"/>
    <x v="154"/>
    <x v="155"/>
    <x v="0"/>
    <x v="0"/>
    <n v="13116"/>
    <s v="&quot;No Aplica&quot;"/>
    <m/>
    <s v=""/>
    <x v="0"/>
    <x v="0"/>
  </r>
  <r>
    <n v="139"/>
    <x v="1"/>
    <x v="1"/>
    <x v="1"/>
    <s v="PRO"/>
    <x v="0"/>
    <s v="SI"/>
    <x v="0"/>
    <x v="0"/>
    <n v="3"/>
    <x v="1"/>
    <x v="2"/>
    <n v="346"/>
    <x v="3"/>
    <x v="155"/>
    <x v="155"/>
    <x v="156"/>
    <x v="0"/>
    <x v="0"/>
    <n v="13117"/>
    <s v="&quot;No Aplica&quot;"/>
    <m/>
    <s v=""/>
    <x v="0"/>
    <x v="0"/>
  </r>
  <r>
    <n v="140"/>
    <x v="1"/>
    <x v="1"/>
    <x v="1"/>
    <s v="PRO"/>
    <x v="0"/>
    <s v="SI"/>
    <x v="0"/>
    <x v="0"/>
    <n v="3"/>
    <x v="1"/>
    <x v="2"/>
    <n v="346"/>
    <x v="3"/>
    <x v="156"/>
    <x v="156"/>
    <x v="157"/>
    <x v="0"/>
    <x v="0"/>
    <n v="13118"/>
    <s v="&quot;No Aplica&quot;"/>
    <m/>
    <s v=""/>
    <x v="0"/>
    <x v="0"/>
  </r>
  <r>
    <n v="141"/>
    <x v="1"/>
    <x v="1"/>
    <x v="1"/>
    <s v="PRO"/>
    <x v="0"/>
    <s v="SI"/>
    <x v="0"/>
    <x v="0"/>
    <n v="3"/>
    <x v="1"/>
    <x v="2"/>
    <n v="346"/>
    <x v="3"/>
    <x v="157"/>
    <x v="157"/>
    <x v="158"/>
    <x v="0"/>
    <x v="0"/>
    <n v="13119"/>
    <s v="&quot;No Aplica&quot;"/>
    <m/>
    <s v=""/>
    <x v="0"/>
    <x v="0"/>
  </r>
  <r>
    <n v="142"/>
    <x v="1"/>
    <x v="1"/>
    <x v="1"/>
    <s v="PRO"/>
    <x v="0"/>
    <s v="SI"/>
    <x v="0"/>
    <x v="0"/>
    <n v="3"/>
    <x v="1"/>
    <x v="2"/>
    <n v="346"/>
    <x v="3"/>
    <x v="158"/>
    <x v="158"/>
    <x v="159"/>
    <x v="0"/>
    <x v="0"/>
    <n v="13504"/>
    <s v="&quot;No Aplica&quot;"/>
    <m/>
    <s v=""/>
    <x v="0"/>
    <x v="0"/>
  </r>
  <r>
    <n v="143"/>
    <x v="1"/>
    <x v="1"/>
    <x v="1"/>
    <s v="PRO"/>
    <x v="0"/>
    <s v="SI"/>
    <x v="0"/>
    <x v="0"/>
    <n v="3"/>
    <x v="1"/>
    <x v="2"/>
    <n v="346"/>
    <x v="3"/>
    <x v="159"/>
    <x v="159"/>
    <x v="160"/>
    <x v="0"/>
    <x v="0"/>
    <n v="13501"/>
    <s v="&quot;No Aplica&quot;"/>
    <m/>
    <s v=""/>
    <x v="0"/>
    <x v="0"/>
  </r>
  <r>
    <n v="144"/>
    <x v="1"/>
    <x v="1"/>
    <x v="1"/>
    <s v="PRO"/>
    <x v="0"/>
    <s v="SI"/>
    <x v="0"/>
    <x v="0"/>
    <n v="3"/>
    <x v="1"/>
    <x v="2"/>
    <n v="346"/>
    <x v="3"/>
    <x v="160"/>
    <x v="160"/>
    <x v="161"/>
    <x v="0"/>
    <x v="0"/>
    <n v="13120"/>
    <s v="&quot;No Aplica&quot;"/>
    <m/>
    <s v=""/>
    <x v="0"/>
    <x v="0"/>
  </r>
  <r>
    <n v="145"/>
    <x v="1"/>
    <x v="1"/>
    <x v="1"/>
    <s v="PRO"/>
    <x v="0"/>
    <s v="SI"/>
    <x v="0"/>
    <x v="0"/>
    <n v="3"/>
    <x v="1"/>
    <x v="2"/>
    <n v="346"/>
    <x v="3"/>
    <x v="161"/>
    <x v="161"/>
    <x v="162"/>
    <x v="0"/>
    <x v="0"/>
    <n v="13604"/>
    <s v="&quot;No Aplica&quot;"/>
    <m/>
    <s v=""/>
    <x v="0"/>
    <x v="0"/>
  </r>
  <r>
    <n v="146"/>
    <x v="1"/>
    <x v="1"/>
    <x v="1"/>
    <s v="PRO"/>
    <x v="0"/>
    <s v="SI"/>
    <x v="0"/>
    <x v="0"/>
    <n v="3"/>
    <x v="1"/>
    <x v="2"/>
    <n v="346"/>
    <x v="3"/>
    <x v="162"/>
    <x v="162"/>
    <x v="163"/>
    <x v="0"/>
    <x v="0"/>
    <n v="13404"/>
    <s v="&quot;No Aplica&quot;"/>
    <m/>
    <s v=""/>
    <x v="0"/>
    <x v="0"/>
  </r>
  <r>
    <n v="147"/>
    <x v="1"/>
    <x v="1"/>
    <x v="1"/>
    <s v="PRO"/>
    <x v="0"/>
    <s v="SI"/>
    <x v="0"/>
    <x v="0"/>
    <n v="3"/>
    <x v="1"/>
    <x v="2"/>
    <n v="346"/>
    <x v="3"/>
    <x v="163"/>
    <x v="163"/>
    <x v="164"/>
    <x v="0"/>
    <x v="0"/>
    <n v="13121"/>
    <s v="&quot;No Aplica&quot;"/>
    <m/>
    <s v=""/>
    <x v="0"/>
    <x v="0"/>
  </r>
  <r>
    <n v="148"/>
    <x v="1"/>
    <x v="1"/>
    <x v="1"/>
    <s v="PRO"/>
    <x v="0"/>
    <s v="SI"/>
    <x v="0"/>
    <x v="0"/>
    <n v="3"/>
    <x v="1"/>
    <x v="2"/>
    <n v="346"/>
    <x v="3"/>
    <x v="164"/>
    <x v="164"/>
    <x v="165"/>
    <x v="0"/>
    <x v="0"/>
    <n v="13605"/>
    <s v="&quot;No Aplica&quot;"/>
    <m/>
    <s v=""/>
    <x v="0"/>
    <x v="0"/>
  </r>
  <r>
    <n v="149"/>
    <x v="1"/>
    <x v="1"/>
    <x v="1"/>
    <s v="PRO"/>
    <x v="0"/>
    <s v="SI"/>
    <x v="0"/>
    <x v="0"/>
    <n v="3"/>
    <x v="1"/>
    <x v="2"/>
    <n v="346"/>
    <x v="3"/>
    <x v="165"/>
    <x v="165"/>
    <x v="166"/>
    <x v="0"/>
    <x v="0"/>
    <n v="13122"/>
    <s v="&quot;No Aplica&quot;"/>
    <m/>
    <s v=""/>
    <x v="0"/>
    <x v="0"/>
  </r>
  <r>
    <n v="150"/>
    <x v="1"/>
    <x v="1"/>
    <x v="1"/>
    <s v="PRO"/>
    <x v="0"/>
    <s v="SI"/>
    <x v="0"/>
    <x v="0"/>
    <n v="3"/>
    <x v="1"/>
    <x v="2"/>
    <n v="346"/>
    <x v="3"/>
    <x v="166"/>
    <x v="166"/>
    <x v="167"/>
    <x v="0"/>
    <x v="0"/>
    <n v="13202"/>
    <s v="&quot;No Aplica&quot;"/>
    <m/>
    <s v=""/>
    <x v="0"/>
    <x v="0"/>
  </r>
  <r>
    <n v="151"/>
    <x v="1"/>
    <x v="1"/>
    <x v="1"/>
    <s v="PRO"/>
    <x v="0"/>
    <s v="SI"/>
    <x v="0"/>
    <x v="0"/>
    <n v="3"/>
    <x v="1"/>
    <x v="2"/>
    <n v="346"/>
    <x v="3"/>
    <x v="167"/>
    <x v="167"/>
    <x v="168"/>
    <x v="0"/>
    <x v="0"/>
    <n v="13123"/>
    <s v="&quot;No Aplica&quot;"/>
    <m/>
    <s v=""/>
    <x v="0"/>
    <x v="0"/>
  </r>
  <r>
    <n v="152"/>
    <x v="1"/>
    <x v="1"/>
    <x v="1"/>
    <s v="PRO"/>
    <x v="0"/>
    <s v="SI"/>
    <x v="0"/>
    <x v="0"/>
    <n v="3"/>
    <x v="1"/>
    <x v="2"/>
    <n v="346"/>
    <x v="3"/>
    <x v="168"/>
    <x v="168"/>
    <x v="169"/>
    <x v="0"/>
    <x v="0"/>
    <n v="13124"/>
    <s v="&quot;No Aplica&quot;"/>
    <m/>
    <s v=""/>
    <x v="0"/>
    <x v="0"/>
  </r>
  <r>
    <n v="153"/>
    <x v="1"/>
    <x v="1"/>
    <x v="1"/>
    <s v="PRO"/>
    <x v="0"/>
    <s v="SI"/>
    <x v="0"/>
    <x v="0"/>
    <n v="3"/>
    <x v="1"/>
    <x v="2"/>
    <n v="346"/>
    <x v="3"/>
    <x v="169"/>
    <x v="169"/>
    <x v="170"/>
    <x v="0"/>
    <x v="0"/>
    <n v="13201"/>
    <s v="&quot;No Aplica&quot;"/>
    <m/>
    <s v=""/>
    <x v="0"/>
    <x v="0"/>
  </r>
  <r>
    <n v="154"/>
    <x v="1"/>
    <x v="1"/>
    <x v="1"/>
    <s v="PRO"/>
    <x v="0"/>
    <s v="SI"/>
    <x v="0"/>
    <x v="0"/>
    <n v="3"/>
    <x v="1"/>
    <x v="2"/>
    <n v="346"/>
    <x v="3"/>
    <x v="170"/>
    <x v="170"/>
    <x v="171"/>
    <x v="0"/>
    <x v="0"/>
    <n v="13125"/>
    <s v="&quot;No Aplica&quot;"/>
    <m/>
    <s v=""/>
    <x v="0"/>
    <x v="0"/>
  </r>
  <r>
    <n v="155"/>
    <x v="1"/>
    <x v="1"/>
    <x v="1"/>
    <s v="PRO"/>
    <x v="0"/>
    <s v="SI"/>
    <x v="0"/>
    <x v="0"/>
    <n v="3"/>
    <x v="1"/>
    <x v="2"/>
    <n v="346"/>
    <x v="3"/>
    <x v="171"/>
    <x v="171"/>
    <x v="172"/>
    <x v="0"/>
    <x v="0"/>
    <n v="13126"/>
    <s v="&quot;No Aplica&quot;"/>
    <m/>
    <s v=""/>
    <x v="0"/>
    <x v="0"/>
  </r>
  <r>
    <n v="156"/>
    <x v="1"/>
    <x v="1"/>
    <x v="1"/>
    <s v="PRO"/>
    <x v="0"/>
    <s v="SI"/>
    <x v="0"/>
    <x v="0"/>
    <n v="3"/>
    <x v="1"/>
    <x v="2"/>
    <n v="346"/>
    <x v="3"/>
    <x v="172"/>
    <x v="172"/>
    <x v="173"/>
    <x v="0"/>
    <x v="0"/>
    <n v="13127"/>
    <s v="&quot;No Aplica&quot;"/>
    <m/>
    <s v=""/>
    <x v="0"/>
    <x v="0"/>
  </r>
  <r>
    <n v="157"/>
    <x v="1"/>
    <x v="1"/>
    <x v="1"/>
    <s v="PRO"/>
    <x v="0"/>
    <s v="SI"/>
    <x v="0"/>
    <x v="0"/>
    <n v="3"/>
    <x v="1"/>
    <x v="2"/>
    <n v="346"/>
    <x v="3"/>
    <x v="173"/>
    <x v="173"/>
    <x v="174"/>
    <x v="0"/>
    <x v="0"/>
    <n v="13128"/>
    <s v="&quot;No Aplica&quot;"/>
    <m/>
    <s v=""/>
    <x v="0"/>
    <x v="0"/>
  </r>
  <r>
    <n v="158"/>
    <x v="1"/>
    <x v="1"/>
    <x v="1"/>
    <s v="PRO"/>
    <x v="0"/>
    <s v="SI"/>
    <x v="0"/>
    <x v="0"/>
    <n v="3"/>
    <x v="1"/>
    <x v="2"/>
    <n v="346"/>
    <x v="3"/>
    <x v="174"/>
    <x v="174"/>
    <x v="175"/>
    <x v="0"/>
    <x v="0"/>
    <n v="13401"/>
    <s v="&quot;No Aplica&quot;"/>
    <m/>
    <s v=""/>
    <x v="0"/>
    <x v="0"/>
  </r>
  <r>
    <n v="159"/>
    <x v="1"/>
    <x v="1"/>
    <x v="1"/>
    <s v="PRO"/>
    <x v="0"/>
    <s v="SI"/>
    <x v="0"/>
    <x v="0"/>
    <n v="3"/>
    <x v="1"/>
    <x v="2"/>
    <n v="346"/>
    <x v="3"/>
    <x v="175"/>
    <x v="175"/>
    <x v="176"/>
    <x v="0"/>
    <x v="0"/>
    <n v="13129"/>
    <s v="&quot;No Aplica&quot;"/>
    <m/>
    <s v=""/>
    <x v="0"/>
    <x v="0"/>
  </r>
  <r>
    <n v="160"/>
    <x v="1"/>
    <x v="1"/>
    <x v="1"/>
    <s v="PRO"/>
    <x v="0"/>
    <s v="SI"/>
    <x v="0"/>
    <x v="0"/>
    <n v="3"/>
    <x v="1"/>
    <x v="2"/>
    <n v="346"/>
    <x v="3"/>
    <x v="176"/>
    <x v="176"/>
    <x v="177"/>
    <x v="0"/>
    <x v="0"/>
    <n v="13203"/>
    <s v="&quot;No Aplica&quot;"/>
    <m/>
    <s v=""/>
    <x v="0"/>
    <x v="0"/>
  </r>
  <r>
    <n v="161"/>
    <x v="1"/>
    <x v="1"/>
    <x v="1"/>
    <s v="PRO"/>
    <x v="0"/>
    <s v="SI"/>
    <x v="0"/>
    <x v="0"/>
    <n v="3"/>
    <x v="1"/>
    <x v="2"/>
    <n v="346"/>
    <x v="3"/>
    <x v="177"/>
    <x v="177"/>
    <x v="178"/>
    <x v="0"/>
    <x v="0"/>
    <n v="13130"/>
    <s v="&quot;No Aplica&quot;"/>
    <m/>
    <s v=""/>
    <x v="0"/>
    <x v="0"/>
  </r>
  <r>
    <n v="162"/>
    <x v="1"/>
    <x v="1"/>
    <x v="1"/>
    <s v="PRO"/>
    <x v="0"/>
    <s v="SI"/>
    <x v="0"/>
    <x v="0"/>
    <n v="3"/>
    <x v="1"/>
    <x v="2"/>
    <n v="346"/>
    <x v="3"/>
    <x v="178"/>
    <x v="178"/>
    <x v="179"/>
    <x v="0"/>
    <x v="0"/>
    <n v="13505"/>
    <s v="&quot;No Aplica&quot;"/>
    <m/>
    <s v=""/>
    <x v="0"/>
    <x v="0"/>
  </r>
  <r>
    <n v="163"/>
    <x v="1"/>
    <x v="1"/>
    <x v="1"/>
    <s v="PRO"/>
    <x v="0"/>
    <s v="SI"/>
    <x v="0"/>
    <x v="0"/>
    <n v="3"/>
    <x v="1"/>
    <x v="2"/>
    <n v="346"/>
    <x v="3"/>
    <x v="179"/>
    <x v="179"/>
    <x v="180"/>
    <x v="0"/>
    <x v="0"/>
    <n v="13131"/>
    <s v="&quot;No Aplica&quot;"/>
    <m/>
    <s v=""/>
    <x v="0"/>
    <x v="0"/>
  </r>
  <r>
    <n v="164"/>
    <x v="1"/>
    <x v="1"/>
    <x v="1"/>
    <s v="PRO"/>
    <x v="0"/>
    <s v="SI"/>
    <x v="0"/>
    <x v="0"/>
    <n v="3"/>
    <x v="1"/>
    <x v="2"/>
    <n v="346"/>
    <x v="3"/>
    <x v="180"/>
    <x v="180"/>
    <x v="181"/>
    <x v="0"/>
    <x v="0"/>
    <n v="13101"/>
    <s v="&quot;No Aplica&quot;"/>
    <m/>
    <s v=""/>
    <x v="0"/>
    <x v="0"/>
  </r>
  <r>
    <n v="165"/>
    <x v="1"/>
    <x v="1"/>
    <x v="1"/>
    <s v="PRO"/>
    <x v="0"/>
    <s v="SI"/>
    <x v="0"/>
    <x v="0"/>
    <n v="3"/>
    <x v="1"/>
    <x v="2"/>
    <n v="346"/>
    <x v="3"/>
    <x v="181"/>
    <x v="181"/>
    <x v="182"/>
    <x v="0"/>
    <x v="0"/>
    <n v="13601"/>
    <s v="&quot;No Aplica&quot;"/>
    <m/>
    <s v=""/>
    <x v="0"/>
    <x v="0"/>
  </r>
  <r>
    <n v="166"/>
    <x v="1"/>
    <x v="1"/>
    <x v="1"/>
    <s v="PRO"/>
    <x v="0"/>
    <s v="SI"/>
    <x v="0"/>
    <x v="0"/>
    <n v="3"/>
    <x v="1"/>
    <x v="2"/>
    <n v="346"/>
    <x v="3"/>
    <x v="182"/>
    <x v="182"/>
    <x v="183"/>
    <x v="0"/>
    <x v="0"/>
    <n v="13303"/>
    <s v="&quot;No Aplica&quot;"/>
    <m/>
    <s v=""/>
    <x v="0"/>
    <x v="0"/>
  </r>
  <r>
    <n v="167"/>
    <x v="1"/>
    <x v="1"/>
    <x v="1"/>
    <s v="PRO"/>
    <x v="0"/>
    <s v="SI"/>
    <x v="0"/>
    <x v="0"/>
    <n v="3"/>
    <x v="1"/>
    <x v="2"/>
    <n v="346"/>
    <x v="3"/>
    <x v="183"/>
    <x v="183"/>
    <x v="184"/>
    <x v="0"/>
    <x v="0"/>
    <n v="13132"/>
    <s v="&quot;No Aplica&quot;"/>
    <m/>
    <s v=""/>
    <x v="0"/>
    <x v="0"/>
  </r>
  <r>
    <n v="168"/>
    <x v="1"/>
    <x v="1"/>
    <x v="1"/>
    <s v="PRO"/>
    <x v="0"/>
    <s v="SI"/>
    <x v="0"/>
    <x v="0"/>
    <n v="3"/>
    <x v="1"/>
    <x v="2"/>
    <n v="346"/>
    <x v="3"/>
    <x v="184"/>
    <x v="184"/>
    <x v="185"/>
    <x v="0"/>
    <x v="0"/>
    <n v="8314"/>
    <s v="&quot;No Aplica&quot;"/>
    <m/>
    <s v=""/>
    <x v="0"/>
    <x v="0"/>
  </r>
  <r>
    <n v="169"/>
    <x v="1"/>
    <x v="1"/>
    <x v="1"/>
    <s v="PRO"/>
    <x v="0"/>
    <s v="SI"/>
    <x v="0"/>
    <x v="0"/>
    <n v="3"/>
    <x v="1"/>
    <x v="2"/>
    <n v="346"/>
    <x v="3"/>
    <x v="185"/>
    <x v="185"/>
    <x v="186"/>
    <x v="0"/>
    <x v="0"/>
    <n v="8302"/>
    <s v="&quot;No Aplica&quot;"/>
    <m/>
    <s v=""/>
    <x v="0"/>
    <x v="0"/>
  </r>
  <r>
    <n v="170"/>
    <x v="1"/>
    <x v="1"/>
    <x v="1"/>
    <s v="PRO"/>
    <x v="0"/>
    <s v="SI"/>
    <x v="0"/>
    <x v="0"/>
    <n v="3"/>
    <x v="1"/>
    <x v="2"/>
    <n v="346"/>
    <x v="3"/>
    <x v="186"/>
    <x v="186"/>
    <x v="187"/>
    <x v="0"/>
    <x v="0"/>
    <n v="8202"/>
    <s v="&quot;No Aplica&quot;"/>
    <m/>
    <s v=""/>
    <x v="0"/>
    <x v="0"/>
  </r>
  <r>
    <n v="171"/>
    <x v="1"/>
    <x v="1"/>
    <x v="1"/>
    <s v="PRO"/>
    <x v="0"/>
    <s v="SI"/>
    <x v="0"/>
    <x v="0"/>
    <n v="3"/>
    <x v="1"/>
    <x v="2"/>
    <n v="346"/>
    <x v="3"/>
    <x v="187"/>
    <x v="187"/>
    <x v="188"/>
    <x v="0"/>
    <x v="0"/>
    <n v="16102"/>
    <s v="&quot;No Aplica&quot;"/>
    <m/>
    <s v=""/>
    <x v="0"/>
    <x v="0"/>
  </r>
  <r>
    <n v="172"/>
    <x v="1"/>
    <x v="1"/>
    <x v="1"/>
    <s v="PRO"/>
    <x v="0"/>
    <s v="SI"/>
    <x v="0"/>
    <x v="0"/>
    <n v="3"/>
    <x v="1"/>
    <x v="2"/>
    <n v="346"/>
    <x v="3"/>
    <x v="188"/>
    <x v="188"/>
    <x v="189"/>
    <x v="0"/>
    <x v="0"/>
    <n v="8303"/>
    <s v="&quot;No Aplica&quot;"/>
    <m/>
    <s v=""/>
    <x v="0"/>
    <x v="0"/>
  </r>
  <r>
    <n v="173"/>
    <x v="1"/>
    <x v="1"/>
    <x v="1"/>
    <s v="PRO"/>
    <x v="0"/>
    <s v="SI"/>
    <x v="0"/>
    <x v="0"/>
    <n v="3"/>
    <x v="1"/>
    <x v="2"/>
    <n v="346"/>
    <x v="3"/>
    <x v="189"/>
    <x v="189"/>
    <x v="190"/>
    <x v="0"/>
    <x v="0"/>
    <n v="8203"/>
    <s v="&quot;No Aplica&quot;"/>
    <m/>
    <s v=""/>
    <x v="0"/>
    <x v="0"/>
  </r>
  <r>
    <n v="174"/>
    <x v="1"/>
    <x v="1"/>
    <x v="1"/>
    <s v="PRO"/>
    <x v="0"/>
    <s v="SI"/>
    <x v="0"/>
    <x v="0"/>
    <n v="3"/>
    <x v="1"/>
    <x v="2"/>
    <n v="346"/>
    <x v="3"/>
    <x v="190"/>
    <x v="190"/>
    <x v="191"/>
    <x v="0"/>
    <x v="0"/>
    <n v="7201"/>
    <s v="&quot;No Aplica&quot;"/>
    <m/>
    <s v=""/>
    <x v="0"/>
    <x v="0"/>
  </r>
  <r>
    <n v="175"/>
    <x v="1"/>
    <x v="1"/>
    <x v="1"/>
    <s v="PRO"/>
    <x v="0"/>
    <s v="SI"/>
    <x v="0"/>
    <x v="0"/>
    <n v="3"/>
    <x v="1"/>
    <x v="2"/>
    <n v="346"/>
    <x v="3"/>
    <x v="191"/>
    <x v="191"/>
    <x v="192"/>
    <x v="0"/>
    <x v="0"/>
    <n v="7202"/>
    <s v="&quot;No Aplica&quot;"/>
    <m/>
    <s v=""/>
    <x v="0"/>
    <x v="0"/>
  </r>
  <r>
    <n v="176"/>
    <x v="1"/>
    <x v="1"/>
    <x v="1"/>
    <s v="PRO"/>
    <x v="0"/>
    <s v="SI"/>
    <x v="0"/>
    <x v="0"/>
    <n v="3"/>
    <x v="1"/>
    <x v="2"/>
    <n v="346"/>
    <x v="3"/>
    <x v="192"/>
    <x v="192"/>
    <x v="193"/>
    <x v="0"/>
    <x v="0"/>
    <n v="8103"/>
    <s v="&quot;No Aplica&quot;"/>
    <m/>
    <s v=""/>
    <x v="0"/>
    <x v="0"/>
  </r>
  <r>
    <n v="177"/>
    <x v="1"/>
    <x v="1"/>
    <x v="1"/>
    <s v="PRO"/>
    <x v="0"/>
    <s v="SI"/>
    <x v="0"/>
    <x v="0"/>
    <n v="3"/>
    <x v="1"/>
    <x v="2"/>
    <n v="346"/>
    <x v="3"/>
    <x v="193"/>
    <x v="193"/>
    <x v="194"/>
    <x v="0"/>
    <x v="0"/>
    <n v="16103"/>
    <s v="&quot;No Aplica&quot;"/>
    <m/>
    <s v=""/>
    <x v="0"/>
    <x v="0"/>
  </r>
  <r>
    <n v="178"/>
    <x v="1"/>
    <x v="1"/>
    <x v="1"/>
    <s v="PRO"/>
    <x v="0"/>
    <s v="SI"/>
    <x v="0"/>
    <x v="0"/>
    <n v="3"/>
    <x v="1"/>
    <x v="2"/>
    <n v="346"/>
    <x v="3"/>
    <x v="194"/>
    <x v="194"/>
    <x v="195"/>
    <x v="0"/>
    <x v="0"/>
    <n v="16101"/>
    <s v="&quot;No Aplica&quot;"/>
    <m/>
    <s v=""/>
    <x v="0"/>
    <x v="0"/>
  </r>
  <r>
    <n v="179"/>
    <x v="1"/>
    <x v="1"/>
    <x v="1"/>
    <s v="PRO"/>
    <x v="0"/>
    <s v="SI"/>
    <x v="0"/>
    <x v="0"/>
    <n v="3"/>
    <x v="1"/>
    <x v="2"/>
    <n v="346"/>
    <x v="3"/>
    <x v="195"/>
    <x v="195"/>
    <x v="196"/>
    <x v="0"/>
    <x v="0"/>
    <n v="16202"/>
    <s v="&quot;No Aplica&quot;"/>
    <m/>
    <s v=""/>
    <x v="0"/>
    <x v="0"/>
  </r>
  <r>
    <n v="180"/>
    <x v="1"/>
    <x v="1"/>
    <x v="1"/>
    <s v="PRO"/>
    <x v="0"/>
    <s v="SI"/>
    <x v="0"/>
    <x v="0"/>
    <n v="3"/>
    <x v="1"/>
    <x v="2"/>
    <n v="346"/>
    <x v="3"/>
    <x v="196"/>
    <x v="196"/>
    <x v="197"/>
    <x v="0"/>
    <x v="0"/>
    <n v="16203"/>
    <s v="&quot;No Aplica&quot;"/>
    <m/>
    <s v=""/>
    <x v="0"/>
    <x v="0"/>
  </r>
  <r>
    <n v="181"/>
    <x v="1"/>
    <x v="1"/>
    <x v="1"/>
    <s v="PRO"/>
    <x v="0"/>
    <s v="SI"/>
    <x v="0"/>
    <x v="0"/>
    <n v="3"/>
    <x v="1"/>
    <x v="2"/>
    <n v="346"/>
    <x v="3"/>
    <x v="197"/>
    <x v="197"/>
    <x v="198"/>
    <x v="0"/>
    <x v="0"/>
    <n v="16302"/>
    <s v="&quot;No Aplica&quot;"/>
    <m/>
    <s v=""/>
    <x v="0"/>
    <x v="0"/>
  </r>
  <r>
    <n v="182"/>
    <x v="1"/>
    <x v="1"/>
    <x v="1"/>
    <s v="PRO"/>
    <x v="0"/>
    <s v="SI"/>
    <x v="0"/>
    <x v="0"/>
    <n v="3"/>
    <x v="1"/>
    <x v="2"/>
    <n v="346"/>
    <x v="3"/>
    <x v="198"/>
    <x v="198"/>
    <x v="199"/>
    <x v="0"/>
    <x v="0"/>
    <n v="7402"/>
    <s v="&quot;No Aplica&quot;"/>
    <m/>
    <s v=""/>
    <x v="0"/>
    <x v="0"/>
  </r>
  <r>
    <n v="183"/>
    <x v="1"/>
    <x v="1"/>
    <x v="1"/>
    <s v="PRO"/>
    <x v="0"/>
    <s v="SI"/>
    <x v="0"/>
    <x v="0"/>
    <n v="3"/>
    <x v="1"/>
    <x v="2"/>
    <n v="346"/>
    <x v="3"/>
    <x v="199"/>
    <x v="199"/>
    <x v="200"/>
    <x v="0"/>
    <x v="0"/>
    <n v="8101"/>
    <s v="&quot;No Aplica&quot;"/>
    <m/>
    <s v=""/>
    <x v="0"/>
    <x v="0"/>
  </r>
  <r>
    <n v="184"/>
    <x v="1"/>
    <x v="1"/>
    <x v="1"/>
    <s v="PRO"/>
    <x v="0"/>
    <s v="SI"/>
    <x v="0"/>
    <x v="0"/>
    <n v="3"/>
    <x v="1"/>
    <x v="2"/>
    <n v="346"/>
    <x v="3"/>
    <x v="200"/>
    <x v="200"/>
    <x v="201"/>
    <x v="0"/>
    <x v="0"/>
    <n v="7102"/>
    <s v="&quot;No Aplica&quot;"/>
    <m/>
    <s v=""/>
    <x v="0"/>
    <x v="0"/>
  </r>
  <r>
    <n v="185"/>
    <x v="1"/>
    <x v="1"/>
    <x v="1"/>
    <s v="PRO"/>
    <x v="0"/>
    <s v="SI"/>
    <x v="0"/>
    <x v="0"/>
    <n v="3"/>
    <x v="1"/>
    <x v="2"/>
    <n v="346"/>
    <x v="3"/>
    <x v="201"/>
    <x v="201"/>
    <x v="202"/>
    <x v="0"/>
    <x v="0"/>
    <n v="8204"/>
    <s v="&quot;No Aplica&quot;"/>
    <m/>
    <s v=""/>
    <x v="0"/>
    <x v="0"/>
  </r>
  <r>
    <n v="186"/>
    <x v="1"/>
    <x v="1"/>
    <x v="1"/>
    <s v="PRO"/>
    <x v="0"/>
    <s v="SI"/>
    <x v="0"/>
    <x v="0"/>
    <n v="3"/>
    <x v="1"/>
    <x v="2"/>
    <n v="346"/>
    <x v="3"/>
    <x v="202"/>
    <x v="202"/>
    <x v="203"/>
    <x v="0"/>
    <x v="0"/>
    <n v="8102"/>
    <s v="&quot;No Aplica&quot;"/>
    <m/>
    <s v=""/>
    <x v="0"/>
    <x v="0"/>
  </r>
  <r>
    <n v="187"/>
    <x v="1"/>
    <x v="1"/>
    <x v="1"/>
    <s v="PRO"/>
    <x v="0"/>
    <s v="SI"/>
    <x v="0"/>
    <x v="0"/>
    <n v="3"/>
    <x v="1"/>
    <x v="2"/>
    <n v="346"/>
    <x v="3"/>
    <x v="203"/>
    <x v="203"/>
    <x v="204"/>
    <x v="0"/>
    <x v="0"/>
    <n v="8205"/>
    <s v="&quot;No Aplica&quot;"/>
    <m/>
    <s v=""/>
    <x v="0"/>
    <x v="0"/>
  </r>
  <r>
    <n v="188"/>
    <x v="1"/>
    <x v="1"/>
    <x v="1"/>
    <s v="PRO"/>
    <x v="0"/>
    <s v="SI"/>
    <x v="0"/>
    <x v="0"/>
    <n v="3"/>
    <x v="1"/>
    <x v="2"/>
    <n v="346"/>
    <x v="3"/>
    <x v="204"/>
    <x v="204"/>
    <x v="205"/>
    <x v="0"/>
    <x v="0"/>
    <n v="7103"/>
    <s v="&quot;No Aplica&quot;"/>
    <m/>
    <s v=""/>
    <x v="0"/>
    <x v="0"/>
  </r>
  <r>
    <n v="189"/>
    <x v="1"/>
    <x v="1"/>
    <x v="1"/>
    <s v="PRO"/>
    <x v="0"/>
    <s v="SI"/>
    <x v="0"/>
    <x v="0"/>
    <n v="3"/>
    <x v="1"/>
    <x v="2"/>
    <n v="346"/>
    <x v="3"/>
    <x v="205"/>
    <x v="205"/>
    <x v="206"/>
    <x v="0"/>
    <x v="0"/>
    <n v="7301"/>
    <s v="&quot;No Aplica&quot;"/>
    <m/>
    <s v=""/>
    <x v="0"/>
    <x v="0"/>
  </r>
  <r>
    <n v="190"/>
    <x v="1"/>
    <x v="1"/>
    <x v="1"/>
    <s v="PRO"/>
    <x v="0"/>
    <s v="SI"/>
    <x v="0"/>
    <x v="0"/>
    <n v="3"/>
    <x v="1"/>
    <x v="2"/>
    <n v="346"/>
    <x v="3"/>
    <x v="206"/>
    <x v="206"/>
    <x v="207"/>
    <x v="0"/>
    <x v="0"/>
    <n v="16104"/>
    <s v="&quot;No Aplica&quot;"/>
    <m/>
    <s v=""/>
    <x v="0"/>
    <x v="0"/>
  </r>
  <r>
    <n v="191"/>
    <x v="1"/>
    <x v="1"/>
    <x v="1"/>
    <s v="PRO"/>
    <x v="0"/>
    <s v="SI"/>
    <x v="0"/>
    <x v="0"/>
    <n v="3"/>
    <x v="1"/>
    <x v="2"/>
    <n v="346"/>
    <x v="3"/>
    <x v="207"/>
    <x v="207"/>
    <x v="208"/>
    <x v="0"/>
    <x v="0"/>
    <n v="7104"/>
    <s v="&quot;No Aplica&quot;"/>
    <m/>
    <s v=""/>
    <x v="0"/>
    <x v="0"/>
  </r>
  <r>
    <n v="192"/>
    <x v="1"/>
    <x v="1"/>
    <x v="1"/>
    <s v="PRO"/>
    <x v="0"/>
    <s v="SI"/>
    <x v="0"/>
    <x v="0"/>
    <n v="3"/>
    <x v="1"/>
    <x v="2"/>
    <n v="346"/>
    <x v="3"/>
    <x v="208"/>
    <x v="208"/>
    <x v="209"/>
    <x v="0"/>
    <x v="0"/>
    <n v="8104"/>
    <s v="&quot;No Aplica&quot;"/>
    <m/>
    <s v=""/>
    <x v="0"/>
    <x v="0"/>
  </r>
  <r>
    <n v="193"/>
    <x v="1"/>
    <x v="1"/>
    <x v="1"/>
    <s v="PRO"/>
    <x v="0"/>
    <s v="SI"/>
    <x v="0"/>
    <x v="0"/>
    <n v="3"/>
    <x v="1"/>
    <x v="2"/>
    <n v="346"/>
    <x v="3"/>
    <x v="209"/>
    <x v="209"/>
    <x v="210"/>
    <x v="0"/>
    <x v="0"/>
    <n v="7302"/>
    <s v="&quot;No Aplica&quot;"/>
    <m/>
    <s v=""/>
    <x v="0"/>
    <x v="0"/>
  </r>
  <r>
    <n v="194"/>
    <x v="1"/>
    <x v="1"/>
    <x v="1"/>
    <s v="PRO"/>
    <x v="0"/>
    <s v="SI"/>
    <x v="0"/>
    <x v="0"/>
    <n v="3"/>
    <x v="1"/>
    <x v="2"/>
    <n v="346"/>
    <x v="3"/>
    <x v="210"/>
    <x v="210"/>
    <x v="211"/>
    <x v="0"/>
    <x v="0"/>
    <n v="8112"/>
    <s v="&quot;No Aplica&quot;"/>
    <m/>
    <s v=""/>
    <x v="0"/>
    <x v="0"/>
  </r>
  <r>
    <n v="195"/>
    <x v="1"/>
    <x v="1"/>
    <x v="1"/>
    <s v="PRO"/>
    <x v="0"/>
    <s v="SI"/>
    <x v="0"/>
    <x v="0"/>
    <n v="3"/>
    <x v="1"/>
    <x v="2"/>
    <n v="346"/>
    <x v="3"/>
    <x v="211"/>
    <x v="211"/>
    <x v="212"/>
    <x v="0"/>
    <x v="0"/>
    <n v="8105"/>
    <s v="&quot;No Aplica&quot;"/>
    <m/>
    <s v=""/>
    <x v="0"/>
    <x v="0"/>
  </r>
  <r>
    <n v="196"/>
    <x v="1"/>
    <x v="1"/>
    <x v="1"/>
    <s v="PRO"/>
    <x v="0"/>
    <s v="SI"/>
    <x v="0"/>
    <x v="0"/>
    <n v="3"/>
    <x v="1"/>
    <x v="2"/>
    <n v="346"/>
    <x v="3"/>
    <x v="212"/>
    <x v="212"/>
    <x v="213"/>
    <x v="0"/>
    <x v="0"/>
    <n v="8304"/>
    <s v="&quot;No Aplica&quot;"/>
    <m/>
    <s v=""/>
    <x v="0"/>
    <x v="0"/>
  </r>
  <r>
    <n v="197"/>
    <x v="1"/>
    <x v="1"/>
    <x v="1"/>
    <s v="PRO"/>
    <x v="0"/>
    <s v="SI"/>
    <x v="0"/>
    <x v="0"/>
    <n v="3"/>
    <x v="1"/>
    <x v="2"/>
    <n v="346"/>
    <x v="3"/>
    <x v="213"/>
    <x v="213"/>
    <x v="214"/>
    <x v="0"/>
    <x v="0"/>
    <n v="8201"/>
    <s v="&quot;No Aplica&quot;"/>
    <m/>
    <s v=""/>
    <x v="0"/>
    <x v="0"/>
  </r>
  <r>
    <n v="198"/>
    <x v="1"/>
    <x v="1"/>
    <x v="1"/>
    <s v="PRO"/>
    <x v="0"/>
    <s v="SI"/>
    <x v="0"/>
    <x v="0"/>
    <n v="3"/>
    <x v="1"/>
    <x v="2"/>
    <n v="346"/>
    <x v="3"/>
    <x v="214"/>
    <x v="214"/>
    <x v="215"/>
    <x v="0"/>
    <x v="0"/>
    <n v="7303"/>
    <s v="&quot;No Aplica&quot;"/>
    <m/>
    <s v=""/>
    <x v="0"/>
    <x v="0"/>
  </r>
  <r>
    <n v="199"/>
    <x v="1"/>
    <x v="1"/>
    <x v="1"/>
    <s v="PRO"/>
    <x v="0"/>
    <s v="SI"/>
    <x v="0"/>
    <x v="0"/>
    <n v="3"/>
    <x v="1"/>
    <x v="2"/>
    <n v="346"/>
    <x v="3"/>
    <x v="215"/>
    <x v="215"/>
    <x v="216"/>
    <x v="0"/>
    <x v="0"/>
    <n v="7401"/>
    <s v="&quot;No Aplica&quot;"/>
    <m/>
    <s v=""/>
    <x v="0"/>
    <x v="0"/>
  </r>
  <r>
    <n v="200"/>
    <x v="1"/>
    <x v="1"/>
    <x v="1"/>
    <s v="PRO"/>
    <x v="0"/>
    <s v="SI"/>
    <x v="0"/>
    <x v="0"/>
    <n v="3"/>
    <x v="1"/>
    <x v="2"/>
    <n v="346"/>
    <x v="3"/>
    <x v="216"/>
    <x v="216"/>
    <x v="217"/>
    <x v="0"/>
    <x v="0"/>
    <n v="7403"/>
    <s v="&quot;No Aplica&quot;"/>
    <m/>
    <s v=""/>
    <x v="0"/>
    <x v="0"/>
  </r>
  <r>
    <n v="201"/>
    <x v="1"/>
    <x v="1"/>
    <x v="1"/>
    <s v="PRO"/>
    <x v="0"/>
    <s v="SI"/>
    <x v="0"/>
    <x v="0"/>
    <n v="3"/>
    <x v="1"/>
    <x v="2"/>
    <n v="346"/>
    <x v="3"/>
    <x v="217"/>
    <x v="217"/>
    <x v="218"/>
    <x v="0"/>
    <x v="0"/>
    <n v="8206"/>
    <s v="&quot;No Aplica&quot;"/>
    <m/>
    <s v=""/>
    <x v="0"/>
    <x v="0"/>
  </r>
  <r>
    <n v="202"/>
    <x v="1"/>
    <x v="1"/>
    <x v="1"/>
    <s v="PRO"/>
    <x v="0"/>
    <s v="SI"/>
    <x v="0"/>
    <x v="0"/>
    <n v="3"/>
    <x v="1"/>
    <x v="2"/>
    <n v="346"/>
    <x v="3"/>
    <x v="218"/>
    <x v="218"/>
    <x v="219"/>
    <x v="0"/>
    <x v="0"/>
    <n v="8301"/>
    <s v="&quot;No Aplica&quot;"/>
    <m/>
    <s v=""/>
    <x v="0"/>
    <x v="0"/>
  </r>
  <r>
    <n v="203"/>
    <x v="1"/>
    <x v="1"/>
    <x v="1"/>
    <s v="PRO"/>
    <x v="0"/>
    <s v="SI"/>
    <x v="0"/>
    <x v="0"/>
    <n v="3"/>
    <x v="1"/>
    <x v="2"/>
    <n v="346"/>
    <x v="3"/>
    <x v="219"/>
    <x v="219"/>
    <x v="220"/>
    <x v="0"/>
    <x v="0"/>
    <n v="8106"/>
    <s v="&quot;No Aplica&quot;"/>
    <m/>
    <s v=""/>
    <x v="0"/>
    <x v="0"/>
  </r>
  <r>
    <n v="204"/>
    <x v="1"/>
    <x v="1"/>
    <x v="1"/>
    <s v="PRO"/>
    <x v="0"/>
    <s v="SI"/>
    <x v="0"/>
    <x v="0"/>
    <n v="3"/>
    <x v="1"/>
    <x v="2"/>
    <n v="346"/>
    <x v="3"/>
    <x v="220"/>
    <x v="220"/>
    <x v="221"/>
    <x v="0"/>
    <x v="0"/>
    <n v="7105"/>
    <s v="&quot;No Aplica&quot;"/>
    <m/>
    <s v=""/>
    <x v="0"/>
    <x v="0"/>
  </r>
  <r>
    <n v="205"/>
    <x v="1"/>
    <x v="1"/>
    <x v="1"/>
    <s v="PRO"/>
    <x v="0"/>
    <s v="SI"/>
    <x v="0"/>
    <x v="0"/>
    <n v="3"/>
    <x v="1"/>
    <x v="2"/>
    <n v="346"/>
    <x v="3"/>
    <x v="221"/>
    <x v="221"/>
    <x v="222"/>
    <x v="0"/>
    <x v="0"/>
    <n v="7304"/>
    <s v="&quot;No Aplica&quot;"/>
    <m/>
    <s v=""/>
    <x v="0"/>
    <x v="0"/>
  </r>
  <r>
    <n v="206"/>
    <x v="1"/>
    <x v="1"/>
    <x v="1"/>
    <s v="PRO"/>
    <x v="0"/>
    <s v="SI"/>
    <x v="0"/>
    <x v="0"/>
    <n v="3"/>
    <x v="1"/>
    <x v="2"/>
    <n v="346"/>
    <x v="3"/>
    <x v="222"/>
    <x v="222"/>
    <x v="223"/>
    <x v="0"/>
    <x v="0"/>
    <n v="8305"/>
    <s v="&quot;No Aplica&quot;"/>
    <m/>
    <s v=""/>
    <x v="0"/>
    <x v="0"/>
  </r>
  <r>
    <n v="207"/>
    <x v="1"/>
    <x v="1"/>
    <x v="1"/>
    <s v="PRO"/>
    <x v="0"/>
    <s v="SI"/>
    <x v="0"/>
    <x v="0"/>
    <n v="3"/>
    <x v="1"/>
    <x v="2"/>
    <n v="346"/>
    <x v="3"/>
    <x v="223"/>
    <x v="223"/>
    <x v="224"/>
    <x v="0"/>
    <x v="0"/>
    <n v="8306"/>
    <s v="&quot;No Aplica&quot;"/>
    <m/>
    <s v=""/>
    <x v="0"/>
    <x v="0"/>
  </r>
  <r>
    <n v="208"/>
    <x v="1"/>
    <x v="1"/>
    <x v="1"/>
    <s v="PRO"/>
    <x v="0"/>
    <s v="SI"/>
    <x v="0"/>
    <x v="0"/>
    <n v="3"/>
    <x v="1"/>
    <x v="2"/>
    <n v="346"/>
    <x v="3"/>
    <x v="224"/>
    <x v="224"/>
    <x v="225"/>
    <x v="0"/>
    <x v="0"/>
    <n v="8307"/>
    <s v="&quot;No Aplica&quot;"/>
    <m/>
    <s v=""/>
    <x v="0"/>
    <x v="0"/>
  </r>
  <r>
    <n v="209"/>
    <x v="1"/>
    <x v="1"/>
    <x v="1"/>
    <s v="PRO"/>
    <x v="0"/>
    <s v="SI"/>
    <x v="0"/>
    <x v="0"/>
    <n v="3"/>
    <x v="1"/>
    <x v="2"/>
    <n v="346"/>
    <x v="3"/>
    <x v="225"/>
    <x v="225"/>
    <x v="226"/>
    <x v="0"/>
    <x v="0"/>
    <n v="16204"/>
    <s v="&quot;No Aplica&quot;"/>
    <m/>
    <s v=""/>
    <x v="0"/>
    <x v="0"/>
  </r>
  <r>
    <n v="210"/>
    <x v="1"/>
    <x v="1"/>
    <x v="1"/>
    <s v="PRO"/>
    <x v="0"/>
    <s v="SI"/>
    <x v="0"/>
    <x v="0"/>
    <n v="3"/>
    <x v="1"/>
    <x v="2"/>
    <n v="346"/>
    <x v="3"/>
    <x v="226"/>
    <x v="226"/>
    <x v="227"/>
    <x v="0"/>
    <x v="0"/>
    <n v="16303"/>
    <s v="&quot;No Aplica&quot;"/>
    <m/>
    <s v=""/>
    <x v="0"/>
    <x v="0"/>
  </r>
  <r>
    <n v="211"/>
    <x v="1"/>
    <x v="1"/>
    <x v="1"/>
    <s v="PRO"/>
    <x v="0"/>
    <s v="SI"/>
    <x v="0"/>
    <x v="0"/>
    <n v="3"/>
    <x v="1"/>
    <x v="2"/>
    <n v="346"/>
    <x v="3"/>
    <x v="227"/>
    <x v="227"/>
    <x v="228"/>
    <x v="0"/>
    <x v="0"/>
    <n v="7404"/>
    <s v="&quot;No Aplica&quot;"/>
    <m/>
    <s v=""/>
    <x v="0"/>
    <x v="0"/>
  </r>
  <r>
    <n v="212"/>
    <x v="1"/>
    <x v="1"/>
    <x v="1"/>
    <s v="PRO"/>
    <x v="0"/>
    <s v="SI"/>
    <x v="0"/>
    <x v="0"/>
    <n v="3"/>
    <x v="1"/>
    <x v="2"/>
    <n v="346"/>
    <x v="3"/>
    <x v="228"/>
    <x v="228"/>
    <x v="229"/>
    <x v="0"/>
    <x v="0"/>
    <n v="7106"/>
    <s v="&quot;No Aplica&quot;"/>
    <m/>
    <s v=""/>
    <x v="0"/>
    <x v="0"/>
  </r>
  <r>
    <n v="213"/>
    <x v="1"/>
    <x v="1"/>
    <x v="1"/>
    <s v="PRO"/>
    <x v="0"/>
    <s v="SI"/>
    <x v="0"/>
    <x v="0"/>
    <n v="3"/>
    <x v="1"/>
    <x v="2"/>
    <n v="346"/>
    <x v="3"/>
    <x v="229"/>
    <x v="229"/>
    <x v="230"/>
    <x v="0"/>
    <x v="0"/>
    <n v="7203"/>
    <s v="&quot;No Aplica&quot;"/>
    <m/>
    <s v=""/>
    <x v="0"/>
    <x v="0"/>
  </r>
  <r>
    <n v="214"/>
    <x v="1"/>
    <x v="1"/>
    <x v="1"/>
    <s v="PRO"/>
    <x v="0"/>
    <s v="SI"/>
    <x v="0"/>
    <x v="0"/>
    <n v="3"/>
    <x v="1"/>
    <x v="2"/>
    <n v="346"/>
    <x v="3"/>
    <x v="230"/>
    <x v="230"/>
    <x v="231"/>
    <x v="0"/>
    <x v="0"/>
    <n v="16105"/>
    <s v="&quot;No Aplica&quot;"/>
    <m/>
    <s v=""/>
    <x v="0"/>
    <x v="0"/>
  </r>
  <r>
    <n v="215"/>
    <x v="1"/>
    <x v="1"/>
    <x v="1"/>
    <s v="PRO"/>
    <x v="0"/>
    <s v="SI"/>
    <x v="0"/>
    <x v="0"/>
    <n v="3"/>
    <x v="1"/>
    <x v="2"/>
    <n v="346"/>
    <x v="3"/>
    <x v="231"/>
    <x v="231"/>
    <x v="232"/>
    <x v="0"/>
    <x v="0"/>
    <n v="7107"/>
    <s v="&quot;No Aplica&quot;"/>
    <m/>
    <s v=""/>
    <x v="0"/>
    <x v="0"/>
  </r>
  <r>
    <n v="216"/>
    <x v="1"/>
    <x v="1"/>
    <x v="1"/>
    <s v="PRO"/>
    <x v="0"/>
    <s v="SI"/>
    <x v="0"/>
    <x v="0"/>
    <n v="3"/>
    <x v="1"/>
    <x v="2"/>
    <n v="346"/>
    <x v="3"/>
    <x v="232"/>
    <x v="232"/>
    <x v="233"/>
    <x v="0"/>
    <x v="0"/>
    <n v="8107"/>
    <s v="&quot;No Aplica&quot;"/>
    <m/>
    <s v=""/>
    <x v="0"/>
    <x v="0"/>
  </r>
  <r>
    <n v="217"/>
    <x v="1"/>
    <x v="1"/>
    <x v="1"/>
    <s v="PRO"/>
    <x v="0"/>
    <s v="SI"/>
    <x v="0"/>
    <x v="0"/>
    <n v="3"/>
    <x v="1"/>
    <x v="2"/>
    <n v="346"/>
    <x v="3"/>
    <x v="233"/>
    <x v="233"/>
    <x v="234"/>
    <x v="0"/>
    <x v="0"/>
    <n v="16106"/>
    <s v="&quot;No Aplica&quot;"/>
    <m/>
    <s v=""/>
    <x v="0"/>
    <x v="0"/>
  </r>
  <r>
    <n v="218"/>
    <x v="1"/>
    <x v="1"/>
    <x v="1"/>
    <s v="PRO"/>
    <x v="0"/>
    <s v="SI"/>
    <x v="0"/>
    <x v="0"/>
    <n v="3"/>
    <x v="1"/>
    <x v="2"/>
    <n v="346"/>
    <x v="3"/>
    <x v="234"/>
    <x v="234"/>
    <x v="235"/>
    <x v="0"/>
    <x v="0"/>
    <n v="16205"/>
    <s v="&quot;No Aplica&quot;"/>
    <m/>
    <s v=""/>
    <x v="0"/>
    <x v="0"/>
  </r>
  <r>
    <n v="219"/>
    <x v="1"/>
    <x v="1"/>
    <x v="1"/>
    <s v="PRO"/>
    <x v="0"/>
    <s v="SI"/>
    <x v="0"/>
    <x v="0"/>
    <n v="3"/>
    <x v="1"/>
    <x v="2"/>
    <n v="346"/>
    <x v="3"/>
    <x v="235"/>
    <x v="235"/>
    <x v="236"/>
    <x v="0"/>
    <x v="0"/>
    <n v="8308"/>
    <s v="&quot;No Aplica&quot;"/>
    <m/>
    <s v=""/>
    <x v="0"/>
    <x v="0"/>
  </r>
  <r>
    <n v="220"/>
    <x v="1"/>
    <x v="1"/>
    <x v="1"/>
    <s v="PRO"/>
    <x v="0"/>
    <s v="SI"/>
    <x v="0"/>
    <x v="0"/>
    <n v="3"/>
    <x v="1"/>
    <x v="2"/>
    <n v="346"/>
    <x v="3"/>
    <x v="236"/>
    <x v="236"/>
    <x v="237"/>
    <x v="0"/>
    <x v="0"/>
    <n v="8309"/>
    <s v="&quot;No Aplica&quot;"/>
    <m/>
    <s v=""/>
    <x v="0"/>
    <x v="0"/>
  </r>
  <r>
    <n v="221"/>
    <x v="1"/>
    <x v="1"/>
    <x v="1"/>
    <s v="PRO"/>
    <x v="0"/>
    <s v="SI"/>
    <x v="0"/>
    <x v="0"/>
    <n v="3"/>
    <x v="1"/>
    <x v="2"/>
    <n v="346"/>
    <x v="3"/>
    <x v="237"/>
    <x v="237"/>
    <x v="238"/>
    <x v="0"/>
    <x v="0"/>
    <n v="16107"/>
    <s v="&quot;No Aplica&quot;"/>
    <m/>
    <s v=""/>
    <x v="0"/>
    <x v="0"/>
  </r>
  <r>
    <n v="222"/>
    <x v="1"/>
    <x v="1"/>
    <x v="1"/>
    <s v="PRO"/>
    <x v="0"/>
    <s v="SI"/>
    <x v="0"/>
    <x v="0"/>
    <n v="3"/>
    <x v="1"/>
    <x v="2"/>
    <n v="346"/>
    <x v="3"/>
    <x v="238"/>
    <x v="238"/>
    <x v="239"/>
    <x v="0"/>
    <x v="0"/>
    <n v="16201"/>
    <s v="&quot;No Aplica&quot;"/>
    <m/>
    <s v=""/>
    <x v="0"/>
    <x v="0"/>
  </r>
  <r>
    <n v="223"/>
    <x v="1"/>
    <x v="1"/>
    <x v="1"/>
    <s v="PRO"/>
    <x v="0"/>
    <s v="SI"/>
    <x v="0"/>
    <x v="0"/>
    <n v="3"/>
    <x v="1"/>
    <x v="2"/>
    <n v="346"/>
    <x v="3"/>
    <x v="239"/>
    <x v="239"/>
    <x v="240"/>
    <x v="0"/>
    <x v="0"/>
    <n v="16206"/>
    <s v="&quot;No Aplica&quot;"/>
    <m/>
    <s v=""/>
    <x v="0"/>
    <x v="0"/>
  </r>
  <r>
    <n v="224"/>
    <x v="1"/>
    <x v="1"/>
    <x v="1"/>
    <s v="PRO"/>
    <x v="0"/>
    <s v="SI"/>
    <x v="0"/>
    <x v="0"/>
    <n v="3"/>
    <x v="1"/>
    <x v="2"/>
    <n v="346"/>
    <x v="3"/>
    <x v="240"/>
    <x v="240"/>
    <x v="241"/>
    <x v="0"/>
    <x v="0"/>
    <n v="7305"/>
    <s v="&quot;No Aplica&quot;"/>
    <m/>
    <s v=""/>
    <x v="0"/>
    <x v="0"/>
  </r>
  <r>
    <n v="225"/>
    <x v="1"/>
    <x v="1"/>
    <x v="1"/>
    <s v="PRO"/>
    <x v="0"/>
    <s v="SI"/>
    <x v="0"/>
    <x v="0"/>
    <n v="3"/>
    <x v="1"/>
    <x v="2"/>
    <n v="346"/>
    <x v="3"/>
    <x v="241"/>
    <x v="241"/>
    <x v="242"/>
    <x v="0"/>
    <x v="0"/>
    <n v="7405"/>
    <s v="&quot;No Aplica&quot;"/>
    <m/>
    <s v=""/>
    <x v="0"/>
    <x v="0"/>
  </r>
  <r>
    <n v="226"/>
    <x v="1"/>
    <x v="1"/>
    <x v="1"/>
    <s v="PRO"/>
    <x v="0"/>
    <s v="SI"/>
    <x v="0"/>
    <x v="0"/>
    <n v="3"/>
    <x v="1"/>
    <x v="2"/>
    <n v="346"/>
    <x v="3"/>
    <x v="242"/>
    <x v="242"/>
    <x v="243"/>
    <x v="0"/>
    <x v="0"/>
    <n v="7108"/>
    <s v="&quot;No Aplica&quot;"/>
    <m/>
    <s v=""/>
    <x v="0"/>
    <x v="0"/>
  </r>
  <r>
    <n v="227"/>
    <x v="1"/>
    <x v="1"/>
    <x v="1"/>
    <s v="PRO"/>
    <x v="0"/>
    <s v="SI"/>
    <x v="0"/>
    <x v="0"/>
    <n v="3"/>
    <x v="1"/>
    <x v="2"/>
    <n v="346"/>
    <x v="3"/>
    <x v="243"/>
    <x v="243"/>
    <x v="244"/>
    <x v="0"/>
    <x v="0"/>
    <n v="7306"/>
    <s v="&quot;No Aplica&quot;"/>
    <m/>
    <s v=""/>
    <x v="0"/>
    <x v="0"/>
  </r>
  <r>
    <n v="228"/>
    <x v="1"/>
    <x v="1"/>
    <x v="1"/>
    <s v="PRO"/>
    <x v="0"/>
    <s v="SI"/>
    <x v="0"/>
    <x v="0"/>
    <n v="3"/>
    <x v="1"/>
    <x v="2"/>
    <n v="346"/>
    <x v="3"/>
    <x v="244"/>
    <x v="244"/>
    <x v="245"/>
    <x v="0"/>
    <x v="0"/>
    <n v="7307"/>
    <s v="&quot;No Aplica&quot;"/>
    <m/>
    <s v=""/>
    <x v="0"/>
    <x v="0"/>
  </r>
  <r>
    <n v="229"/>
    <x v="1"/>
    <x v="1"/>
    <x v="1"/>
    <s v="PRO"/>
    <x v="0"/>
    <s v="SI"/>
    <x v="0"/>
    <x v="0"/>
    <n v="3"/>
    <x v="1"/>
    <x v="2"/>
    <n v="346"/>
    <x v="3"/>
    <x v="245"/>
    <x v="245"/>
    <x v="246"/>
    <x v="0"/>
    <x v="0"/>
    <n v="16301"/>
    <s v="&quot;No Aplica&quot;"/>
    <m/>
    <s v=""/>
    <x v="0"/>
    <x v="0"/>
  </r>
  <r>
    <n v="230"/>
    <x v="1"/>
    <x v="1"/>
    <x v="1"/>
    <s v="PRO"/>
    <x v="0"/>
    <s v="SI"/>
    <x v="0"/>
    <x v="0"/>
    <n v="3"/>
    <x v="1"/>
    <x v="2"/>
    <n v="346"/>
    <x v="3"/>
    <x v="246"/>
    <x v="246"/>
    <x v="247"/>
    <x v="0"/>
    <x v="0"/>
    <n v="7109"/>
    <s v="&quot;No Aplica&quot;"/>
    <m/>
    <s v=""/>
    <x v="0"/>
    <x v="0"/>
  </r>
  <r>
    <n v="231"/>
    <x v="1"/>
    <x v="1"/>
    <x v="1"/>
    <s v="PRO"/>
    <x v="0"/>
    <s v="SI"/>
    <x v="0"/>
    <x v="0"/>
    <n v="3"/>
    <x v="1"/>
    <x v="2"/>
    <n v="346"/>
    <x v="3"/>
    <x v="247"/>
    <x v="247"/>
    <x v="248"/>
    <x v="0"/>
    <x v="0"/>
    <n v="16304"/>
    <s v="&quot;No Aplica&quot;"/>
    <m/>
    <s v=""/>
    <x v="0"/>
    <x v="0"/>
  </r>
  <r>
    <n v="232"/>
    <x v="1"/>
    <x v="1"/>
    <x v="1"/>
    <s v="PRO"/>
    <x v="0"/>
    <s v="SI"/>
    <x v="0"/>
    <x v="0"/>
    <n v="3"/>
    <x v="1"/>
    <x v="2"/>
    <n v="346"/>
    <x v="3"/>
    <x v="248"/>
    <x v="248"/>
    <x v="249"/>
    <x v="0"/>
    <x v="0"/>
    <n v="16108"/>
    <s v="&quot;No Aplica&quot;"/>
    <m/>
    <s v=""/>
    <x v="0"/>
    <x v="0"/>
  </r>
  <r>
    <n v="233"/>
    <x v="1"/>
    <x v="1"/>
    <x v="1"/>
    <s v="PRO"/>
    <x v="0"/>
    <s v="SI"/>
    <x v="0"/>
    <x v="0"/>
    <n v="3"/>
    <x v="1"/>
    <x v="2"/>
    <n v="346"/>
    <x v="3"/>
    <x v="249"/>
    <x v="249"/>
    <x v="250"/>
    <x v="0"/>
    <x v="0"/>
    <n v="7406"/>
    <s v="&quot;No Aplica&quot;"/>
    <m/>
    <s v=""/>
    <x v="0"/>
    <x v="0"/>
  </r>
  <r>
    <n v="234"/>
    <x v="1"/>
    <x v="1"/>
    <x v="1"/>
    <s v="PRO"/>
    <x v="0"/>
    <s v="SI"/>
    <x v="0"/>
    <x v="0"/>
    <n v="3"/>
    <x v="1"/>
    <x v="2"/>
    <n v="346"/>
    <x v="3"/>
    <x v="250"/>
    <x v="250"/>
    <x v="251"/>
    <x v="0"/>
    <x v="0"/>
    <n v="16305"/>
    <s v="&quot;No Aplica&quot;"/>
    <m/>
    <s v=""/>
    <x v="0"/>
    <x v="0"/>
  </r>
  <r>
    <n v="235"/>
    <x v="1"/>
    <x v="1"/>
    <x v="1"/>
    <s v="PRO"/>
    <x v="0"/>
    <s v="SI"/>
    <x v="0"/>
    <x v="0"/>
    <n v="3"/>
    <x v="1"/>
    <x v="2"/>
    <n v="346"/>
    <x v="3"/>
    <x v="251"/>
    <x v="251"/>
    <x v="252"/>
    <x v="0"/>
    <x v="0"/>
    <n v="8108"/>
    <s v="&quot;No Aplica&quot;"/>
    <m/>
    <s v=""/>
    <x v="0"/>
    <x v="0"/>
  </r>
  <r>
    <n v="236"/>
    <x v="1"/>
    <x v="1"/>
    <x v="1"/>
    <s v="PRO"/>
    <x v="0"/>
    <s v="SI"/>
    <x v="0"/>
    <x v="0"/>
    <n v="3"/>
    <x v="1"/>
    <x v="2"/>
    <n v="346"/>
    <x v="3"/>
    <x v="252"/>
    <x v="252"/>
    <x v="253"/>
    <x v="0"/>
    <x v="0"/>
    <n v="7110"/>
    <s v="&quot;No Aplica&quot;"/>
    <m/>
    <s v=""/>
    <x v="0"/>
    <x v="0"/>
  </r>
  <r>
    <n v="237"/>
    <x v="1"/>
    <x v="1"/>
    <x v="1"/>
    <s v="PRO"/>
    <x v="0"/>
    <s v="SI"/>
    <x v="0"/>
    <x v="0"/>
    <n v="3"/>
    <x v="1"/>
    <x v="2"/>
    <n v="346"/>
    <x v="3"/>
    <x v="253"/>
    <x v="253"/>
    <x v="254"/>
    <x v="0"/>
    <x v="0"/>
    <n v="8310"/>
    <s v="&quot;No Aplica&quot;"/>
    <m/>
    <s v=""/>
    <x v="0"/>
    <x v="0"/>
  </r>
  <r>
    <n v="238"/>
    <x v="1"/>
    <x v="1"/>
    <x v="1"/>
    <s v="PRO"/>
    <x v="0"/>
    <s v="SI"/>
    <x v="0"/>
    <x v="0"/>
    <n v="3"/>
    <x v="1"/>
    <x v="2"/>
    <n v="346"/>
    <x v="3"/>
    <x v="254"/>
    <x v="254"/>
    <x v="255"/>
    <x v="0"/>
    <x v="0"/>
    <n v="8311"/>
    <s v="&quot;No Aplica&quot;"/>
    <m/>
    <s v=""/>
    <x v="0"/>
    <x v="0"/>
  </r>
  <r>
    <n v="239"/>
    <x v="1"/>
    <x v="1"/>
    <x v="1"/>
    <s v="PRO"/>
    <x v="0"/>
    <s v="SI"/>
    <x v="0"/>
    <x v="0"/>
    <n v="3"/>
    <x v="1"/>
    <x v="2"/>
    <n v="346"/>
    <x v="3"/>
    <x v="255"/>
    <x v="255"/>
    <x v="256"/>
    <x v="0"/>
    <x v="0"/>
    <n v="8109"/>
    <s v="&quot;No Aplica&quot;"/>
    <m/>
    <s v=""/>
    <x v="0"/>
    <x v="0"/>
  </r>
  <r>
    <n v="240"/>
    <x v="1"/>
    <x v="1"/>
    <x v="1"/>
    <s v="PRO"/>
    <x v="0"/>
    <s v="SI"/>
    <x v="0"/>
    <x v="0"/>
    <n v="3"/>
    <x v="1"/>
    <x v="2"/>
    <n v="346"/>
    <x v="3"/>
    <x v="256"/>
    <x v="256"/>
    <x v="257"/>
    <x v="0"/>
    <x v="0"/>
    <n v="7101"/>
    <s v="&quot;No Aplica&quot;"/>
    <m/>
    <s v=""/>
    <x v="0"/>
    <x v="0"/>
  </r>
  <r>
    <n v="241"/>
    <x v="1"/>
    <x v="1"/>
    <x v="1"/>
    <s v="PRO"/>
    <x v="0"/>
    <s v="SI"/>
    <x v="0"/>
    <x v="0"/>
    <n v="3"/>
    <x v="1"/>
    <x v="2"/>
    <n v="346"/>
    <x v="3"/>
    <x v="257"/>
    <x v="257"/>
    <x v="258"/>
    <x v="0"/>
    <x v="0"/>
    <n v="8110"/>
    <s v="&quot;No Aplica&quot;"/>
    <m/>
    <s v=""/>
    <x v="0"/>
    <x v="0"/>
  </r>
  <r>
    <n v="242"/>
    <x v="1"/>
    <x v="1"/>
    <x v="1"/>
    <s v="PRO"/>
    <x v="0"/>
    <s v="SI"/>
    <x v="0"/>
    <x v="0"/>
    <n v="3"/>
    <x v="1"/>
    <x v="2"/>
    <n v="346"/>
    <x v="3"/>
    <x v="258"/>
    <x v="258"/>
    <x v="259"/>
    <x v="0"/>
    <x v="0"/>
    <n v="7308"/>
    <s v="&quot;No Aplica&quot;"/>
    <m/>
    <s v=""/>
    <x v="0"/>
    <x v="0"/>
  </r>
  <r>
    <n v="243"/>
    <x v="1"/>
    <x v="1"/>
    <x v="1"/>
    <s v="PRO"/>
    <x v="0"/>
    <s v="SI"/>
    <x v="0"/>
    <x v="0"/>
    <n v="3"/>
    <x v="1"/>
    <x v="2"/>
    <n v="346"/>
    <x v="3"/>
    <x v="259"/>
    <x v="259"/>
    <x v="260"/>
    <x v="0"/>
    <x v="0"/>
    <n v="8207"/>
    <s v="&quot;No Aplica&quot;"/>
    <m/>
    <s v=""/>
    <x v="0"/>
    <x v="0"/>
  </r>
  <r>
    <n v="244"/>
    <x v="1"/>
    <x v="1"/>
    <x v="1"/>
    <s v="PRO"/>
    <x v="0"/>
    <s v="SI"/>
    <x v="0"/>
    <x v="0"/>
    <n v="3"/>
    <x v="1"/>
    <x v="2"/>
    <n v="346"/>
    <x v="3"/>
    <x v="260"/>
    <x v="260"/>
    <x v="261"/>
    <x v="0"/>
    <x v="0"/>
    <n v="8111"/>
    <s v="&quot;No Aplica&quot;"/>
    <m/>
    <s v=""/>
    <x v="0"/>
    <x v="0"/>
  </r>
  <r>
    <n v="245"/>
    <x v="1"/>
    <x v="1"/>
    <x v="1"/>
    <s v="PRO"/>
    <x v="0"/>
    <s v="SI"/>
    <x v="0"/>
    <x v="0"/>
    <n v="3"/>
    <x v="1"/>
    <x v="2"/>
    <n v="346"/>
    <x v="3"/>
    <x v="261"/>
    <x v="261"/>
    <x v="262"/>
    <x v="0"/>
    <x v="0"/>
    <n v="16207"/>
    <s v="&quot;No Aplica&quot;"/>
    <m/>
    <s v=""/>
    <x v="0"/>
    <x v="0"/>
  </r>
  <r>
    <n v="246"/>
    <x v="1"/>
    <x v="1"/>
    <x v="1"/>
    <s v="PRO"/>
    <x v="0"/>
    <s v="SI"/>
    <x v="0"/>
    <x v="0"/>
    <n v="3"/>
    <x v="1"/>
    <x v="2"/>
    <n v="346"/>
    <x v="3"/>
    <x v="262"/>
    <x v="262"/>
    <x v="263"/>
    <x v="0"/>
    <x v="0"/>
    <n v="8312"/>
    <s v="&quot;No Aplica&quot;"/>
    <m/>
    <s v=""/>
    <x v="0"/>
    <x v="0"/>
  </r>
  <r>
    <n v="247"/>
    <x v="1"/>
    <x v="1"/>
    <x v="1"/>
    <s v="PRO"/>
    <x v="0"/>
    <s v="SI"/>
    <x v="0"/>
    <x v="0"/>
    <n v="3"/>
    <x v="1"/>
    <x v="2"/>
    <n v="346"/>
    <x v="3"/>
    <x v="263"/>
    <x v="263"/>
    <x v="264"/>
    <x v="0"/>
    <x v="0"/>
    <n v="7309"/>
    <s v="&quot;No Aplica&quot;"/>
    <m/>
    <s v=""/>
    <x v="0"/>
    <x v="0"/>
  </r>
  <r>
    <n v="248"/>
    <x v="1"/>
    <x v="1"/>
    <x v="1"/>
    <s v="PRO"/>
    <x v="0"/>
    <s v="SI"/>
    <x v="0"/>
    <x v="0"/>
    <n v="3"/>
    <x v="1"/>
    <x v="2"/>
    <n v="346"/>
    <x v="3"/>
    <x v="264"/>
    <x v="264"/>
    <x v="265"/>
    <x v="0"/>
    <x v="0"/>
    <n v="7407"/>
    <s v="&quot;No Aplica&quot;"/>
    <m/>
    <s v=""/>
    <x v="0"/>
    <x v="0"/>
  </r>
  <r>
    <n v="249"/>
    <x v="1"/>
    <x v="1"/>
    <x v="1"/>
    <s v="PRO"/>
    <x v="0"/>
    <s v="SI"/>
    <x v="0"/>
    <x v="0"/>
    <n v="3"/>
    <x v="1"/>
    <x v="2"/>
    <n v="346"/>
    <x v="3"/>
    <x v="265"/>
    <x v="265"/>
    <x v="266"/>
    <x v="0"/>
    <x v="0"/>
    <n v="7408"/>
    <s v="&quot;No Aplica&quot;"/>
    <m/>
    <s v=""/>
    <x v="0"/>
    <x v="0"/>
  </r>
  <r>
    <n v="250"/>
    <x v="1"/>
    <x v="1"/>
    <x v="1"/>
    <s v="PRO"/>
    <x v="0"/>
    <s v="SI"/>
    <x v="0"/>
    <x v="0"/>
    <n v="3"/>
    <x v="1"/>
    <x v="2"/>
    <n v="346"/>
    <x v="3"/>
    <x v="266"/>
    <x v="266"/>
    <x v="267"/>
    <x v="0"/>
    <x v="0"/>
    <n v="8313"/>
    <s v="&quot;No Aplica&quot;"/>
    <m/>
    <s v=""/>
    <x v="0"/>
    <x v="0"/>
  </r>
  <r>
    <n v="251"/>
    <x v="1"/>
    <x v="1"/>
    <x v="1"/>
    <s v="PRO"/>
    <x v="0"/>
    <s v="SI"/>
    <x v="0"/>
    <x v="0"/>
    <n v="3"/>
    <x v="1"/>
    <x v="2"/>
    <n v="346"/>
    <x v="3"/>
    <x v="267"/>
    <x v="267"/>
    <x v="268"/>
    <x v="0"/>
    <x v="0"/>
    <n v="16109"/>
    <s v="&quot;No Aplica&quot;"/>
    <m/>
    <s v=""/>
    <x v="0"/>
    <x v="0"/>
  </r>
  <r>
    <n v="252"/>
    <x v="1"/>
    <x v="1"/>
    <x v="1"/>
    <s v="PRO"/>
    <x v="0"/>
    <s v="SI"/>
    <x v="0"/>
    <x v="0"/>
    <n v="3"/>
    <x v="1"/>
    <x v="2"/>
    <n v="346"/>
    <x v="3"/>
    <x v="268"/>
    <x v="268"/>
    <x v="269"/>
    <x v="0"/>
    <x v="0"/>
    <n v="11201"/>
    <s v="&quot;No Aplica&quot;"/>
    <m/>
    <s v=""/>
    <x v="0"/>
    <x v="0"/>
  </r>
  <r>
    <n v="253"/>
    <x v="1"/>
    <x v="1"/>
    <x v="1"/>
    <s v="PRO"/>
    <x v="0"/>
    <s v="SI"/>
    <x v="0"/>
    <x v="0"/>
    <n v="3"/>
    <x v="1"/>
    <x v="2"/>
    <n v="346"/>
    <x v="3"/>
    <x v="269"/>
    <x v="269"/>
    <x v="270"/>
    <x v="0"/>
    <x v="0"/>
    <n v="10202"/>
    <s v="&quot;No Aplica&quot;"/>
    <m/>
    <s v=""/>
    <x v="0"/>
    <x v="0"/>
  </r>
  <r>
    <n v="254"/>
    <x v="1"/>
    <x v="1"/>
    <x v="1"/>
    <s v="PRO"/>
    <x v="0"/>
    <s v="SI"/>
    <x v="0"/>
    <x v="0"/>
    <n v="3"/>
    <x v="1"/>
    <x v="2"/>
    <n v="346"/>
    <x v="3"/>
    <x v="270"/>
    <x v="270"/>
    <x v="271"/>
    <x v="0"/>
    <x v="0"/>
    <n v="9201"/>
    <s v="&quot;No Aplica&quot;"/>
    <m/>
    <s v=""/>
    <x v="0"/>
    <x v="0"/>
  </r>
  <r>
    <n v="255"/>
    <x v="1"/>
    <x v="1"/>
    <x v="1"/>
    <s v="PRO"/>
    <x v="0"/>
    <s v="SI"/>
    <x v="0"/>
    <x v="0"/>
    <n v="3"/>
    <x v="1"/>
    <x v="2"/>
    <n v="346"/>
    <x v="3"/>
    <x v="271"/>
    <x v="271"/>
    <x v="272"/>
    <x v="0"/>
    <x v="0"/>
    <n v="12201"/>
    <s v="&quot;No Aplica&quot;"/>
    <m/>
    <s v=""/>
    <x v="0"/>
    <x v="0"/>
  </r>
  <r>
    <n v="256"/>
    <x v="1"/>
    <x v="1"/>
    <x v="1"/>
    <s v="PRO"/>
    <x v="0"/>
    <s v="SI"/>
    <x v="0"/>
    <x v="0"/>
    <n v="3"/>
    <x v="1"/>
    <x v="2"/>
    <n v="346"/>
    <x v="3"/>
    <x v="271"/>
    <x v="272"/>
    <x v="272"/>
    <x v="0"/>
    <x v="0"/>
    <n v="12201"/>
    <s v="&quot;No Aplica&quot;"/>
    <m/>
    <s v=""/>
    <x v="0"/>
    <x v="0"/>
  </r>
  <r>
    <n v="257"/>
    <x v="1"/>
    <x v="1"/>
    <x v="1"/>
    <s v="PRO"/>
    <x v="0"/>
    <s v="SI"/>
    <x v="0"/>
    <x v="0"/>
    <n v="3"/>
    <x v="1"/>
    <x v="2"/>
    <n v="346"/>
    <x v="3"/>
    <x v="272"/>
    <x v="273"/>
    <x v="273"/>
    <x v="0"/>
    <x v="0"/>
    <n v="10102"/>
    <s v="&quot;No Aplica&quot;"/>
    <m/>
    <s v=""/>
    <x v="0"/>
    <x v="0"/>
  </r>
  <r>
    <n v="258"/>
    <x v="1"/>
    <x v="1"/>
    <x v="1"/>
    <s v="PRO"/>
    <x v="0"/>
    <s v="SI"/>
    <x v="0"/>
    <x v="0"/>
    <n v="3"/>
    <x v="1"/>
    <x v="2"/>
    <n v="346"/>
    <x v="3"/>
    <x v="273"/>
    <x v="274"/>
    <x v="274"/>
    <x v="0"/>
    <x v="0"/>
    <n v="9102"/>
    <s v="&quot;No Aplica&quot;"/>
    <m/>
    <s v=""/>
    <x v="0"/>
    <x v="0"/>
  </r>
  <r>
    <n v="259"/>
    <x v="1"/>
    <x v="1"/>
    <x v="1"/>
    <s v="PRO"/>
    <x v="0"/>
    <s v="SI"/>
    <x v="0"/>
    <x v="0"/>
    <n v="3"/>
    <x v="1"/>
    <x v="2"/>
    <n v="346"/>
    <x v="3"/>
    <x v="274"/>
    <x v="275"/>
    <x v="275"/>
    <x v="0"/>
    <x v="0"/>
    <n v="10201"/>
    <s v="&quot;No Aplica&quot;"/>
    <m/>
    <s v=""/>
    <x v="0"/>
    <x v="0"/>
  </r>
  <r>
    <n v="260"/>
    <x v="1"/>
    <x v="1"/>
    <x v="1"/>
    <s v="PRO"/>
    <x v="0"/>
    <s v="SI"/>
    <x v="0"/>
    <x v="0"/>
    <n v="3"/>
    <x v="1"/>
    <x v="2"/>
    <n v="346"/>
    <x v="3"/>
    <x v="275"/>
    <x v="276"/>
    <x v="276"/>
    <x v="0"/>
    <x v="0"/>
    <n v="10401"/>
    <s v="&quot;No Aplica&quot;"/>
    <m/>
    <s v=""/>
    <x v="0"/>
    <x v="0"/>
  </r>
  <r>
    <n v="261"/>
    <x v="1"/>
    <x v="1"/>
    <x v="1"/>
    <s v="PRO"/>
    <x v="0"/>
    <s v="SI"/>
    <x v="0"/>
    <x v="0"/>
    <n v="3"/>
    <x v="1"/>
    <x v="2"/>
    <n v="346"/>
    <x v="3"/>
    <x v="276"/>
    <x v="277"/>
    <x v="277"/>
    <x v="0"/>
    <x v="0"/>
    <n v="11401"/>
    <s v="&quot;No Aplica&quot;"/>
    <m/>
    <s v=""/>
    <x v="0"/>
    <x v="0"/>
  </r>
  <r>
    <n v="262"/>
    <x v="1"/>
    <x v="1"/>
    <x v="1"/>
    <s v="PRO"/>
    <x v="0"/>
    <s v="SI"/>
    <x v="0"/>
    <x v="0"/>
    <n v="3"/>
    <x v="1"/>
    <x v="2"/>
    <n v="346"/>
    <x v="3"/>
    <x v="277"/>
    <x v="278"/>
    <x v="278"/>
    <x v="0"/>
    <x v="0"/>
    <n v="9121"/>
    <s v="&quot;No Aplica&quot;"/>
    <m/>
    <s v=""/>
    <x v="0"/>
    <x v="0"/>
  </r>
  <r>
    <n v="263"/>
    <x v="1"/>
    <x v="1"/>
    <x v="1"/>
    <s v="PRO"/>
    <x v="0"/>
    <s v="SI"/>
    <x v="0"/>
    <x v="0"/>
    <n v="3"/>
    <x v="1"/>
    <x v="2"/>
    <n v="346"/>
    <x v="3"/>
    <x v="278"/>
    <x v="279"/>
    <x v="279"/>
    <x v="0"/>
    <x v="0"/>
    <n v="10203"/>
    <s v="&quot;No Aplica&quot;"/>
    <m/>
    <s v=""/>
    <x v="0"/>
    <x v="0"/>
  </r>
  <r>
    <n v="264"/>
    <x v="1"/>
    <x v="1"/>
    <x v="1"/>
    <s v="PRO"/>
    <x v="0"/>
    <s v="SI"/>
    <x v="0"/>
    <x v="0"/>
    <n v="3"/>
    <x v="1"/>
    <x v="2"/>
    <n v="346"/>
    <x v="3"/>
    <x v="279"/>
    <x v="280"/>
    <x v="280"/>
    <x v="0"/>
    <x v="0"/>
    <n v="11202"/>
    <s v="&quot;No Aplica&quot;"/>
    <m/>
    <s v=""/>
    <x v="0"/>
    <x v="0"/>
  </r>
  <r>
    <n v="265"/>
    <x v="1"/>
    <x v="1"/>
    <x v="1"/>
    <s v="PRO"/>
    <x v="0"/>
    <s v="SI"/>
    <x v="0"/>
    <x v="0"/>
    <n v="3"/>
    <x v="1"/>
    <x v="2"/>
    <n v="346"/>
    <x v="3"/>
    <x v="280"/>
    <x v="281"/>
    <x v="281"/>
    <x v="0"/>
    <x v="0"/>
    <n v="10103"/>
    <s v="&quot;No Aplica&quot;"/>
    <m/>
    <s v=""/>
    <x v="0"/>
    <x v="0"/>
  </r>
  <r>
    <n v="266"/>
    <x v="1"/>
    <x v="1"/>
    <x v="1"/>
    <s v="PRO"/>
    <x v="0"/>
    <s v="SI"/>
    <x v="0"/>
    <x v="0"/>
    <n v="3"/>
    <x v="1"/>
    <x v="2"/>
    <n v="346"/>
    <x v="3"/>
    <x v="281"/>
    <x v="282"/>
    <x v="282"/>
    <x v="0"/>
    <x v="0"/>
    <n v="11301"/>
    <s v="&quot;No Aplica&quot;"/>
    <m/>
    <s v=""/>
    <x v="0"/>
    <x v="0"/>
  </r>
  <r>
    <n v="267"/>
    <x v="1"/>
    <x v="1"/>
    <x v="1"/>
    <s v="PRO"/>
    <x v="0"/>
    <s v="SI"/>
    <x v="0"/>
    <x v="0"/>
    <n v="3"/>
    <x v="1"/>
    <x v="2"/>
    <n v="346"/>
    <x v="3"/>
    <x v="282"/>
    <x v="283"/>
    <x v="283"/>
    <x v="0"/>
    <x v="0"/>
    <n v="11101"/>
    <s v="&quot;No Aplica&quot;"/>
    <m/>
    <s v=""/>
    <x v="0"/>
    <x v="0"/>
  </r>
  <r>
    <n v="268"/>
    <x v="1"/>
    <x v="1"/>
    <x v="1"/>
    <s v="PRO"/>
    <x v="0"/>
    <s v="SI"/>
    <x v="0"/>
    <x v="0"/>
    <n v="3"/>
    <x v="1"/>
    <x v="2"/>
    <n v="346"/>
    <x v="3"/>
    <x v="283"/>
    <x v="284"/>
    <x v="284"/>
    <x v="0"/>
    <x v="0"/>
    <n v="9202"/>
    <s v="&quot;No Aplica&quot;"/>
    <m/>
    <s v=""/>
    <x v="0"/>
    <x v="0"/>
  </r>
  <r>
    <n v="269"/>
    <x v="1"/>
    <x v="1"/>
    <x v="1"/>
    <s v="PRO"/>
    <x v="0"/>
    <s v="SI"/>
    <x v="0"/>
    <x v="0"/>
    <n v="3"/>
    <x v="1"/>
    <x v="2"/>
    <n v="346"/>
    <x v="3"/>
    <x v="284"/>
    <x v="285"/>
    <x v="285"/>
    <x v="0"/>
    <x v="0"/>
    <n v="14102"/>
    <s v="&quot;No Aplica&quot;"/>
    <m/>
    <s v=""/>
    <x v="0"/>
    <x v="0"/>
  </r>
  <r>
    <n v="270"/>
    <x v="1"/>
    <x v="1"/>
    <x v="1"/>
    <s v="PRO"/>
    <x v="0"/>
    <s v="SI"/>
    <x v="0"/>
    <x v="0"/>
    <n v="3"/>
    <x v="1"/>
    <x v="2"/>
    <n v="346"/>
    <x v="3"/>
    <x v="285"/>
    <x v="286"/>
    <x v="286"/>
    <x v="0"/>
    <x v="0"/>
    <n v="9103"/>
    <s v="&quot;No Aplica&quot;"/>
    <m/>
    <s v=""/>
    <x v="0"/>
    <x v="0"/>
  </r>
  <r>
    <n v="271"/>
    <x v="1"/>
    <x v="1"/>
    <x v="1"/>
    <s v="PRO"/>
    <x v="0"/>
    <s v="SI"/>
    <x v="0"/>
    <x v="0"/>
    <n v="3"/>
    <x v="1"/>
    <x v="2"/>
    <n v="346"/>
    <x v="3"/>
    <x v="286"/>
    <x v="287"/>
    <x v="287"/>
    <x v="0"/>
    <x v="0"/>
    <n v="9203"/>
    <s v="&quot;No Aplica&quot;"/>
    <m/>
    <s v=""/>
    <x v="0"/>
    <x v="0"/>
  </r>
  <r>
    <n v="272"/>
    <x v="1"/>
    <x v="1"/>
    <x v="1"/>
    <s v="PRO"/>
    <x v="0"/>
    <s v="SI"/>
    <x v="0"/>
    <x v="0"/>
    <n v="3"/>
    <x v="1"/>
    <x v="2"/>
    <n v="346"/>
    <x v="3"/>
    <x v="287"/>
    <x v="288"/>
    <x v="288"/>
    <x v="0"/>
    <x v="0"/>
    <n v="10204"/>
    <s v="&quot;No Aplica&quot;"/>
    <m/>
    <s v=""/>
    <x v="0"/>
    <x v="0"/>
  </r>
  <r>
    <n v="273"/>
    <x v="1"/>
    <x v="1"/>
    <x v="1"/>
    <s v="PRO"/>
    <x v="0"/>
    <s v="SI"/>
    <x v="0"/>
    <x v="0"/>
    <n v="3"/>
    <x v="1"/>
    <x v="2"/>
    <n v="346"/>
    <x v="3"/>
    <x v="288"/>
    <x v="289"/>
    <x v="289"/>
    <x v="0"/>
    <x v="0"/>
    <n v="9104"/>
    <s v="&quot;No Aplica&quot;"/>
    <m/>
    <s v=""/>
    <x v="0"/>
    <x v="0"/>
  </r>
  <r>
    <n v="274"/>
    <x v="1"/>
    <x v="1"/>
    <x v="1"/>
    <s v="PRO"/>
    <x v="0"/>
    <s v="SI"/>
    <x v="0"/>
    <x v="0"/>
    <n v="3"/>
    <x v="1"/>
    <x v="2"/>
    <n v="346"/>
    <x v="3"/>
    <x v="289"/>
    <x v="290"/>
    <x v="290"/>
    <x v="0"/>
    <x v="0"/>
    <n v="10205"/>
    <s v="&quot;No Aplica&quot;"/>
    <m/>
    <s v=""/>
    <x v="0"/>
    <x v="0"/>
  </r>
  <r>
    <n v="275"/>
    <x v="1"/>
    <x v="1"/>
    <x v="1"/>
    <s v="PRO"/>
    <x v="0"/>
    <s v="SI"/>
    <x v="0"/>
    <x v="0"/>
    <n v="3"/>
    <x v="1"/>
    <x v="2"/>
    <n v="346"/>
    <x v="3"/>
    <x v="290"/>
    <x v="291"/>
    <x v="291"/>
    <x v="0"/>
    <x v="0"/>
    <n v="9204"/>
    <s v="&quot;No Aplica&quot;"/>
    <m/>
    <s v=""/>
    <x v="0"/>
    <x v="0"/>
  </r>
  <r>
    <n v="276"/>
    <x v="1"/>
    <x v="1"/>
    <x v="1"/>
    <s v="PRO"/>
    <x v="0"/>
    <s v="SI"/>
    <x v="0"/>
    <x v="0"/>
    <n v="3"/>
    <x v="1"/>
    <x v="2"/>
    <n v="346"/>
    <x v="3"/>
    <x v="291"/>
    <x v="292"/>
    <x v="292"/>
    <x v="0"/>
    <x v="0"/>
    <n v="9105"/>
    <s v="&quot;No Aplica&quot;"/>
    <m/>
    <s v=""/>
    <x v="0"/>
    <x v="0"/>
  </r>
  <r>
    <n v="277"/>
    <x v="1"/>
    <x v="1"/>
    <x v="1"/>
    <s v="PRO"/>
    <x v="0"/>
    <s v="SI"/>
    <x v="0"/>
    <x v="0"/>
    <n v="3"/>
    <x v="1"/>
    <x v="2"/>
    <n v="346"/>
    <x v="3"/>
    <x v="292"/>
    <x v="293"/>
    <x v="293"/>
    <x v="0"/>
    <x v="0"/>
    <n v="10104"/>
    <s v="&quot;No Aplica&quot;"/>
    <m/>
    <s v=""/>
    <x v="0"/>
    <x v="0"/>
  </r>
  <r>
    <n v="278"/>
    <x v="1"/>
    <x v="1"/>
    <x v="1"/>
    <s v="PRO"/>
    <x v="0"/>
    <s v="SI"/>
    <x v="0"/>
    <x v="0"/>
    <n v="3"/>
    <x v="1"/>
    <x v="2"/>
    <n v="346"/>
    <x v="3"/>
    <x v="293"/>
    <x v="294"/>
    <x v="294"/>
    <x v="0"/>
    <x v="0"/>
    <n v="10105"/>
    <s v="&quot;No Aplica&quot;"/>
    <m/>
    <s v=""/>
    <x v="0"/>
    <x v="0"/>
  </r>
  <r>
    <n v="279"/>
    <x v="1"/>
    <x v="1"/>
    <x v="1"/>
    <s v="PRO"/>
    <x v="0"/>
    <s v="SI"/>
    <x v="0"/>
    <x v="0"/>
    <n v="3"/>
    <x v="1"/>
    <x v="2"/>
    <n v="346"/>
    <x v="3"/>
    <x v="294"/>
    <x v="295"/>
    <x v="295"/>
    <x v="0"/>
    <x v="0"/>
    <n v="10402"/>
    <s v="&quot;No Aplica&quot;"/>
    <m/>
    <s v=""/>
    <x v="0"/>
    <x v="0"/>
  </r>
  <r>
    <n v="280"/>
    <x v="1"/>
    <x v="1"/>
    <x v="1"/>
    <s v="PRO"/>
    <x v="0"/>
    <s v="SI"/>
    <x v="0"/>
    <x v="0"/>
    <n v="3"/>
    <x v="1"/>
    <x v="2"/>
    <n v="346"/>
    <x v="3"/>
    <x v="295"/>
    <x v="296"/>
    <x v="296"/>
    <x v="0"/>
    <x v="0"/>
    <n v="14202"/>
    <s v="&quot;No Aplica&quot;"/>
    <m/>
    <s v=""/>
    <x v="0"/>
    <x v="0"/>
  </r>
  <r>
    <n v="281"/>
    <x v="1"/>
    <x v="1"/>
    <x v="1"/>
    <s v="PRO"/>
    <x v="0"/>
    <s v="SI"/>
    <x v="0"/>
    <x v="0"/>
    <n v="3"/>
    <x v="1"/>
    <x v="2"/>
    <n v="346"/>
    <x v="3"/>
    <x v="296"/>
    <x v="297"/>
    <x v="297"/>
    <x v="0"/>
    <x v="0"/>
    <n v="9106"/>
    <s v="&quot;No Aplica&quot;"/>
    <m/>
    <s v=""/>
    <x v="0"/>
    <x v="0"/>
  </r>
  <r>
    <n v="282"/>
    <x v="1"/>
    <x v="1"/>
    <x v="1"/>
    <s v="PRO"/>
    <x v="0"/>
    <s v="SI"/>
    <x v="0"/>
    <x v="0"/>
    <n v="3"/>
    <x v="1"/>
    <x v="2"/>
    <n v="346"/>
    <x v="3"/>
    <x v="297"/>
    <x v="298"/>
    <x v="298"/>
    <x v="0"/>
    <x v="0"/>
    <n v="9107"/>
    <s v="&quot;No Aplica&quot;"/>
    <m/>
    <s v=""/>
    <x v="0"/>
    <x v="0"/>
  </r>
  <r>
    <n v="283"/>
    <x v="1"/>
    <x v="1"/>
    <x v="1"/>
    <s v="PRO"/>
    <x v="0"/>
    <s v="SI"/>
    <x v="0"/>
    <x v="0"/>
    <n v="3"/>
    <x v="1"/>
    <x v="2"/>
    <n v="346"/>
    <x v="3"/>
    <x v="298"/>
    <x v="299"/>
    <x v="299"/>
    <x v="0"/>
    <x v="0"/>
    <n v="11203"/>
    <s v="&quot;No Aplica&quot;"/>
    <m/>
    <s v=""/>
    <x v="0"/>
    <x v="0"/>
  </r>
  <r>
    <n v="284"/>
    <x v="1"/>
    <x v="1"/>
    <x v="1"/>
    <s v="PRO"/>
    <x v="0"/>
    <s v="SI"/>
    <x v="0"/>
    <x v="0"/>
    <n v="3"/>
    <x v="1"/>
    <x v="2"/>
    <n v="346"/>
    <x v="3"/>
    <x v="299"/>
    <x v="300"/>
    <x v="300"/>
    <x v="0"/>
    <x v="0"/>
    <n v="10403"/>
    <s v="&quot;No Aplica&quot;"/>
    <m/>
    <s v=""/>
    <x v="0"/>
    <x v="0"/>
  </r>
  <r>
    <n v="285"/>
    <x v="1"/>
    <x v="1"/>
    <x v="1"/>
    <s v="PRO"/>
    <x v="0"/>
    <s v="SI"/>
    <x v="0"/>
    <x v="0"/>
    <n v="3"/>
    <x v="1"/>
    <x v="2"/>
    <n v="346"/>
    <x v="3"/>
    <x v="300"/>
    <x v="301"/>
    <x v="301"/>
    <x v="0"/>
    <x v="0"/>
    <n v="14201"/>
    <s v="&quot;No Aplica&quot;"/>
    <m/>
    <s v=""/>
    <x v="0"/>
    <x v="0"/>
  </r>
  <r>
    <n v="286"/>
    <x v="1"/>
    <x v="1"/>
    <x v="1"/>
    <s v="PRO"/>
    <x v="0"/>
    <s v="SI"/>
    <x v="0"/>
    <x v="0"/>
    <n v="3"/>
    <x v="1"/>
    <x v="2"/>
    <n v="346"/>
    <x v="3"/>
    <x v="301"/>
    <x v="302"/>
    <x v="302"/>
    <x v="0"/>
    <x v="0"/>
    <n v="14203"/>
    <s v="&quot;No Aplica&quot;"/>
    <m/>
    <s v=""/>
    <x v="0"/>
    <x v="0"/>
  </r>
  <r>
    <n v="287"/>
    <x v="1"/>
    <x v="1"/>
    <x v="1"/>
    <s v="PRO"/>
    <x v="0"/>
    <s v="SI"/>
    <x v="0"/>
    <x v="0"/>
    <n v="3"/>
    <x v="1"/>
    <x v="2"/>
    <n v="346"/>
    <x v="3"/>
    <x v="302"/>
    <x v="303"/>
    <x v="303"/>
    <x v="0"/>
    <x v="0"/>
    <n v="11102"/>
    <s v="&quot;No Aplica&quot;"/>
    <m/>
    <s v=""/>
    <x v="0"/>
    <x v="0"/>
  </r>
  <r>
    <n v="288"/>
    <x v="1"/>
    <x v="1"/>
    <x v="1"/>
    <s v="PRO"/>
    <x v="0"/>
    <s v="SI"/>
    <x v="0"/>
    <x v="0"/>
    <n v="3"/>
    <x v="1"/>
    <x v="2"/>
    <n v="346"/>
    <x v="3"/>
    <x v="303"/>
    <x v="304"/>
    <x v="304"/>
    <x v="0"/>
    <x v="0"/>
    <n v="12102"/>
    <s v="&quot;No Aplica&quot;"/>
    <m/>
    <s v=""/>
    <x v="0"/>
    <x v="0"/>
  </r>
  <r>
    <n v="289"/>
    <x v="1"/>
    <x v="1"/>
    <x v="1"/>
    <s v="PRO"/>
    <x v="0"/>
    <s v="SI"/>
    <x v="0"/>
    <x v="0"/>
    <n v="3"/>
    <x v="1"/>
    <x v="2"/>
    <n v="346"/>
    <x v="3"/>
    <x v="304"/>
    <x v="305"/>
    <x v="305"/>
    <x v="0"/>
    <x v="0"/>
    <n v="14103"/>
    <s v="&quot;No Aplica&quot;"/>
    <m/>
    <s v=""/>
    <x v="0"/>
    <x v="0"/>
  </r>
  <r>
    <n v="290"/>
    <x v="1"/>
    <x v="1"/>
    <x v="1"/>
    <s v="PRO"/>
    <x v="0"/>
    <s v="SI"/>
    <x v="0"/>
    <x v="0"/>
    <n v="3"/>
    <x v="1"/>
    <x v="2"/>
    <n v="346"/>
    <x v="3"/>
    <x v="305"/>
    <x v="306"/>
    <x v="306"/>
    <x v="0"/>
    <x v="0"/>
    <n v="9108"/>
    <s v="&quot;No Aplica&quot;"/>
    <m/>
    <s v=""/>
    <x v="0"/>
    <x v="0"/>
  </r>
  <r>
    <n v="291"/>
    <x v="1"/>
    <x v="1"/>
    <x v="1"/>
    <s v="PRO"/>
    <x v="0"/>
    <s v="SI"/>
    <x v="0"/>
    <x v="0"/>
    <n v="3"/>
    <x v="1"/>
    <x v="2"/>
    <n v="346"/>
    <x v="3"/>
    <x v="306"/>
    <x v="307"/>
    <x v="307"/>
    <x v="0"/>
    <x v="0"/>
    <n v="10107"/>
    <s v="&quot;No Aplica&quot;"/>
    <m/>
    <s v=""/>
    <x v="0"/>
    <x v="0"/>
  </r>
  <r>
    <n v="292"/>
    <x v="1"/>
    <x v="1"/>
    <x v="1"/>
    <s v="PRO"/>
    <x v="0"/>
    <s v="SI"/>
    <x v="0"/>
    <x v="0"/>
    <n v="3"/>
    <x v="1"/>
    <x v="2"/>
    <n v="346"/>
    <x v="3"/>
    <x v="307"/>
    <x v="308"/>
    <x v="308"/>
    <x v="0"/>
    <x v="0"/>
    <n v="9109"/>
    <s v="&quot;No Aplica&quot;"/>
    <m/>
    <s v=""/>
    <x v="0"/>
    <x v="0"/>
  </r>
  <r>
    <n v="293"/>
    <x v="1"/>
    <x v="1"/>
    <x v="1"/>
    <s v="PRO"/>
    <x v="0"/>
    <s v="SI"/>
    <x v="0"/>
    <x v="0"/>
    <n v="3"/>
    <x v="1"/>
    <x v="2"/>
    <n v="346"/>
    <x v="3"/>
    <x v="308"/>
    <x v="309"/>
    <x v="309"/>
    <x v="0"/>
    <x v="0"/>
    <n v="9205"/>
    <s v="&quot;No Aplica&quot;"/>
    <m/>
    <s v=""/>
    <x v="0"/>
    <x v="0"/>
  </r>
  <r>
    <n v="294"/>
    <x v="1"/>
    <x v="1"/>
    <x v="1"/>
    <s v="PRO"/>
    <x v="0"/>
    <s v="SI"/>
    <x v="0"/>
    <x v="0"/>
    <n v="3"/>
    <x v="1"/>
    <x v="2"/>
    <n v="346"/>
    <x v="3"/>
    <x v="309"/>
    <x v="310"/>
    <x v="310"/>
    <x v="0"/>
    <x v="0"/>
    <n v="14104"/>
    <s v="&quot;No Aplica&quot;"/>
    <m/>
    <s v=""/>
    <x v="0"/>
    <x v="0"/>
  </r>
  <r>
    <n v="295"/>
    <x v="1"/>
    <x v="1"/>
    <x v="1"/>
    <s v="PRO"/>
    <x v="0"/>
    <s v="SI"/>
    <x v="0"/>
    <x v="0"/>
    <n v="3"/>
    <x v="1"/>
    <x v="2"/>
    <n v="346"/>
    <x v="3"/>
    <x v="310"/>
    <x v="311"/>
    <x v="311"/>
    <x v="0"/>
    <x v="0"/>
    <n v="10106"/>
    <s v="&quot;No Aplica&quot;"/>
    <m/>
    <s v=""/>
    <x v="0"/>
    <x v="0"/>
  </r>
  <r>
    <n v="296"/>
    <x v="1"/>
    <x v="1"/>
    <x v="1"/>
    <s v="PRO"/>
    <x v="0"/>
    <s v="SI"/>
    <x v="0"/>
    <x v="0"/>
    <n v="3"/>
    <x v="1"/>
    <x v="2"/>
    <n v="346"/>
    <x v="3"/>
    <x v="311"/>
    <x v="312"/>
    <x v="312"/>
    <x v="0"/>
    <x v="0"/>
    <n v="9206"/>
    <s v="&quot;No Aplica&quot;"/>
    <m/>
    <s v=""/>
    <x v="0"/>
    <x v="0"/>
  </r>
  <r>
    <n v="297"/>
    <x v="1"/>
    <x v="1"/>
    <x v="1"/>
    <s v="PRO"/>
    <x v="0"/>
    <s v="SI"/>
    <x v="0"/>
    <x v="0"/>
    <n v="3"/>
    <x v="1"/>
    <x v="2"/>
    <n v="346"/>
    <x v="3"/>
    <x v="312"/>
    <x v="313"/>
    <x v="313"/>
    <x v="0"/>
    <x v="0"/>
    <n v="9207"/>
    <s v="&quot;No Aplica&quot;"/>
    <m/>
    <s v=""/>
    <x v="0"/>
    <x v="0"/>
  </r>
  <r>
    <n v="298"/>
    <x v="1"/>
    <x v="1"/>
    <x v="1"/>
    <s v="PRO"/>
    <x v="0"/>
    <s v="SI"/>
    <x v="0"/>
    <x v="0"/>
    <n v="3"/>
    <x v="1"/>
    <x v="2"/>
    <n v="346"/>
    <x v="3"/>
    <x v="313"/>
    <x v="314"/>
    <x v="314"/>
    <x v="0"/>
    <x v="0"/>
    <n v="14105"/>
    <s v="&quot;No Aplica&quot;"/>
    <m/>
    <s v=""/>
    <x v="0"/>
    <x v="0"/>
  </r>
  <r>
    <n v="299"/>
    <x v="1"/>
    <x v="1"/>
    <x v="1"/>
    <s v="PRO"/>
    <x v="0"/>
    <s v="SI"/>
    <x v="0"/>
    <x v="0"/>
    <n v="3"/>
    <x v="1"/>
    <x v="2"/>
    <n v="346"/>
    <x v="3"/>
    <x v="314"/>
    <x v="315"/>
    <x v="315"/>
    <x v="0"/>
    <x v="0"/>
    <n v="14106"/>
    <s v="&quot;No Aplica&quot;"/>
    <m/>
    <s v=""/>
    <x v="0"/>
    <x v="0"/>
  </r>
  <r>
    <n v="300"/>
    <x v="1"/>
    <x v="1"/>
    <x v="1"/>
    <s v="PRO"/>
    <x v="0"/>
    <s v="SI"/>
    <x v="0"/>
    <x v="0"/>
    <n v="3"/>
    <x v="1"/>
    <x v="2"/>
    <n v="346"/>
    <x v="3"/>
    <x v="315"/>
    <x v="316"/>
    <x v="316"/>
    <x v="0"/>
    <x v="0"/>
    <n v="10108"/>
    <s v="&quot;No Aplica&quot;"/>
    <m/>
    <s v=""/>
    <x v="0"/>
    <x v="0"/>
  </r>
  <r>
    <n v="301"/>
    <x v="1"/>
    <x v="1"/>
    <x v="1"/>
    <s v="PRO"/>
    <x v="0"/>
    <s v="SI"/>
    <x v="0"/>
    <x v="0"/>
    <n v="3"/>
    <x v="1"/>
    <x v="2"/>
    <n v="346"/>
    <x v="3"/>
    <x v="316"/>
    <x v="317"/>
    <x v="317"/>
    <x v="0"/>
    <x v="0"/>
    <n v="9110"/>
    <s v="&quot;No Aplica&quot;"/>
    <m/>
    <s v=""/>
    <x v="0"/>
    <x v="0"/>
  </r>
  <r>
    <n v="302"/>
    <x v="1"/>
    <x v="1"/>
    <x v="1"/>
    <s v="PRO"/>
    <x v="0"/>
    <s v="SI"/>
    <x v="0"/>
    <x v="0"/>
    <n v="3"/>
    <x v="1"/>
    <x v="2"/>
    <n v="346"/>
    <x v="3"/>
    <x v="317"/>
    <x v="318"/>
    <x v="318"/>
    <x v="0"/>
    <x v="0"/>
    <n v="12401"/>
    <s v="&quot;No Aplica&quot;"/>
    <m/>
    <s v=""/>
    <x v="0"/>
    <x v="0"/>
  </r>
  <r>
    <n v="303"/>
    <x v="1"/>
    <x v="1"/>
    <x v="1"/>
    <s v="PRO"/>
    <x v="0"/>
    <s v="SI"/>
    <x v="0"/>
    <x v="0"/>
    <n v="3"/>
    <x v="1"/>
    <x v="2"/>
    <n v="346"/>
    <x v="3"/>
    <x v="318"/>
    <x v="319"/>
    <x v="319"/>
    <x v="0"/>
    <x v="0"/>
    <n v="9111"/>
    <s v="&quot;No Aplica&quot;"/>
    <m/>
    <s v=""/>
    <x v="0"/>
    <x v="0"/>
  </r>
  <r>
    <n v="304"/>
    <x v="1"/>
    <x v="1"/>
    <x v="1"/>
    <s v="PRO"/>
    <x v="0"/>
    <s v="SI"/>
    <x v="0"/>
    <x v="0"/>
    <n v="3"/>
    <x v="1"/>
    <x v="2"/>
    <n v="346"/>
    <x v="3"/>
    <x v="319"/>
    <x v="320"/>
    <x v="320"/>
    <x v="0"/>
    <x v="0"/>
    <n v="11302"/>
    <s v="&quot;No Aplica&quot;"/>
    <m/>
    <s v=""/>
    <x v="0"/>
    <x v="0"/>
  </r>
  <r>
    <n v="305"/>
    <x v="1"/>
    <x v="1"/>
    <x v="1"/>
    <s v="PRO"/>
    <x v="0"/>
    <s v="SI"/>
    <x v="0"/>
    <x v="0"/>
    <n v="3"/>
    <x v="1"/>
    <x v="2"/>
    <n v="346"/>
    <x v="3"/>
    <x v="320"/>
    <x v="321"/>
    <x v="321"/>
    <x v="0"/>
    <x v="0"/>
    <n v="10301"/>
    <s v="&quot;No Aplica&quot;"/>
    <m/>
    <s v=""/>
    <x v="0"/>
    <x v="0"/>
  </r>
  <r>
    <n v="306"/>
    <x v="1"/>
    <x v="1"/>
    <x v="1"/>
    <s v="PRO"/>
    <x v="0"/>
    <s v="SI"/>
    <x v="0"/>
    <x v="0"/>
    <n v="3"/>
    <x v="1"/>
    <x v="2"/>
    <n v="346"/>
    <x v="3"/>
    <x v="321"/>
    <x v="322"/>
    <x v="322"/>
    <x v="0"/>
    <x v="0"/>
    <n v="9112"/>
    <s v="&quot;No Aplica&quot;"/>
    <m/>
    <s v=""/>
    <x v="0"/>
    <x v="0"/>
  </r>
  <r>
    <n v="307"/>
    <x v="1"/>
    <x v="1"/>
    <x v="1"/>
    <s v="PRO"/>
    <x v="0"/>
    <s v="SI"/>
    <x v="0"/>
    <x v="0"/>
    <n v="3"/>
    <x v="1"/>
    <x v="2"/>
    <n v="346"/>
    <x v="3"/>
    <x v="322"/>
    <x v="323"/>
    <x v="323"/>
    <x v="0"/>
    <x v="0"/>
    <n v="14107"/>
    <s v="&quot;No Aplica&quot;"/>
    <m/>
    <s v=""/>
    <x v="0"/>
    <x v="0"/>
  </r>
  <r>
    <n v="308"/>
    <x v="1"/>
    <x v="1"/>
    <x v="1"/>
    <s v="PRO"/>
    <x v="0"/>
    <s v="SI"/>
    <x v="0"/>
    <x v="0"/>
    <n v="3"/>
    <x v="1"/>
    <x v="2"/>
    <n v="346"/>
    <x v="3"/>
    <x v="323"/>
    <x v="324"/>
    <x v="324"/>
    <x v="0"/>
    <x v="0"/>
    <n v="10404"/>
    <s v="&quot;No Aplica&quot;"/>
    <m/>
    <s v=""/>
    <x v="0"/>
    <x v="0"/>
  </r>
  <r>
    <n v="309"/>
    <x v="1"/>
    <x v="1"/>
    <x v="1"/>
    <s v="PRO"/>
    <x v="0"/>
    <s v="SI"/>
    <x v="0"/>
    <x v="0"/>
    <n v="3"/>
    <x v="1"/>
    <x v="2"/>
    <n v="346"/>
    <x v="3"/>
    <x v="324"/>
    <x v="325"/>
    <x v="325"/>
    <x v="0"/>
    <x v="0"/>
    <n v="14108"/>
    <s v="&quot;No Aplica&quot;"/>
    <m/>
    <s v=""/>
    <x v="0"/>
    <x v="0"/>
  </r>
  <r>
    <n v="310"/>
    <x v="1"/>
    <x v="1"/>
    <x v="1"/>
    <s v="PRO"/>
    <x v="0"/>
    <s v="SI"/>
    <x v="0"/>
    <x v="0"/>
    <n v="3"/>
    <x v="1"/>
    <x v="2"/>
    <n v="346"/>
    <x v="3"/>
    <x v="325"/>
    <x v="326"/>
    <x v="326"/>
    <x v="0"/>
    <x v="0"/>
    <n v="9113"/>
    <s v="&quot;No Aplica&quot;"/>
    <m/>
    <s v=""/>
    <x v="0"/>
    <x v="0"/>
  </r>
  <r>
    <n v="311"/>
    <x v="1"/>
    <x v="1"/>
    <x v="1"/>
    <s v="PRO"/>
    <x v="0"/>
    <s v="SI"/>
    <x v="0"/>
    <x v="0"/>
    <n v="3"/>
    <x v="1"/>
    <x v="2"/>
    <n v="346"/>
    <x v="3"/>
    <x v="326"/>
    <x v="327"/>
    <x v="327"/>
    <x v="0"/>
    <x v="0"/>
    <n v="9114"/>
    <s v="&quot;No Aplica&quot;"/>
    <m/>
    <s v=""/>
    <x v="0"/>
    <x v="0"/>
  </r>
  <r>
    <n v="312"/>
    <x v="1"/>
    <x v="1"/>
    <x v="1"/>
    <s v="PRO"/>
    <x v="0"/>
    <s v="SI"/>
    <x v="0"/>
    <x v="0"/>
    <n v="3"/>
    <x v="1"/>
    <x v="2"/>
    <n v="346"/>
    <x v="3"/>
    <x v="327"/>
    <x v="328"/>
    <x v="328"/>
    <x v="0"/>
    <x v="0"/>
    <n v="12301"/>
    <s v="&quot;No Aplica&quot;"/>
    <m/>
    <s v=""/>
    <x v="0"/>
    <x v="0"/>
  </r>
  <r>
    <n v="313"/>
    <x v="1"/>
    <x v="1"/>
    <x v="1"/>
    <s v="PRO"/>
    <x v="0"/>
    <s v="SI"/>
    <x v="0"/>
    <x v="0"/>
    <n v="3"/>
    <x v="1"/>
    <x v="2"/>
    <n v="346"/>
    <x v="3"/>
    <x v="328"/>
    <x v="329"/>
    <x v="329"/>
    <x v="0"/>
    <x v="0"/>
    <n v="12302"/>
    <s v="&quot;No Aplica&quot;"/>
    <m/>
    <s v=""/>
    <x v="0"/>
    <x v="0"/>
  </r>
  <r>
    <n v="314"/>
    <x v="1"/>
    <x v="1"/>
    <x v="1"/>
    <s v="PRO"/>
    <x v="0"/>
    <s v="SI"/>
    <x v="0"/>
    <x v="0"/>
    <n v="3"/>
    <x v="1"/>
    <x v="2"/>
    <n v="346"/>
    <x v="3"/>
    <x v="329"/>
    <x v="330"/>
    <x v="330"/>
    <x v="0"/>
    <x v="0"/>
    <n v="9115"/>
    <s v="&quot;No Aplica&quot;"/>
    <m/>
    <s v=""/>
    <x v="0"/>
    <x v="0"/>
  </r>
  <r>
    <n v="315"/>
    <x v="1"/>
    <x v="1"/>
    <x v="1"/>
    <s v="PRO"/>
    <x v="0"/>
    <s v="SI"/>
    <x v="0"/>
    <x v="0"/>
    <n v="3"/>
    <x v="1"/>
    <x v="2"/>
    <n v="346"/>
    <x v="3"/>
    <x v="330"/>
    <x v="331"/>
    <x v="331"/>
    <x v="0"/>
    <x v="0"/>
    <n v="10101"/>
    <s v="&quot;No Aplica&quot;"/>
    <m/>
    <s v=""/>
    <x v="0"/>
    <x v="0"/>
  </r>
  <r>
    <n v="316"/>
    <x v="1"/>
    <x v="1"/>
    <x v="1"/>
    <s v="PRO"/>
    <x v="0"/>
    <s v="SI"/>
    <x v="0"/>
    <x v="0"/>
    <n v="3"/>
    <x v="1"/>
    <x v="2"/>
    <n v="346"/>
    <x v="3"/>
    <x v="331"/>
    <x v="332"/>
    <x v="332"/>
    <x v="0"/>
    <x v="0"/>
    <n v="10302"/>
    <s v="&quot;No Aplica&quot;"/>
    <m/>
    <s v=""/>
    <x v="0"/>
    <x v="0"/>
  </r>
  <r>
    <n v="317"/>
    <x v="1"/>
    <x v="1"/>
    <x v="1"/>
    <s v="PRO"/>
    <x v="0"/>
    <s v="SI"/>
    <x v="0"/>
    <x v="0"/>
    <n v="3"/>
    <x v="1"/>
    <x v="2"/>
    <n v="346"/>
    <x v="3"/>
    <x v="332"/>
    <x v="333"/>
    <x v="333"/>
    <x v="0"/>
    <x v="0"/>
    <n v="10109"/>
    <s v="&quot;No Aplica&quot;"/>
    <m/>
    <s v=""/>
    <x v="0"/>
    <x v="0"/>
  </r>
  <r>
    <n v="318"/>
    <x v="1"/>
    <x v="1"/>
    <x v="1"/>
    <s v="PRO"/>
    <x v="0"/>
    <s v="SI"/>
    <x v="0"/>
    <x v="0"/>
    <n v="3"/>
    <x v="1"/>
    <x v="2"/>
    <n v="346"/>
    <x v="3"/>
    <x v="333"/>
    <x v="334"/>
    <x v="334"/>
    <x v="0"/>
    <x v="0"/>
    <n v="12101"/>
    <s v="&quot;No Aplica&quot;"/>
    <m/>
    <s v=""/>
    <x v="0"/>
    <x v="0"/>
  </r>
  <r>
    <n v="319"/>
    <x v="1"/>
    <x v="1"/>
    <x v="1"/>
    <s v="PRO"/>
    <x v="0"/>
    <s v="SI"/>
    <x v="0"/>
    <x v="0"/>
    <n v="3"/>
    <x v="1"/>
    <x v="2"/>
    <n v="346"/>
    <x v="3"/>
    <x v="334"/>
    <x v="335"/>
    <x v="335"/>
    <x v="0"/>
    <x v="0"/>
    <n v="10206"/>
    <s v="&quot;No Aplica&quot;"/>
    <m/>
    <s v=""/>
    <x v="0"/>
    <x v="0"/>
  </r>
  <r>
    <n v="320"/>
    <x v="1"/>
    <x v="1"/>
    <x v="1"/>
    <s v="PRO"/>
    <x v="0"/>
    <s v="SI"/>
    <x v="0"/>
    <x v="0"/>
    <n v="3"/>
    <x v="1"/>
    <x v="2"/>
    <n v="346"/>
    <x v="3"/>
    <x v="335"/>
    <x v="336"/>
    <x v="336"/>
    <x v="0"/>
    <x v="0"/>
    <n v="9208"/>
    <s v="&quot;No Aplica&quot;"/>
    <m/>
    <s v=""/>
    <x v="0"/>
    <x v="0"/>
  </r>
  <r>
    <n v="321"/>
    <x v="1"/>
    <x v="1"/>
    <x v="1"/>
    <s v="PRO"/>
    <x v="0"/>
    <s v="SI"/>
    <x v="0"/>
    <x v="0"/>
    <n v="3"/>
    <x v="1"/>
    <x v="2"/>
    <n v="346"/>
    <x v="3"/>
    <x v="336"/>
    <x v="337"/>
    <x v="337"/>
    <x v="0"/>
    <x v="0"/>
    <n v="10303"/>
    <s v="&quot;No Aplica&quot;"/>
    <m/>
    <s v=""/>
    <x v="0"/>
    <x v="0"/>
  </r>
  <r>
    <n v="322"/>
    <x v="1"/>
    <x v="1"/>
    <x v="1"/>
    <s v="PRO"/>
    <x v="0"/>
    <s v="SI"/>
    <x v="0"/>
    <x v="0"/>
    <n v="3"/>
    <x v="1"/>
    <x v="2"/>
    <n v="346"/>
    <x v="3"/>
    <x v="337"/>
    <x v="338"/>
    <x v="338"/>
    <x v="0"/>
    <x v="0"/>
    <n v="10304"/>
    <s v="&quot;No Aplica&quot;"/>
    <m/>
    <s v=""/>
    <x v="0"/>
    <x v="0"/>
  </r>
  <r>
    <n v="323"/>
    <x v="1"/>
    <x v="1"/>
    <x v="1"/>
    <s v="PRO"/>
    <x v="0"/>
    <s v="SI"/>
    <x v="0"/>
    <x v="0"/>
    <n v="3"/>
    <x v="1"/>
    <x v="2"/>
    <n v="346"/>
    <x v="3"/>
    <x v="338"/>
    <x v="339"/>
    <x v="339"/>
    <x v="0"/>
    <x v="0"/>
    <n v="10207"/>
    <s v="&quot;No Aplica&quot;"/>
    <m/>
    <s v=""/>
    <x v="0"/>
    <x v="0"/>
  </r>
  <r>
    <n v="324"/>
    <x v="1"/>
    <x v="1"/>
    <x v="1"/>
    <s v="PRO"/>
    <x v="0"/>
    <s v="SI"/>
    <x v="0"/>
    <x v="0"/>
    <n v="3"/>
    <x v="1"/>
    <x v="2"/>
    <n v="346"/>
    <x v="3"/>
    <x v="339"/>
    <x v="340"/>
    <x v="340"/>
    <x v="0"/>
    <x v="0"/>
    <n v="10208"/>
    <s v="&quot;No Aplica&quot;"/>
    <m/>
    <s v=""/>
    <x v="0"/>
    <x v="0"/>
  </r>
  <r>
    <n v="325"/>
    <x v="1"/>
    <x v="1"/>
    <x v="1"/>
    <s v="PRO"/>
    <x v="0"/>
    <s v="SI"/>
    <x v="0"/>
    <x v="0"/>
    <n v="3"/>
    <x v="1"/>
    <x v="2"/>
    <n v="346"/>
    <x v="3"/>
    <x v="340"/>
    <x v="341"/>
    <x v="341"/>
    <x v="0"/>
    <x v="0"/>
    <n v="10209"/>
    <s v="&quot;No Aplica&quot;"/>
    <m/>
    <s v=""/>
    <x v="0"/>
    <x v="0"/>
  </r>
  <r>
    <n v="326"/>
    <x v="1"/>
    <x v="1"/>
    <x v="1"/>
    <s v="PRO"/>
    <x v="0"/>
    <s v="SI"/>
    <x v="0"/>
    <x v="0"/>
    <n v="3"/>
    <x v="1"/>
    <x v="2"/>
    <n v="346"/>
    <x v="3"/>
    <x v="341"/>
    <x v="342"/>
    <x v="342"/>
    <x v="0"/>
    <x v="0"/>
    <n v="10210"/>
    <s v="&quot;No Aplica&quot;"/>
    <m/>
    <s v=""/>
    <x v="0"/>
    <x v="0"/>
  </r>
  <r>
    <n v="327"/>
    <x v="1"/>
    <x v="1"/>
    <x v="1"/>
    <s v="PRO"/>
    <x v="0"/>
    <s v="SI"/>
    <x v="0"/>
    <x v="0"/>
    <n v="3"/>
    <x v="1"/>
    <x v="2"/>
    <n v="346"/>
    <x v="3"/>
    <x v="342"/>
    <x v="343"/>
    <x v="343"/>
    <x v="0"/>
    <x v="0"/>
    <n v="9209"/>
    <s v="&quot;No Aplica&quot;"/>
    <m/>
    <s v=""/>
    <x v="0"/>
    <x v="0"/>
  </r>
  <r>
    <n v="328"/>
    <x v="1"/>
    <x v="1"/>
    <x v="1"/>
    <s v="PRO"/>
    <x v="0"/>
    <s v="SI"/>
    <x v="0"/>
    <x v="0"/>
    <n v="3"/>
    <x v="1"/>
    <x v="2"/>
    <n v="346"/>
    <x v="3"/>
    <x v="343"/>
    <x v="344"/>
    <x v="344"/>
    <x v="0"/>
    <x v="0"/>
    <n v="14204"/>
    <s v="&quot;No Aplica&quot;"/>
    <m/>
    <s v=""/>
    <x v="0"/>
    <x v="0"/>
  </r>
  <r>
    <n v="329"/>
    <x v="1"/>
    <x v="1"/>
    <x v="1"/>
    <s v="PRO"/>
    <x v="0"/>
    <s v="SI"/>
    <x v="0"/>
    <x v="0"/>
    <n v="3"/>
    <x v="1"/>
    <x v="2"/>
    <n v="346"/>
    <x v="3"/>
    <x v="344"/>
    <x v="345"/>
    <x v="345"/>
    <x v="0"/>
    <x v="0"/>
    <n v="11402"/>
    <s v="&quot;No Aplica&quot;"/>
    <m/>
    <s v=""/>
    <x v="0"/>
    <x v="0"/>
  </r>
  <r>
    <n v="330"/>
    <x v="1"/>
    <x v="1"/>
    <x v="1"/>
    <s v="PRO"/>
    <x v="0"/>
    <s v="SI"/>
    <x v="0"/>
    <x v="0"/>
    <n v="3"/>
    <x v="1"/>
    <x v="2"/>
    <n v="346"/>
    <x v="3"/>
    <x v="345"/>
    <x v="346"/>
    <x v="346"/>
    <x v="0"/>
    <x v="0"/>
    <n v="10305"/>
    <s v="&quot;No Aplica&quot;"/>
    <m/>
    <s v=""/>
    <x v="0"/>
    <x v="0"/>
  </r>
  <r>
    <n v="331"/>
    <x v="1"/>
    <x v="1"/>
    <x v="1"/>
    <s v="PRO"/>
    <x v="0"/>
    <s v="SI"/>
    <x v="0"/>
    <x v="0"/>
    <n v="3"/>
    <x v="1"/>
    <x v="2"/>
    <n v="346"/>
    <x v="3"/>
    <x v="346"/>
    <x v="347"/>
    <x v="347"/>
    <x v="0"/>
    <x v="0"/>
    <n v="12103"/>
    <s v="&quot;No Aplica&quot;"/>
    <m/>
    <s v=""/>
    <x v="0"/>
    <x v="0"/>
  </r>
  <r>
    <n v="332"/>
    <x v="1"/>
    <x v="1"/>
    <x v="1"/>
    <s v="PRO"/>
    <x v="0"/>
    <s v="SI"/>
    <x v="0"/>
    <x v="0"/>
    <n v="3"/>
    <x v="1"/>
    <x v="2"/>
    <n v="346"/>
    <x v="3"/>
    <x v="347"/>
    <x v="348"/>
    <x v="348"/>
    <x v="0"/>
    <x v="0"/>
    <n v="9116"/>
    <s v="&quot;No Aplica&quot;"/>
    <m/>
    <s v=""/>
    <x v="0"/>
    <x v="0"/>
  </r>
  <r>
    <n v="333"/>
    <x v="1"/>
    <x v="1"/>
    <x v="1"/>
    <s v="PRO"/>
    <x v="0"/>
    <s v="SI"/>
    <x v="0"/>
    <x v="0"/>
    <n v="3"/>
    <x v="1"/>
    <x v="2"/>
    <n v="346"/>
    <x v="3"/>
    <x v="348"/>
    <x v="349"/>
    <x v="349"/>
    <x v="0"/>
    <x v="0"/>
    <n v="12104"/>
    <s v="&quot;No Aplica&quot;"/>
    <m/>
    <s v=""/>
    <x v="0"/>
    <x v="0"/>
  </r>
  <r>
    <n v="334"/>
    <x v="1"/>
    <x v="1"/>
    <x v="1"/>
    <s v="PRO"/>
    <x v="0"/>
    <s v="SI"/>
    <x v="0"/>
    <x v="0"/>
    <n v="3"/>
    <x v="1"/>
    <x v="2"/>
    <n v="346"/>
    <x v="3"/>
    <x v="349"/>
    <x v="350"/>
    <x v="350"/>
    <x v="0"/>
    <x v="0"/>
    <n v="10306"/>
    <s v="&quot;No Aplica&quot;"/>
    <m/>
    <s v=""/>
    <x v="0"/>
    <x v="0"/>
  </r>
  <r>
    <n v="335"/>
    <x v="1"/>
    <x v="1"/>
    <x v="1"/>
    <s v="PRO"/>
    <x v="0"/>
    <s v="SI"/>
    <x v="0"/>
    <x v="0"/>
    <n v="3"/>
    <x v="1"/>
    <x v="2"/>
    <n v="346"/>
    <x v="3"/>
    <x v="350"/>
    <x v="351"/>
    <x v="351"/>
    <x v="0"/>
    <x v="0"/>
    <n v="10307"/>
    <s v="&quot;No Aplica&quot;"/>
    <m/>
    <s v=""/>
    <x v="0"/>
    <x v="0"/>
  </r>
  <r>
    <n v="336"/>
    <x v="1"/>
    <x v="1"/>
    <x v="1"/>
    <s v="PRO"/>
    <x v="0"/>
    <s v="SI"/>
    <x v="0"/>
    <x v="0"/>
    <n v="3"/>
    <x v="1"/>
    <x v="2"/>
    <n v="346"/>
    <x v="3"/>
    <x v="351"/>
    <x v="352"/>
    <x v="352"/>
    <x v="0"/>
    <x v="0"/>
    <n v="9101"/>
    <s v="&quot;No Aplica&quot;"/>
    <m/>
    <s v=""/>
    <x v="0"/>
    <x v="0"/>
  </r>
  <r>
    <n v="337"/>
    <x v="1"/>
    <x v="1"/>
    <x v="1"/>
    <s v="PRO"/>
    <x v="0"/>
    <s v="SI"/>
    <x v="0"/>
    <x v="0"/>
    <n v="3"/>
    <x v="1"/>
    <x v="2"/>
    <n v="346"/>
    <x v="3"/>
    <x v="352"/>
    <x v="353"/>
    <x v="353"/>
    <x v="0"/>
    <x v="0"/>
    <n v="9117"/>
    <s v="&quot;No Aplica&quot;"/>
    <m/>
    <s v=""/>
    <x v="0"/>
    <x v="0"/>
  </r>
  <r>
    <n v="338"/>
    <x v="1"/>
    <x v="1"/>
    <x v="1"/>
    <s v="PRO"/>
    <x v="0"/>
    <s v="SI"/>
    <x v="0"/>
    <x v="0"/>
    <n v="3"/>
    <x v="1"/>
    <x v="2"/>
    <n v="346"/>
    <x v="3"/>
    <x v="353"/>
    <x v="354"/>
    <x v="354"/>
    <x v="0"/>
    <x v="0"/>
    <n v="12303"/>
    <s v="&quot;No Aplica&quot;"/>
    <m/>
    <s v=""/>
    <x v="0"/>
    <x v="0"/>
  </r>
  <r>
    <n v="339"/>
    <x v="1"/>
    <x v="1"/>
    <x v="1"/>
    <s v="PRO"/>
    <x v="0"/>
    <s v="SI"/>
    <x v="0"/>
    <x v="0"/>
    <n v="3"/>
    <x v="1"/>
    <x v="2"/>
    <n v="346"/>
    <x v="3"/>
    <x v="354"/>
    <x v="355"/>
    <x v="355"/>
    <x v="0"/>
    <x v="0"/>
    <n v="9118"/>
    <s v="&quot;No Aplica&quot;"/>
    <m/>
    <s v=""/>
    <x v="0"/>
    <x v="0"/>
  </r>
  <r>
    <n v="340"/>
    <x v="1"/>
    <x v="1"/>
    <x v="1"/>
    <s v="PRO"/>
    <x v="0"/>
    <s v="SI"/>
    <x v="0"/>
    <x v="0"/>
    <n v="3"/>
    <x v="1"/>
    <x v="2"/>
    <n v="346"/>
    <x v="3"/>
    <x v="355"/>
    <x v="356"/>
    <x v="356"/>
    <x v="0"/>
    <x v="0"/>
    <n v="12402"/>
    <s v="&quot;No Aplica&quot;"/>
    <m/>
    <s v=""/>
    <x v="0"/>
    <x v="0"/>
  </r>
  <r>
    <n v="341"/>
    <x v="1"/>
    <x v="1"/>
    <x v="1"/>
    <s v="PRO"/>
    <x v="0"/>
    <s v="SI"/>
    <x v="0"/>
    <x v="0"/>
    <n v="3"/>
    <x v="1"/>
    <x v="2"/>
    <n v="346"/>
    <x v="3"/>
    <x v="356"/>
    <x v="357"/>
    <x v="357"/>
    <x v="0"/>
    <x v="0"/>
    <n v="11303"/>
    <s v="&quot;No Aplica&quot;"/>
    <m/>
    <s v=""/>
    <x v="0"/>
    <x v="0"/>
  </r>
  <r>
    <n v="342"/>
    <x v="1"/>
    <x v="1"/>
    <x v="1"/>
    <s v="PRO"/>
    <x v="0"/>
    <s v="SI"/>
    <x v="0"/>
    <x v="0"/>
    <n v="3"/>
    <x v="1"/>
    <x v="2"/>
    <n v="346"/>
    <x v="3"/>
    <x v="357"/>
    <x v="358"/>
    <x v="358"/>
    <x v="0"/>
    <x v="0"/>
    <n v="9210"/>
    <s v="&quot;No Aplica&quot;"/>
    <m/>
    <s v=""/>
    <x v="0"/>
    <x v="0"/>
  </r>
  <r>
    <n v="343"/>
    <x v="1"/>
    <x v="1"/>
    <x v="1"/>
    <s v="PRO"/>
    <x v="0"/>
    <s v="SI"/>
    <x v="0"/>
    <x v="0"/>
    <n v="3"/>
    <x v="1"/>
    <x v="2"/>
    <n v="346"/>
    <x v="3"/>
    <x v="358"/>
    <x v="359"/>
    <x v="359"/>
    <x v="0"/>
    <x v="0"/>
    <n v="14101"/>
    <s v="&quot;No Aplica&quot;"/>
    <m/>
    <s v=""/>
    <x v="0"/>
    <x v="0"/>
  </r>
  <r>
    <n v="344"/>
    <x v="1"/>
    <x v="1"/>
    <x v="1"/>
    <s v="PRO"/>
    <x v="0"/>
    <s v="SI"/>
    <x v="0"/>
    <x v="0"/>
    <n v="3"/>
    <x v="1"/>
    <x v="2"/>
    <n v="346"/>
    <x v="3"/>
    <x v="359"/>
    <x v="360"/>
    <x v="360"/>
    <x v="0"/>
    <x v="0"/>
    <n v="9211"/>
    <s v="&quot;No Aplica&quot;"/>
    <m/>
    <s v=""/>
    <x v="0"/>
    <x v="0"/>
  </r>
  <r>
    <n v="345"/>
    <x v="1"/>
    <x v="1"/>
    <x v="1"/>
    <s v="PRO"/>
    <x v="0"/>
    <s v="SI"/>
    <x v="0"/>
    <x v="0"/>
    <n v="3"/>
    <x v="1"/>
    <x v="2"/>
    <n v="346"/>
    <x v="3"/>
    <x v="360"/>
    <x v="361"/>
    <x v="361"/>
    <x v="0"/>
    <x v="0"/>
    <n v="9119"/>
    <s v="&quot;No Aplica&quot;"/>
    <m/>
    <s v=""/>
    <x v="0"/>
    <x v="0"/>
  </r>
  <r>
    <n v="346"/>
    <x v="1"/>
    <x v="1"/>
    <x v="1"/>
    <s v="PRO"/>
    <x v="0"/>
    <s v="SI"/>
    <x v="0"/>
    <x v="0"/>
    <n v="3"/>
    <x v="1"/>
    <x v="2"/>
    <n v="346"/>
    <x v="3"/>
    <x v="361"/>
    <x v="362"/>
    <x v="362"/>
    <x v="0"/>
    <x v="0"/>
    <n v="9120"/>
    <s v="&quot;No Aplica&quot;"/>
    <m/>
    <s v=""/>
    <x v="0"/>
    <x v="0"/>
  </r>
  <r>
    <n v="1"/>
    <x v="2"/>
    <x v="2"/>
    <x v="2"/>
    <s v="Básico"/>
    <x v="0"/>
    <s v="SI"/>
    <x v="0"/>
    <x v="0"/>
    <n v="1"/>
    <x v="0"/>
    <x v="0"/>
    <n v="1"/>
    <x v="4"/>
    <x v="0"/>
    <x v="0"/>
    <x v="363"/>
    <x v="0"/>
    <x v="0"/>
    <n v="0"/>
    <s v="&quot;No Aplica&quot;"/>
    <m/>
    <s v=""/>
    <x v="0"/>
    <x v="0"/>
  </r>
  <r>
    <n v="1"/>
    <x v="3"/>
    <x v="3"/>
    <x v="3"/>
    <s v="PRO"/>
    <x v="0"/>
    <s v="SI"/>
    <x v="0"/>
    <x v="0"/>
    <n v="1"/>
    <x v="0"/>
    <x v="0"/>
    <n v="1"/>
    <x v="5"/>
    <x v="0"/>
    <x v="0"/>
    <x v="364"/>
    <x v="0"/>
    <x v="0"/>
    <n v="0"/>
    <s v="&quot;No Aplica&quot;"/>
    <m/>
    <s v=""/>
    <x v="0"/>
    <x v="0"/>
  </r>
  <r>
    <n v="1"/>
    <x v="4"/>
    <x v="4"/>
    <x v="4"/>
    <s v="Básico"/>
    <x v="0"/>
    <s v="SI"/>
    <x v="0"/>
    <x v="0"/>
    <n v="1"/>
    <x v="0"/>
    <x v="0"/>
    <n v="1"/>
    <x v="6"/>
    <x v="0"/>
    <x v="0"/>
    <x v="365"/>
    <x v="0"/>
    <x v="0"/>
    <n v="0"/>
    <s v="&quot;No Aplica&quot;"/>
    <m/>
    <s v=""/>
    <x v="0"/>
    <x v="0"/>
  </r>
  <r>
    <n v="1"/>
    <x v="4"/>
    <x v="5"/>
    <x v="5"/>
    <s v="Liberado"/>
    <x v="0"/>
    <s v="SI"/>
    <x v="0"/>
    <x v="0"/>
    <n v="1"/>
    <x v="0"/>
    <x v="0"/>
    <n v="1"/>
    <x v="7"/>
    <x v="0"/>
    <x v="0"/>
    <x v="366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1"/>
    <x v="0"/>
    <x v="0"/>
    <n v="1"/>
    <x v="8"/>
    <x v="0"/>
    <x v="0"/>
    <x v="367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2"/>
    <x v="1"/>
    <x v="3"/>
    <n v="1"/>
    <x v="9"/>
    <x v="15"/>
    <x v="363"/>
    <x v="368"/>
    <x v="0"/>
    <x v="0"/>
    <n v="16"/>
    <s v="&quot;No Aplica&quot;"/>
    <m/>
    <s v=""/>
    <x v="0"/>
    <x v="0"/>
  </r>
  <r>
    <n v="2"/>
    <x v="5"/>
    <x v="6"/>
    <x v="6"/>
    <s v="Básico"/>
    <x v="1"/>
    <s v="SI"/>
    <x v="0"/>
    <x v="0"/>
    <n v="2"/>
    <x v="1"/>
    <x v="3"/>
    <n v="1"/>
    <x v="9"/>
    <x v="2"/>
    <x v="364"/>
    <x v="369"/>
    <x v="0"/>
    <x v="0"/>
    <n v="15"/>
    <s v="&quot;No Aplica&quot;"/>
    <m/>
    <s v=""/>
    <x v="0"/>
    <x v="0"/>
  </r>
  <r>
    <n v="3"/>
    <x v="5"/>
    <x v="6"/>
    <x v="6"/>
    <s v="Básico"/>
    <x v="1"/>
    <s v="SI"/>
    <x v="0"/>
    <x v="0"/>
    <n v="2"/>
    <x v="1"/>
    <x v="3"/>
    <n v="1"/>
    <x v="9"/>
    <x v="5"/>
    <x v="365"/>
    <x v="370"/>
    <x v="0"/>
    <x v="0"/>
    <n v="4"/>
    <s v="&quot;No Aplica&quot;"/>
    <m/>
    <s v=""/>
    <x v="0"/>
    <x v="0"/>
  </r>
  <r>
    <n v="4"/>
    <x v="5"/>
    <x v="6"/>
    <x v="6"/>
    <s v="Básico"/>
    <x v="1"/>
    <s v="SI"/>
    <x v="0"/>
    <x v="0"/>
    <n v="2"/>
    <x v="1"/>
    <x v="3"/>
    <n v="1"/>
    <x v="9"/>
    <x v="362"/>
    <x v="366"/>
    <x v="371"/>
    <x v="0"/>
    <x v="0"/>
    <n v="20"/>
    <s v="&quot;No Aplica&quot;"/>
    <m/>
    <s v=""/>
    <x v="0"/>
    <x v="0"/>
  </r>
  <r>
    <n v="5"/>
    <x v="5"/>
    <x v="6"/>
    <x v="6"/>
    <s v="Básico"/>
    <x v="1"/>
    <s v="SI"/>
    <x v="0"/>
    <x v="0"/>
    <n v="2"/>
    <x v="1"/>
    <x v="3"/>
    <n v="1"/>
    <x v="9"/>
    <x v="1"/>
    <x v="367"/>
    <x v="372"/>
    <x v="0"/>
    <x v="0"/>
    <n v="2"/>
    <s v="&quot;No Aplica&quot;"/>
    <m/>
    <s v=""/>
    <x v="0"/>
    <x v="0"/>
  </r>
  <r>
    <n v="6"/>
    <x v="5"/>
    <x v="6"/>
    <x v="6"/>
    <s v="Básico"/>
    <x v="1"/>
    <s v="SI"/>
    <x v="0"/>
    <x v="0"/>
    <n v="2"/>
    <x v="1"/>
    <x v="3"/>
    <n v="1"/>
    <x v="9"/>
    <x v="12"/>
    <x v="368"/>
    <x v="373"/>
    <x v="0"/>
    <x v="0"/>
    <n v="5"/>
    <s v="&quot;No Aplica&quot;"/>
    <m/>
    <s v=""/>
    <x v="0"/>
    <x v="0"/>
  </r>
  <r>
    <n v="7"/>
    <x v="5"/>
    <x v="6"/>
    <x v="6"/>
    <s v="Básico"/>
    <x v="1"/>
    <s v="SI"/>
    <x v="0"/>
    <x v="0"/>
    <n v="2"/>
    <x v="1"/>
    <x v="3"/>
    <n v="1"/>
    <x v="9"/>
    <x v="11"/>
    <x v="369"/>
    <x v="374"/>
    <x v="0"/>
    <x v="0"/>
    <n v="1"/>
    <s v="&quot;No Aplica&quot;"/>
    <m/>
    <s v=""/>
    <x v="0"/>
    <x v="0"/>
  </r>
  <r>
    <n v="8"/>
    <x v="5"/>
    <x v="6"/>
    <x v="6"/>
    <s v="Básico"/>
    <x v="1"/>
    <s v="SI"/>
    <x v="0"/>
    <x v="0"/>
    <n v="2"/>
    <x v="1"/>
    <x v="3"/>
    <n v="1"/>
    <x v="9"/>
    <x v="16"/>
    <x v="370"/>
    <x v="375"/>
    <x v="0"/>
    <x v="0"/>
    <n v="13"/>
    <s v="&quot;No Aplica&quot;"/>
    <m/>
    <s v=""/>
    <x v="0"/>
    <x v="0"/>
  </r>
  <r>
    <n v="9"/>
    <x v="5"/>
    <x v="6"/>
    <x v="6"/>
    <s v="Básico"/>
    <x v="1"/>
    <s v="SI"/>
    <x v="0"/>
    <x v="0"/>
    <n v="2"/>
    <x v="1"/>
    <x v="3"/>
    <n v="1"/>
    <x v="9"/>
    <x v="363"/>
    <x v="371"/>
    <x v="376"/>
    <x v="0"/>
    <x v="0"/>
    <n v="18"/>
    <s v="&quot;No Aplica&quot;"/>
    <m/>
    <s v=""/>
    <x v="0"/>
    <x v="0"/>
  </r>
  <r>
    <n v="10"/>
    <x v="5"/>
    <x v="6"/>
    <x v="6"/>
    <s v="Básico"/>
    <x v="1"/>
    <s v="SI"/>
    <x v="0"/>
    <x v="0"/>
    <n v="2"/>
    <x v="1"/>
    <x v="3"/>
    <n v="1"/>
    <x v="9"/>
    <x v="364"/>
    <x v="372"/>
    <x v="377"/>
    <x v="0"/>
    <x v="0"/>
    <n v="21"/>
    <s v="&quot;No Aplica&quot;"/>
    <m/>
    <s v=""/>
    <x v="0"/>
    <x v="0"/>
  </r>
  <r>
    <n v="11"/>
    <x v="5"/>
    <x v="6"/>
    <x v="6"/>
    <s v="Básico"/>
    <x v="1"/>
    <s v="SI"/>
    <x v="0"/>
    <x v="0"/>
    <n v="2"/>
    <x v="1"/>
    <x v="3"/>
    <n v="1"/>
    <x v="9"/>
    <x v="365"/>
    <x v="373"/>
    <x v="378"/>
    <x v="0"/>
    <x v="0"/>
    <n v="22"/>
    <s v="&quot;No Aplica&quot;"/>
    <m/>
    <s v=""/>
    <x v="0"/>
    <x v="0"/>
  </r>
  <r>
    <n v="12"/>
    <x v="5"/>
    <x v="6"/>
    <x v="6"/>
    <s v="Básico"/>
    <x v="1"/>
    <s v="SI"/>
    <x v="0"/>
    <x v="0"/>
    <n v="2"/>
    <x v="1"/>
    <x v="3"/>
    <n v="1"/>
    <x v="9"/>
    <x v="366"/>
    <x v="374"/>
    <x v="379"/>
    <x v="0"/>
    <x v="0"/>
    <n v="17"/>
    <s v="&quot;No Aplica&quot;"/>
    <m/>
    <s v=""/>
    <x v="0"/>
    <x v="0"/>
  </r>
  <r>
    <n v="13"/>
    <x v="5"/>
    <x v="6"/>
    <x v="6"/>
    <s v="Básico"/>
    <x v="1"/>
    <s v="SI"/>
    <x v="0"/>
    <x v="0"/>
    <n v="2"/>
    <x v="1"/>
    <x v="3"/>
    <n v="1"/>
    <x v="9"/>
    <x v="6"/>
    <x v="375"/>
    <x v="380"/>
    <x v="0"/>
    <x v="0"/>
    <n v="9"/>
    <s v="&quot;No Aplica&quot;"/>
    <m/>
    <s v=""/>
    <x v="0"/>
    <x v="0"/>
  </r>
  <r>
    <n v="14"/>
    <x v="5"/>
    <x v="6"/>
    <x v="6"/>
    <s v="Básico"/>
    <x v="1"/>
    <s v="SI"/>
    <x v="0"/>
    <x v="0"/>
    <n v="2"/>
    <x v="1"/>
    <x v="3"/>
    <n v="1"/>
    <x v="9"/>
    <x v="8"/>
    <x v="376"/>
    <x v="381"/>
    <x v="0"/>
    <x v="0"/>
    <n v="14"/>
    <s v="&quot;No Aplica&quot;"/>
    <m/>
    <s v=""/>
    <x v="0"/>
    <x v="0"/>
  </r>
  <r>
    <n v="15"/>
    <x v="5"/>
    <x v="6"/>
    <x v="6"/>
    <s v="Básico"/>
    <x v="1"/>
    <s v="SI"/>
    <x v="0"/>
    <x v="0"/>
    <n v="2"/>
    <x v="1"/>
    <x v="3"/>
    <n v="1"/>
    <x v="9"/>
    <x v="4"/>
    <x v="377"/>
    <x v="382"/>
    <x v="0"/>
    <x v="0"/>
    <n v="11"/>
    <s v="&quot;No Aplica&quot;"/>
    <m/>
    <s v=""/>
    <x v="0"/>
    <x v="0"/>
  </r>
  <r>
    <n v="16"/>
    <x v="5"/>
    <x v="6"/>
    <x v="6"/>
    <s v="Básico"/>
    <x v="1"/>
    <s v="SI"/>
    <x v="0"/>
    <x v="0"/>
    <n v="2"/>
    <x v="1"/>
    <x v="3"/>
    <n v="1"/>
    <x v="9"/>
    <x v="3"/>
    <x v="378"/>
    <x v="383"/>
    <x v="0"/>
    <x v="0"/>
    <n v="3"/>
    <s v="&quot;No Aplica&quot;"/>
    <m/>
    <s v=""/>
    <x v="0"/>
    <x v="0"/>
  </r>
  <r>
    <n v="17"/>
    <x v="5"/>
    <x v="6"/>
    <x v="6"/>
    <s v="Básico"/>
    <x v="1"/>
    <s v="SI"/>
    <x v="0"/>
    <x v="0"/>
    <n v="2"/>
    <x v="1"/>
    <x v="3"/>
    <n v="1"/>
    <x v="9"/>
    <x v="9"/>
    <x v="379"/>
    <x v="384"/>
    <x v="0"/>
    <x v="0"/>
    <n v="12"/>
    <s v="&quot;No Aplica&quot;"/>
    <m/>
    <s v=""/>
    <x v="0"/>
    <x v="0"/>
  </r>
  <r>
    <n v="18"/>
    <x v="5"/>
    <x v="6"/>
    <x v="6"/>
    <s v="Básico"/>
    <x v="1"/>
    <s v="SI"/>
    <x v="0"/>
    <x v="0"/>
    <n v="2"/>
    <x v="1"/>
    <x v="3"/>
    <n v="1"/>
    <x v="9"/>
    <x v="10"/>
    <x v="380"/>
    <x v="385"/>
    <x v="0"/>
    <x v="0"/>
    <n v="6"/>
    <s v="&quot;No Aplica&quot;"/>
    <m/>
    <s v=""/>
    <x v="0"/>
    <x v="0"/>
  </r>
  <r>
    <n v="19"/>
    <x v="5"/>
    <x v="6"/>
    <x v="6"/>
    <s v="Básico"/>
    <x v="1"/>
    <s v="SI"/>
    <x v="0"/>
    <x v="0"/>
    <n v="2"/>
    <x v="1"/>
    <x v="3"/>
    <n v="1"/>
    <x v="9"/>
    <x v="14"/>
    <x v="381"/>
    <x v="386"/>
    <x v="0"/>
    <x v="0"/>
    <n v="7"/>
    <s v="&quot;No Aplica&quot;"/>
    <m/>
    <s v=""/>
    <x v="0"/>
    <x v="0"/>
  </r>
  <r>
    <n v="20"/>
    <x v="5"/>
    <x v="6"/>
    <x v="6"/>
    <s v="Básico"/>
    <x v="1"/>
    <s v="SI"/>
    <x v="0"/>
    <x v="0"/>
    <n v="2"/>
    <x v="1"/>
    <x v="3"/>
    <n v="1"/>
    <x v="9"/>
    <x v="7"/>
    <x v="382"/>
    <x v="387"/>
    <x v="0"/>
    <x v="0"/>
    <n v="10"/>
    <s v="&quot;No Aplica&quot;"/>
    <m/>
    <s v=""/>
    <x v="0"/>
    <x v="0"/>
  </r>
  <r>
    <n v="21"/>
    <x v="5"/>
    <x v="6"/>
    <x v="6"/>
    <s v="Básico"/>
    <x v="1"/>
    <s v="SI"/>
    <x v="0"/>
    <x v="0"/>
    <n v="2"/>
    <x v="1"/>
    <x v="3"/>
    <n v="1"/>
    <x v="9"/>
    <x v="13"/>
    <x v="383"/>
    <x v="388"/>
    <x v="0"/>
    <x v="0"/>
    <n v="8"/>
    <s v="&quot;No Aplica&quot;"/>
    <m/>
    <s v=""/>
    <x v="0"/>
    <x v="0"/>
  </r>
  <r>
    <n v="22"/>
    <x v="5"/>
    <x v="6"/>
    <x v="6"/>
    <s v="Básico"/>
    <x v="1"/>
    <s v="SI"/>
    <x v="0"/>
    <x v="0"/>
    <n v="2"/>
    <x v="1"/>
    <x v="3"/>
    <n v="1"/>
    <x v="9"/>
    <x v="367"/>
    <x v="384"/>
    <x v="389"/>
    <x v="0"/>
    <x v="0"/>
    <n v="19"/>
    <s v="&quot;No Aplica&quot;"/>
    <m/>
    <s v=""/>
    <x v="0"/>
    <x v="0"/>
  </r>
  <r>
    <n v="1"/>
    <x v="6"/>
    <x v="7"/>
    <x v="7"/>
    <s v="Liberado"/>
    <x v="0"/>
    <s v="SI"/>
    <x v="0"/>
    <x v="0"/>
    <n v="1"/>
    <x v="0"/>
    <x v="0"/>
    <n v="1"/>
    <x v="10"/>
    <x v="0"/>
    <x v="0"/>
    <x v="390"/>
    <x v="0"/>
    <x v="0"/>
    <n v="0"/>
    <s v="&quot;No Aplica&quot;"/>
    <m/>
    <s v=""/>
    <x v="0"/>
    <x v="0"/>
  </r>
  <r>
    <n v="1"/>
    <x v="7"/>
    <x v="8"/>
    <x v="8"/>
    <s v="Básico"/>
    <x v="1"/>
    <s v="SI"/>
    <x v="0"/>
    <x v="0"/>
    <n v="1"/>
    <x v="0"/>
    <x v="0"/>
    <n v="1"/>
    <x v="11"/>
    <x v="0"/>
    <x v="0"/>
    <x v="391"/>
    <x v="0"/>
    <x v="0"/>
    <n v="0"/>
    <s v="&quot;No Aplica&quot;"/>
    <m/>
    <s v=""/>
    <x v="0"/>
    <x v="0"/>
  </r>
  <r>
    <n v="1"/>
    <x v="8"/>
    <x v="9"/>
    <x v="9"/>
    <s v="Liberado"/>
    <x v="0"/>
    <s v="SI"/>
    <x v="0"/>
    <x v="0"/>
    <n v="1"/>
    <x v="0"/>
    <x v="0"/>
    <n v="1"/>
    <x v="12"/>
    <x v="0"/>
    <x v="0"/>
    <x v="392"/>
    <x v="0"/>
    <x v="0"/>
    <n v="0"/>
    <s v="&quot;No Aplica&quot;"/>
    <m/>
    <s v=""/>
    <x v="0"/>
    <x v="0"/>
  </r>
  <r>
    <n v="1"/>
    <x v="4"/>
    <x v="10"/>
    <x v="10"/>
    <s v="Liberado"/>
    <x v="2"/>
    <s v="NO"/>
    <x v="0"/>
    <x v="0"/>
    <n v="1"/>
    <x v="0"/>
    <x v="0"/>
    <n v="1"/>
    <x v="13"/>
    <x v="0"/>
    <x v="0"/>
    <x v="393"/>
    <x v="0"/>
    <x v="0"/>
    <n v="0"/>
    <s v="&quot;No Aplica&quot;"/>
    <m/>
    <s v=""/>
    <x v="0"/>
    <x v="0"/>
  </r>
  <r>
    <n v="1"/>
    <x v="4"/>
    <x v="11"/>
    <x v="11"/>
    <s v="Liberado"/>
    <x v="3"/>
    <s v="NO"/>
    <x v="0"/>
    <x v="0"/>
    <n v="1"/>
    <x v="0"/>
    <x v="0"/>
    <n v="1"/>
    <x v="14"/>
    <x v="0"/>
    <x v="0"/>
    <x v="394"/>
    <x v="0"/>
    <x v="0"/>
    <n v="0"/>
    <s v="&quot;No Aplica&quot;"/>
    <m/>
    <s v=""/>
    <x v="0"/>
    <x v="0"/>
  </r>
  <r>
    <n v="1"/>
    <x v="9"/>
    <x v="12"/>
    <x v="12"/>
    <s v="Liberado"/>
    <x v="0"/>
    <s v="SI"/>
    <x v="0"/>
    <x v="0"/>
    <n v="1"/>
    <x v="0"/>
    <x v="0"/>
    <n v="1"/>
    <x v="15"/>
    <x v="0"/>
    <x v="0"/>
    <x v="395"/>
    <x v="0"/>
    <x v="0"/>
    <n v="0"/>
    <s v="&quot;No Aplica&quot;"/>
    <m/>
    <s v=""/>
    <x v="0"/>
    <x v="0"/>
  </r>
  <r>
    <n v="1"/>
    <x v="4"/>
    <x v="13"/>
    <x v="13"/>
    <s v="Liberado"/>
    <x v="0"/>
    <s v="NO"/>
    <x v="0"/>
    <x v="0"/>
    <n v="1"/>
    <x v="0"/>
    <x v="0"/>
    <n v="1"/>
    <x v="16"/>
    <x v="0"/>
    <x v="0"/>
    <x v="396"/>
    <x v="0"/>
    <x v="0"/>
    <n v="0"/>
    <s v="&quot;No Aplica&quot;"/>
    <m/>
    <s v=""/>
    <x v="0"/>
    <x v="0"/>
  </r>
  <r>
    <n v="1"/>
    <x v="4"/>
    <x v="14"/>
    <x v="14"/>
    <s v="Liberado"/>
    <x v="1"/>
    <s v="NO"/>
    <x v="0"/>
    <x v="0"/>
    <n v="1"/>
    <x v="0"/>
    <x v="0"/>
    <n v="1"/>
    <x v="17"/>
    <x v="0"/>
    <x v="0"/>
    <x v="397"/>
    <x v="0"/>
    <x v="0"/>
    <n v="0"/>
    <s v="&quot;No Aplica&quot;"/>
    <m/>
    <s v=""/>
    <x v="0"/>
    <x v="0"/>
  </r>
  <r>
    <n v="1"/>
    <x v="5"/>
    <x v="15"/>
    <x v="15"/>
    <s v="Liberado"/>
    <x v="1"/>
    <s v="SI"/>
    <x v="0"/>
    <x v="0"/>
    <n v="1"/>
    <x v="0"/>
    <x v="0"/>
    <n v="1"/>
    <x v="18"/>
    <x v="0"/>
    <x v="0"/>
    <x v="398"/>
    <x v="0"/>
    <x v="0"/>
    <n v="0"/>
    <s v="&quot;No Aplica&quot;"/>
    <m/>
    <s v=""/>
    <x v="0"/>
    <x v="0"/>
  </r>
  <r>
    <n v="1"/>
    <x v="5"/>
    <x v="16"/>
    <x v="16"/>
    <s v="PRO"/>
    <x v="1"/>
    <s v="SI"/>
    <x v="0"/>
    <x v="0"/>
    <n v="2"/>
    <x v="1"/>
    <x v="4"/>
    <n v="22"/>
    <x v="19"/>
    <x v="11"/>
    <x v="385"/>
    <x v="399"/>
    <x v="0"/>
    <x v="0"/>
    <n v="1"/>
    <s v="&quot;No Aplica&quot;"/>
    <m/>
    <s v=""/>
    <x v="0"/>
    <x v="0"/>
  </r>
  <r>
    <n v="2"/>
    <x v="5"/>
    <x v="16"/>
    <x v="16"/>
    <s v="PRO"/>
    <x v="1"/>
    <s v="SI"/>
    <x v="0"/>
    <x v="0"/>
    <n v="2"/>
    <x v="1"/>
    <x v="4"/>
    <n v="22"/>
    <x v="19"/>
    <x v="1"/>
    <x v="386"/>
    <x v="400"/>
    <x v="0"/>
    <x v="0"/>
    <n v="2"/>
    <s v="&quot;No Aplica&quot;"/>
    <m/>
    <s v=""/>
    <x v="0"/>
    <x v="0"/>
  </r>
  <r>
    <n v="3"/>
    <x v="5"/>
    <x v="16"/>
    <x v="16"/>
    <s v="PRO"/>
    <x v="1"/>
    <s v="SI"/>
    <x v="0"/>
    <x v="0"/>
    <n v="2"/>
    <x v="1"/>
    <x v="4"/>
    <n v="22"/>
    <x v="19"/>
    <x v="3"/>
    <x v="387"/>
    <x v="401"/>
    <x v="0"/>
    <x v="0"/>
    <n v="3"/>
    <s v="&quot;No Aplica&quot;"/>
    <m/>
    <s v=""/>
    <x v="0"/>
    <x v="0"/>
  </r>
  <r>
    <n v="4"/>
    <x v="5"/>
    <x v="16"/>
    <x v="16"/>
    <s v="PRO"/>
    <x v="1"/>
    <s v="SI"/>
    <x v="0"/>
    <x v="0"/>
    <n v="2"/>
    <x v="1"/>
    <x v="4"/>
    <n v="22"/>
    <x v="19"/>
    <x v="5"/>
    <x v="388"/>
    <x v="402"/>
    <x v="0"/>
    <x v="0"/>
    <n v="4"/>
    <s v="&quot;No Aplica&quot;"/>
    <m/>
    <s v=""/>
    <x v="0"/>
    <x v="0"/>
  </r>
  <r>
    <n v="5"/>
    <x v="5"/>
    <x v="16"/>
    <x v="16"/>
    <s v="PRO"/>
    <x v="1"/>
    <s v="SI"/>
    <x v="0"/>
    <x v="0"/>
    <n v="2"/>
    <x v="1"/>
    <x v="4"/>
    <n v="22"/>
    <x v="19"/>
    <x v="12"/>
    <x v="389"/>
    <x v="403"/>
    <x v="0"/>
    <x v="0"/>
    <n v="5"/>
    <s v="&quot;No Aplica&quot;"/>
    <m/>
    <s v=""/>
    <x v="0"/>
    <x v="0"/>
  </r>
  <r>
    <n v="6"/>
    <x v="5"/>
    <x v="16"/>
    <x v="16"/>
    <s v="PRO"/>
    <x v="1"/>
    <s v="SI"/>
    <x v="0"/>
    <x v="0"/>
    <n v="2"/>
    <x v="1"/>
    <x v="4"/>
    <n v="22"/>
    <x v="19"/>
    <x v="10"/>
    <x v="390"/>
    <x v="404"/>
    <x v="0"/>
    <x v="0"/>
    <n v="6"/>
    <s v="&quot;No Aplica&quot;"/>
    <m/>
    <s v=""/>
    <x v="0"/>
    <x v="0"/>
  </r>
  <r>
    <n v="7"/>
    <x v="5"/>
    <x v="16"/>
    <x v="16"/>
    <s v="PRO"/>
    <x v="1"/>
    <s v="SI"/>
    <x v="0"/>
    <x v="0"/>
    <n v="2"/>
    <x v="1"/>
    <x v="4"/>
    <n v="22"/>
    <x v="19"/>
    <x v="14"/>
    <x v="391"/>
    <x v="405"/>
    <x v="0"/>
    <x v="0"/>
    <n v="7"/>
    <s v="&quot;No Aplica&quot;"/>
    <m/>
    <s v=""/>
    <x v="0"/>
    <x v="0"/>
  </r>
  <r>
    <n v="8"/>
    <x v="5"/>
    <x v="16"/>
    <x v="16"/>
    <s v="PRO"/>
    <x v="1"/>
    <s v="SI"/>
    <x v="0"/>
    <x v="0"/>
    <n v="2"/>
    <x v="1"/>
    <x v="4"/>
    <n v="22"/>
    <x v="19"/>
    <x v="13"/>
    <x v="392"/>
    <x v="406"/>
    <x v="0"/>
    <x v="0"/>
    <n v="8"/>
    <s v="&quot;No Aplica&quot;"/>
    <m/>
    <s v=""/>
    <x v="0"/>
    <x v="0"/>
  </r>
  <r>
    <n v="9"/>
    <x v="5"/>
    <x v="16"/>
    <x v="16"/>
    <s v="PRO"/>
    <x v="1"/>
    <s v="SI"/>
    <x v="0"/>
    <x v="0"/>
    <n v="2"/>
    <x v="1"/>
    <x v="4"/>
    <n v="22"/>
    <x v="19"/>
    <x v="6"/>
    <x v="393"/>
    <x v="407"/>
    <x v="0"/>
    <x v="0"/>
    <n v="9"/>
    <s v="&quot;No Aplica&quot;"/>
    <m/>
    <s v=""/>
    <x v="0"/>
    <x v="0"/>
  </r>
  <r>
    <n v="10"/>
    <x v="5"/>
    <x v="16"/>
    <x v="16"/>
    <s v="PRO"/>
    <x v="1"/>
    <s v="SI"/>
    <x v="0"/>
    <x v="0"/>
    <n v="2"/>
    <x v="1"/>
    <x v="4"/>
    <n v="22"/>
    <x v="19"/>
    <x v="7"/>
    <x v="394"/>
    <x v="408"/>
    <x v="0"/>
    <x v="0"/>
    <n v="10"/>
    <s v="&quot;No Aplica&quot;"/>
    <m/>
    <s v=""/>
    <x v="0"/>
    <x v="0"/>
  </r>
  <r>
    <n v="11"/>
    <x v="5"/>
    <x v="16"/>
    <x v="16"/>
    <s v="PRO"/>
    <x v="1"/>
    <s v="SI"/>
    <x v="0"/>
    <x v="0"/>
    <n v="2"/>
    <x v="1"/>
    <x v="4"/>
    <n v="22"/>
    <x v="19"/>
    <x v="4"/>
    <x v="395"/>
    <x v="409"/>
    <x v="0"/>
    <x v="0"/>
    <n v="11"/>
    <s v="&quot;No Aplica&quot;"/>
    <m/>
    <s v=""/>
    <x v="0"/>
    <x v="0"/>
  </r>
  <r>
    <n v="12"/>
    <x v="5"/>
    <x v="16"/>
    <x v="16"/>
    <s v="PRO"/>
    <x v="1"/>
    <s v="SI"/>
    <x v="0"/>
    <x v="0"/>
    <n v="2"/>
    <x v="1"/>
    <x v="4"/>
    <n v="22"/>
    <x v="19"/>
    <x v="9"/>
    <x v="396"/>
    <x v="410"/>
    <x v="0"/>
    <x v="0"/>
    <n v="12"/>
    <s v="&quot;No Aplica&quot;"/>
    <m/>
    <s v=""/>
    <x v="0"/>
    <x v="0"/>
  </r>
  <r>
    <n v="13"/>
    <x v="5"/>
    <x v="16"/>
    <x v="16"/>
    <s v="PRO"/>
    <x v="1"/>
    <s v="SI"/>
    <x v="0"/>
    <x v="0"/>
    <n v="2"/>
    <x v="1"/>
    <x v="4"/>
    <n v="22"/>
    <x v="19"/>
    <x v="16"/>
    <x v="397"/>
    <x v="411"/>
    <x v="0"/>
    <x v="0"/>
    <n v="13"/>
    <s v="&quot;No Aplica&quot;"/>
    <m/>
    <s v=""/>
    <x v="0"/>
    <x v="0"/>
  </r>
  <r>
    <n v="14"/>
    <x v="5"/>
    <x v="16"/>
    <x v="16"/>
    <s v="PRO"/>
    <x v="1"/>
    <s v="SI"/>
    <x v="0"/>
    <x v="0"/>
    <n v="2"/>
    <x v="1"/>
    <x v="4"/>
    <n v="22"/>
    <x v="19"/>
    <x v="8"/>
    <x v="398"/>
    <x v="412"/>
    <x v="0"/>
    <x v="0"/>
    <n v="14"/>
    <s v="&quot;No Aplica&quot;"/>
    <m/>
    <s v=""/>
    <x v="0"/>
    <x v="0"/>
  </r>
  <r>
    <n v="15"/>
    <x v="5"/>
    <x v="16"/>
    <x v="16"/>
    <s v="PRO"/>
    <x v="1"/>
    <s v="SI"/>
    <x v="0"/>
    <x v="0"/>
    <n v="2"/>
    <x v="1"/>
    <x v="4"/>
    <n v="22"/>
    <x v="19"/>
    <x v="2"/>
    <x v="399"/>
    <x v="413"/>
    <x v="0"/>
    <x v="0"/>
    <n v="15"/>
    <s v="&quot;No Aplica&quot;"/>
    <m/>
    <s v=""/>
    <x v="0"/>
    <x v="0"/>
  </r>
  <r>
    <n v="16"/>
    <x v="5"/>
    <x v="16"/>
    <x v="16"/>
    <s v="PRO"/>
    <x v="1"/>
    <s v="SI"/>
    <x v="0"/>
    <x v="0"/>
    <n v="2"/>
    <x v="1"/>
    <x v="4"/>
    <n v="22"/>
    <x v="19"/>
    <x v="15"/>
    <x v="400"/>
    <x v="414"/>
    <x v="0"/>
    <x v="0"/>
    <n v="16"/>
    <s v="&quot;No Aplica&quot;"/>
    <m/>
    <s v=""/>
    <x v="0"/>
    <x v="0"/>
  </r>
  <r>
    <n v="17"/>
    <x v="5"/>
    <x v="16"/>
    <x v="16"/>
    <s v="PRO"/>
    <x v="1"/>
    <s v="SI"/>
    <x v="0"/>
    <x v="0"/>
    <n v="2"/>
    <x v="1"/>
    <x v="4"/>
    <n v="22"/>
    <x v="19"/>
    <x v="366"/>
    <x v="401"/>
    <x v="415"/>
    <x v="0"/>
    <x v="0"/>
    <n v="17"/>
    <s v="&quot;No Aplica&quot;"/>
    <m/>
    <s v=""/>
    <x v="0"/>
    <x v="0"/>
  </r>
  <r>
    <n v="18"/>
    <x v="5"/>
    <x v="16"/>
    <x v="16"/>
    <s v="PRO"/>
    <x v="1"/>
    <s v="SI"/>
    <x v="0"/>
    <x v="0"/>
    <n v="2"/>
    <x v="1"/>
    <x v="4"/>
    <n v="22"/>
    <x v="19"/>
    <x v="363"/>
    <x v="402"/>
    <x v="416"/>
    <x v="0"/>
    <x v="0"/>
    <n v="18"/>
    <s v="&quot;No Aplica&quot;"/>
    <m/>
    <s v=""/>
    <x v="0"/>
    <x v="0"/>
  </r>
  <r>
    <n v="19"/>
    <x v="5"/>
    <x v="16"/>
    <x v="16"/>
    <s v="PRO"/>
    <x v="1"/>
    <s v="SI"/>
    <x v="0"/>
    <x v="0"/>
    <n v="2"/>
    <x v="1"/>
    <x v="4"/>
    <n v="22"/>
    <x v="19"/>
    <x v="367"/>
    <x v="403"/>
    <x v="417"/>
    <x v="0"/>
    <x v="0"/>
    <n v="19"/>
    <s v="&quot;No Aplica&quot;"/>
    <m/>
    <s v=""/>
    <x v="0"/>
    <x v="0"/>
  </r>
  <r>
    <n v="20"/>
    <x v="5"/>
    <x v="16"/>
    <x v="16"/>
    <s v="PRO"/>
    <x v="1"/>
    <s v="SI"/>
    <x v="0"/>
    <x v="0"/>
    <n v="2"/>
    <x v="1"/>
    <x v="4"/>
    <n v="22"/>
    <x v="19"/>
    <x v="362"/>
    <x v="404"/>
    <x v="418"/>
    <x v="0"/>
    <x v="0"/>
    <n v="20"/>
    <s v="&quot;No Aplica&quot;"/>
    <m/>
    <s v=""/>
    <x v="0"/>
    <x v="0"/>
  </r>
  <r>
    <n v="21"/>
    <x v="5"/>
    <x v="16"/>
    <x v="16"/>
    <s v="PRO"/>
    <x v="1"/>
    <s v="SI"/>
    <x v="0"/>
    <x v="0"/>
    <n v="2"/>
    <x v="1"/>
    <x v="4"/>
    <n v="22"/>
    <x v="19"/>
    <x v="364"/>
    <x v="405"/>
    <x v="419"/>
    <x v="0"/>
    <x v="0"/>
    <n v="21"/>
    <s v="&quot;No Aplica&quot;"/>
    <m/>
    <s v=""/>
    <x v="0"/>
    <x v="0"/>
  </r>
  <r>
    <n v="22"/>
    <x v="5"/>
    <x v="16"/>
    <x v="16"/>
    <s v="PRO"/>
    <x v="1"/>
    <s v="SI"/>
    <x v="0"/>
    <x v="0"/>
    <n v="2"/>
    <x v="1"/>
    <x v="4"/>
    <n v="22"/>
    <x v="19"/>
    <x v="365"/>
    <x v="406"/>
    <x v="420"/>
    <x v="0"/>
    <x v="0"/>
    <n v="22"/>
    <s v="&quot;No Aplica&quot;"/>
    <m/>
    <s v=""/>
    <x v="0"/>
    <x v="0"/>
  </r>
  <r>
    <n v="1"/>
    <x v="10"/>
    <x v="17"/>
    <x v="17"/>
    <s v="Liberado"/>
    <x v="3"/>
    <s v="SI"/>
    <x v="0"/>
    <x v="0"/>
    <n v="1"/>
    <x v="0"/>
    <x v="0"/>
    <n v="1"/>
    <x v="20"/>
    <x v="0"/>
    <x v="0"/>
    <x v="421"/>
    <x v="0"/>
    <x v="0"/>
    <n v="0"/>
    <s v="&quot;No Aplica&quot;"/>
    <m/>
    <s v=""/>
    <x v="0"/>
    <x v="0"/>
  </r>
  <r>
    <n v="1"/>
    <x v="11"/>
    <x v="18"/>
    <x v="18"/>
    <s v="PRO"/>
    <x v="0"/>
    <s v="SI"/>
    <x v="0"/>
    <x v="0"/>
    <n v="1"/>
    <x v="1"/>
    <x v="1"/>
    <n v="16"/>
    <x v="21"/>
    <x v="1"/>
    <x v="1"/>
    <x v="422"/>
    <x v="0"/>
    <x v="0"/>
    <n v="2"/>
    <s v="&quot;No Aplica&quot;"/>
    <m/>
    <s v=""/>
    <x v="0"/>
    <x v="0"/>
  </r>
  <r>
    <n v="2"/>
    <x v="11"/>
    <x v="18"/>
    <x v="18"/>
    <s v="PRO"/>
    <x v="0"/>
    <s v="SI"/>
    <x v="0"/>
    <x v="0"/>
    <n v="1"/>
    <x v="1"/>
    <x v="1"/>
    <n v="16"/>
    <x v="21"/>
    <x v="2"/>
    <x v="2"/>
    <x v="423"/>
    <x v="0"/>
    <x v="0"/>
    <n v="15"/>
    <s v="&quot;No Aplica&quot;"/>
    <m/>
    <s v=""/>
    <x v="0"/>
    <x v="0"/>
  </r>
  <r>
    <n v="3"/>
    <x v="11"/>
    <x v="18"/>
    <x v="18"/>
    <s v="PRO"/>
    <x v="0"/>
    <s v="SI"/>
    <x v="0"/>
    <x v="0"/>
    <n v="1"/>
    <x v="1"/>
    <x v="1"/>
    <n v="16"/>
    <x v="21"/>
    <x v="3"/>
    <x v="3"/>
    <x v="424"/>
    <x v="0"/>
    <x v="0"/>
    <n v="3"/>
    <s v="&quot;No Aplica&quot;"/>
    <m/>
    <s v=""/>
    <x v="0"/>
    <x v="0"/>
  </r>
  <r>
    <n v="4"/>
    <x v="11"/>
    <x v="18"/>
    <x v="18"/>
    <s v="PRO"/>
    <x v="0"/>
    <s v="SI"/>
    <x v="0"/>
    <x v="0"/>
    <n v="1"/>
    <x v="1"/>
    <x v="1"/>
    <n v="16"/>
    <x v="21"/>
    <x v="4"/>
    <x v="4"/>
    <x v="425"/>
    <x v="0"/>
    <x v="0"/>
    <n v="11"/>
    <s v="&quot;No Aplica&quot;"/>
    <m/>
    <s v=""/>
    <x v="0"/>
    <x v="0"/>
  </r>
  <r>
    <n v="5"/>
    <x v="11"/>
    <x v="18"/>
    <x v="18"/>
    <s v="PRO"/>
    <x v="0"/>
    <s v="SI"/>
    <x v="0"/>
    <x v="0"/>
    <n v="1"/>
    <x v="1"/>
    <x v="1"/>
    <n v="16"/>
    <x v="21"/>
    <x v="5"/>
    <x v="5"/>
    <x v="426"/>
    <x v="0"/>
    <x v="0"/>
    <n v="4"/>
    <s v="&quot;No Aplica&quot;"/>
    <m/>
    <s v=""/>
    <x v="0"/>
    <x v="0"/>
  </r>
  <r>
    <n v="6"/>
    <x v="11"/>
    <x v="18"/>
    <x v="18"/>
    <s v="PRO"/>
    <x v="0"/>
    <s v="SI"/>
    <x v="0"/>
    <x v="0"/>
    <n v="1"/>
    <x v="1"/>
    <x v="1"/>
    <n v="16"/>
    <x v="21"/>
    <x v="6"/>
    <x v="6"/>
    <x v="427"/>
    <x v="0"/>
    <x v="0"/>
    <n v="9"/>
    <s v="&quot;No Aplica&quot;"/>
    <m/>
    <s v=""/>
    <x v="0"/>
    <x v="0"/>
  </r>
  <r>
    <n v="7"/>
    <x v="11"/>
    <x v="18"/>
    <x v="18"/>
    <s v="PRO"/>
    <x v="0"/>
    <s v="SI"/>
    <x v="0"/>
    <x v="0"/>
    <n v="1"/>
    <x v="1"/>
    <x v="1"/>
    <n v="16"/>
    <x v="21"/>
    <x v="7"/>
    <x v="7"/>
    <x v="428"/>
    <x v="0"/>
    <x v="0"/>
    <n v="10"/>
    <s v="&quot;No Aplica&quot;"/>
    <m/>
    <s v=""/>
    <x v="0"/>
    <x v="0"/>
  </r>
  <r>
    <n v="8"/>
    <x v="11"/>
    <x v="18"/>
    <x v="18"/>
    <s v="PRO"/>
    <x v="0"/>
    <s v="SI"/>
    <x v="0"/>
    <x v="0"/>
    <n v="1"/>
    <x v="1"/>
    <x v="1"/>
    <n v="16"/>
    <x v="21"/>
    <x v="8"/>
    <x v="8"/>
    <x v="429"/>
    <x v="0"/>
    <x v="0"/>
    <n v="14"/>
    <s v="&quot;No Aplica&quot;"/>
    <m/>
    <s v=""/>
    <x v="0"/>
    <x v="0"/>
  </r>
  <r>
    <n v="9"/>
    <x v="11"/>
    <x v="18"/>
    <x v="18"/>
    <s v="PRO"/>
    <x v="0"/>
    <s v="SI"/>
    <x v="0"/>
    <x v="0"/>
    <n v="1"/>
    <x v="1"/>
    <x v="1"/>
    <n v="16"/>
    <x v="21"/>
    <x v="9"/>
    <x v="9"/>
    <x v="430"/>
    <x v="0"/>
    <x v="0"/>
    <n v="12"/>
    <s v="&quot;No Aplica&quot;"/>
    <m/>
    <s v=""/>
    <x v="0"/>
    <x v="0"/>
  </r>
  <r>
    <n v="10"/>
    <x v="11"/>
    <x v="18"/>
    <x v="18"/>
    <s v="PRO"/>
    <x v="0"/>
    <s v="SI"/>
    <x v="0"/>
    <x v="0"/>
    <n v="1"/>
    <x v="1"/>
    <x v="1"/>
    <n v="16"/>
    <x v="21"/>
    <x v="10"/>
    <x v="10"/>
    <x v="431"/>
    <x v="0"/>
    <x v="0"/>
    <n v="6"/>
    <s v="&quot;No Aplica&quot;"/>
    <m/>
    <s v=""/>
    <x v="0"/>
    <x v="0"/>
  </r>
  <r>
    <n v="11"/>
    <x v="11"/>
    <x v="18"/>
    <x v="18"/>
    <s v="PRO"/>
    <x v="0"/>
    <s v="SI"/>
    <x v="0"/>
    <x v="0"/>
    <n v="1"/>
    <x v="1"/>
    <x v="1"/>
    <n v="16"/>
    <x v="21"/>
    <x v="11"/>
    <x v="11"/>
    <x v="432"/>
    <x v="0"/>
    <x v="0"/>
    <n v="1"/>
    <s v="&quot;No Aplica&quot;"/>
    <m/>
    <s v=""/>
    <x v="0"/>
    <x v="0"/>
  </r>
  <r>
    <n v="12"/>
    <x v="11"/>
    <x v="18"/>
    <x v="18"/>
    <s v="PRO"/>
    <x v="0"/>
    <s v="SI"/>
    <x v="0"/>
    <x v="0"/>
    <n v="1"/>
    <x v="1"/>
    <x v="1"/>
    <n v="16"/>
    <x v="21"/>
    <x v="12"/>
    <x v="12"/>
    <x v="433"/>
    <x v="0"/>
    <x v="0"/>
    <n v="5"/>
    <s v="&quot;No Aplica&quot;"/>
    <m/>
    <s v=""/>
    <x v="0"/>
    <x v="0"/>
  </r>
  <r>
    <n v="13"/>
    <x v="11"/>
    <x v="18"/>
    <x v="18"/>
    <s v="PRO"/>
    <x v="0"/>
    <s v="SI"/>
    <x v="0"/>
    <x v="0"/>
    <n v="1"/>
    <x v="1"/>
    <x v="1"/>
    <n v="16"/>
    <x v="21"/>
    <x v="13"/>
    <x v="13"/>
    <x v="434"/>
    <x v="0"/>
    <x v="0"/>
    <n v="8"/>
    <s v="&quot;No Aplica&quot;"/>
    <m/>
    <s v=""/>
    <x v="0"/>
    <x v="0"/>
  </r>
  <r>
    <n v="14"/>
    <x v="11"/>
    <x v="18"/>
    <x v="18"/>
    <s v="PRO"/>
    <x v="0"/>
    <s v="SI"/>
    <x v="0"/>
    <x v="0"/>
    <n v="1"/>
    <x v="1"/>
    <x v="1"/>
    <n v="16"/>
    <x v="21"/>
    <x v="14"/>
    <x v="14"/>
    <x v="435"/>
    <x v="0"/>
    <x v="0"/>
    <n v="7"/>
    <s v="&quot;No Aplica&quot;"/>
    <m/>
    <s v=""/>
    <x v="0"/>
    <x v="0"/>
  </r>
  <r>
    <n v="15"/>
    <x v="11"/>
    <x v="18"/>
    <x v="18"/>
    <s v="PRO"/>
    <x v="0"/>
    <s v="SI"/>
    <x v="0"/>
    <x v="0"/>
    <n v="1"/>
    <x v="1"/>
    <x v="1"/>
    <n v="16"/>
    <x v="21"/>
    <x v="15"/>
    <x v="15"/>
    <x v="436"/>
    <x v="0"/>
    <x v="0"/>
    <n v="16"/>
    <s v="&quot;No Aplica&quot;"/>
    <m/>
    <s v=""/>
    <x v="0"/>
    <x v="0"/>
  </r>
  <r>
    <n v="16"/>
    <x v="11"/>
    <x v="18"/>
    <x v="18"/>
    <s v="PRO"/>
    <x v="0"/>
    <s v="SI"/>
    <x v="0"/>
    <x v="0"/>
    <n v="1"/>
    <x v="1"/>
    <x v="1"/>
    <n v="16"/>
    <x v="21"/>
    <x v="16"/>
    <x v="16"/>
    <x v="437"/>
    <x v="0"/>
    <x v="0"/>
    <n v="13"/>
    <s v="&quot;No Aplica&quot;"/>
    <m/>
    <s v=""/>
    <x v="0"/>
    <x v="0"/>
  </r>
  <r>
    <n v="1"/>
    <x v="8"/>
    <x v="19"/>
    <x v="19"/>
    <s v="PRO"/>
    <x v="3"/>
    <s v="SI"/>
    <x v="1"/>
    <x v="0"/>
    <n v="1"/>
    <x v="0"/>
    <x v="0"/>
    <n v="16"/>
    <x v="22"/>
    <x v="0"/>
    <x v="0"/>
    <x v="438"/>
    <x v="1"/>
    <x v="1"/>
    <n v="0"/>
    <s v="&quot;DATAFUEGO_Honduras_Nacional&quot;"/>
    <m/>
    <s v="https://raw.githubusercontent.com/Sud-Austral/DATA-COMUN/master/00%20Portadas/DATAFUEGO/portadaPowerBi_DataRIESGO_PlataformaDeAnalisisYMonitoreoDeFocosDeFuego_HONDURAS.jpg"/>
    <x v="1"/>
    <x v="1"/>
  </r>
  <r>
    <n v="1"/>
    <x v="8"/>
    <x v="19"/>
    <x v="19"/>
    <s v="PRO"/>
    <x v="3"/>
    <s v="SI"/>
    <x v="1"/>
    <x v="0"/>
    <n v="2"/>
    <x v="1"/>
    <x v="3"/>
    <n v="16"/>
    <x v="23"/>
    <x v="11"/>
    <x v="407"/>
    <x v="439"/>
    <x v="1"/>
    <x v="2"/>
    <n v="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2"/>
  </r>
  <r>
    <n v="2"/>
    <x v="8"/>
    <x v="19"/>
    <x v="19"/>
    <s v="PRO"/>
    <x v="3"/>
    <s v="SI"/>
    <x v="1"/>
    <x v="0"/>
    <n v="2"/>
    <x v="1"/>
    <x v="3"/>
    <n v="16"/>
    <x v="23"/>
    <x v="1"/>
    <x v="408"/>
    <x v="440"/>
    <x v="1"/>
    <x v="2"/>
    <n v="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3"/>
  </r>
  <r>
    <n v="3"/>
    <x v="8"/>
    <x v="19"/>
    <x v="19"/>
    <s v="PRO"/>
    <x v="3"/>
    <s v="SI"/>
    <x v="1"/>
    <x v="0"/>
    <n v="2"/>
    <x v="1"/>
    <x v="3"/>
    <n v="16"/>
    <x v="23"/>
    <x v="3"/>
    <x v="409"/>
    <x v="441"/>
    <x v="1"/>
    <x v="2"/>
    <n v="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4"/>
  </r>
  <r>
    <n v="4"/>
    <x v="8"/>
    <x v="19"/>
    <x v="19"/>
    <s v="PRO"/>
    <x v="3"/>
    <s v="SI"/>
    <x v="1"/>
    <x v="0"/>
    <n v="2"/>
    <x v="1"/>
    <x v="3"/>
    <n v="16"/>
    <x v="23"/>
    <x v="5"/>
    <x v="410"/>
    <x v="442"/>
    <x v="1"/>
    <x v="2"/>
    <n v="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5"/>
  </r>
  <r>
    <n v="5"/>
    <x v="8"/>
    <x v="19"/>
    <x v="19"/>
    <s v="PRO"/>
    <x v="3"/>
    <s v="SI"/>
    <x v="1"/>
    <x v="0"/>
    <n v="2"/>
    <x v="1"/>
    <x v="3"/>
    <n v="16"/>
    <x v="23"/>
    <x v="12"/>
    <x v="411"/>
    <x v="443"/>
    <x v="1"/>
    <x v="2"/>
    <n v="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6"/>
  </r>
  <r>
    <n v="6"/>
    <x v="8"/>
    <x v="19"/>
    <x v="19"/>
    <s v="PRO"/>
    <x v="3"/>
    <s v="SI"/>
    <x v="1"/>
    <x v="0"/>
    <n v="2"/>
    <x v="1"/>
    <x v="3"/>
    <n v="16"/>
    <x v="23"/>
    <x v="10"/>
    <x v="412"/>
    <x v="444"/>
    <x v="1"/>
    <x v="2"/>
    <n v="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7"/>
  </r>
  <r>
    <n v="7"/>
    <x v="8"/>
    <x v="19"/>
    <x v="19"/>
    <s v="PRO"/>
    <x v="3"/>
    <s v="SI"/>
    <x v="1"/>
    <x v="0"/>
    <n v="2"/>
    <x v="1"/>
    <x v="3"/>
    <n v="16"/>
    <x v="23"/>
    <x v="14"/>
    <x v="413"/>
    <x v="445"/>
    <x v="1"/>
    <x v="2"/>
    <n v="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8"/>
  </r>
  <r>
    <n v="8"/>
    <x v="8"/>
    <x v="19"/>
    <x v="19"/>
    <s v="PRO"/>
    <x v="3"/>
    <s v="SI"/>
    <x v="1"/>
    <x v="0"/>
    <n v="2"/>
    <x v="1"/>
    <x v="3"/>
    <n v="16"/>
    <x v="23"/>
    <x v="13"/>
    <x v="414"/>
    <x v="446"/>
    <x v="1"/>
    <x v="2"/>
    <n v="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9"/>
  </r>
  <r>
    <n v="9"/>
    <x v="8"/>
    <x v="19"/>
    <x v="19"/>
    <s v="PRO"/>
    <x v="3"/>
    <s v="SI"/>
    <x v="1"/>
    <x v="0"/>
    <n v="2"/>
    <x v="1"/>
    <x v="3"/>
    <n v="16"/>
    <x v="23"/>
    <x v="6"/>
    <x v="415"/>
    <x v="447"/>
    <x v="1"/>
    <x v="2"/>
    <n v="9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0"/>
  </r>
  <r>
    <n v="10"/>
    <x v="8"/>
    <x v="19"/>
    <x v="19"/>
    <s v="PRO"/>
    <x v="3"/>
    <s v="SI"/>
    <x v="1"/>
    <x v="0"/>
    <n v="2"/>
    <x v="1"/>
    <x v="3"/>
    <n v="16"/>
    <x v="23"/>
    <x v="7"/>
    <x v="416"/>
    <x v="448"/>
    <x v="1"/>
    <x v="2"/>
    <n v="10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1"/>
  </r>
  <r>
    <n v="11"/>
    <x v="8"/>
    <x v="19"/>
    <x v="19"/>
    <s v="PRO"/>
    <x v="3"/>
    <s v="SI"/>
    <x v="1"/>
    <x v="0"/>
    <n v="2"/>
    <x v="1"/>
    <x v="3"/>
    <n v="16"/>
    <x v="23"/>
    <x v="4"/>
    <x v="417"/>
    <x v="449"/>
    <x v="1"/>
    <x v="2"/>
    <n v="1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2"/>
  </r>
  <r>
    <n v="12"/>
    <x v="8"/>
    <x v="19"/>
    <x v="19"/>
    <s v="PRO"/>
    <x v="3"/>
    <s v="SI"/>
    <x v="1"/>
    <x v="0"/>
    <n v="2"/>
    <x v="1"/>
    <x v="3"/>
    <n v="16"/>
    <x v="23"/>
    <x v="9"/>
    <x v="418"/>
    <x v="450"/>
    <x v="1"/>
    <x v="2"/>
    <n v="1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3"/>
  </r>
  <r>
    <n v="13"/>
    <x v="8"/>
    <x v="19"/>
    <x v="19"/>
    <s v="PRO"/>
    <x v="3"/>
    <s v="SI"/>
    <x v="1"/>
    <x v="0"/>
    <n v="2"/>
    <x v="1"/>
    <x v="3"/>
    <n v="16"/>
    <x v="23"/>
    <x v="16"/>
    <x v="419"/>
    <x v="451"/>
    <x v="1"/>
    <x v="2"/>
    <n v="1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4"/>
  </r>
  <r>
    <n v="14"/>
    <x v="8"/>
    <x v="19"/>
    <x v="19"/>
    <s v="PRO"/>
    <x v="3"/>
    <s v="SI"/>
    <x v="1"/>
    <x v="0"/>
    <n v="2"/>
    <x v="1"/>
    <x v="3"/>
    <n v="16"/>
    <x v="23"/>
    <x v="8"/>
    <x v="420"/>
    <x v="452"/>
    <x v="1"/>
    <x v="2"/>
    <n v="1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5"/>
  </r>
  <r>
    <n v="15"/>
    <x v="8"/>
    <x v="19"/>
    <x v="19"/>
    <s v="PRO"/>
    <x v="3"/>
    <s v="SI"/>
    <x v="1"/>
    <x v="0"/>
    <n v="2"/>
    <x v="1"/>
    <x v="3"/>
    <n v="16"/>
    <x v="23"/>
    <x v="2"/>
    <x v="421"/>
    <x v="453"/>
    <x v="1"/>
    <x v="2"/>
    <n v="1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6"/>
  </r>
  <r>
    <n v="16"/>
    <x v="8"/>
    <x v="19"/>
    <x v="19"/>
    <s v="PRO"/>
    <x v="3"/>
    <s v="SI"/>
    <x v="1"/>
    <x v="0"/>
    <n v="2"/>
    <x v="1"/>
    <x v="3"/>
    <n v="16"/>
    <x v="23"/>
    <x v="15"/>
    <x v="422"/>
    <x v="454"/>
    <x v="1"/>
    <x v="2"/>
    <n v="1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7"/>
  </r>
  <r>
    <n v="17"/>
    <x v="8"/>
    <x v="19"/>
    <x v="19"/>
    <s v="PRO"/>
    <x v="3"/>
    <s v="SI"/>
    <x v="1"/>
    <x v="0"/>
    <n v="2"/>
    <x v="1"/>
    <x v="3"/>
    <n v="16"/>
    <x v="23"/>
    <x v="366"/>
    <x v="423"/>
    <x v="455"/>
    <x v="1"/>
    <x v="2"/>
    <n v="1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8"/>
  </r>
  <r>
    <n v="18"/>
    <x v="8"/>
    <x v="19"/>
    <x v="19"/>
    <s v="PRO"/>
    <x v="3"/>
    <s v="SI"/>
    <x v="1"/>
    <x v="0"/>
    <n v="2"/>
    <x v="1"/>
    <x v="3"/>
    <n v="16"/>
    <x v="23"/>
    <x v="363"/>
    <x v="424"/>
    <x v="456"/>
    <x v="1"/>
    <x v="2"/>
    <n v="1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9"/>
  </r>
  <r>
    <n v="1"/>
    <x v="12"/>
    <x v="20"/>
    <x v="20"/>
    <s v="PRO"/>
    <x v="3"/>
    <s v="SI"/>
    <x v="1"/>
    <x v="0"/>
    <n v="1"/>
    <x v="0"/>
    <x v="0"/>
    <n v="16"/>
    <x v="24"/>
    <x v="0"/>
    <x v="0"/>
    <x v="457"/>
    <x v="2"/>
    <x v="3"/>
    <n v="0"/>
    <s v="&quot;DATACLIMA_Honduras_Nacional&quot;"/>
    <m/>
    <s v="https://raw.githubusercontent.com/Sud-Austral/DATA-COMUN/master/00%20Portadas/DATACLIMA/portadaPowerBi_DataCLIMA_PlataformaDeAnalisisYMonitoreoDelClima_HONDURAS.jpg"/>
    <x v="3"/>
    <x v="20"/>
  </r>
  <r>
    <n v="1"/>
    <x v="12"/>
    <x v="20"/>
    <x v="20"/>
    <s v="PRO"/>
    <x v="3"/>
    <s v="SI"/>
    <x v="1"/>
    <x v="0"/>
    <n v="2"/>
    <x v="1"/>
    <x v="3"/>
    <n v="18"/>
    <x v="25"/>
    <x v="11"/>
    <x v="407"/>
    <x v="458"/>
    <x v="2"/>
    <x v="4"/>
    <n v="1"/>
    <s v="&quot;DATACLIMA_Honduras_Departamento&quot;"/>
    <m/>
    <s v="https://raw.githubusercontent.com/Sud-Austral/DATA-COMUN/master/00%20Portadas/DATACLIMA/portadaPowerBi_DataCLIMA_PlataformaDeAnalisisYMonitoreoDelClima_HONDURAS.jpg"/>
    <x v="4"/>
    <x v="21"/>
  </r>
  <r>
    <n v="2"/>
    <x v="12"/>
    <x v="20"/>
    <x v="20"/>
    <s v="PRO"/>
    <x v="3"/>
    <s v="SI"/>
    <x v="1"/>
    <x v="0"/>
    <n v="2"/>
    <x v="1"/>
    <x v="3"/>
    <n v="18"/>
    <x v="25"/>
    <x v="1"/>
    <x v="408"/>
    <x v="459"/>
    <x v="2"/>
    <x v="4"/>
    <n v="2"/>
    <s v="&quot;DATACLIMA_Honduras_Departamento&quot;"/>
    <m/>
    <s v="https://raw.githubusercontent.com/Sud-Austral/DATA-COMUN/master/00%20Portadas/DATACLIMA/portadaPowerBi_DataCLIMA_PlataformaDeAnalisisYMonitoreoDelClima_HONDURAS.jpg"/>
    <x v="4"/>
    <x v="22"/>
  </r>
  <r>
    <n v="3"/>
    <x v="12"/>
    <x v="20"/>
    <x v="20"/>
    <s v="PRO"/>
    <x v="3"/>
    <s v="SI"/>
    <x v="1"/>
    <x v="0"/>
    <n v="2"/>
    <x v="1"/>
    <x v="3"/>
    <n v="18"/>
    <x v="25"/>
    <x v="3"/>
    <x v="409"/>
    <x v="460"/>
    <x v="2"/>
    <x v="4"/>
    <n v="3"/>
    <s v="&quot;DATACLIMA_Honduras_Departamento&quot;"/>
    <m/>
    <s v="https://raw.githubusercontent.com/Sud-Austral/DATA-COMUN/master/00%20Portadas/DATACLIMA/portadaPowerBi_DataCLIMA_PlataformaDeAnalisisYMonitoreoDelClima_HONDURAS.jpg"/>
    <x v="4"/>
    <x v="23"/>
  </r>
  <r>
    <n v="4"/>
    <x v="12"/>
    <x v="20"/>
    <x v="20"/>
    <s v="PRO"/>
    <x v="3"/>
    <s v="SI"/>
    <x v="1"/>
    <x v="0"/>
    <n v="2"/>
    <x v="1"/>
    <x v="3"/>
    <n v="18"/>
    <x v="25"/>
    <x v="5"/>
    <x v="410"/>
    <x v="461"/>
    <x v="2"/>
    <x v="4"/>
    <n v="4"/>
    <s v="&quot;DATACLIMA_Honduras_Departamento&quot;"/>
    <m/>
    <s v="https://raw.githubusercontent.com/Sud-Austral/DATA-COMUN/master/00%20Portadas/DATACLIMA/portadaPowerBi_DataCLIMA_PlataformaDeAnalisisYMonitoreoDelClima_HONDURAS.jpg"/>
    <x v="4"/>
    <x v="24"/>
  </r>
  <r>
    <n v="5"/>
    <x v="12"/>
    <x v="20"/>
    <x v="20"/>
    <s v="PRO"/>
    <x v="3"/>
    <s v="SI"/>
    <x v="1"/>
    <x v="0"/>
    <n v="2"/>
    <x v="1"/>
    <x v="3"/>
    <n v="18"/>
    <x v="25"/>
    <x v="12"/>
    <x v="411"/>
    <x v="462"/>
    <x v="2"/>
    <x v="4"/>
    <n v="5"/>
    <s v="&quot;DATACLIMA_Honduras_Departamento&quot;"/>
    <m/>
    <s v="https://raw.githubusercontent.com/Sud-Austral/DATA-COMUN/master/00%20Portadas/DATACLIMA/portadaPowerBi_DataCLIMA_PlataformaDeAnalisisYMonitoreoDelClima_HONDURAS.jpg"/>
    <x v="4"/>
    <x v="25"/>
  </r>
  <r>
    <n v="6"/>
    <x v="12"/>
    <x v="20"/>
    <x v="20"/>
    <s v="PRO"/>
    <x v="3"/>
    <s v="SI"/>
    <x v="1"/>
    <x v="0"/>
    <n v="2"/>
    <x v="1"/>
    <x v="3"/>
    <n v="18"/>
    <x v="25"/>
    <x v="10"/>
    <x v="412"/>
    <x v="463"/>
    <x v="2"/>
    <x v="4"/>
    <n v="6"/>
    <s v="&quot;DATACLIMA_Honduras_Departamento&quot;"/>
    <m/>
    <s v="https://raw.githubusercontent.com/Sud-Austral/DATA-COMUN/master/00%20Portadas/DATACLIMA/portadaPowerBi_DataCLIMA_PlataformaDeAnalisisYMonitoreoDelClima_HONDURAS.jpg"/>
    <x v="4"/>
    <x v="26"/>
  </r>
  <r>
    <n v="7"/>
    <x v="12"/>
    <x v="20"/>
    <x v="20"/>
    <s v="PRO"/>
    <x v="3"/>
    <s v="SI"/>
    <x v="1"/>
    <x v="0"/>
    <n v="2"/>
    <x v="1"/>
    <x v="3"/>
    <n v="18"/>
    <x v="25"/>
    <x v="14"/>
    <x v="413"/>
    <x v="464"/>
    <x v="2"/>
    <x v="4"/>
    <n v="7"/>
    <s v="&quot;DATACLIMA_Honduras_Departamento&quot;"/>
    <m/>
    <s v="https://raw.githubusercontent.com/Sud-Austral/DATA-COMUN/master/00%20Portadas/DATACLIMA/portadaPowerBi_DataCLIMA_PlataformaDeAnalisisYMonitoreoDelClima_HONDURAS.jpg"/>
    <x v="4"/>
    <x v="27"/>
  </r>
  <r>
    <n v="8"/>
    <x v="12"/>
    <x v="20"/>
    <x v="20"/>
    <s v="PRO"/>
    <x v="3"/>
    <s v="SI"/>
    <x v="1"/>
    <x v="0"/>
    <n v="2"/>
    <x v="1"/>
    <x v="3"/>
    <n v="18"/>
    <x v="25"/>
    <x v="13"/>
    <x v="414"/>
    <x v="465"/>
    <x v="2"/>
    <x v="4"/>
    <n v="8"/>
    <s v="&quot;DATACLIMA_Honduras_Departamento&quot;"/>
    <m/>
    <s v="https://raw.githubusercontent.com/Sud-Austral/DATA-COMUN/master/00%20Portadas/DATACLIMA/portadaPowerBi_DataCLIMA_PlataformaDeAnalisisYMonitoreoDelClima_HONDURAS.jpg"/>
    <x v="4"/>
    <x v="28"/>
  </r>
  <r>
    <n v="9"/>
    <x v="12"/>
    <x v="20"/>
    <x v="20"/>
    <s v="PRO"/>
    <x v="3"/>
    <s v="SI"/>
    <x v="1"/>
    <x v="0"/>
    <n v="2"/>
    <x v="1"/>
    <x v="3"/>
    <n v="18"/>
    <x v="25"/>
    <x v="6"/>
    <x v="415"/>
    <x v="466"/>
    <x v="2"/>
    <x v="4"/>
    <n v="9"/>
    <s v="&quot;DATACLIMA_Honduras_Departamento&quot;"/>
    <m/>
    <s v="https://raw.githubusercontent.com/Sud-Austral/DATA-COMUN/master/00%20Portadas/DATACLIMA/portadaPowerBi_DataCLIMA_PlataformaDeAnalisisYMonitoreoDelClima_HONDURAS.jpg"/>
    <x v="4"/>
    <x v="29"/>
  </r>
  <r>
    <n v="10"/>
    <x v="12"/>
    <x v="20"/>
    <x v="20"/>
    <s v="PRO"/>
    <x v="3"/>
    <s v="SI"/>
    <x v="1"/>
    <x v="0"/>
    <n v="2"/>
    <x v="1"/>
    <x v="3"/>
    <n v="18"/>
    <x v="25"/>
    <x v="7"/>
    <x v="416"/>
    <x v="467"/>
    <x v="2"/>
    <x v="4"/>
    <n v="10"/>
    <s v="&quot;DATACLIMA_Honduras_Departamento&quot;"/>
    <m/>
    <s v="https://raw.githubusercontent.com/Sud-Austral/DATA-COMUN/master/00%20Portadas/DATACLIMA/portadaPowerBi_DataCLIMA_PlataformaDeAnalisisYMonitoreoDelClima_HONDURAS.jpg"/>
    <x v="4"/>
    <x v="30"/>
  </r>
  <r>
    <n v="11"/>
    <x v="12"/>
    <x v="20"/>
    <x v="20"/>
    <s v="PRO"/>
    <x v="3"/>
    <s v="SI"/>
    <x v="1"/>
    <x v="0"/>
    <n v="2"/>
    <x v="1"/>
    <x v="3"/>
    <n v="18"/>
    <x v="25"/>
    <x v="4"/>
    <x v="417"/>
    <x v="468"/>
    <x v="2"/>
    <x v="4"/>
    <n v="11"/>
    <s v="&quot;DATACLIMA_Honduras_Departamento&quot;"/>
    <m/>
    <s v="https://raw.githubusercontent.com/Sud-Austral/DATA-COMUN/master/00%20Portadas/DATACLIMA/portadaPowerBi_DataCLIMA_PlataformaDeAnalisisYMonitoreoDelClima_HONDURAS.jpg"/>
    <x v="4"/>
    <x v="31"/>
  </r>
  <r>
    <n v="12"/>
    <x v="12"/>
    <x v="20"/>
    <x v="20"/>
    <s v="PRO"/>
    <x v="3"/>
    <s v="SI"/>
    <x v="1"/>
    <x v="0"/>
    <n v="2"/>
    <x v="1"/>
    <x v="3"/>
    <n v="18"/>
    <x v="25"/>
    <x v="9"/>
    <x v="418"/>
    <x v="469"/>
    <x v="2"/>
    <x v="4"/>
    <n v="12"/>
    <s v="&quot;DATACLIMA_Honduras_Departamento&quot;"/>
    <m/>
    <s v="https://raw.githubusercontent.com/Sud-Austral/DATA-COMUN/master/00%20Portadas/DATACLIMA/portadaPowerBi_DataCLIMA_PlataformaDeAnalisisYMonitoreoDelClima_HONDURAS.jpg"/>
    <x v="4"/>
    <x v="32"/>
  </r>
  <r>
    <n v="13"/>
    <x v="12"/>
    <x v="20"/>
    <x v="20"/>
    <s v="PRO"/>
    <x v="3"/>
    <s v="SI"/>
    <x v="1"/>
    <x v="0"/>
    <n v="2"/>
    <x v="1"/>
    <x v="3"/>
    <n v="18"/>
    <x v="25"/>
    <x v="16"/>
    <x v="419"/>
    <x v="470"/>
    <x v="2"/>
    <x v="4"/>
    <n v="13"/>
    <s v="&quot;DATACLIMA_Honduras_Departamento&quot;"/>
    <m/>
    <s v="https://raw.githubusercontent.com/Sud-Austral/DATA-COMUN/master/00%20Portadas/DATACLIMA/portadaPowerBi_DataCLIMA_PlataformaDeAnalisisYMonitoreoDelClima_HONDURAS.jpg"/>
    <x v="4"/>
    <x v="33"/>
  </r>
  <r>
    <n v="14"/>
    <x v="12"/>
    <x v="20"/>
    <x v="20"/>
    <s v="PRO"/>
    <x v="3"/>
    <s v="SI"/>
    <x v="1"/>
    <x v="0"/>
    <n v="2"/>
    <x v="1"/>
    <x v="3"/>
    <n v="18"/>
    <x v="25"/>
    <x v="8"/>
    <x v="420"/>
    <x v="471"/>
    <x v="2"/>
    <x v="4"/>
    <n v="14"/>
    <s v="&quot;DATACLIMA_Honduras_Departamento&quot;"/>
    <m/>
    <s v="https://raw.githubusercontent.com/Sud-Austral/DATA-COMUN/master/00%20Portadas/DATACLIMA/portadaPowerBi_DataCLIMA_PlataformaDeAnalisisYMonitoreoDelClima_HONDURAS.jpg"/>
    <x v="4"/>
    <x v="34"/>
  </r>
  <r>
    <n v="15"/>
    <x v="12"/>
    <x v="20"/>
    <x v="20"/>
    <s v="PRO"/>
    <x v="3"/>
    <s v="SI"/>
    <x v="1"/>
    <x v="0"/>
    <n v="2"/>
    <x v="1"/>
    <x v="3"/>
    <n v="18"/>
    <x v="25"/>
    <x v="2"/>
    <x v="421"/>
    <x v="472"/>
    <x v="2"/>
    <x v="4"/>
    <n v="15"/>
    <s v="&quot;DATACLIMA_Honduras_Departamento&quot;"/>
    <m/>
    <s v="https://raw.githubusercontent.com/Sud-Austral/DATA-COMUN/master/00%20Portadas/DATACLIMA/portadaPowerBi_DataCLIMA_PlataformaDeAnalisisYMonitoreoDelClima_HONDURAS.jpg"/>
    <x v="4"/>
    <x v="35"/>
  </r>
  <r>
    <n v="16"/>
    <x v="12"/>
    <x v="20"/>
    <x v="20"/>
    <s v="PRO"/>
    <x v="3"/>
    <s v="SI"/>
    <x v="1"/>
    <x v="0"/>
    <n v="2"/>
    <x v="1"/>
    <x v="3"/>
    <n v="18"/>
    <x v="25"/>
    <x v="15"/>
    <x v="422"/>
    <x v="473"/>
    <x v="2"/>
    <x v="4"/>
    <n v="16"/>
    <s v="&quot;DATACLIMA_Honduras_Departamento&quot;"/>
    <m/>
    <s v="https://raw.githubusercontent.com/Sud-Austral/DATA-COMUN/master/00%20Portadas/DATACLIMA/portadaPowerBi_DataCLIMA_PlataformaDeAnalisisYMonitoreoDelClima_HONDURAS.jpg"/>
    <x v="4"/>
    <x v="36"/>
  </r>
  <r>
    <n v="17"/>
    <x v="12"/>
    <x v="20"/>
    <x v="20"/>
    <s v="PRO"/>
    <x v="3"/>
    <s v="SI"/>
    <x v="1"/>
    <x v="0"/>
    <n v="2"/>
    <x v="1"/>
    <x v="3"/>
    <n v="18"/>
    <x v="25"/>
    <x v="366"/>
    <x v="423"/>
    <x v="474"/>
    <x v="2"/>
    <x v="4"/>
    <n v="17"/>
    <s v="&quot;DATACLIMA_Honduras_Departamento&quot;"/>
    <m/>
    <s v="https://raw.githubusercontent.com/Sud-Austral/DATA-COMUN/master/00%20Portadas/DATACLIMA/portadaPowerBi_DataCLIMA_PlataformaDeAnalisisYMonitoreoDelClima_HONDURAS.jpg"/>
    <x v="4"/>
    <x v="37"/>
  </r>
  <r>
    <n v="18"/>
    <x v="12"/>
    <x v="20"/>
    <x v="20"/>
    <s v="PRO"/>
    <x v="3"/>
    <s v="SI"/>
    <x v="1"/>
    <x v="0"/>
    <n v="2"/>
    <x v="1"/>
    <x v="3"/>
    <n v="18"/>
    <x v="25"/>
    <x v="363"/>
    <x v="424"/>
    <x v="475"/>
    <x v="2"/>
    <x v="4"/>
    <n v="18"/>
    <s v="&quot;DATACLIMA_Honduras_Departamento&quot;"/>
    <m/>
    <s v="https://raw.githubusercontent.com/Sud-Austral/DATA-COMUN/master/00%20Portadas/DATACLIMA/portadaPowerBi_DataCLIMA_PlataformaDeAnalisisYMonitoreoDelClima_HONDURAS.jpg"/>
    <x v="4"/>
    <x v="38"/>
  </r>
  <r>
    <n v="1"/>
    <x v="8"/>
    <x v="19"/>
    <x v="21"/>
    <s v="PRO"/>
    <x v="1"/>
    <s v="SI"/>
    <x v="1"/>
    <x v="0"/>
    <n v="1"/>
    <x v="0"/>
    <x v="0"/>
    <n v="18"/>
    <x v="26"/>
    <x v="0"/>
    <x v="0"/>
    <x v="476"/>
    <x v="3"/>
    <x v="5"/>
    <n v="0"/>
    <s v="&quot;DATAFUEGO_Guatemala_Nacional&quot;"/>
    <m/>
    <s v="https://raw.githubusercontent.com/Sud-Austral/DATA-COMUN/master/00%20Portadas/DATAFUEGO/portadaPowerBi_DataRIESGO_PlataformaDeAnalisisYMonitoreoDeFocosDeFuego_GUATEMALA.jpg"/>
    <x v="5"/>
    <x v="39"/>
  </r>
  <r>
    <n v="1"/>
    <x v="8"/>
    <x v="19"/>
    <x v="21"/>
    <s v="PRO"/>
    <x v="1"/>
    <s v="SI"/>
    <x v="1"/>
    <x v="0"/>
    <n v="2"/>
    <x v="1"/>
    <x v="3"/>
    <n v="18"/>
    <x v="27"/>
    <x v="15"/>
    <x v="363"/>
    <x v="477"/>
    <x v="3"/>
    <x v="6"/>
    <n v="1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0"/>
  </r>
  <r>
    <n v="2"/>
    <x v="8"/>
    <x v="19"/>
    <x v="21"/>
    <s v="PRO"/>
    <x v="1"/>
    <s v="SI"/>
    <x v="1"/>
    <x v="0"/>
    <n v="2"/>
    <x v="1"/>
    <x v="3"/>
    <n v="18"/>
    <x v="27"/>
    <x v="2"/>
    <x v="364"/>
    <x v="478"/>
    <x v="3"/>
    <x v="6"/>
    <n v="1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1"/>
  </r>
  <r>
    <n v="3"/>
    <x v="8"/>
    <x v="19"/>
    <x v="21"/>
    <s v="PRO"/>
    <x v="1"/>
    <s v="SI"/>
    <x v="1"/>
    <x v="0"/>
    <n v="2"/>
    <x v="1"/>
    <x v="3"/>
    <n v="18"/>
    <x v="27"/>
    <x v="5"/>
    <x v="365"/>
    <x v="479"/>
    <x v="3"/>
    <x v="6"/>
    <n v="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2"/>
  </r>
  <r>
    <n v="4"/>
    <x v="8"/>
    <x v="19"/>
    <x v="21"/>
    <s v="PRO"/>
    <x v="1"/>
    <s v="SI"/>
    <x v="1"/>
    <x v="0"/>
    <n v="2"/>
    <x v="1"/>
    <x v="3"/>
    <n v="18"/>
    <x v="27"/>
    <x v="362"/>
    <x v="366"/>
    <x v="480"/>
    <x v="3"/>
    <x v="6"/>
    <n v="2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3"/>
  </r>
  <r>
    <n v="5"/>
    <x v="8"/>
    <x v="19"/>
    <x v="21"/>
    <s v="PRO"/>
    <x v="1"/>
    <s v="SI"/>
    <x v="1"/>
    <x v="0"/>
    <n v="2"/>
    <x v="1"/>
    <x v="3"/>
    <n v="18"/>
    <x v="27"/>
    <x v="1"/>
    <x v="367"/>
    <x v="481"/>
    <x v="3"/>
    <x v="6"/>
    <n v="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4"/>
  </r>
  <r>
    <n v="6"/>
    <x v="8"/>
    <x v="19"/>
    <x v="21"/>
    <s v="PRO"/>
    <x v="1"/>
    <s v="SI"/>
    <x v="1"/>
    <x v="0"/>
    <n v="2"/>
    <x v="1"/>
    <x v="3"/>
    <n v="18"/>
    <x v="27"/>
    <x v="12"/>
    <x v="368"/>
    <x v="482"/>
    <x v="3"/>
    <x v="6"/>
    <n v="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5"/>
  </r>
  <r>
    <n v="7"/>
    <x v="8"/>
    <x v="19"/>
    <x v="21"/>
    <s v="PRO"/>
    <x v="1"/>
    <s v="SI"/>
    <x v="1"/>
    <x v="0"/>
    <n v="2"/>
    <x v="1"/>
    <x v="3"/>
    <n v="18"/>
    <x v="27"/>
    <x v="11"/>
    <x v="369"/>
    <x v="483"/>
    <x v="3"/>
    <x v="6"/>
    <n v="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6"/>
  </r>
  <r>
    <n v="8"/>
    <x v="8"/>
    <x v="19"/>
    <x v="21"/>
    <s v="PRO"/>
    <x v="1"/>
    <s v="SI"/>
    <x v="1"/>
    <x v="0"/>
    <n v="2"/>
    <x v="1"/>
    <x v="3"/>
    <n v="18"/>
    <x v="27"/>
    <x v="16"/>
    <x v="370"/>
    <x v="484"/>
    <x v="3"/>
    <x v="6"/>
    <n v="1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7"/>
  </r>
  <r>
    <n v="9"/>
    <x v="8"/>
    <x v="19"/>
    <x v="21"/>
    <s v="PRO"/>
    <x v="1"/>
    <s v="SI"/>
    <x v="1"/>
    <x v="0"/>
    <n v="2"/>
    <x v="1"/>
    <x v="3"/>
    <n v="18"/>
    <x v="27"/>
    <x v="363"/>
    <x v="371"/>
    <x v="485"/>
    <x v="3"/>
    <x v="6"/>
    <n v="1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8"/>
  </r>
  <r>
    <n v="10"/>
    <x v="8"/>
    <x v="19"/>
    <x v="21"/>
    <s v="PRO"/>
    <x v="1"/>
    <s v="SI"/>
    <x v="1"/>
    <x v="0"/>
    <n v="2"/>
    <x v="1"/>
    <x v="3"/>
    <n v="18"/>
    <x v="27"/>
    <x v="364"/>
    <x v="372"/>
    <x v="486"/>
    <x v="3"/>
    <x v="6"/>
    <n v="2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9"/>
  </r>
  <r>
    <n v="11"/>
    <x v="8"/>
    <x v="19"/>
    <x v="21"/>
    <s v="PRO"/>
    <x v="1"/>
    <s v="SI"/>
    <x v="1"/>
    <x v="0"/>
    <n v="2"/>
    <x v="1"/>
    <x v="3"/>
    <n v="18"/>
    <x v="27"/>
    <x v="365"/>
    <x v="373"/>
    <x v="487"/>
    <x v="3"/>
    <x v="6"/>
    <n v="2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0"/>
  </r>
  <r>
    <n v="12"/>
    <x v="8"/>
    <x v="19"/>
    <x v="21"/>
    <s v="PRO"/>
    <x v="1"/>
    <s v="SI"/>
    <x v="1"/>
    <x v="0"/>
    <n v="2"/>
    <x v="1"/>
    <x v="3"/>
    <n v="18"/>
    <x v="27"/>
    <x v="366"/>
    <x v="374"/>
    <x v="488"/>
    <x v="3"/>
    <x v="6"/>
    <n v="1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1"/>
  </r>
  <r>
    <n v="13"/>
    <x v="8"/>
    <x v="19"/>
    <x v="21"/>
    <s v="PRO"/>
    <x v="1"/>
    <s v="SI"/>
    <x v="1"/>
    <x v="0"/>
    <n v="2"/>
    <x v="1"/>
    <x v="3"/>
    <n v="18"/>
    <x v="27"/>
    <x v="6"/>
    <x v="375"/>
    <x v="489"/>
    <x v="3"/>
    <x v="6"/>
    <n v="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2"/>
  </r>
  <r>
    <n v="14"/>
    <x v="8"/>
    <x v="19"/>
    <x v="21"/>
    <s v="PRO"/>
    <x v="1"/>
    <s v="SI"/>
    <x v="1"/>
    <x v="0"/>
    <n v="2"/>
    <x v="1"/>
    <x v="3"/>
    <n v="18"/>
    <x v="27"/>
    <x v="8"/>
    <x v="376"/>
    <x v="490"/>
    <x v="3"/>
    <x v="6"/>
    <n v="1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3"/>
  </r>
  <r>
    <n v="15"/>
    <x v="8"/>
    <x v="19"/>
    <x v="21"/>
    <s v="PRO"/>
    <x v="1"/>
    <s v="SI"/>
    <x v="1"/>
    <x v="0"/>
    <n v="2"/>
    <x v="1"/>
    <x v="3"/>
    <n v="18"/>
    <x v="27"/>
    <x v="4"/>
    <x v="377"/>
    <x v="491"/>
    <x v="3"/>
    <x v="6"/>
    <n v="1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4"/>
  </r>
  <r>
    <n v="16"/>
    <x v="8"/>
    <x v="19"/>
    <x v="21"/>
    <s v="PRO"/>
    <x v="1"/>
    <s v="SI"/>
    <x v="1"/>
    <x v="0"/>
    <n v="2"/>
    <x v="1"/>
    <x v="3"/>
    <n v="18"/>
    <x v="27"/>
    <x v="3"/>
    <x v="378"/>
    <x v="492"/>
    <x v="3"/>
    <x v="6"/>
    <n v="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5"/>
  </r>
  <r>
    <n v="17"/>
    <x v="8"/>
    <x v="19"/>
    <x v="21"/>
    <s v="PRO"/>
    <x v="1"/>
    <s v="SI"/>
    <x v="1"/>
    <x v="0"/>
    <n v="2"/>
    <x v="1"/>
    <x v="3"/>
    <n v="18"/>
    <x v="27"/>
    <x v="9"/>
    <x v="379"/>
    <x v="493"/>
    <x v="3"/>
    <x v="6"/>
    <n v="1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6"/>
  </r>
  <r>
    <n v="18"/>
    <x v="8"/>
    <x v="19"/>
    <x v="21"/>
    <s v="PRO"/>
    <x v="1"/>
    <s v="SI"/>
    <x v="1"/>
    <x v="0"/>
    <n v="2"/>
    <x v="1"/>
    <x v="3"/>
    <n v="18"/>
    <x v="27"/>
    <x v="10"/>
    <x v="380"/>
    <x v="494"/>
    <x v="3"/>
    <x v="6"/>
    <n v="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7"/>
  </r>
  <r>
    <n v="19"/>
    <x v="8"/>
    <x v="19"/>
    <x v="21"/>
    <s v="PRO"/>
    <x v="1"/>
    <s v="SI"/>
    <x v="1"/>
    <x v="0"/>
    <n v="2"/>
    <x v="1"/>
    <x v="3"/>
    <n v="18"/>
    <x v="27"/>
    <x v="14"/>
    <x v="381"/>
    <x v="495"/>
    <x v="3"/>
    <x v="6"/>
    <n v="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8"/>
  </r>
  <r>
    <n v="20"/>
    <x v="8"/>
    <x v="19"/>
    <x v="21"/>
    <s v="PRO"/>
    <x v="1"/>
    <s v="SI"/>
    <x v="1"/>
    <x v="0"/>
    <n v="2"/>
    <x v="1"/>
    <x v="3"/>
    <n v="18"/>
    <x v="27"/>
    <x v="7"/>
    <x v="382"/>
    <x v="496"/>
    <x v="3"/>
    <x v="6"/>
    <n v="1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9"/>
  </r>
  <r>
    <n v="21"/>
    <x v="8"/>
    <x v="19"/>
    <x v="21"/>
    <s v="PRO"/>
    <x v="1"/>
    <s v="SI"/>
    <x v="1"/>
    <x v="0"/>
    <n v="2"/>
    <x v="1"/>
    <x v="3"/>
    <n v="18"/>
    <x v="27"/>
    <x v="13"/>
    <x v="383"/>
    <x v="497"/>
    <x v="3"/>
    <x v="6"/>
    <n v="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0"/>
  </r>
  <r>
    <n v="22"/>
    <x v="8"/>
    <x v="19"/>
    <x v="21"/>
    <s v="PRO"/>
    <x v="1"/>
    <s v="SI"/>
    <x v="1"/>
    <x v="0"/>
    <n v="2"/>
    <x v="1"/>
    <x v="3"/>
    <n v="18"/>
    <x v="27"/>
    <x v="367"/>
    <x v="384"/>
    <x v="498"/>
    <x v="3"/>
    <x v="6"/>
    <n v="1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1"/>
  </r>
  <r>
    <n v="1"/>
    <x v="12"/>
    <x v="20"/>
    <x v="22"/>
    <s v="PRO"/>
    <x v="1"/>
    <s v="SI"/>
    <x v="1"/>
    <x v="0"/>
    <n v="1"/>
    <x v="0"/>
    <x v="0"/>
    <n v="18"/>
    <x v="28"/>
    <x v="0"/>
    <x v="0"/>
    <x v="499"/>
    <x v="4"/>
    <x v="7"/>
    <n v="0"/>
    <s v="&quot;DATACLIMA_Guatemala_Nacional&quot;"/>
    <m/>
    <s v="https://raw.githubusercontent.com/Sud-Austral/DATA-COMUN/master/00%20Portadas/DATACLIMA/portadaPowerBi_DataCLIMA_PlataformaDeAnalisisYMonitoreoDelClima_GUATEMALA.jpg"/>
    <x v="7"/>
    <x v="62"/>
  </r>
  <r>
    <n v="1"/>
    <x v="12"/>
    <x v="20"/>
    <x v="22"/>
    <s v="PRO"/>
    <x v="1"/>
    <s v="SI"/>
    <x v="1"/>
    <x v="0"/>
    <n v="2"/>
    <x v="1"/>
    <x v="3"/>
    <n v="18"/>
    <x v="29"/>
    <x v="15"/>
    <x v="363"/>
    <x v="500"/>
    <x v="4"/>
    <x v="8"/>
    <n v="16"/>
    <s v="&quot;DATACLIMA_Guatemala_Departamento&quot;"/>
    <m/>
    <s v="https://raw.githubusercontent.com/Sud-Austral/DATA-COMUN/master/00%20Portadas/DATACLIMA/portadaPowerBi_DataCLIMA_PlataformaDeAnalisisYMonitoreoDelClima_GUATEMALA.jpg"/>
    <x v="8"/>
    <x v="63"/>
  </r>
  <r>
    <n v="2"/>
    <x v="12"/>
    <x v="20"/>
    <x v="22"/>
    <s v="PRO"/>
    <x v="1"/>
    <s v="SI"/>
    <x v="1"/>
    <x v="0"/>
    <n v="2"/>
    <x v="1"/>
    <x v="3"/>
    <n v="18"/>
    <x v="29"/>
    <x v="2"/>
    <x v="364"/>
    <x v="501"/>
    <x v="4"/>
    <x v="8"/>
    <n v="15"/>
    <s v="&quot;DATACLIMA_Guatemala_Departamento&quot;"/>
    <m/>
    <s v="https://raw.githubusercontent.com/Sud-Austral/DATA-COMUN/master/00%20Portadas/DATACLIMA/portadaPowerBi_DataCLIMA_PlataformaDeAnalisisYMonitoreoDelClima_GUATEMALA.jpg"/>
    <x v="8"/>
    <x v="64"/>
  </r>
  <r>
    <n v="3"/>
    <x v="12"/>
    <x v="20"/>
    <x v="22"/>
    <s v="PRO"/>
    <x v="1"/>
    <s v="SI"/>
    <x v="1"/>
    <x v="0"/>
    <n v="2"/>
    <x v="1"/>
    <x v="3"/>
    <n v="18"/>
    <x v="29"/>
    <x v="5"/>
    <x v="365"/>
    <x v="502"/>
    <x v="4"/>
    <x v="8"/>
    <n v="4"/>
    <s v="&quot;DATACLIMA_Guatemala_Departamento&quot;"/>
    <m/>
    <s v="https://raw.githubusercontent.com/Sud-Austral/DATA-COMUN/master/00%20Portadas/DATACLIMA/portadaPowerBi_DataCLIMA_PlataformaDeAnalisisYMonitoreoDelClima_GUATEMALA.jpg"/>
    <x v="8"/>
    <x v="65"/>
  </r>
  <r>
    <n v="4"/>
    <x v="12"/>
    <x v="20"/>
    <x v="22"/>
    <s v="PRO"/>
    <x v="1"/>
    <s v="SI"/>
    <x v="1"/>
    <x v="0"/>
    <n v="2"/>
    <x v="1"/>
    <x v="3"/>
    <n v="18"/>
    <x v="29"/>
    <x v="362"/>
    <x v="366"/>
    <x v="503"/>
    <x v="4"/>
    <x v="8"/>
    <n v="20"/>
    <s v="&quot;DATACLIMA_Guatemala_Departamento&quot;"/>
    <m/>
    <s v="https://raw.githubusercontent.com/Sud-Austral/DATA-COMUN/master/00%20Portadas/DATACLIMA/portadaPowerBi_DataCLIMA_PlataformaDeAnalisisYMonitoreoDelClima_GUATEMALA.jpg"/>
    <x v="8"/>
    <x v="66"/>
  </r>
  <r>
    <n v="5"/>
    <x v="12"/>
    <x v="20"/>
    <x v="22"/>
    <s v="PRO"/>
    <x v="1"/>
    <s v="SI"/>
    <x v="1"/>
    <x v="0"/>
    <n v="2"/>
    <x v="1"/>
    <x v="3"/>
    <n v="18"/>
    <x v="29"/>
    <x v="1"/>
    <x v="367"/>
    <x v="504"/>
    <x v="4"/>
    <x v="8"/>
    <n v="2"/>
    <s v="&quot;DATACLIMA_Guatemala_Departamento&quot;"/>
    <m/>
    <s v="https://raw.githubusercontent.com/Sud-Austral/DATA-COMUN/master/00%20Portadas/DATACLIMA/portadaPowerBi_DataCLIMA_PlataformaDeAnalisisYMonitoreoDelClima_GUATEMALA.jpg"/>
    <x v="8"/>
    <x v="67"/>
  </r>
  <r>
    <n v="6"/>
    <x v="12"/>
    <x v="20"/>
    <x v="22"/>
    <s v="PRO"/>
    <x v="1"/>
    <s v="SI"/>
    <x v="1"/>
    <x v="0"/>
    <n v="2"/>
    <x v="1"/>
    <x v="3"/>
    <n v="18"/>
    <x v="29"/>
    <x v="12"/>
    <x v="368"/>
    <x v="505"/>
    <x v="4"/>
    <x v="8"/>
    <n v="5"/>
    <s v="&quot;DATACLIMA_Guatemala_Departamento&quot;"/>
    <m/>
    <s v="https://raw.githubusercontent.com/Sud-Austral/DATA-COMUN/master/00%20Portadas/DATACLIMA/portadaPowerBi_DataCLIMA_PlataformaDeAnalisisYMonitoreoDelClima_GUATEMALA.jpg"/>
    <x v="8"/>
    <x v="68"/>
  </r>
  <r>
    <n v="7"/>
    <x v="12"/>
    <x v="20"/>
    <x v="22"/>
    <s v="PRO"/>
    <x v="1"/>
    <s v="SI"/>
    <x v="1"/>
    <x v="0"/>
    <n v="2"/>
    <x v="1"/>
    <x v="3"/>
    <n v="18"/>
    <x v="29"/>
    <x v="11"/>
    <x v="369"/>
    <x v="506"/>
    <x v="4"/>
    <x v="8"/>
    <n v="1"/>
    <s v="&quot;DATACLIMA_Guatemala_Departamento&quot;"/>
    <m/>
    <s v="https://raw.githubusercontent.com/Sud-Austral/DATA-COMUN/master/00%20Portadas/DATACLIMA/portadaPowerBi_DataCLIMA_PlataformaDeAnalisisYMonitoreoDelClima_GUATEMALA.jpg"/>
    <x v="8"/>
    <x v="69"/>
  </r>
  <r>
    <n v="8"/>
    <x v="12"/>
    <x v="20"/>
    <x v="22"/>
    <s v="PRO"/>
    <x v="1"/>
    <s v="SI"/>
    <x v="1"/>
    <x v="0"/>
    <n v="2"/>
    <x v="1"/>
    <x v="3"/>
    <n v="18"/>
    <x v="29"/>
    <x v="16"/>
    <x v="370"/>
    <x v="507"/>
    <x v="4"/>
    <x v="8"/>
    <n v="13"/>
    <s v="&quot;DATACLIMA_Guatemala_Departamento&quot;"/>
    <m/>
    <s v="https://raw.githubusercontent.com/Sud-Austral/DATA-COMUN/master/00%20Portadas/DATACLIMA/portadaPowerBi_DataCLIMA_PlataformaDeAnalisisYMonitoreoDelClima_GUATEMALA.jpg"/>
    <x v="8"/>
    <x v="70"/>
  </r>
  <r>
    <n v="9"/>
    <x v="12"/>
    <x v="20"/>
    <x v="22"/>
    <s v="PRO"/>
    <x v="1"/>
    <s v="SI"/>
    <x v="1"/>
    <x v="0"/>
    <n v="2"/>
    <x v="1"/>
    <x v="3"/>
    <n v="18"/>
    <x v="29"/>
    <x v="363"/>
    <x v="371"/>
    <x v="508"/>
    <x v="4"/>
    <x v="8"/>
    <n v="18"/>
    <s v="&quot;DATACLIMA_Guatemala_Departamento&quot;"/>
    <m/>
    <s v="https://raw.githubusercontent.com/Sud-Austral/DATA-COMUN/master/00%20Portadas/DATACLIMA/portadaPowerBi_DataCLIMA_PlataformaDeAnalisisYMonitoreoDelClima_GUATEMALA.jpg"/>
    <x v="8"/>
    <x v="71"/>
  </r>
  <r>
    <n v="10"/>
    <x v="12"/>
    <x v="20"/>
    <x v="22"/>
    <s v="PRO"/>
    <x v="1"/>
    <s v="SI"/>
    <x v="1"/>
    <x v="0"/>
    <n v="2"/>
    <x v="1"/>
    <x v="3"/>
    <n v="18"/>
    <x v="29"/>
    <x v="364"/>
    <x v="372"/>
    <x v="509"/>
    <x v="4"/>
    <x v="8"/>
    <n v="21"/>
    <s v="&quot;DATACLIMA_Guatemala_Departamento&quot;"/>
    <m/>
    <s v="https://raw.githubusercontent.com/Sud-Austral/DATA-COMUN/master/00%20Portadas/DATACLIMA/portadaPowerBi_DataCLIMA_PlataformaDeAnalisisYMonitoreoDelClima_GUATEMALA.jpg"/>
    <x v="8"/>
    <x v="72"/>
  </r>
  <r>
    <n v="11"/>
    <x v="12"/>
    <x v="20"/>
    <x v="22"/>
    <s v="PRO"/>
    <x v="1"/>
    <s v="SI"/>
    <x v="1"/>
    <x v="0"/>
    <n v="2"/>
    <x v="1"/>
    <x v="3"/>
    <n v="18"/>
    <x v="29"/>
    <x v="365"/>
    <x v="373"/>
    <x v="510"/>
    <x v="4"/>
    <x v="8"/>
    <n v="22"/>
    <s v="&quot;DATACLIMA_Guatemala_Departamento&quot;"/>
    <m/>
    <s v="https://raw.githubusercontent.com/Sud-Austral/DATA-COMUN/master/00%20Portadas/DATACLIMA/portadaPowerBi_DataCLIMA_PlataformaDeAnalisisYMonitoreoDelClima_GUATEMALA.jpg"/>
    <x v="8"/>
    <x v="73"/>
  </r>
  <r>
    <n v="12"/>
    <x v="12"/>
    <x v="20"/>
    <x v="22"/>
    <s v="PRO"/>
    <x v="1"/>
    <s v="SI"/>
    <x v="1"/>
    <x v="0"/>
    <n v="2"/>
    <x v="1"/>
    <x v="3"/>
    <n v="18"/>
    <x v="29"/>
    <x v="366"/>
    <x v="374"/>
    <x v="511"/>
    <x v="4"/>
    <x v="8"/>
    <n v="17"/>
    <s v="&quot;DATACLIMA_Guatemala_Departamento&quot;"/>
    <m/>
    <s v="https://raw.githubusercontent.com/Sud-Austral/DATA-COMUN/master/00%20Portadas/DATACLIMA/portadaPowerBi_DataCLIMA_PlataformaDeAnalisisYMonitoreoDelClima_GUATEMALA.jpg"/>
    <x v="8"/>
    <x v="74"/>
  </r>
  <r>
    <n v="13"/>
    <x v="12"/>
    <x v="20"/>
    <x v="22"/>
    <s v="PRO"/>
    <x v="1"/>
    <s v="SI"/>
    <x v="1"/>
    <x v="0"/>
    <n v="2"/>
    <x v="1"/>
    <x v="3"/>
    <n v="18"/>
    <x v="29"/>
    <x v="6"/>
    <x v="375"/>
    <x v="512"/>
    <x v="4"/>
    <x v="8"/>
    <n v="9"/>
    <s v="&quot;DATACLIMA_Guatemala_Departamento&quot;"/>
    <m/>
    <s v="https://raw.githubusercontent.com/Sud-Austral/DATA-COMUN/master/00%20Portadas/DATACLIMA/portadaPowerBi_DataCLIMA_PlataformaDeAnalisisYMonitoreoDelClima_GUATEMALA.jpg"/>
    <x v="8"/>
    <x v="75"/>
  </r>
  <r>
    <n v="14"/>
    <x v="12"/>
    <x v="20"/>
    <x v="22"/>
    <s v="PRO"/>
    <x v="1"/>
    <s v="SI"/>
    <x v="1"/>
    <x v="0"/>
    <n v="2"/>
    <x v="1"/>
    <x v="3"/>
    <n v="18"/>
    <x v="29"/>
    <x v="8"/>
    <x v="376"/>
    <x v="513"/>
    <x v="4"/>
    <x v="8"/>
    <n v="14"/>
    <s v="&quot;DATACLIMA_Guatemala_Departamento&quot;"/>
    <m/>
    <s v="https://raw.githubusercontent.com/Sud-Austral/DATA-COMUN/master/00%20Portadas/DATACLIMA/portadaPowerBi_DataCLIMA_PlataformaDeAnalisisYMonitoreoDelClima_GUATEMALA.jpg"/>
    <x v="8"/>
    <x v="76"/>
  </r>
  <r>
    <n v="15"/>
    <x v="12"/>
    <x v="20"/>
    <x v="22"/>
    <s v="PRO"/>
    <x v="1"/>
    <s v="SI"/>
    <x v="1"/>
    <x v="0"/>
    <n v="2"/>
    <x v="1"/>
    <x v="3"/>
    <n v="18"/>
    <x v="29"/>
    <x v="4"/>
    <x v="377"/>
    <x v="514"/>
    <x v="4"/>
    <x v="8"/>
    <n v="11"/>
    <s v="&quot;DATACLIMA_Guatemala_Departamento&quot;"/>
    <m/>
    <s v="https://raw.githubusercontent.com/Sud-Austral/DATA-COMUN/master/00%20Portadas/DATACLIMA/portadaPowerBi_DataCLIMA_PlataformaDeAnalisisYMonitoreoDelClima_GUATEMALA.jpg"/>
    <x v="8"/>
    <x v="77"/>
  </r>
  <r>
    <n v="16"/>
    <x v="12"/>
    <x v="20"/>
    <x v="22"/>
    <s v="PRO"/>
    <x v="1"/>
    <s v="SI"/>
    <x v="1"/>
    <x v="0"/>
    <n v="2"/>
    <x v="1"/>
    <x v="3"/>
    <n v="18"/>
    <x v="29"/>
    <x v="3"/>
    <x v="378"/>
    <x v="515"/>
    <x v="4"/>
    <x v="8"/>
    <n v="3"/>
    <s v="&quot;DATACLIMA_Guatemala_Departamento&quot;"/>
    <m/>
    <s v="https://raw.githubusercontent.com/Sud-Austral/DATA-COMUN/master/00%20Portadas/DATACLIMA/portadaPowerBi_DataCLIMA_PlataformaDeAnalisisYMonitoreoDelClima_GUATEMALA.jpg"/>
    <x v="8"/>
    <x v="78"/>
  </r>
  <r>
    <n v="17"/>
    <x v="12"/>
    <x v="20"/>
    <x v="22"/>
    <s v="PRO"/>
    <x v="1"/>
    <s v="SI"/>
    <x v="1"/>
    <x v="0"/>
    <n v="2"/>
    <x v="1"/>
    <x v="3"/>
    <n v="18"/>
    <x v="29"/>
    <x v="9"/>
    <x v="379"/>
    <x v="516"/>
    <x v="4"/>
    <x v="8"/>
    <n v="12"/>
    <s v="&quot;DATACLIMA_Guatemala_Departamento&quot;"/>
    <m/>
    <s v="https://raw.githubusercontent.com/Sud-Austral/DATA-COMUN/master/00%20Portadas/DATACLIMA/portadaPowerBi_DataCLIMA_PlataformaDeAnalisisYMonitoreoDelClima_GUATEMALA.jpg"/>
    <x v="8"/>
    <x v="79"/>
  </r>
  <r>
    <n v="18"/>
    <x v="12"/>
    <x v="20"/>
    <x v="22"/>
    <s v="PRO"/>
    <x v="1"/>
    <s v="SI"/>
    <x v="1"/>
    <x v="0"/>
    <n v="2"/>
    <x v="1"/>
    <x v="3"/>
    <n v="18"/>
    <x v="29"/>
    <x v="10"/>
    <x v="380"/>
    <x v="517"/>
    <x v="4"/>
    <x v="8"/>
    <n v="6"/>
    <s v="&quot;DATACLIMA_Guatemala_Departamento&quot;"/>
    <m/>
    <s v="https://raw.githubusercontent.com/Sud-Austral/DATA-COMUN/master/00%20Portadas/DATACLIMA/portadaPowerBi_DataCLIMA_PlataformaDeAnalisisYMonitoreoDelClima_GUATEMALA.jpg"/>
    <x v="8"/>
    <x v="80"/>
  </r>
  <r>
    <n v="19"/>
    <x v="12"/>
    <x v="20"/>
    <x v="22"/>
    <s v="PRO"/>
    <x v="1"/>
    <s v="SI"/>
    <x v="1"/>
    <x v="0"/>
    <n v="2"/>
    <x v="1"/>
    <x v="3"/>
    <n v="18"/>
    <x v="29"/>
    <x v="14"/>
    <x v="381"/>
    <x v="518"/>
    <x v="4"/>
    <x v="8"/>
    <n v="7"/>
    <s v="&quot;DATACLIMA_Guatemala_Departamento&quot;"/>
    <m/>
    <s v="https://raw.githubusercontent.com/Sud-Austral/DATA-COMUN/master/00%20Portadas/DATACLIMA/portadaPowerBi_DataCLIMA_PlataformaDeAnalisisYMonitoreoDelClima_GUATEMALA.jpg"/>
    <x v="8"/>
    <x v="81"/>
  </r>
  <r>
    <n v="20"/>
    <x v="12"/>
    <x v="20"/>
    <x v="22"/>
    <s v="PRO"/>
    <x v="1"/>
    <s v="SI"/>
    <x v="1"/>
    <x v="0"/>
    <n v="2"/>
    <x v="1"/>
    <x v="3"/>
    <n v="18"/>
    <x v="29"/>
    <x v="7"/>
    <x v="382"/>
    <x v="519"/>
    <x v="4"/>
    <x v="8"/>
    <n v="10"/>
    <s v="&quot;DATACLIMA_Guatemala_Departamento&quot;"/>
    <m/>
    <s v="https://raw.githubusercontent.com/Sud-Austral/DATA-COMUN/master/00%20Portadas/DATACLIMA/portadaPowerBi_DataCLIMA_PlataformaDeAnalisisYMonitoreoDelClima_GUATEMALA.jpg"/>
    <x v="8"/>
    <x v="82"/>
  </r>
  <r>
    <n v="21"/>
    <x v="12"/>
    <x v="20"/>
    <x v="22"/>
    <s v="PRO"/>
    <x v="1"/>
    <s v="SI"/>
    <x v="1"/>
    <x v="0"/>
    <n v="2"/>
    <x v="1"/>
    <x v="3"/>
    <n v="18"/>
    <x v="29"/>
    <x v="13"/>
    <x v="383"/>
    <x v="520"/>
    <x v="4"/>
    <x v="8"/>
    <n v="8"/>
    <s v="&quot;DATACLIMA_Guatemala_Departamento&quot;"/>
    <m/>
    <s v="https://raw.githubusercontent.com/Sud-Austral/DATA-COMUN/master/00%20Portadas/DATACLIMA/portadaPowerBi_DataCLIMA_PlataformaDeAnalisisYMonitoreoDelClima_GUATEMALA.jpg"/>
    <x v="8"/>
    <x v="83"/>
  </r>
  <r>
    <n v="22"/>
    <x v="12"/>
    <x v="20"/>
    <x v="22"/>
    <s v="PRO"/>
    <x v="1"/>
    <s v="SI"/>
    <x v="1"/>
    <x v="0"/>
    <n v="2"/>
    <x v="1"/>
    <x v="3"/>
    <n v="18"/>
    <x v="29"/>
    <x v="367"/>
    <x v="384"/>
    <x v="521"/>
    <x v="4"/>
    <x v="8"/>
    <n v="19"/>
    <s v="&quot;DATACLIMA_Guatemala_Departamento&quot;"/>
    <m/>
    <s v="https://raw.githubusercontent.com/Sud-Austral/DATA-COMUN/master/00%20Portadas/DATACLIMA/portadaPowerBi_DataCLIMA_PlataformaDeAnalisisYMonitoreoDelClima_GUATEMALA.jpg"/>
    <x v="8"/>
    <x v="84"/>
  </r>
  <r>
    <n v="1"/>
    <x v="8"/>
    <x v="19"/>
    <x v="23"/>
    <s v="PRO"/>
    <x v="2"/>
    <s v="SI"/>
    <x v="1"/>
    <x v="0"/>
    <n v="1"/>
    <x v="0"/>
    <x v="0"/>
    <n v="18"/>
    <x v="30"/>
    <x v="0"/>
    <x v="0"/>
    <x v="522"/>
    <x v="5"/>
    <x v="9"/>
    <n v="0"/>
    <s v="&quot;DATAFUEGO_Panamá_Nacional&quot;"/>
    <m/>
    <s v="https://raw.githubusercontent.com/Sud-Austral/DATA-COMUN/master/00%20Portadas/DATAFUEGO/portadaPowerBi_DataRIESGO_PlataformaDeAnalisisYMonitoreoDeFocosDeFuego_PANAMA.jpg"/>
    <x v="9"/>
    <x v="85"/>
  </r>
  <r>
    <n v="1"/>
    <x v="8"/>
    <x v="19"/>
    <x v="23"/>
    <s v="PRO"/>
    <x v="2"/>
    <s v="SI"/>
    <x v="1"/>
    <x v="0"/>
    <n v="2"/>
    <x v="1"/>
    <x v="5"/>
    <n v="18"/>
    <x v="31"/>
    <x v="4"/>
    <x v="425"/>
    <x v="523"/>
    <x v="5"/>
    <x v="10"/>
    <n v="11"/>
    <s v="&quot;DATAFUEGO_Panamá_Provincia&quot;"/>
    <m/>
    <s v="https://raw.githubusercontent.com/Sud-Austral/DATA-COMUN/master/00%20Portadas/DATAFUEGO/portadaPowerBi_DataRIESGO_PlataformaDeAnalisisYMonitoreoDeFocosDeFuego_PANAMA.jpg"/>
    <x v="10"/>
    <x v="86"/>
  </r>
  <r>
    <n v="2"/>
    <x v="8"/>
    <x v="19"/>
    <x v="23"/>
    <s v="PRO"/>
    <x v="2"/>
    <s v="SI"/>
    <x v="1"/>
    <x v="0"/>
    <n v="2"/>
    <x v="1"/>
    <x v="5"/>
    <n v="18"/>
    <x v="31"/>
    <x v="7"/>
    <x v="426"/>
    <x v="524"/>
    <x v="5"/>
    <x v="10"/>
    <n v="10"/>
    <s v="&quot;DATAFUEGO_Panamá_Provincia&quot;"/>
    <m/>
    <s v="https://raw.githubusercontent.com/Sud-Austral/DATA-COMUN/master/00%20Portadas/DATAFUEGO/portadaPowerBi_DataRIESGO_PlataformaDeAnalisisYMonitoreoDeFocosDeFuego_PANAMA.jpg"/>
    <x v="10"/>
    <x v="87"/>
  </r>
  <r>
    <n v="3"/>
    <x v="8"/>
    <x v="19"/>
    <x v="23"/>
    <s v="PRO"/>
    <x v="2"/>
    <s v="SI"/>
    <x v="1"/>
    <x v="0"/>
    <n v="2"/>
    <x v="1"/>
    <x v="5"/>
    <n v="18"/>
    <x v="31"/>
    <x v="9"/>
    <x v="427"/>
    <x v="525"/>
    <x v="5"/>
    <x v="10"/>
    <n v="12"/>
    <s v="&quot;DATAFUEGO_Panamá_Provincia&quot;"/>
    <m/>
    <s v="https://raw.githubusercontent.com/Sud-Austral/DATA-COMUN/master/00%20Portadas/DATAFUEGO/portadaPowerBi_DataRIESGO_PlataformaDeAnalisisYMonitoreoDeFocosDeFuego_PANAMA.jpg"/>
    <x v="10"/>
    <x v="88"/>
  </r>
  <r>
    <n v="4"/>
    <x v="8"/>
    <x v="19"/>
    <x v="23"/>
    <s v="PRO"/>
    <x v="2"/>
    <s v="SI"/>
    <x v="1"/>
    <x v="0"/>
    <n v="2"/>
    <x v="1"/>
    <x v="5"/>
    <n v="18"/>
    <x v="31"/>
    <x v="11"/>
    <x v="428"/>
    <x v="526"/>
    <x v="5"/>
    <x v="10"/>
    <n v="1"/>
    <s v="&quot;DATAFUEGO_Panamá_Provincia&quot;"/>
    <m/>
    <s v="https://raw.githubusercontent.com/Sud-Austral/DATA-COMUN/master/00%20Portadas/DATAFUEGO/portadaPowerBi_DataRIESGO_PlataformaDeAnalisisYMonitoreoDeFocosDeFuego_PANAMA.jpg"/>
    <x v="10"/>
    <x v="89"/>
  </r>
  <r>
    <n v="5"/>
    <x v="8"/>
    <x v="19"/>
    <x v="23"/>
    <s v="PRO"/>
    <x v="2"/>
    <s v="SI"/>
    <x v="1"/>
    <x v="0"/>
    <n v="2"/>
    <x v="1"/>
    <x v="5"/>
    <n v="18"/>
    <x v="31"/>
    <x v="5"/>
    <x v="429"/>
    <x v="527"/>
    <x v="5"/>
    <x v="10"/>
    <n v="4"/>
    <s v="&quot;DATAFUEGO_Panamá_Provincia&quot;"/>
    <m/>
    <s v="https://raw.githubusercontent.com/Sud-Austral/DATA-COMUN/master/00%20Portadas/DATAFUEGO/portadaPowerBi_DataRIESGO_PlataformaDeAnalisisYMonitoreoDeFocosDeFuego_PANAMA.jpg"/>
    <x v="10"/>
    <x v="90"/>
  </r>
  <r>
    <n v="6"/>
    <x v="8"/>
    <x v="19"/>
    <x v="23"/>
    <s v="PRO"/>
    <x v="2"/>
    <s v="SI"/>
    <x v="1"/>
    <x v="0"/>
    <n v="2"/>
    <x v="1"/>
    <x v="5"/>
    <n v="18"/>
    <x v="31"/>
    <x v="1"/>
    <x v="430"/>
    <x v="528"/>
    <x v="5"/>
    <x v="10"/>
    <n v="2"/>
    <s v="&quot;DATAFUEGO_Panamá_Provincia&quot;"/>
    <m/>
    <s v="https://raw.githubusercontent.com/Sud-Austral/DATA-COMUN/master/00%20Portadas/DATAFUEGO/portadaPowerBi_DataRIESGO_PlataformaDeAnalisisYMonitoreoDeFocosDeFuego_PANAMA.jpg"/>
    <x v="10"/>
    <x v="91"/>
  </r>
  <r>
    <n v="7"/>
    <x v="8"/>
    <x v="19"/>
    <x v="23"/>
    <s v="PRO"/>
    <x v="2"/>
    <s v="SI"/>
    <x v="1"/>
    <x v="0"/>
    <n v="2"/>
    <x v="1"/>
    <x v="5"/>
    <n v="18"/>
    <x v="31"/>
    <x v="3"/>
    <x v="431"/>
    <x v="529"/>
    <x v="5"/>
    <x v="10"/>
    <n v="3"/>
    <s v="&quot;DATAFUEGO_Panamá_Provincia&quot;"/>
    <m/>
    <s v="https://raw.githubusercontent.com/Sud-Austral/DATA-COMUN/master/00%20Portadas/DATAFUEGO/portadaPowerBi_DataRIESGO_PlataformaDeAnalisisYMonitoreoDeFocosDeFuego_PANAMA.jpg"/>
    <x v="10"/>
    <x v="92"/>
  </r>
  <r>
    <n v="8"/>
    <x v="8"/>
    <x v="19"/>
    <x v="23"/>
    <s v="PRO"/>
    <x v="2"/>
    <s v="SI"/>
    <x v="1"/>
    <x v="0"/>
    <n v="2"/>
    <x v="1"/>
    <x v="5"/>
    <n v="18"/>
    <x v="31"/>
    <x v="12"/>
    <x v="432"/>
    <x v="530"/>
    <x v="5"/>
    <x v="10"/>
    <n v="5"/>
    <s v="&quot;DATAFUEGO_Panamá_Provincia&quot;"/>
    <m/>
    <s v="https://raw.githubusercontent.com/Sud-Austral/DATA-COMUN/master/00%20Portadas/DATAFUEGO/portadaPowerBi_DataRIESGO_PlataformaDeAnalisisYMonitoreoDeFocosDeFuego_PANAMA.jpg"/>
    <x v="10"/>
    <x v="93"/>
  </r>
  <r>
    <n v="9"/>
    <x v="8"/>
    <x v="19"/>
    <x v="23"/>
    <s v="PRO"/>
    <x v="2"/>
    <s v="SI"/>
    <x v="1"/>
    <x v="0"/>
    <n v="2"/>
    <x v="1"/>
    <x v="5"/>
    <n v="18"/>
    <x v="31"/>
    <x v="10"/>
    <x v="433"/>
    <x v="531"/>
    <x v="5"/>
    <x v="10"/>
    <n v="6"/>
    <s v="&quot;DATAFUEGO_Panamá_Provincia&quot;"/>
    <m/>
    <s v="https://raw.githubusercontent.com/Sud-Austral/DATA-COMUN/master/00%20Portadas/DATAFUEGO/portadaPowerBi_DataRIESGO_PlataformaDeAnalisisYMonitoreoDeFocosDeFuego_PANAMA.jpg"/>
    <x v="10"/>
    <x v="94"/>
  </r>
  <r>
    <n v="10"/>
    <x v="8"/>
    <x v="19"/>
    <x v="23"/>
    <s v="PRO"/>
    <x v="2"/>
    <s v="SI"/>
    <x v="1"/>
    <x v="0"/>
    <n v="2"/>
    <x v="1"/>
    <x v="5"/>
    <n v="18"/>
    <x v="31"/>
    <x v="14"/>
    <x v="434"/>
    <x v="532"/>
    <x v="5"/>
    <x v="10"/>
    <n v="7"/>
    <s v="&quot;DATAFUEGO_Panamá_Provincia&quot;"/>
    <m/>
    <s v="https://raw.githubusercontent.com/Sud-Austral/DATA-COMUN/master/00%20Portadas/DATAFUEGO/portadaPowerBi_DataRIESGO_PlataformaDeAnalisisYMonitoreoDeFocosDeFuego_PANAMA.jpg"/>
    <x v="10"/>
    <x v="95"/>
  </r>
  <r>
    <n v="11"/>
    <x v="8"/>
    <x v="19"/>
    <x v="23"/>
    <s v="PRO"/>
    <x v="2"/>
    <s v="SI"/>
    <x v="1"/>
    <x v="0"/>
    <n v="2"/>
    <x v="1"/>
    <x v="5"/>
    <n v="18"/>
    <x v="31"/>
    <x v="13"/>
    <x v="435"/>
    <x v="533"/>
    <x v="5"/>
    <x v="10"/>
    <n v="8"/>
    <s v="&quot;DATAFUEGO_Panamá_Provincia&quot;"/>
    <m/>
    <s v="https://raw.githubusercontent.com/Sud-Austral/DATA-COMUN/master/00%20Portadas/DATAFUEGO/portadaPowerBi_DataRIESGO_PlataformaDeAnalisisYMonitoreoDeFocosDeFuego_PANAMA.jpg"/>
    <x v="10"/>
    <x v="96"/>
  </r>
  <r>
    <n v="12"/>
    <x v="8"/>
    <x v="19"/>
    <x v="23"/>
    <s v="PRO"/>
    <x v="2"/>
    <s v="SI"/>
    <x v="1"/>
    <x v="0"/>
    <n v="2"/>
    <x v="1"/>
    <x v="5"/>
    <n v="18"/>
    <x v="31"/>
    <x v="16"/>
    <x v="436"/>
    <x v="534"/>
    <x v="5"/>
    <x v="10"/>
    <n v="13"/>
    <s v="&quot;DATAFUEGO_Panamá_Provincia&quot;"/>
    <m/>
    <s v="https://raw.githubusercontent.com/Sud-Austral/DATA-COMUN/master/00%20Portadas/DATAFUEGO/portadaPowerBi_DataRIESGO_PlataformaDeAnalisisYMonitoreoDeFocosDeFuego_PANAMA.jpg"/>
    <x v="10"/>
    <x v="97"/>
  </r>
  <r>
    <n v="13"/>
    <x v="8"/>
    <x v="19"/>
    <x v="23"/>
    <s v="PRO"/>
    <x v="2"/>
    <s v="SI"/>
    <x v="1"/>
    <x v="0"/>
    <n v="2"/>
    <x v="1"/>
    <x v="5"/>
    <n v="18"/>
    <x v="31"/>
    <x v="6"/>
    <x v="437"/>
    <x v="535"/>
    <x v="5"/>
    <x v="10"/>
    <n v="9"/>
    <s v="&quot;DATAFUEGO_Panamá_Provincia&quot;"/>
    <m/>
    <s v="https://raw.githubusercontent.com/Sud-Austral/DATA-COMUN/master/00%20Portadas/DATAFUEGO/portadaPowerBi_DataRIESGO_PlataformaDeAnalisisYMonitoreoDeFocosDeFuego_PANAMA.jpg"/>
    <x v="10"/>
    <x v="98"/>
  </r>
  <r>
    <n v="1"/>
    <x v="12"/>
    <x v="20"/>
    <x v="24"/>
    <s v="PRO"/>
    <x v="2"/>
    <s v="SI"/>
    <x v="1"/>
    <x v="0"/>
    <n v="1"/>
    <x v="0"/>
    <x v="0"/>
    <n v="18"/>
    <x v="32"/>
    <x v="0"/>
    <x v="0"/>
    <x v="536"/>
    <x v="6"/>
    <x v="11"/>
    <n v="0"/>
    <s v="&quot;DATACLIMA_Panamá_Nacional&quot;"/>
    <m/>
    <s v="https://raw.githubusercontent.com/Sud-Austral/DATA-COMUN/master/00%20Portadas/DATACLIMA/portadaPowerBi_DataCLIMA_PlataformaDeAnalisisYMonitoreoDelClima_PANAMA.jpg"/>
    <x v="11"/>
    <x v="99"/>
  </r>
  <r>
    <n v="1"/>
    <x v="12"/>
    <x v="20"/>
    <x v="24"/>
    <s v="PRO"/>
    <x v="2"/>
    <s v="SI"/>
    <x v="1"/>
    <x v="0"/>
    <n v="2"/>
    <x v="1"/>
    <x v="5"/>
    <n v="18"/>
    <x v="33"/>
    <x v="4"/>
    <x v="425"/>
    <x v="537"/>
    <x v="6"/>
    <x v="12"/>
    <n v="11"/>
    <s v="&quot;DATACLIMA_Panamá_Provincia&quot;"/>
    <m/>
    <s v="https://raw.githubusercontent.com/Sud-Austral/DATA-COMUN/master/00%20Portadas/DATACLIMA/portadaPowerBi_DataCLIMA_PlataformaDeAnalisisYMonitoreoDelClima_PANAMA.jpg"/>
    <x v="12"/>
    <x v="100"/>
  </r>
  <r>
    <n v="2"/>
    <x v="12"/>
    <x v="20"/>
    <x v="24"/>
    <s v="PRO"/>
    <x v="2"/>
    <s v="SI"/>
    <x v="1"/>
    <x v="0"/>
    <n v="2"/>
    <x v="1"/>
    <x v="5"/>
    <n v="18"/>
    <x v="33"/>
    <x v="7"/>
    <x v="426"/>
    <x v="538"/>
    <x v="6"/>
    <x v="12"/>
    <n v="10"/>
    <s v="&quot;DATACLIMA_Panamá_Provincia&quot;"/>
    <m/>
    <s v="https://raw.githubusercontent.com/Sud-Austral/DATA-COMUN/master/00%20Portadas/DATACLIMA/portadaPowerBi_DataCLIMA_PlataformaDeAnalisisYMonitoreoDelClima_PANAMA.jpg"/>
    <x v="12"/>
    <x v="101"/>
  </r>
  <r>
    <n v="3"/>
    <x v="12"/>
    <x v="20"/>
    <x v="24"/>
    <s v="PRO"/>
    <x v="2"/>
    <s v="SI"/>
    <x v="1"/>
    <x v="0"/>
    <n v="2"/>
    <x v="1"/>
    <x v="5"/>
    <n v="18"/>
    <x v="33"/>
    <x v="9"/>
    <x v="427"/>
    <x v="539"/>
    <x v="6"/>
    <x v="12"/>
    <n v="12"/>
    <s v="&quot;DATACLIMA_Panamá_Provincia&quot;"/>
    <m/>
    <s v="https://raw.githubusercontent.com/Sud-Austral/DATA-COMUN/master/00%20Portadas/DATACLIMA/portadaPowerBi_DataCLIMA_PlataformaDeAnalisisYMonitoreoDelClima_PANAMA.jpg"/>
    <x v="12"/>
    <x v="102"/>
  </r>
  <r>
    <n v="4"/>
    <x v="12"/>
    <x v="20"/>
    <x v="24"/>
    <s v="PRO"/>
    <x v="2"/>
    <s v="SI"/>
    <x v="1"/>
    <x v="0"/>
    <n v="2"/>
    <x v="1"/>
    <x v="5"/>
    <n v="18"/>
    <x v="33"/>
    <x v="11"/>
    <x v="428"/>
    <x v="540"/>
    <x v="6"/>
    <x v="12"/>
    <n v="1"/>
    <s v="&quot;DATACLIMA_Panamá_Provincia&quot;"/>
    <m/>
    <s v="https://raw.githubusercontent.com/Sud-Austral/DATA-COMUN/master/00%20Portadas/DATACLIMA/portadaPowerBi_DataCLIMA_PlataformaDeAnalisisYMonitoreoDelClima_PANAMA.jpg"/>
    <x v="12"/>
    <x v="103"/>
  </r>
  <r>
    <n v="5"/>
    <x v="12"/>
    <x v="20"/>
    <x v="24"/>
    <s v="PRO"/>
    <x v="2"/>
    <s v="SI"/>
    <x v="1"/>
    <x v="0"/>
    <n v="2"/>
    <x v="1"/>
    <x v="5"/>
    <n v="18"/>
    <x v="33"/>
    <x v="5"/>
    <x v="429"/>
    <x v="541"/>
    <x v="6"/>
    <x v="12"/>
    <n v="4"/>
    <s v="&quot;DATACLIMA_Panamá_Provincia&quot;"/>
    <m/>
    <s v="https://raw.githubusercontent.com/Sud-Austral/DATA-COMUN/master/00%20Portadas/DATACLIMA/portadaPowerBi_DataCLIMA_PlataformaDeAnalisisYMonitoreoDelClima_PANAMA.jpg"/>
    <x v="12"/>
    <x v="104"/>
  </r>
  <r>
    <n v="6"/>
    <x v="12"/>
    <x v="20"/>
    <x v="24"/>
    <s v="PRO"/>
    <x v="2"/>
    <s v="SI"/>
    <x v="1"/>
    <x v="0"/>
    <n v="2"/>
    <x v="1"/>
    <x v="5"/>
    <n v="18"/>
    <x v="33"/>
    <x v="1"/>
    <x v="430"/>
    <x v="542"/>
    <x v="6"/>
    <x v="12"/>
    <n v="2"/>
    <s v="&quot;DATACLIMA_Panamá_Provincia&quot;"/>
    <m/>
    <s v="https://raw.githubusercontent.com/Sud-Austral/DATA-COMUN/master/00%20Portadas/DATACLIMA/portadaPowerBi_DataCLIMA_PlataformaDeAnalisisYMonitoreoDelClima_PANAMA.jpg"/>
    <x v="12"/>
    <x v="105"/>
  </r>
  <r>
    <n v="7"/>
    <x v="12"/>
    <x v="20"/>
    <x v="24"/>
    <s v="PRO"/>
    <x v="2"/>
    <s v="SI"/>
    <x v="1"/>
    <x v="0"/>
    <n v="2"/>
    <x v="1"/>
    <x v="5"/>
    <n v="18"/>
    <x v="33"/>
    <x v="3"/>
    <x v="431"/>
    <x v="543"/>
    <x v="6"/>
    <x v="12"/>
    <n v="3"/>
    <s v="&quot;DATACLIMA_Panamá_Provincia&quot;"/>
    <m/>
    <s v="https://raw.githubusercontent.com/Sud-Austral/DATA-COMUN/master/00%20Portadas/DATACLIMA/portadaPowerBi_DataCLIMA_PlataformaDeAnalisisYMonitoreoDelClima_PANAMA.jpg"/>
    <x v="12"/>
    <x v="106"/>
  </r>
  <r>
    <n v="8"/>
    <x v="12"/>
    <x v="20"/>
    <x v="24"/>
    <s v="PRO"/>
    <x v="2"/>
    <s v="SI"/>
    <x v="1"/>
    <x v="0"/>
    <n v="2"/>
    <x v="1"/>
    <x v="5"/>
    <n v="18"/>
    <x v="33"/>
    <x v="12"/>
    <x v="432"/>
    <x v="544"/>
    <x v="6"/>
    <x v="12"/>
    <n v="5"/>
    <s v="&quot;DATACLIMA_Panamá_Provincia&quot;"/>
    <m/>
    <s v="https://raw.githubusercontent.com/Sud-Austral/DATA-COMUN/master/00%20Portadas/DATACLIMA/portadaPowerBi_DataCLIMA_PlataformaDeAnalisisYMonitoreoDelClima_PANAMA.jpg"/>
    <x v="12"/>
    <x v="107"/>
  </r>
  <r>
    <n v="9"/>
    <x v="12"/>
    <x v="20"/>
    <x v="24"/>
    <s v="PRO"/>
    <x v="2"/>
    <s v="SI"/>
    <x v="1"/>
    <x v="0"/>
    <n v="2"/>
    <x v="1"/>
    <x v="5"/>
    <n v="18"/>
    <x v="33"/>
    <x v="10"/>
    <x v="433"/>
    <x v="545"/>
    <x v="6"/>
    <x v="12"/>
    <n v="6"/>
    <s v="&quot;DATACLIMA_Panamá_Provincia&quot;"/>
    <m/>
    <s v="https://raw.githubusercontent.com/Sud-Austral/DATA-COMUN/master/00%20Portadas/DATACLIMA/portadaPowerBi_DataCLIMA_PlataformaDeAnalisisYMonitoreoDelClima_PANAMA.jpg"/>
    <x v="12"/>
    <x v="108"/>
  </r>
  <r>
    <n v="10"/>
    <x v="12"/>
    <x v="20"/>
    <x v="24"/>
    <s v="PRO"/>
    <x v="2"/>
    <s v="SI"/>
    <x v="1"/>
    <x v="0"/>
    <n v="2"/>
    <x v="1"/>
    <x v="5"/>
    <n v="18"/>
    <x v="33"/>
    <x v="14"/>
    <x v="434"/>
    <x v="546"/>
    <x v="6"/>
    <x v="12"/>
    <n v="7"/>
    <s v="&quot;DATACLIMA_Panamá_Provincia&quot;"/>
    <m/>
    <s v="https://raw.githubusercontent.com/Sud-Austral/DATA-COMUN/master/00%20Portadas/DATACLIMA/portadaPowerBi_DataCLIMA_PlataformaDeAnalisisYMonitoreoDelClima_PANAMA.jpg"/>
    <x v="12"/>
    <x v="109"/>
  </r>
  <r>
    <n v="11"/>
    <x v="12"/>
    <x v="20"/>
    <x v="24"/>
    <s v="PRO"/>
    <x v="2"/>
    <s v="SI"/>
    <x v="1"/>
    <x v="0"/>
    <n v="2"/>
    <x v="1"/>
    <x v="5"/>
    <n v="18"/>
    <x v="33"/>
    <x v="13"/>
    <x v="435"/>
    <x v="547"/>
    <x v="6"/>
    <x v="12"/>
    <n v="8"/>
    <s v="&quot;DATACLIMA_Panamá_Provincia&quot;"/>
    <m/>
    <s v="https://raw.githubusercontent.com/Sud-Austral/DATA-COMUN/master/00%20Portadas/DATACLIMA/portadaPowerBi_DataCLIMA_PlataformaDeAnalisisYMonitoreoDelClima_PANAMA.jpg"/>
    <x v="12"/>
    <x v="110"/>
  </r>
  <r>
    <n v="12"/>
    <x v="12"/>
    <x v="20"/>
    <x v="24"/>
    <s v="PRO"/>
    <x v="2"/>
    <s v="SI"/>
    <x v="1"/>
    <x v="0"/>
    <n v="2"/>
    <x v="1"/>
    <x v="5"/>
    <n v="18"/>
    <x v="33"/>
    <x v="16"/>
    <x v="436"/>
    <x v="548"/>
    <x v="6"/>
    <x v="12"/>
    <n v="13"/>
    <s v="&quot;DATACLIMA_Panamá_Provincia&quot;"/>
    <m/>
    <s v="https://raw.githubusercontent.com/Sud-Austral/DATA-COMUN/master/00%20Portadas/DATACLIMA/portadaPowerBi_DataCLIMA_PlataformaDeAnalisisYMonitoreoDelClima_PANAMA.jpg"/>
    <x v="12"/>
    <x v="111"/>
  </r>
  <r>
    <n v="13"/>
    <x v="12"/>
    <x v="20"/>
    <x v="24"/>
    <s v="PRO"/>
    <x v="2"/>
    <s v="SI"/>
    <x v="1"/>
    <x v="0"/>
    <n v="2"/>
    <x v="1"/>
    <x v="5"/>
    <n v="18"/>
    <x v="33"/>
    <x v="6"/>
    <x v="437"/>
    <x v="549"/>
    <x v="6"/>
    <x v="12"/>
    <n v="9"/>
    <s v="&quot;DATACLIMA_Panamá_Provincia&quot;"/>
    <m/>
    <s v="https://raw.githubusercontent.com/Sud-Austral/DATA-COMUN/master/00%20Portadas/DATACLIMA/portadaPowerBi_DataCLIMA_PlataformaDeAnalisisYMonitoreoDelClima_PANAMA.jpg"/>
    <x v="12"/>
    <x v="112"/>
  </r>
  <r>
    <n v="1"/>
    <x v="8"/>
    <x v="19"/>
    <x v="25"/>
    <s v="PRO"/>
    <x v="4"/>
    <s v="SI"/>
    <x v="1"/>
    <x v="0"/>
    <n v="1"/>
    <x v="0"/>
    <x v="0"/>
    <n v="18"/>
    <x v="34"/>
    <x v="0"/>
    <x v="0"/>
    <x v="550"/>
    <x v="7"/>
    <x v="13"/>
    <n v="0"/>
    <s v="&quot;DATAFUEGO_El Salvador_Nacional&quot;"/>
    <m/>
    <s v="https://raw.githubusercontent.com/Sud-Austral/DATA-COMUN/master/00%20Portadas/DATAFUEGO/portadaPowerBi_DataRIESGO_PlataformaDeAnalisisYMonitoreoDeFocosDeFuego_ELSALVADOR.jpg"/>
    <x v="13"/>
    <x v="113"/>
  </r>
  <r>
    <n v="1"/>
    <x v="8"/>
    <x v="19"/>
    <x v="25"/>
    <s v="PRO"/>
    <x v="4"/>
    <s v="SI"/>
    <x v="1"/>
    <x v="0"/>
    <n v="2"/>
    <x v="1"/>
    <x v="3"/>
    <n v="18"/>
    <x v="35"/>
    <x v="11"/>
    <x v="438"/>
    <x v="551"/>
    <x v="7"/>
    <x v="14"/>
    <n v="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4"/>
  </r>
  <r>
    <n v="2"/>
    <x v="8"/>
    <x v="19"/>
    <x v="25"/>
    <s v="PRO"/>
    <x v="4"/>
    <s v="SI"/>
    <x v="1"/>
    <x v="0"/>
    <n v="2"/>
    <x v="1"/>
    <x v="3"/>
    <n v="18"/>
    <x v="35"/>
    <x v="6"/>
    <x v="439"/>
    <x v="552"/>
    <x v="7"/>
    <x v="14"/>
    <n v="9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5"/>
  </r>
  <r>
    <n v="3"/>
    <x v="8"/>
    <x v="19"/>
    <x v="25"/>
    <s v="PRO"/>
    <x v="4"/>
    <s v="SI"/>
    <x v="1"/>
    <x v="0"/>
    <n v="2"/>
    <x v="1"/>
    <x v="3"/>
    <n v="18"/>
    <x v="35"/>
    <x v="5"/>
    <x v="440"/>
    <x v="553"/>
    <x v="7"/>
    <x v="14"/>
    <n v="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6"/>
  </r>
  <r>
    <n v="4"/>
    <x v="8"/>
    <x v="19"/>
    <x v="25"/>
    <s v="PRO"/>
    <x v="4"/>
    <s v="SI"/>
    <x v="1"/>
    <x v="0"/>
    <n v="2"/>
    <x v="1"/>
    <x v="3"/>
    <n v="18"/>
    <x v="35"/>
    <x v="14"/>
    <x v="441"/>
    <x v="554"/>
    <x v="7"/>
    <x v="14"/>
    <n v="7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7"/>
  </r>
  <r>
    <n v="5"/>
    <x v="8"/>
    <x v="19"/>
    <x v="25"/>
    <s v="PRO"/>
    <x v="4"/>
    <s v="SI"/>
    <x v="1"/>
    <x v="0"/>
    <n v="2"/>
    <x v="1"/>
    <x v="3"/>
    <n v="18"/>
    <x v="35"/>
    <x v="12"/>
    <x v="442"/>
    <x v="555"/>
    <x v="7"/>
    <x v="14"/>
    <n v="5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8"/>
  </r>
  <r>
    <n v="6"/>
    <x v="8"/>
    <x v="19"/>
    <x v="25"/>
    <s v="PRO"/>
    <x v="4"/>
    <s v="SI"/>
    <x v="1"/>
    <x v="0"/>
    <n v="2"/>
    <x v="1"/>
    <x v="3"/>
    <n v="18"/>
    <x v="35"/>
    <x v="13"/>
    <x v="418"/>
    <x v="556"/>
    <x v="7"/>
    <x v="14"/>
    <n v="8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9"/>
  </r>
  <r>
    <n v="7"/>
    <x v="8"/>
    <x v="19"/>
    <x v="25"/>
    <s v="PRO"/>
    <x v="4"/>
    <s v="SI"/>
    <x v="1"/>
    <x v="0"/>
    <n v="2"/>
    <x v="1"/>
    <x v="3"/>
    <n v="18"/>
    <x v="35"/>
    <x v="8"/>
    <x v="443"/>
    <x v="557"/>
    <x v="7"/>
    <x v="14"/>
    <n v="1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0"/>
  </r>
  <r>
    <n v="8"/>
    <x v="8"/>
    <x v="19"/>
    <x v="25"/>
    <s v="PRO"/>
    <x v="4"/>
    <s v="SI"/>
    <x v="1"/>
    <x v="0"/>
    <n v="2"/>
    <x v="1"/>
    <x v="3"/>
    <n v="18"/>
    <x v="35"/>
    <x v="16"/>
    <x v="444"/>
    <x v="558"/>
    <x v="7"/>
    <x v="14"/>
    <n v="1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1"/>
  </r>
  <r>
    <n v="9"/>
    <x v="8"/>
    <x v="19"/>
    <x v="25"/>
    <s v="PRO"/>
    <x v="4"/>
    <s v="SI"/>
    <x v="1"/>
    <x v="0"/>
    <n v="2"/>
    <x v="1"/>
    <x v="3"/>
    <n v="18"/>
    <x v="35"/>
    <x v="9"/>
    <x v="445"/>
    <x v="559"/>
    <x v="7"/>
    <x v="14"/>
    <n v="1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2"/>
  </r>
  <r>
    <n v="10"/>
    <x v="8"/>
    <x v="19"/>
    <x v="25"/>
    <s v="PRO"/>
    <x v="4"/>
    <s v="SI"/>
    <x v="1"/>
    <x v="0"/>
    <n v="2"/>
    <x v="1"/>
    <x v="3"/>
    <n v="18"/>
    <x v="35"/>
    <x v="10"/>
    <x v="446"/>
    <x v="560"/>
    <x v="7"/>
    <x v="14"/>
    <n v="6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3"/>
  </r>
  <r>
    <n v="11"/>
    <x v="8"/>
    <x v="19"/>
    <x v="25"/>
    <s v="PRO"/>
    <x v="4"/>
    <s v="SI"/>
    <x v="1"/>
    <x v="0"/>
    <n v="2"/>
    <x v="1"/>
    <x v="3"/>
    <n v="18"/>
    <x v="35"/>
    <x v="7"/>
    <x v="447"/>
    <x v="561"/>
    <x v="7"/>
    <x v="14"/>
    <n v="10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4"/>
  </r>
  <r>
    <n v="12"/>
    <x v="8"/>
    <x v="19"/>
    <x v="25"/>
    <s v="PRO"/>
    <x v="4"/>
    <s v="SI"/>
    <x v="1"/>
    <x v="0"/>
    <n v="2"/>
    <x v="1"/>
    <x v="3"/>
    <n v="18"/>
    <x v="35"/>
    <x v="1"/>
    <x v="448"/>
    <x v="562"/>
    <x v="7"/>
    <x v="14"/>
    <n v="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5"/>
  </r>
  <r>
    <n v="13"/>
    <x v="8"/>
    <x v="19"/>
    <x v="25"/>
    <s v="PRO"/>
    <x v="4"/>
    <s v="SI"/>
    <x v="1"/>
    <x v="0"/>
    <n v="2"/>
    <x v="1"/>
    <x v="3"/>
    <n v="18"/>
    <x v="35"/>
    <x v="3"/>
    <x v="449"/>
    <x v="563"/>
    <x v="7"/>
    <x v="14"/>
    <n v="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6"/>
  </r>
  <r>
    <n v="14"/>
    <x v="8"/>
    <x v="19"/>
    <x v="25"/>
    <s v="PRO"/>
    <x v="4"/>
    <s v="SI"/>
    <x v="1"/>
    <x v="0"/>
    <n v="2"/>
    <x v="1"/>
    <x v="3"/>
    <n v="18"/>
    <x v="35"/>
    <x v="4"/>
    <x v="450"/>
    <x v="564"/>
    <x v="7"/>
    <x v="14"/>
    <n v="1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7"/>
  </r>
  <r>
    <n v="1"/>
    <x v="12"/>
    <x v="20"/>
    <x v="26"/>
    <s v="PRO"/>
    <x v="4"/>
    <s v="SI"/>
    <x v="1"/>
    <x v="0"/>
    <n v="1"/>
    <x v="0"/>
    <x v="0"/>
    <n v="18"/>
    <x v="36"/>
    <x v="0"/>
    <x v="0"/>
    <x v="565"/>
    <x v="8"/>
    <x v="15"/>
    <n v="0"/>
    <s v="&quot;DATACLIMA_El Salvador_Nacional&quot;"/>
    <m/>
    <s v="https://raw.githubusercontent.com/Sud-Austral/DATA-COMUN/master/00%20Portadas/DATACLIMA/portadaPowerBi_DataCLIMA_PlataformaDeAnalisisYMonitoreoDelClima_ELSALVADOR.jpg"/>
    <x v="15"/>
    <x v="128"/>
  </r>
  <r>
    <n v="1"/>
    <x v="12"/>
    <x v="20"/>
    <x v="26"/>
    <s v="PRO"/>
    <x v="4"/>
    <s v="SI"/>
    <x v="1"/>
    <x v="0"/>
    <n v="2"/>
    <x v="1"/>
    <x v="3"/>
    <n v="18"/>
    <x v="37"/>
    <x v="11"/>
    <x v="438"/>
    <x v="566"/>
    <x v="8"/>
    <x v="16"/>
    <n v="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29"/>
  </r>
  <r>
    <n v="2"/>
    <x v="12"/>
    <x v="20"/>
    <x v="26"/>
    <s v="PRO"/>
    <x v="4"/>
    <s v="SI"/>
    <x v="1"/>
    <x v="0"/>
    <n v="2"/>
    <x v="1"/>
    <x v="3"/>
    <n v="18"/>
    <x v="37"/>
    <x v="6"/>
    <x v="439"/>
    <x v="567"/>
    <x v="8"/>
    <x v="16"/>
    <n v="9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0"/>
  </r>
  <r>
    <n v="3"/>
    <x v="12"/>
    <x v="20"/>
    <x v="26"/>
    <s v="PRO"/>
    <x v="4"/>
    <s v="SI"/>
    <x v="1"/>
    <x v="0"/>
    <n v="2"/>
    <x v="1"/>
    <x v="3"/>
    <n v="18"/>
    <x v="37"/>
    <x v="5"/>
    <x v="440"/>
    <x v="568"/>
    <x v="8"/>
    <x v="16"/>
    <n v="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1"/>
  </r>
  <r>
    <n v="4"/>
    <x v="12"/>
    <x v="20"/>
    <x v="26"/>
    <s v="PRO"/>
    <x v="4"/>
    <s v="SI"/>
    <x v="1"/>
    <x v="0"/>
    <n v="2"/>
    <x v="1"/>
    <x v="3"/>
    <n v="18"/>
    <x v="37"/>
    <x v="14"/>
    <x v="441"/>
    <x v="569"/>
    <x v="8"/>
    <x v="16"/>
    <n v="7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2"/>
  </r>
  <r>
    <n v="5"/>
    <x v="12"/>
    <x v="20"/>
    <x v="26"/>
    <s v="PRO"/>
    <x v="4"/>
    <s v="SI"/>
    <x v="1"/>
    <x v="0"/>
    <n v="2"/>
    <x v="1"/>
    <x v="3"/>
    <n v="18"/>
    <x v="37"/>
    <x v="12"/>
    <x v="442"/>
    <x v="570"/>
    <x v="8"/>
    <x v="16"/>
    <n v="5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3"/>
  </r>
  <r>
    <n v="6"/>
    <x v="12"/>
    <x v="20"/>
    <x v="26"/>
    <s v="PRO"/>
    <x v="4"/>
    <s v="SI"/>
    <x v="1"/>
    <x v="0"/>
    <n v="2"/>
    <x v="1"/>
    <x v="3"/>
    <n v="18"/>
    <x v="37"/>
    <x v="13"/>
    <x v="418"/>
    <x v="571"/>
    <x v="8"/>
    <x v="16"/>
    <n v="8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4"/>
  </r>
  <r>
    <n v="7"/>
    <x v="12"/>
    <x v="20"/>
    <x v="26"/>
    <s v="PRO"/>
    <x v="4"/>
    <s v="SI"/>
    <x v="1"/>
    <x v="0"/>
    <n v="2"/>
    <x v="1"/>
    <x v="3"/>
    <n v="18"/>
    <x v="37"/>
    <x v="8"/>
    <x v="443"/>
    <x v="572"/>
    <x v="8"/>
    <x v="16"/>
    <n v="1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5"/>
  </r>
  <r>
    <n v="8"/>
    <x v="12"/>
    <x v="20"/>
    <x v="26"/>
    <s v="PRO"/>
    <x v="4"/>
    <s v="SI"/>
    <x v="1"/>
    <x v="0"/>
    <n v="2"/>
    <x v="1"/>
    <x v="3"/>
    <n v="18"/>
    <x v="37"/>
    <x v="16"/>
    <x v="444"/>
    <x v="573"/>
    <x v="8"/>
    <x v="16"/>
    <n v="1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6"/>
  </r>
  <r>
    <n v="9"/>
    <x v="12"/>
    <x v="20"/>
    <x v="26"/>
    <s v="PRO"/>
    <x v="4"/>
    <s v="SI"/>
    <x v="1"/>
    <x v="0"/>
    <n v="2"/>
    <x v="1"/>
    <x v="3"/>
    <n v="18"/>
    <x v="37"/>
    <x v="9"/>
    <x v="445"/>
    <x v="574"/>
    <x v="8"/>
    <x v="16"/>
    <n v="1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7"/>
  </r>
  <r>
    <n v="10"/>
    <x v="12"/>
    <x v="20"/>
    <x v="26"/>
    <s v="PRO"/>
    <x v="4"/>
    <s v="SI"/>
    <x v="1"/>
    <x v="0"/>
    <n v="2"/>
    <x v="1"/>
    <x v="3"/>
    <n v="18"/>
    <x v="37"/>
    <x v="10"/>
    <x v="446"/>
    <x v="575"/>
    <x v="8"/>
    <x v="16"/>
    <n v="6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8"/>
  </r>
  <r>
    <n v="11"/>
    <x v="12"/>
    <x v="20"/>
    <x v="26"/>
    <s v="PRO"/>
    <x v="4"/>
    <s v="SI"/>
    <x v="1"/>
    <x v="0"/>
    <n v="2"/>
    <x v="1"/>
    <x v="3"/>
    <n v="18"/>
    <x v="37"/>
    <x v="7"/>
    <x v="447"/>
    <x v="576"/>
    <x v="8"/>
    <x v="16"/>
    <n v="10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9"/>
  </r>
  <r>
    <n v="12"/>
    <x v="12"/>
    <x v="20"/>
    <x v="26"/>
    <s v="PRO"/>
    <x v="4"/>
    <s v="SI"/>
    <x v="1"/>
    <x v="0"/>
    <n v="2"/>
    <x v="1"/>
    <x v="3"/>
    <n v="18"/>
    <x v="37"/>
    <x v="1"/>
    <x v="448"/>
    <x v="577"/>
    <x v="8"/>
    <x v="16"/>
    <n v="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0"/>
  </r>
  <r>
    <n v="13"/>
    <x v="12"/>
    <x v="20"/>
    <x v="26"/>
    <s v="PRO"/>
    <x v="4"/>
    <s v="SI"/>
    <x v="1"/>
    <x v="0"/>
    <n v="2"/>
    <x v="1"/>
    <x v="3"/>
    <n v="18"/>
    <x v="37"/>
    <x v="3"/>
    <x v="449"/>
    <x v="578"/>
    <x v="8"/>
    <x v="16"/>
    <n v="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1"/>
  </r>
  <r>
    <n v="14"/>
    <x v="12"/>
    <x v="20"/>
    <x v="26"/>
    <s v="PRO"/>
    <x v="4"/>
    <s v="SI"/>
    <x v="1"/>
    <x v="0"/>
    <n v="2"/>
    <x v="1"/>
    <x v="3"/>
    <n v="18"/>
    <x v="37"/>
    <x v="4"/>
    <x v="450"/>
    <x v="579"/>
    <x v="8"/>
    <x v="16"/>
    <n v="1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2"/>
  </r>
  <r>
    <n v="1"/>
    <x v="8"/>
    <x v="19"/>
    <x v="27"/>
    <s v="PRO"/>
    <x v="5"/>
    <s v="SI"/>
    <x v="1"/>
    <x v="0"/>
    <n v="1"/>
    <x v="0"/>
    <x v="0"/>
    <n v="18"/>
    <x v="38"/>
    <x v="0"/>
    <x v="0"/>
    <x v="580"/>
    <x v="9"/>
    <x v="17"/>
    <n v="0"/>
    <s v="&quot;DATAFUEGO_Costa Rica_Nacional&quot;"/>
    <m/>
    <s v="https://raw.githubusercontent.com/Sud-Austral/DATA-COMUN/master/00%20Portadas/DATAFUEGO/portadaPowerBi_DataRIESGO_PlataformaDeAnalisisYMonitoreoDeFocosDeFuego_COSTARICA.jpg"/>
    <x v="17"/>
    <x v="143"/>
  </r>
  <r>
    <n v="1"/>
    <x v="8"/>
    <x v="19"/>
    <x v="27"/>
    <s v="PRO"/>
    <x v="5"/>
    <s v="SI"/>
    <x v="1"/>
    <x v="0"/>
    <n v="2"/>
    <x v="1"/>
    <x v="5"/>
    <n v="18"/>
    <x v="39"/>
    <x v="1"/>
    <x v="451"/>
    <x v="581"/>
    <x v="9"/>
    <x v="18"/>
    <n v="2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4"/>
  </r>
  <r>
    <n v="2"/>
    <x v="8"/>
    <x v="19"/>
    <x v="27"/>
    <s v="PRO"/>
    <x v="5"/>
    <s v="SI"/>
    <x v="1"/>
    <x v="0"/>
    <n v="2"/>
    <x v="1"/>
    <x v="5"/>
    <n v="18"/>
    <x v="39"/>
    <x v="3"/>
    <x v="452"/>
    <x v="582"/>
    <x v="9"/>
    <x v="18"/>
    <n v="3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5"/>
  </r>
  <r>
    <n v="3"/>
    <x v="8"/>
    <x v="19"/>
    <x v="27"/>
    <s v="PRO"/>
    <x v="5"/>
    <s v="SI"/>
    <x v="1"/>
    <x v="0"/>
    <n v="2"/>
    <x v="1"/>
    <x v="5"/>
    <n v="18"/>
    <x v="39"/>
    <x v="12"/>
    <x v="453"/>
    <x v="583"/>
    <x v="9"/>
    <x v="18"/>
    <n v="5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6"/>
  </r>
  <r>
    <n v="4"/>
    <x v="8"/>
    <x v="19"/>
    <x v="27"/>
    <s v="PRO"/>
    <x v="5"/>
    <s v="SI"/>
    <x v="1"/>
    <x v="0"/>
    <n v="2"/>
    <x v="1"/>
    <x v="5"/>
    <n v="18"/>
    <x v="39"/>
    <x v="5"/>
    <x v="454"/>
    <x v="584"/>
    <x v="9"/>
    <x v="18"/>
    <n v="4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7"/>
  </r>
  <r>
    <n v="5"/>
    <x v="8"/>
    <x v="19"/>
    <x v="27"/>
    <s v="PRO"/>
    <x v="5"/>
    <s v="SI"/>
    <x v="1"/>
    <x v="0"/>
    <n v="2"/>
    <x v="1"/>
    <x v="5"/>
    <n v="18"/>
    <x v="39"/>
    <x v="14"/>
    <x v="455"/>
    <x v="585"/>
    <x v="9"/>
    <x v="18"/>
    <n v="7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8"/>
  </r>
  <r>
    <n v="6"/>
    <x v="8"/>
    <x v="19"/>
    <x v="27"/>
    <s v="PRO"/>
    <x v="5"/>
    <s v="SI"/>
    <x v="1"/>
    <x v="0"/>
    <n v="2"/>
    <x v="1"/>
    <x v="5"/>
    <n v="18"/>
    <x v="39"/>
    <x v="10"/>
    <x v="456"/>
    <x v="586"/>
    <x v="9"/>
    <x v="18"/>
    <n v="6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9"/>
  </r>
  <r>
    <n v="7"/>
    <x v="8"/>
    <x v="19"/>
    <x v="27"/>
    <s v="PRO"/>
    <x v="5"/>
    <s v="SI"/>
    <x v="1"/>
    <x v="0"/>
    <n v="2"/>
    <x v="1"/>
    <x v="5"/>
    <n v="18"/>
    <x v="39"/>
    <x v="11"/>
    <x v="457"/>
    <x v="587"/>
    <x v="9"/>
    <x v="18"/>
    <n v="1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50"/>
  </r>
  <r>
    <n v="1"/>
    <x v="12"/>
    <x v="20"/>
    <x v="28"/>
    <s v="PRO"/>
    <x v="5"/>
    <s v="SI"/>
    <x v="1"/>
    <x v="0"/>
    <n v="1"/>
    <x v="0"/>
    <x v="0"/>
    <n v="18"/>
    <x v="40"/>
    <x v="0"/>
    <x v="0"/>
    <x v="588"/>
    <x v="10"/>
    <x v="19"/>
    <n v="0"/>
    <s v="&quot;DATACLIMA_Costa Rica_Nacional&quot;"/>
    <m/>
    <s v="https://raw.githubusercontent.com/Sud-Austral/DATA-COMUN/master/00%20Portadas/DATACLIMA/portadaPowerBi_DataCLIMA_PlataformaDeAnalisisYMonitoreoDelClima_COSTARICA.jpg"/>
    <x v="19"/>
    <x v="151"/>
  </r>
  <r>
    <n v="1"/>
    <x v="12"/>
    <x v="20"/>
    <x v="28"/>
    <s v="PRO"/>
    <x v="5"/>
    <s v="SI"/>
    <x v="1"/>
    <x v="0"/>
    <n v="2"/>
    <x v="1"/>
    <x v="5"/>
    <n v="18"/>
    <x v="41"/>
    <x v="1"/>
    <x v="451"/>
    <x v="589"/>
    <x v="10"/>
    <x v="20"/>
    <n v="2"/>
    <s v="&quot;DATACLIMA_Costa Rica_Departamento&quot;"/>
    <m/>
    <s v="https://raw.githubusercontent.com/Sud-Austral/DATA-COMUN/master/00%20Portadas/DATACLIMA/portadaPowerBi_DataCLIMA_PlataformaDeAnalisisYMonitoreoDelClima_COSTARICA.jpg"/>
    <x v="20"/>
    <x v="152"/>
  </r>
  <r>
    <n v="2"/>
    <x v="12"/>
    <x v="20"/>
    <x v="28"/>
    <s v="PRO"/>
    <x v="5"/>
    <s v="SI"/>
    <x v="1"/>
    <x v="0"/>
    <n v="2"/>
    <x v="1"/>
    <x v="5"/>
    <n v="18"/>
    <x v="41"/>
    <x v="3"/>
    <x v="452"/>
    <x v="590"/>
    <x v="10"/>
    <x v="20"/>
    <n v="3"/>
    <s v="&quot;DATACLIMA_Costa Rica_Departamento&quot;"/>
    <m/>
    <s v="https://raw.githubusercontent.com/Sud-Austral/DATA-COMUN/master/00%20Portadas/DATACLIMA/portadaPowerBi_DataCLIMA_PlataformaDeAnalisisYMonitoreoDelClima_COSTARICA.jpg"/>
    <x v="20"/>
    <x v="153"/>
  </r>
  <r>
    <n v="3"/>
    <x v="12"/>
    <x v="20"/>
    <x v="28"/>
    <s v="PRO"/>
    <x v="5"/>
    <s v="SI"/>
    <x v="1"/>
    <x v="0"/>
    <n v="2"/>
    <x v="1"/>
    <x v="5"/>
    <n v="18"/>
    <x v="41"/>
    <x v="12"/>
    <x v="453"/>
    <x v="591"/>
    <x v="10"/>
    <x v="20"/>
    <n v="5"/>
    <s v="&quot;DATACLIMA_Costa Rica_Departamento&quot;"/>
    <m/>
    <s v="https://raw.githubusercontent.com/Sud-Austral/DATA-COMUN/master/00%20Portadas/DATACLIMA/portadaPowerBi_DataCLIMA_PlataformaDeAnalisisYMonitoreoDelClima_COSTARICA.jpg"/>
    <x v="20"/>
    <x v="154"/>
  </r>
  <r>
    <n v="4"/>
    <x v="12"/>
    <x v="20"/>
    <x v="28"/>
    <s v="PRO"/>
    <x v="5"/>
    <s v="SI"/>
    <x v="1"/>
    <x v="0"/>
    <n v="2"/>
    <x v="1"/>
    <x v="5"/>
    <n v="18"/>
    <x v="41"/>
    <x v="5"/>
    <x v="454"/>
    <x v="592"/>
    <x v="10"/>
    <x v="20"/>
    <n v="4"/>
    <s v="&quot;DATACLIMA_Costa Rica_Departamento&quot;"/>
    <m/>
    <s v="https://raw.githubusercontent.com/Sud-Austral/DATA-COMUN/master/00%20Portadas/DATACLIMA/portadaPowerBi_DataCLIMA_PlataformaDeAnalisisYMonitoreoDelClima_COSTARICA.jpg"/>
    <x v="20"/>
    <x v="155"/>
  </r>
  <r>
    <n v="5"/>
    <x v="12"/>
    <x v="20"/>
    <x v="28"/>
    <s v="PRO"/>
    <x v="5"/>
    <s v="SI"/>
    <x v="1"/>
    <x v="0"/>
    <n v="2"/>
    <x v="1"/>
    <x v="5"/>
    <n v="18"/>
    <x v="41"/>
    <x v="14"/>
    <x v="455"/>
    <x v="593"/>
    <x v="10"/>
    <x v="20"/>
    <n v="7"/>
    <s v="&quot;DATACLIMA_Costa Rica_Departamento&quot;"/>
    <m/>
    <s v="https://raw.githubusercontent.com/Sud-Austral/DATA-COMUN/master/00%20Portadas/DATACLIMA/portadaPowerBi_DataCLIMA_PlataformaDeAnalisisYMonitoreoDelClima_COSTARICA.jpg"/>
    <x v="20"/>
    <x v="156"/>
  </r>
  <r>
    <n v="6"/>
    <x v="12"/>
    <x v="20"/>
    <x v="28"/>
    <s v="PRO"/>
    <x v="5"/>
    <s v="SI"/>
    <x v="1"/>
    <x v="0"/>
    <n v="2"/>
    <x v="1"/>
    <x v="5"/>
    <n v="18"/>
    <x v="41"/>
    <x v="10"/>
    <x v="456"/>
    <x v="594"/>
    <x v="10"/>
    <x v="20"/>
    <n v="6"/>
    <s v="&quot;DATACLIMA_Costa Rica_Departamento&quot;"/>
    <m/>
    <s v="https://raw.githubusercontent.com/Sud-Austral/DATA-COMUN/master/00%20Portadas/DATACLIMA/portadaPowerBi_DataCLIMA_PlataformaDeAnalisisYMonitoreoDelClima_COSTARICA.jpg"/>
    <x v="20"/>
    <x v="157"/>
  </r>
  <r>
    <n v="7"/>
    <x v="12"/>
    <x v="20"/>
    <x v="28"/>
    <s v="PRO"/>
    <x v="5"/>
    <s v="SI"/>
    <x v="1"/>
    <x v="0"/>
    <n v="2"/>
    <x v="1"/>
    <x v="5"/>
    <n v="18"/>
    <x v="41"/>
    <x v="11"/>
    <x v="457"/>
    <x v="595"/>
    <x v="10"/>
    <x v="20"/>
    <n v="1"/>
    <s v="&quot;DATACLIMA_Costa Rica_Departamento&quot;"/>
    <m/>
    <s v="https://raw.githubusercontent.com/Sud-Austral/DATA-COMUN/master/00%20Portadas/DATACLIMA/portadaPowerBi_DataCLIMA_PlataformaDeAnalisisYMonitoreoDelClima_COSTARICA.jpg"/>
    <x v="20"/>
    <x v="158"/>
  </r>
  <r>
    <n v="1"/>
    <x v="8"/>
    <x v="19"/>
    <x v="29"/>
    <s v="PRO"/>
    <x v="6"/>
    <s v="SI"/>
    <x v="1"/>
    <x v="0"/>
    <n v="1"/>
    <x v="0"/>
    <x v="0"/>
    <n v="18"/>
    <x v="42"/>
    <x v="0"/>
    <x v="0"/>
    <x v="596"/>
    <x v="11"/>
    <x v="21"/>
    <n v="0"/>
    <s v="&quot;DATAFUEGO_Belice_Nacional&quot;"/>
    <m/>
    <s v="https://raw.githubusercontent.com/Sud-Austral/DATA-COMUN/master/00%20Portadas/DATAFUEGO/portadaPowerBi_DataRIESGO_PlataformaDeAnalisisYMonitoreoDeFocosDeFuego_BELICE.jpg"/>
    <x v="21"/>
    <x v="159"/>
  </r>
  <r>
    <n v="1"/>
    <x v="8"/>
    <x v="19"/>
    <x v="29"/>
    <s v="PRO"/>
    <x v="6"/>
    <s v="SI"/>
    <x v="1"/>
    <x v="0"/>
    <n v="2"/>
    <x v="1"/>
    <x v="6"/>
    <n v="18"/>
    <x v="43"/>
    <x v="11"/>
    <x v="458"/>
    <x v="597"/>
    <x v="11"/>
    <x v="22"/>
    <n v="603"/>
    <s v="&quot;DATAFUEGO_Belice_Distrito&quot;"/>
    <m/>
    <s v="https://raw.githubusercontent.com/Sud-Austral/DATA-COMUN/master/00%20Portadas/DATAFUEGO/portadaPowerBi_DataRIESGO_PlataformaDeAnalisisYMonitoreoDeFocosDeFuego_BELICE.jpg"/>
    <x v="22"/>
    <x v="160"/>
  </r>
  <r>
    <n v="2"/>
    <x v="8"/>
    <x v="19"/>
    <x v="29"/>
    <s v="PRO"/>
    <x v="6"/>
    <s v="SI"/>
    <x v="1"/>
    <x v="0"/>
    <n v="2"/>
    <x v="1"/>
    <x v="6"/>
    <n v="18"/>
    <x v="43"/>
    <x v="1"/>
    <x v="459"/>
    <x v="598"/>
    <x v="11"/>
    <x v="22"/>
    <n v="604"/>
    <s v="&quot;DATAFUEGO_Belice_Distrito&quot;"/>
    <m/>
    <s v="https://raw.githubusercontent.com/Sud-Austral/DATA-COMUN/master/00%20Portadas/DATAFUEGO/portadaPowerBi_DataRIESGO_PlataformaDeAnalisisYMonitoreoDeFocosDeFuego_BELICE.jpg"/>
    <x v="22"/>
    <x v="161"/>
  </r>
  <r>
    <n v="3"/>
    <x v="8"/>
    <x v="19"/>
    <x v="29"/>
    <s v="PRO"/>
    <x v="6"/>
    <s v="SI"/>
    <x v="1"/>
    <x v="0"/>
    <n v="2"/>
    <x v="1"/>
    <x v="6"/>
    <n v="18"/>
    <x v="43"/>
    <x v="3"/>
    <x v="460"/>
    <x v="599"/>
    <x v="11"/>
    <x v="22"/>
    <n v="605"/>
    <s v="&quot;DATAFUEGO_Belice_Distrito&quot;"/>
    <m/>
    <s v="https://raw.githubusercontent.com/Sud-Austral/DATA-COMUN/master/00%20Portadas/DATAFUEGO/portadaPowerBi_DataRIESGO_PlataformaDeAnalisisYMonitoreoDeFocosDeFuego_BELICE.jpg"/>
    <x v="22"/>
    <x v="162"/>
  </r>
  <r>
    <n v="4"/>
    <x v="8"/>
    <x v="19"/>
    <x v="29"/>
    <s v="PRO"/>
    <x v="6"/>
    <s v="SI"/>
    <x v="1"/>
    <x v="0"/>
    <n v="2"/>
    <x v="1"/>
    <x v="6"/>
    <n v="18"/>
    <x v="43"/>
    <x v="5"/>
    <x v="461"/>
    <x v="600"/>
    <x v="11"/>
    <x v="22"/>
    <n v="606"/>
    <s v="&quot;DATAFUEGO_Belice_Distrito&quot;"/>
    <m/>
    <s v="https://raw.githubusercontent.com/Sud-Austral/DATA-COMUN/master/00%20Portadas/DATAFUEGO/portadaPowerBi_DataRIESGO_PlataformaDeAnalisisYMonitoreoDeFocosDeFuego_BELICE.jpg"/>
    <x v="22"/>
    <x v="163"/>
  </r>
  <r>
    <n v="5"/>
    <x v="8"/>
    <x v="19"/>
    <x v="29"/>
    <s v="PRO"/>
    <x v="6"/>
    <s v="SI"/>
    <x v="1"/>
    <x v="0"/>
    <n v="2"/>
    <x v="1"/>
    <x v="6"/>
    <n v="18"/>
    <x v="43"/>
    <x v="12"/>
    <x v="462"/>
    <x v="601"/>
    <x v="11"/>
    <x v="22"/>
    <n v="607"/>
    <s v="&quot;DATAFUEGO_Belice_Distrito&quot;"/>
    <m/>
    <s v="https://raw.githubusercontent.com/Sud-Austral/DATA-COMUN/master/00%20Portadas/DATAFUEGO/portadaPowerBi_DataRIESGO_PlataformaDeAnalisisYMonitoreoDeFocosDeFuego_BELICE.jpg"/>
    <x v="22"/>
    <x v="164"/>
  </r>
  <r>
    <n v="6"/>
    <x v="8"/>
    <x v="19"/>
    <x v="29"/>
    <s v="PRO"/>
    <x v="6"/>
    <s v="SI"/>
    <x v="1"/>
    <x v="0"/>
    <n v="2"/>
    <x v="1"/>
    <x v="6"/>
    <n v="18"/>
    <x v="43"/>
    <x v="10"/>
    <x v="463"/>
    <x v="602"/>
    <x v="11"/>
    <x v="22"/>
    <n v="608"/>
    <s v="&quot;DATAFUEGO_Belice_Distrito&quot;"/>
    <m/>
    <s v="https://raw.githubusercontent.com/Sud-Austral/DATA-COMUN/master/00%20Portadas/DATAFUEGO/portadaPowerBi_DataRIESGO_PlataformaDeAnalisisYMonitoreoDeFocosDeFuego_BELICE.jpg"/>
    <x v="22"/>
    <x v="165"/>
  </r>
  <r>
    <n v="1"/>
    <x v="12"/>
    <x v="20"/>
    <x v="30"/>
    <s v="PRO"/>
    <x v="6"/>
    <s v="SI"/>
    <x v="1"/>
    <x v="0"/>
    <n v="1"/>
    <x v="0"/>
    <x v="0"/>
    <n v="18"/>
    <x v="44"/>
    <x v="0"/>
    <x v="0"/>
    <x v="603"/>
    <x v="12"/>
    <x v="23"/>
    <n v="0"/>
    <s v="&quot;DATACLIMA_Belice_Nacional&quot;"/>
    <m/>
    <s v="https://raw.githubusercontent.com/Sud-Austral/DATA-COMUN/master/00%20Portadas/DATACLIMA/portadaPowerBi_DataCLIMA_PlataformaDeAnalisisYMonitoreoDelClima_BELICE.jpg"/>
    <x v="23"/>
    <x v="166"/>
  </r>
  <r>
    <n v="1"/>
    <x v="12"/>
    <x v="20"/>
    <x v="30"/>
    <s v="PRO"/>
    <x v="6"/>
    <s v="SI"/>
    <x v="1"/>
    <x v="0"/>
    <n v="2"/>
    <x v="1"/>
    <x v="6"/>
    <n v="18"/>
    <x v="45"/>
    <x v="11"/>
    <x v="458"/>
    <x v="604"/>
    <x v="12"/>
    <x v="24"/>
    <n v="603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7"/>
  </r>
  <r>
    <n v="2"/>
    <x v="12"/>
    <x v="20"/>
    <x v="30"/>
    <s v="PRO"/>
    <x v="6"/>
    <s v="SI"/>
    <x v="1"/>
    <x v="0"/>
    <n v="2"/>
    <x v="1"/>
    <x v="6"/>
    <n v="18"/>
    <x v="45"/>
    <x v="1"/>
    <x v="459"/>
    <x v="605"/>
    <x v="12"/>
    <x v="24"/>
    <n v="604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8"/>
  </r>
  <r>
    <n v="3"/>
    <x v="12"/>
    <x v="20"/>
    <x v="30"/>
    <s v="PRO"/>
    <x v="6"/>
    <s v="SI"/>
    <x v="1"/>
    <x v="0"/>
    <n v="2"/>
    <x v="1"/>
    <x v="6"/>
    <n v="18"/>
    <x v="45"/>
    <x v="3"/>
    <x v="460"/>
    <x v="606"/>
    <x v="12"/>
    <x v="24"/>
    <n v="605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9"/>
  </r>
  <r>
    <n v="4"/>
    <x v="12"/>
    <x v="20"/>
    <x v="30"/>
    <s v="PRO"/>
    <x v="6"/>
    <s v="SI"/>
    <x v="1"/>
    <x v="0"/>
    <n v="2"/>
    <x v="1"/>
    <x v="6"/>
    <n v="18"/>
    <x v="45"/>
    <x v="5"/>
    <x v="461"/>
    <x v="607"/>
    <x v="12"/>
    <x v="24"/>
    <n v="606"/>
    <s v="&quot;DATACLIMA_Belice_Distrito&quot;"/>
    <s v="Sin Comentarios"/>
    <s v="https://raw.githubusercontent.com/Sud-Austral/DATA-COMUN/master/00%20Portadas/DATACLIMA/portadaPowerBi_DataCLIMA_PlataformaDeAnalisisYMonitoreoDelClima_BELICE.jpg"/>
    <x v="25"/>
    <x v="170"/>
  </r>
  <r>
    <n v="5"/>
    <x v="12"/>
    <x v="20"/>
    <x v="30"/>
    <s v="PRO"/>
    <x v="6"/>
    <s v="SI"/>
    <x v="1"/>
    <x v="0"/>
    <n v="2"/>
    <x v="1"/>
    <x v="6"/>
    <n v="18"/>
    <x v="45"/>
    <x v="12"/>
    <x v="462"/>
    <x v="608"/>
    <x v="12"/>
    <x v="24"/>
    <n v="607"/>
    <s v="&quot;DATACLIMA_Belice_Distrito&quot;"/>
    <s v="Ning{un comentario"/>
    <s v="https://raw.githubusercontent.com/Sud-Austral/DATA-COMUN/master/00%20Portadas/DATACLIMA/portadaPowerBi_DataCLIMA_PlataformaDeAnalisisYMonitoreoDelClima_BELICE.jpg"/>
    <x v="26"/>
    <x v="171"/>
  </r>
  <r>
    <n v="6"/>
    <x v="12"/>
    <x v="20"/>
    <x v="30"/>
    <s v="PRO"/>
    <x v="6"/>
    <s v="SI"/>
    <x v="1"/>
    <x v="0"/>
    <n v="2"/>
    <x v="1"/>
    <x v="6"/>
    <n v="18"/>
    <x v="45"/>
    <x v="10"/>
    <x v="463"/>
    <x v="609"/>
    <x v="12"/>
    <x v="24"/>
    <n v="608"/>
    <s v="&quot;DATACLIMA_Belice_Distrito&quot;"/>
    <s v="otro"/>
    <s v="https://raw.githubusercontent.com/Sud-Austral/DATA-COMUN/master/00%20Portadas/DATACLIMA/portadaPowerBi_DataCLIMA_PlataformaDeAnalisisYMonitoreoDelClima_BELICE.jpg"/>
    <x v="27"/>
    <x v="172"/>
  </r>
  <r>
    <n v="1"/>
    <x v="8"/>
    <x v="19"/>
    <x v="31"/>
    <s v="PRO"/>
    <x v="7"/>
    <s v="SI"/>
    <x v="1"/>
    <x v="1"/>
    <n v="1"/>
    <x v="0"/>
    <x v="0"/>
    <n v="18"/>
    <x v="46"/>
    <x v="0"/>
    <x v="0"/>
    <x v="610"/>
    <x v="13"/>
    <x v="25"/>
    <n v="0"/>
    <s v="&quot;&quot;"/>
    <m/>
    <s v=""/>
    <x v="28"/>
    <x v="173"/>
  </r>
  <r>
    <n v="1"/>
    <x v="8"/>
    <x v="19"/>
    <x v="31"/>
    <s v="PRO"/>
    <x v="7"/>
    <s v="SI"/>
    <x v="1"/>
    <x v="1"/>
    <n v="2"/>
    <x v="1"/>
    <x v="5"/>
    <n v="18"/>
    <x v="47"/>
    <x v="368"/>
    <x v="464"/>
    <x v="611"/>
    <x v="13"/>
    <x v="25"/>
    <n v="502"/>
    <s v="&quot;&quot;"/>
    <m/>
    <s v=""/>
    <x v="28"/>
    <x v="174"/>
  </r>
  <r>
    <n v="2"/>
    <x v="8"/>
    <x v="19"/>
    <x v="31"/>
    <s v="PRO"/>
    <x v="7"/>
    <s v="SI"/>
    <x v="1"/>
    <x v="1"/>
    <n v="2"/>
    <x v="1"/>
    <x v="5"/>
    <n v="18"/>
    <x v="47"/>
    <x v="369"/>
    <x v="465"/>
    <x v="612"/>
    <x v="13"/>
    <x v="25"/>
    <n v="603"/>
    <s v="&quot;&quot;"/>
    <m/>
    <s v=""/>
    <x v="28"/>
    <x v="175"/>
  </r>
  <r>
    <n v="3"/>
    <x v="8"/>
    <x v="19"/>
    <x v="31"/>
    <s v="PRO"/>
    <x v="7"/>
    <s v="SI"/>
    <x v="1"/>
    <x v="1"/>
    <n v="2"/>
    <x v="1"/>
    <x v="5"/>
    <n v="18"/>
    <x v="47"/>
    <x v="370"/>
    <x v="466"/>
    <x v="613"/>
    <x v="13"/>
    <x v="25"/>
    <n v="604"/>
    <s v="&quot;&quot;"/>
    <m/>
    <s v=""/>
    <x v="28"/>
    <x v="176"/>
  </r>
  <r>
    <n v="4"/>
    <x v="8"/>
    <x v="19"/>
    <x v="31"/>
    <s v="PRO"/>
    <x v="7"/>
    <s v="SI"/>
    <x v="1"/>
    <x v="1"/>
    <n v="2"/>
    <x v="1"/>
    <x v="5"/>
    <n v="18"/>
    <x v="47"/>
    <x v="371"/>
    <x v="467"/>
    <x v="614"/>
    <x v="13"/>
    <x v="25"/>
    <n v="405"/>
    <s v="&quot;&quot;"/>
    <m/>
    <s v=""/>
    <x v="28"/>
    <x v="177"/>
  </r>
  <r>
    <n v="5"/>
    <x v="8"/>
    <x v="19"/>
    <x v="31"/>
    <s v="PRO"/>
    <x v="7"/>
    <s v="SI"/>
    <x v="1"/>
    <x v="1"/>
    <n v="2"/>
    <x v="1"/>
    <x v="5"/>
    <n v="18"/>
    <x v="47"/>
    <x v="372"/>
    <x v="468"/>
    <x v="615"/>
    <x v="13"/>
    <x v="25"/>
    <n v="1001"/>
    <s v="&quot;&quot;"/>
    <m/>
    <s v=""/>
    <x v="28"/>
    <x v="178"/>
  </r>
  <r>
    <n v="6"/>
    <x v="8"/>
    <x v="19"/>
    <x v="31"/>
    <s v="PRO"/>
    <x v="7"/>
    <s v="SI"/>
    <x v="1"/>
    <x v="1"/>
    <n v="2"/>
    <x v="1"/>
    <x v="5"/>
    <n v="18"/>
    <x v="47"/>
    <x v="373"/>
    <x v="469"/>
    <x v="616"/>
    <x v="13"/>
    <x v="25"/>
    <n v="306"/>
    <s v="&quot;&quot;"/>
    <m/>
    <s v=""/>
    <x v="28"/>
    <x v="179"/>
  </r>
  <r>
    <n v="7"/>
    <x v="8"/>
    <x v="19"/>
    <x v="31"/>
    <s v="PRO"/>
    <x v="7"/>
    <s v="SI"/>
    <x v="1"/>
    <x v="1"/>
    <n v="2"/>
    <x v="1"/>
    <x v="5"/>
    <n v="18"/>
    <x v="47"/>
    <x v="374"/>
    <x v="470"/>
    <x v="617"/>
    <x v="13"/>
    <x v="25"/>
    <n v="808"/>
    <s v="&quot;&quot;"/>
    <m/>
    <s v=""/>
    <x v="28"/>
    <x v="180"/>
  </r>
  <r>
    <n v="8"/>
    <x v="8"/>
    <x v="19"/>
    <x v="31"/>
    <s v="PRO"/>
    <x v="7"/>
    <s v="SI"/>
    <x v="1"/>
    <x v="1"/>
    <n v="2"/>
    <x v="1"/>
    <x v="5"/>
    <n v="18"/>
    <x v="47"/>
    <x v="375"/>
    <x v="471"/>
    <x v="618"/>
    <x v="13"/>
    <x v="25"/>
    <n v="707"/>
    <s v="&quot;&quot;"/>
    <m/>
    <s v=""/>
    <x v="28"/>
    <x v="181"/>
  </r>
  <r>
    <n v="9"/>
    <x v="8"/>
    <x v="19"/>
    <x v="31"/>
    <s v="PRO"/>
    <x v="7"/>
    <s v="SI"/>
    <x v="1"/>
    <x v="1"/>
    <n v="2"/>
    <x v="1"/>
    <x v="5"/>
    <n v="18"/>
    <x v="47"/>
    <x v="376"/>
    <x v="472"/>
    <x v="619"/>
    <x v="13"/>
    <x v="25"/>
    <n v="109"/>
    <s v="&quot;&quot;"/>
    <m/>
    <s v=""/>
    <x v="28"/>
    <x v="182"/>
  </r>
  <r>
    <n v="10"/>
    <x v="8"/>
    <x v="19"/>
    <x v="31"/>
    <s v="PRO"/>
    <x v="7"/>
    <s v="SI"/>
    <x v="1"/>
    <x v="1"/>
    <n v="2"/>
    <x v="1"/>
    <x v="5"/>
    <n v="18"/>
    <x v="47"/>
    <x v="377"/>
    <x v="473"/>
    <x v="620"/>
    <x v="13"/>
    <x v="25"/>
    <n v="930"/>
    <s v="&quot;&quot;"/>
    <m/>
    <s v=""/>
    <x v="28"/>
    <x v="183"/>
  </r>
  <r>
    <n v="11"/>
    <x v="8"/>
    <x v="19"/>
    <x v="31"/>
    <s v="PRO"/>
    <x v="7"/>
    <s v="SI"/>
    <x v="1"/>
    <x v="1"/>
    <n v="2"/>
    <x v="1"/>
    <x v="5"/>
    <n v="18"/>
    <x v="47"/>
    <x v="378"/>
    <x v="474"/>
    <x v="621"/>
    <x v="13"/>
    <x v="25"/>
    <n v="319"/>
    <s v="&quot;&quot;"/>
    <m/>
    <s v=""/>
    <x v="28"/>
    <x v="184"/>
  </r>
  <r>
    <n v="12"/>
    <x v="8"/>
    <x v="19"/>
    <x v="31"/>
    <s v="PRO"/>
    <x v="7"/>
    <s v="SI"/>
    <x v="1"/>
    <x v="1"/>
    <n v="2"/>
    <x v="1"/>
    <x v="5"/>
    <n v="18"/>
    <x v="47"/>
    <x v="379"/>
    <x v="475"/>
    <x v="622"/>
    <x v="13"/>
    <x v="25"/>
    <n v="610"/>
    <s v="&quot;&quot;"/>
    <m/>
    <s v=""/>
    <x v="28"/>
    <x v="185"/>
  </r>
  <r>
    <n v="13"/>
    <x v="8"/>
    <x v="19"/>
    <x v="31"/>
    <s v="PRO"/>
    <x v="7"/>
    <s v="SI"/>
    <x v="1"/>
    <x v="1"/>
    <n v="2"/>
    <x v="1"/>
    <x v="5"/>
    <n v="18"/>
    <x v="47"/>
    <x v="380"/>
    <x v="476"/>
    <x v="623"/>
    <x v="13"/>
    <x v="25"/>
    <n v="811"/>
    <s v="&quot;&quot;"/>
    <m/>
    <s v=""/>
    <x v="28"/>
    <x v="186"/>
  </r>
  <r>
    <n v="14"/>
    <x v="8"/>
    <x v="19"/>
    <x v="31"/>
    <s v="PRO"/>
    <x v="7"/>
    <s v="SI"/>
    <x v="1"/>
    <x v="1"/>
    <n v="2"/>
    <x v="1"/>
    <x v="5"/>
    <n v="18"/>
    <x v="47"/>
    <x v="381"/>
    <x v="477"/>
    <x v="624"/>
    <x v="13"/>
    <x v="25"/>
    <n v="812"/>
    <s v="&quot;&quot;"/>
    <m/>
    <s v=""/>
    <x v="28"/>
    <x v="187"/>
  </r>
  <r>
    <n v="15"/>
    <x v="8"/>
    <x v="19"/>
    <x v="31"/>
    <s v="PRO"/>
    <x v="7"/>
    <s v="SI"/>
    <x v="1"/>
    <x v="1"/>
    <n v="2"/>
    <x v="1"/>
    <x v="5"/>
    <n v="18"/>
    <x v="47"/>
    <x v="382"/>
    <x v="478"/>
    <x v="625"/>
    <x v="13"/>
    <x v="25"/>
    <n v="213"/>
    <s v="&quot;&quot;"/>
    <m/>
    <s v=""/>
    <x v="28"/>
    <x v="188"/>
  </r>
  <r>
    <n v="16"/>
    <x v="8"/>
    <x v="19"/>
    <x v="31"/>
    <s v="PRO"/>
    <x v="7"/>
    <s v="SI"/>
    <x v="1"/>
    <x v="1"/>
    <n v="2"/>
    <x v="1"/>
    <x v="5"/>
    <n v="18"/>
    <x v="47"/>
    <x v="383"/>
    <x v="479"/>
    <x v="626"/>
    <x v="13"/>
    <x v="25"/>
    <n v="314"/>
    <s v="&quot;&quot;"/>
    <m/>
    <s v=""/>
    <x v="28"/>
    <x v="189"/>
  </r>
  <r>
    <n v="17"/>
    <x v="8"/>
    <x v="19"/>
    <x v="31"/>
    <s v="PRO"/>
    <x v="7"/>
    <s v="SI"/>
    <x v="1"/>
    <x v="1"/>
    <n v="2"/>
    <x v="1"/>
    <x v="5"/>
    <n v="18"/>
    <x v="47"/>
    <x v="384"/>
    <x v="480"/>
    <x v="627"/>
    <x v="13"/>
    <x v="25"/>
    <n v="228"/>
    <s v="&quot;&quot;"/>
    <m/>
    <s v=""/>
    <x v="28"/>
    <x v="190"/>
  </r>
  <r>
    <n v="18"/>
    <x v="8"/>
    <x v="19"/>
    <x v="31"/>
    <s v="PRO"/>
    <x v="7"/>
    <s v="SI"/>
    <x v="1"/>
    <x v="1"/>
    <n v="2"/>
    <x v="1"/>
    <x v="5"/>
    <n v="18"/>
    <x v="47"/>
    <x v="385"/>
    <x v="481"/>
    <x v="628"/>
    <x v="13"/>
    <x v="25"/>
    <n v="415"/>
    <s v="&quot;&quot;"/>
    <m/>
    <s v=""/>
    <x v="28"/>
    <x v="191"/>
  </r>
  <r>
    <n v="19"/>
    <x v="8"/>
    <x v="19"/>
    <x v="31"/>
    <s v="PRO"/>
    <x v="7"/>
    <s v="SI"/>
    <x v="1"/>
    <x v="1"/>
    <n v="2"/>
    <x v="1"/>
    <x v="5"/>
    <n v="18"/>
    <x v="47"/>
    <x v="386"/>
    <x v="482"/>
    <x v="629"/>
    <x v="13"/>
    <x v="25"/>
    <n v="929"/>
    <s v="&quot;&quot;"/>
    <m/>
    <s v=""/>
    <x v="28"/>
    <x v="192"/>
  </r>
  <r>
    <n v="20"/>
    <x v="8"/>
    <x v="19"/>
    <x v="31"/>
    <s v="PRO"/>
    <x v="7"/>
    <s v="SI"/>
    <x v="1"/>
    <x v="1"/>
    <n v="2"/>
    <x v="1"/>
    <x v="5"/>
    <n v="18"/>
    <x v="47"/>
    <x v="387"/>
    <x v="483"/>
    <x v="630"/>
    <x v="13"/>
    <x v="25"/>
    <n v="616"/>
    <s v="&quot;&quot;"/>
    <m/>
    <s v=""/>
    <x v="28"/>
    <x v="193"/>
  </r>
  <r>
    <n v="21"/>
    <x v="8"/>
    <x v="19"/>
    <x v="31"/>
    <s v="PRO"/>
    <x v="7"/>
    <s v="SI"/>
    <x v="1"/>
    <x v="1"/>
    <n v="2"/>
    <x v="1"/>
    <x v="5"/>
    <n v="18"/>
    <x v="47"/>
    <x v="388"/>
    <x v="484"/>
    <x v="631"/>
    <x v="13"/>
    <x v="25"/>
    <n v="517"/>
    <s v="&quot;&quot;"/>
    <m/>
    <s v=""/>
    <x v="28"/>
    <x v="194"/>
  </r>
  <r>
    <n v="22"/>
    <x v="8"/>
    <x v="19"/>
    <x v="31"/>
    <s v="PRO"/>
    <x v="7"/>
    <s v="SI"/>
    <x v="1"/>
    <x v="1"/>
    <n v="2"/>
    <x v="1"/>
    <x v="5"/>
    <n v="18"/>
    <x v="47"/>
    <x v="389"/>
    <x v="485"/>
    <x v="632"/>
    <x v="13"/>
    <x v="25"/>
    <n v="118"/>
    <s v="&quot;&quot;"/>
    <m/>
    <s v=""/>
    <x v="28"/>
    <x v="195"/>
  </r>
  <r>
    <n v="23"/>
    <x v="8"/>
    <x v="19"/>
    <x v="31"/>
    <s v="PRO"/>
    <x v="7"/>
    <s v="SI"/>
    <x v="1"/>
    <x v="1"/>
    <n v="2"/>
    <x v="1"/>
    <x v="5"/>
    <n v="18"/>
    <x v="47"/>
    <x v="390"/>
    <x v="486"/>
    <x v="633"/>
    <x v="13"/>
    <x v="25"/>
    <n v="320"/>
    <s v="&quot;&quot;"/>
    <m/>
    <s v=""/>
    <x v="28"/>
    <x v="196"/>
  </r>
  <r>
    <n v="24"/>
    <x v="8"/>
    <x v="19"/>
    <x v="31"/>
    <s v="PRO"/>
    <x v="7"/>
    <s v="SI"/>
    <x v="1"/>
    <x v="1"/>
    <n v="2"/>
    <x v="1"/>
    <x v="5"/>
    <n v="18"/>
    <x v="47"/>
    <x v="391"/>
    <x v="487"/>
    <x v="634"/>
    <x v="13"/>
    <x v="25"/>
    <n v="521"/>
    <s v="&quot;&quot;"/>
    <m/>
    <s v=""/>
    <x v="28"/>
    <x v="197"/>
  </r>
  <r>
    <n v="25"/>
    <x v="8"/>
    <x v="19"/>
    <x v="31"/>
    <s v="PRO"/>
    <x v="7"/>
    <s v="SI"/>
    <x v="1"/>
    <x v="1"/>
    <n v="2"/>
    <x v="1"/>
    <x v="5"/>
    <n v="18"/>
    <x v="47"/>
    <x v="392"/>
    <x v="488"/>
    <x v="635"/>
    <x v="13"/>
    <x v="25"/>
    <n v="531"/>
    <s v="&quot;&quot;"/>
    <m/>
    <s v=""/>
    <x v="28"/>
    <x v="198"/>
  </r>
  <r>
    <n v="26"/>
    <x v="8"/>
    <x v="19"/>
    <x v="31"/>
    <s v="PRO"/>
    <x v="7"/>
    <s v="SI"/>
    <x v="1"/>
    <x v="1"/>
    <n v="2"/>
    <x v="1"/>
    <x v="5"/>
    <n v="18"/>
    <x v="47"/>
    <x v="393"/>
    <x v="489"/>
    <x v="636"/>
    <x v="13"/>
    <x v="25"/>
    <n v="722"/>
    <s v="&quot;&quot;"/>
    <m/>
    <s v=""/>
    <x v="28"/>
    <x v="199"/>
  </r>
  <r>
    <n v="27"/>
    <x v="8"/>
    <x v="19"/>
    <x v="31"/>
    <s v="PRO"/>
    <x v="7"/>
    <s v="SI"/>
    <x v="1"/>
    <x v="1"/>
    <n v="2"/>
    <x v="1"/>
    <x v="5"/>
    <n v="18"/>
    <x v="47"/>
    <x v="394"/>
    <x v="490"/>
    <x v="637"/>
    <x v="13"/>
    <x v="25"/>
    <n v="923"/>
    <s v="&quot;&quot;"/>
    <m/>
    <s v=""/>
    <x v="28"/>
    <x v="200"/>
  </r>
  <r>
    <n v="28"/>
    <x v="8"/>
    <x v="19"/>
    <x v="31"/>
    <s v="PRO"/>
    <x v="7"/>
    <s v="SI"/>
    <x v="1"/>
    <x v="1"/>
    <n v="2"/>
    <x v="1"/>
    <x v="5"/>
    <n v="18"/>
    <x v="47"/>
    <x v="395"/>
    <x v="491"/>
    <x v="638"/>
    <x v="13"/>
    <x v="25"/>
    <n v="224"/>
    <s v="&quot;&quot;"/>
    <m/>
    <s v=""/>
    <x v="28"/>
    <x v="201"/>
  </r>
  <r>
    <n v="29"/>
    <x v="8"/>
    <x v="19"/>
    <x v="31"/>
    <s v="PRO"/>
    <x v="7"/>
    <s v="SI"/>
    <x v="1"/>
    <x v="1"/>
    <n v="2"/>
    <x v="1"/>
    <x v="5"/>
    <n v="18"/>
    <x v="47"/>
    <x v="396"/>
    <x v="492"/>
    <x v="639"/>
    <x v="13"/>
    <x v="25"/>
    <n v="125"/>
    <s v="&quot;&quot;"/>
    <m/>
    <s v=""/>
    <x v="28"/>
    <x v="202"/>
  </r>
  <r>
    <n v="30"/>
    <x v="8"/>
    <x v="19"/>
    <x v="31"/>
    <s v="PRO"/>
    <x v="7"/>
    <s v="SI"/>
    <x v="1"/>
    <x v="1"/>
    <n v="2"/>
    <x v="1"/>
    <x v="5"/>
    <n v="18"/>
    <x v="47"/>
    <x v="397"/>
    <x v="493"/>
    <x v="640"/>
    <x v="13"/>
    <x v="25"/>
    <n v="426"/>
    <s v="&quot;&quot;"/>
    <m/>
    <s v=""/>
    <x v="28"/>
    <x v="203"/>
  </r>
  <r>
    <n v="31"/>
    <x v="8"/>
    <x v="19"/>
    <x v="31"/>
    <s v="PRO"/>
    <x v="7"/>
    <s v="SI"/>
    <x v="1"/>
    <x v="1"/>
    <n v="2"/>
    <x v="1"/>
    <x v="5"/>
    <n v="18"/>
    <x v="47"/>
    <x v="398"/>
    <x v="494"/>
    <x v="641"/>
    <x v="13"/>
    <x v="25"/>
    <n v="1032"/>
    <s v="&quot;&quot;"/>
    <m/>
    <s v=""/>
    <x v="28"/>
    <x v="204"/>
  </r>
  <r>
    <n v="32"/>
    <x v="8"/>
    <x v="19"/>
    <x v="31"/>
    <s v="PRO"/>
    <x v="7"/>
    <s v="SI"/>
    <x v="1"/>
    <x v="1"/>
    <n v="2"/>
    <x v="1"/>
    <x v="5"/>
    <n v="18"/>
    <x v="47"/>
    <x v="399"/>
    <x v="495"/>
    <x v="642"/>
    <x v="13"/>
    <x v="25"/>
    <n v="427"/>
    <s v="&quot;&quot;"/>
    <m/>
    <s v=""/>
    <x v="28"/>
    <x v="205"/>
  </r>
  <r>
    <n v="1"/>
    <x v="12"/>
    <x v="20"/>
    <x v="32"/>
    <s v="PRO"/>
    <x v="7"/>
    <s v="SI"/>
    <x v="1"/>
    <x v="1"/>
    <n v="1"/>
    <x v="0"/>
    <x v="0"/>
    <n v="18"/>
    <x v="48"/>
    <x v="0"/>
    <x v="0"/>
    <x v="643"/>
    <x v="13"/>
    <x v="25"/>
    <n v="0"/>
    <s v="&quot;&quot;"/>
    <m/>
    <s v=""/>
    <x v="28"/>
    <x v="206"/>
  </r>
  <r>
    <n v="1"/>
    <x v="12"/>
    <x v="20"/>
    <x v="32"/>
    <s v="PRO"/>
    <x v="7"/>
    <s v="SI"/>
    <x v="1"/>
    <x v="1"/>
    <n v="2"/>
    <x v="1"/>
    <x v="5"/>
    <n v="18"/>
    <x v="49"/>
    <x v="368"/>
    <x v="464"/>
    <x v="644"/>
    <x v="13"/>
    <x v="25"/>
    <n v="502"/>
    <s v="&quot;&quot;"/>
    <m/>
    <s v=""/>
    <x v="28"/>
    <x v="207"/>
  </r>
  <r>
    <n v="2"/>
    <x v="12"/>
    <x v="20"/>
    <x v="32"/>
    <s v="PRO"/>
    <x v="7"/>
    <s v="SI"/>
    <x v="1"/>
    <x v="1"/>
    <n v="2"/>
    <x v="1"/>
    <x v="5"/>
    <n v="18"/>
    <x v="49"/>
    <x v="369"/>
    <x v="465"/>
    <x v="645"/>
    <x v="13"/>
    <x v="25"/>
    <n v="603"/>
    <s v="&quot;&quot;"/>
    <m/>
    <s v=""/>
    <x v="28"/>
    <x v="208"/>
  </r>
  <r>
    <n v="3"/>
    <x v="12"/>
    <x v="20"/>
    <x v="32"/>
    <s v="PRO"/>
    <x v="7"/>
    <s v="SI"/>
    <x v="1"/>
    <x v="1"/>
    <n v="2"/>
    <x v="1"/>
    <x v="5"/>
    <n v="18"/>
    <x v="49"/>
    <x v="370"/>
    <x v="466"/>
    <x v="646"/>
    <x v="13"/>
    <x v="25"/>
    <n v="604"/>
    <s v="&quot;&quot;"/>
    <m/>
    <s v=""/>
    <x v="28"/>
    <x v="209"/>
  </r>
  <r>
    <n v="4"/>
    <x v="12"/>
    <x v="20"/>
    <x v="32"/>
    <s v="PRO"/>
    <x v="7"/>
    <s v="SI"/>
    <x v="1"/>
    <x v="1"/>
    <n v="2"/>
    <x v="1"/>
    <x v="5"/>
    <n v="18"/>
    <x v="49"/>
    <x v="371"/>
    <x v="467"/>
    <x v="647"/>
    <x v="13"/>
    <x v="25"/>
    <n v="405"/>
    <s v="&quot;&quot;"/>
    <m/>
    <s v=""/>
    <x v="28"/>
    <x v="210"/>
  </r>
  <r>
    <n v="5"/>
    <x v="12"/>
    <x v="20"/>
    <x v="32"/>
    <s v="PRO"/>
    <x v="7"/>
    <s v="SI"/>
    <x v="1"/>
    <x v="1"/>
    <n v="2"/>
    <x v="1"/>
    <x v="5"/>
    <n v="18"/>
    <x v="49"/>
    <x v="372"/>
    <x v="468"/>
    <x v="648"/>
    <x v="13"/>
    <x v="25"/>
    <n v="1001"/>
    <s v="&quot;&quot;"/>
    <m/>
    <s v=""/>
    <x v="28"/>
    <x v="211"/>
  </r>
  <r>
    <n v="6"/>
    <x v="12"/>
    <x v="20"/>
    <x v="32"/>
    <s v="PRO"/>
    <x v="7"/>
    <s v="SI"/>
    <x v="1"/>
    <x v="1"/>
    <n v="2"/>
    <x v="1"/>
    <x v="5"/>
    <n v="18"/>
    <x v="49"/>
    <x v="373"/>
    <x v="469"/>
    <x v="649"/>
    <x v="13"/>
    <x v="25"/>
    <n v="306"/>
    <s v="&quot;&quot;"/>
    <m/>
    <s v=""/>
    <x v="28"/>
    <x v="212"/>
  </r>
  <r>
    <n v="7"/>
    <x v="12"/>
    <x v="20"/>
    <x v="32"/>
    <s v="PRO"/>
    <x v="7"/>
    <s v="SI"/>
    <x v="1"/>
    <x v="1"/>
    <n v="2"/>
    <x v="1"/>
    <x v="5"/>
    <n v="18"/>
    <x v="49"/>
    <x v="374"/>
    <x v="470"/>
    <x v="650"/>
    <x v="13"/>
    <x v="25"/>
    <n v="808"/>
    <s v="&quot;&quot;"/>
    <m/>
    <s v=""/>
    <x v="28"/>
    <x v="213"/>
  </r>
  <r>
    <n v="8"/>
    <x v="12"/>
    <x v="20"/>
    <x v="32"/>
    <s v="PRO"/>
    <x v="7"/>
    <s v="SI"/>
    <x v="1"/>
    <x v="1"/>
    <n v="2"/>
    <x v="1"/>
    <x v="5"/>
    <n v="18"/>
    <x v="49"/>
    <x v="375"/>
    <x v="471"/>
    <x v="651"/>
    <x v="13"/>
    <x v="25"/>
    <n v="707"/>
    <s v="&quot;&quot;"/>
    <m/>
    <s v=""/>
    <x v="28"/>
    <x v="214"/>
  </r>
  <r>
    <n v="9"/>
    <x v="12"/>
    <x v="20"/>
    <x v="32"/>
    <s v="PRO"/>
    <x v="7"/>
    <s v="SI"/>
    <x v="1"/>
    <x v="1"/>
    <n v="2"/>
    <x v="1"/>
    <x v="5"/>
    <n v="18"/>
    <x v="49"/>
    <x v="376"/>
    <x v="472"/>
    <x v="652"/>
    <x v="13"/>
    <x v="25"/>
    <n v="109"/>
    <s v="&quot;&quot;"/>
    <m/>
    <s v=""/>
    <x v="28"/>
    <x v="215"/>
  </r>
  <r>
    <n v="10"/>
    <x v="12"/>
    <x v="20"/>
    <x v="32"/>
    <s v="PRO"/>
    <x v="7"/>
    <s v="SI"/>
    <x v="1"/>
    <x v="1"/>
    <n v="2"/>
    <x v="1"/>
    <x v="5"/>
    <n v="18"/>
    <x v="49"/>
    <x v="377"/>
    <x v="473"/>
    <x v="653"/>
    <x v="13"/>
    <x v="25"/>
    <n v="930"/>
    <s v="&quot;&quot;"/>
    <m/>
    <s v=""/>
    <x v="28"/>
    <x v="216"/>
  </r>
  <r>
    <n v="11"/>
    <x v="12"/>
    <x v="20"/>
    <x v="32"/>
    <s v="PRO"/>
    <x v="7"/>
    <s v="SI"/>
    <x v="1"/>
    <x v="1"/>
    <n v="2"/>
    <x v="1"/>
    <x v="5"/>
    <n v="18"/>
    <x v="49"/>
    <x v="378"/>
    <x v="474"/>
    <x v="654"/>
    <x v="13"/>
    <x v="25"/>
    <n v="319"/>
    <s v="&quot;&quot;"/>
    <m/>
    <s v=""/>
    <x v="28"/>
    <x v="217"/>
  </r>
  <r>
    <n v="12"/>
    <x v="12"/>
    <x v="20"/>
    <x v="32"/>
    <s v="PRO"/>
    <x v="7"/>
    <s v="SI"/>
    <x v="1"/>
    <x v="1"/>
    <n v="2"/>
    <x v="1"/>
    <x v="5"/>
    <n v="18"/>
    <x v="49"/>
    <x v="379"/>
    <x v="475"/>
    <x v="655"/>
    <x v="13"/>
    <x v="25"/>
    <n v="610"/>
    <s v="&quot;&quot;"/>
    <m/>
    <s v=""/>
    <x v="28"/>
    <x v="218"/>
  </r>
  <r>
    <n v="13"/>
    <x v="12"/>
    <x v="20"/>
    <x v="32"/>
    <s v="PRO"/>
    <x v="7"/>
    <s v="SI"/>
    <x v="1"/>
    <x v="1"/>
    <n v="2"/>
    <x v="1"/>
    <x v="5"/>
    <n v="18"/>
    <x v="49"/>
    <x v="380"/>
    <x v="476"/>
    <x v="656"/>
    <x v="13"/>
    <x v="25"/>
    <n v="811"/>
    <s v="&quot;&quot;"/>
    <m/>
    <s v=""/>
    <x v="28"/>
    <x v="219"/>
  </r>
  <r>
    <n v="14"/>
    <x v="12"/>
    <x v="20"/>
    <x v="32"/>
    <s v="PRO"/>
    <x v="7"/>
    <s v="SI"/>
    <x v="1"/>
    <x v="1"/>
    <n v="2"/>
    <x v="1"/>
    <x v="5"/>
    <n v="18"/>
    <x v="49"/>
    <x v="381"/>
    <x v="477"/>
    <x v="657"/>
    <x v="13"/>
    <x v="25"/>
    <n v="812"/>
    <s v="&quot;&quot;"/>
    <m/>
    <s v=""/>
    <x v="28"/>
    <x v="220"/>
  </r>
  <r>
    <n v="15"/>
    <x v="12"/>
    <x v="20"/>
    <x v="32"/>
    <s v="PRO"/>
    <x v="7"/>
    <s v="SI"/>
    <x v="1"/>
    <x v="1"/>
    <n v="2"/>
    <x v="1"/>
    <x v="5"/>
    <n v="18"/>
    <x v="49"/>
    <x v="382"/>
    <x v="478"/>
    <x v="658"/>
    <x v="13"/>
    <x v="25"/>
    <n v="213"/>
    <s v="&quot;&quot;"/>
    <m/>
    <s v=""/>
    <x v="28"/>
    <x v="221"/>
  </r>
  <r>
    <n v="16"/>
    <x v="12"/>
    <x v="20"/>
    <x v="32"/>
    <s v="PRO"/>
    <x v="7"/>
    <s v="SI"/>
    <x v="1"/>
    <x v="1"/>
    <n v="2"/>
    <x v="1"/>
    <x v="5"/>
    <n v="18"/>
    <x v="49"/>
    <x v="383"/>
    <x v="479"/>
    <x v="659"/>
    <x v="13"/>
    <x v="25"/>
    <n v="314"/>
    <s v="&quot;&quot;"/>
    <m/>
    <s v=""/>
    <x v="28"/>
    <x v="222"/>
  </r>
  <r>
    <n v="17"/>
    <x v="12"/>
    <x v="20"/>
    <x v="32"/>
    <s v="PRO"/>
    <x v="7"/>
    <s v="SI"/>
    <x v="1"/>
    <x v="1"/>
    <n v="2"/>
    <x v="1"/>
    <x v="5"/>
    <n v="18"/>
    <x v="49"/>
    <x v="384"/>
    <x v="480"/>
    <x v="660"/>
    <x v="13"/>
    <x v="25"/>
    <n v="228"/>
    <s v="&quot;&quot;"/>
    <m/>
    <s v=""/>
    <x v="28"/>
    <x v="223"/>
  </r>
  <r>
    <n v="18"/>
    <x v="12"/>
    <x v="20"/>
    <x v="32"/>
    <s v="PRO"/>
    <x v="7"/>
    <s v="SI"/>
    <x v="1"/>
    <x v="1"/>
    <n v="2"/>
    <x v="1"/>
    <x v="5"/>
    <n v="18"/>
    <x v="49"/>
    <x v="385"/>
    <x v="481"/>
    <x v="661"/>
    <x v="13"/>
    <x v="25"/>
    <n v="415"/>
    <s v="&quot;&quot;"/>
    <m/>
    <s v=""/>
    <x v="28"/>
    <x v="224"/>
  </r>
  <r>
    <n v="19"/>
    <x v="12"/>
    <x v="20"/>
    <x v="32"/>
    <s v="PRO"/>
    <x v="7"/>
    <s v="SI"/>
    <x v="1"/>
    <x v="1"/>
    <n v="2"/>
    <x v="1"/>
    <x v="5"/>
    <n v="18"/>
    <x v="49"/>
    <x v="386"/>
    <x v="482"/>
    <x v="662"/>
    <x v="13"/>
    <x v="25"/>
    <n v="929"/>
    <s v="&quot;&quot;"/>
    <m/>
    <s v=""/>
    <x v="28"/>
    <x v="225"/>
  </r>
  <r>
    <n v="20"/>
    <x v="12"/>
    <x v="20"/>
    <x v="32"/>
    <s v="PRO"/>
    <x v="7"/>
    <s v="SI"/>
    <x v="1"/>
    <x v="1"/>
    <n v="2"/>
    <x v="1"/>
    <x v="5"/>
    <n v="18"/>
    <x v="49"/>
    <x v="387"/>
    <x v="483"/>
    <x v="663"/>
    <x v="13"/>
    <x v="25"/>
    <n v="616"/>
    <s v="&quot;&quot;"/>
    <m/>
    <s v=""/>
    <x v="28"/>
    <x v="226"/>
  </r>
  <r>
    <n v="21"/>
    <x v="12"/>
    <x v="20"/>
    <x v="32"/>
    <s v="PRO"/>
    <x v="7"/>
    <s v="SI"/>
    <x v="1"/>
    <x v="1"/>
    <n v="2"/>
    <x v="1"/>
    <x v="5"/>
    <n v="18"/>
    <x v="49"/>
    <x v="388"/>
    <x v="484"/>
    <x v="664"/>
    <x v="13"/>
    <x v="25"/>
    <n v="517"/>
    <s v="&quot;&quot;"/>
    <m/>
    <s v=""/>
    <x v="28"/>
    <x v="227"/>
  </r>
  <r>
    <n v="22"/>
    <x v="12"/>
    <x v="20"/>
    <x v="32"/>
    <s v="PRO"/>
    <x v="7"/>
    <s v="SI"/>
    <x v="1"/>
    <x v="1"/>
    <n v="2"/>
    <x v="1"/>
    <x v="5"/>
    <n v="18"/>
    <x v="49"/>
    <x v="389"/>
    <x v="485"/>
    <x v="665"/>
    <x v="13"/>
    <x v="25"/>
    <n v="118"/>
    <s v="&quot;&quot;"/>
    <m/>
    <s v=""/>
    <x v="28"/>
    <x v="228"/>
  </r>
  <r>
    <n v="23"/>
    <x v="12"/>
    <x v="20"/>
    <x v="32"/>
    <s v="PRO"/>
    <x v="7"/>
    <s v="SI"/>
    <x v="1"/>
    <x v="1"/>
    <n v="2"/>
    <x v="1"/>
    <x v="5"/>
    <n v="18"/>
    <x v="49"/>
    <x v="390"/>
    <x v="486"/>
    <x v="666"/>
    <x v="13"/>
    <x v="25"/>
    <n v="320"/>
    <s v="&quot;&quot;"/>
    <m/>
    <s v=""/>
    <x v="28"/>
    <x v="229"/>
  </r>
  <r>
    <n v="24"/>
    <x v="12"/>
    <x v="20"/>
    <x v="32"/>
    <s v="PRO"/>
    <x v="7"/>
    <s v="SI"/>
    <x v="1"/>
    <x v="1"/>
    <n v="2"/>
    <x v="1"/>
    <x v="5"/>
    <n v="18"/>
    <x v="49"/>
    <x v="391"/>
    <x v="487"/>
    <x v="667"/>
    <x v="13"/>
    <x v="25"/>
    <n v="521"/>
    <s v="&quot;&quot;"/>
    <m/>
    <s v=""/>
    <x v="28"/>
    <x v="230"/>
  </r>
  <r>
    <n v="25"/>
    <x v="12"/>
    <x v="20"/>
    <x v="32"/>
    <s v="PRO"/>
    <x v="7"/>
    <s v="SI"/>
    <x v="1"/>
    <x v="1"/>
    <n v="2"/>
    <x v="1"/>
    <x v="5"/>
    <n v="18"/>
    <x v="49"/>
    <x v="392"/>
    <x v="488"/>
    <x v="668"/>
    <x v="13"/>
    <x v="25"/>
    <n v="531"/>
    <s v="&quot;&quot;"/>
    <m/>
    <s v=""/>
    <x v="28"/>
    <x v="231"/>
  </r>
  <r>
    <n v="26"/>
    <x v="12"/>
    <x v="20"/>
    <x v="32"/>
    <s v="PRO"/>
    <x v="7"/>
    <s v="SI"/>
    <x v="1"/>
    <x v="1"/>
    <n v="2"/>
    <x v="1"/>
    <x v="5"/>
    <n v="18"/>
    <x v="49"/>
    <x v="393"/>
    <x v="489"/>
    <x v="669"/>
    <x v="13"/>
    <x v="25"/>
    <n v="722"/>
    <s v="&quot;&quot;"/>
    <m/>
    <s v=""/>
    <x v="28"/>
    <x v="232"/>
  </r>
  <r>
    <n v="27"/>
    <x v="12"/>
    <x v="20"/>
    <x v="32"/>
    <s v="PRO"/>
    <x v="7"/>
    <s v="SI"/>
    <x v="1"/>
    <x v="1"/>
    <n v="2"/>
    <x v="1"/>
    <x v="5"/>
    <n v="18"/>
    <x v="49"/>
    <x v="394"/>
    <x v="490"/>
    <x v="670"/>
    <x v="13"/>
    <x v="25"/>
    <n v="923"/>
    <s v="&quot;&quot;"/>
    <m/>
    <s v=""/>
    <x v="28"/>
    <x v="233"/>
  </r>
  <r>
    <n v="28"/>
    <x v="12"/>
    <x v="20"/>
    <x v="32"/>
    <s v="PRO"/>
    <x v="7"/>
    <s v="SI"/>
    <x v="1"/>
    <x v="1"/>
    <n v="2"/>
    <x v="1"/>
    <x v="5"/>
    <n v="18"/>
    <x v="49"/>
    <x v="395"/>
    <x v="491"/>
    <x v="671"/>
    <x v="13"/>
    <x v="25"/>
    <n v="224"/>
    <s v="&quot;&quot;"/>
    <m/>
    <s v=""/>
    <x v="28"/>
    <x v="234"/>
  </r>
  <r>
    <n v="29"/>
    <x v="12"/>
    <x v="20"/>
    <x v="32"/>
    <s v="PRO"/>
    <x v="7"/>
    <s v="SI"/>
    <x v="1"/>
    <x v="1"/>
    <n v="2"/>
    <x v="1"/>
    <x v="5"/>
    <n v="18"/>
    <x v="49"/>
    <x v="396"/>
    <x v="492"/>
    <x v="672"/>
    <x v="13"/>
    <x v="25"/>
    <n v="125"/>
    <s v="&quot;&quot;"/>
    <m/>
    <s v=""/>
    <x v="28"/>
    <x v="235"/>
  </r>
  <r>
    <n v="30"/>
    <x v="12"/>
    <x v="20"/>
    <x v="32"/>
    <s v="PRO"/>
    <x v="7"/>
    <s v="SI"/>
    <x v="1"/>
    <x v="1"/>
    <n v="2"/>
    <x v="1"/>
    <x v="5"/>
    <n v="18"/>
    <x v="49"/>
    <x v="397"/>
    <x v="493"/>
    <x v="673"/>
    <x v="13"/>
    <x v="25"/>
    <n v="426"/>
    <s v="&quot;&quot;"/>
    <m/>
    <s v=""/>
    <x v="28"/>
    <x v="236"/>
  </r>
  <r>
    <n v="31"/>
    <x v="12"/>
    <x v="20"/>
    <x v="32"/>
    <s v="PRO"/>
    <x v="7"/>
    <s v="SI"/>
    <x v="1"/>
    <x v="1"/>
    <n v="2"/>
    <x v="1"/>
    <x v="5"/>
    <n v="18"/>
    <x v="49"/>
    <x v="398"/>
    <x v="494"/>
    <x v="674"/>
    <x v="13"/>
    <x v="25"/>
    <n v="1032"/>
    <s v="&quot;&quot;"/>
    <m/>
    <s v=""/>
    <x v="28"/>
    <x v="237"/>
  </r>
  <r>
    <n v="32"/>
    <x v="12"/>
    <x v="20"/>
    <x v="32"/>
    <s v="PRO"/>
    <x v="7"/>
    <s v="SI"/>
    <x v="1"/>
    <x v="1"/>
    <n v="2"/>
    <x v="1"/>
    <x v="5"/>
    <n v="18"/>
    <x v="49"/>
    <x v="399"/>
    <x v="495"/>
    <x v="675"/>
    <x v="13"/>
    <x v="25"/>
    <n v="427"/>
    <s v="&quot;&quot;"/>
    <m/>
    <s v=""/>
    <x v="28"/>
    <x v="238"/>
  </r>
  <r>
    <n v="1"/>
    <x v="8"/>
    <x v="19"/>
    <x v="33"/>
    <s v="PRO"/>
    <x v="0"/>
    <s v="SI"/>
    <x v="1"/>
    <x v="1"/>
    <n v="1"/>
    <x v="0"/>
    <x v="0"/>
    <n v="18"/>
    <x v="50"/>
    <x v="0"/>
    <x v="0"/>
    <x v="676"/>
    <x v="13"/>
    <x v="25"/>
    <n v="0"/>
    <s v="&quot;&quot;"/>
    <m/>
    <s v=""/>
    <x v="28"/>
    <x v="239"/>
  </r>
  <r>
    <n v="1"/>
    <x v="8"/>
    <x v="19"/>
    <x v="33"/>
    <s v="PRO"/>
    <x v="0"/>
    <s v="SI"/>
    <x v="1"/>
    <x v="1"/>
    <n v="2"/>
    <x v="1"/>
    <x v="1"/>
    <n v="18"/>
    <x v="51"/>
    <x v="1"/>
    <x v="1"/>
    <x v="677"/>
    <x v="13"/>
    <x v="25"/>
    <n v="2"/>
    <s v="&quot;&quot;"/>
    <m/>
    <s v=""/>
    <x v="28"/>
    <x v="240"/>
  </r>
  <r>
    <n v="2"/>
    <x v="8"/>
    <x v="19"/>
    <x v="33"/>
    <s v="PRO"/>
    <x v="0"/>
    <s v="SI"/>
    <x v="1"/>
    <x v="1"/>
    <n v="2"/>
    <x v="1"/>
    <x v="1"/>
    <n v="18"/>
    <x v="51"/>
    <x v="2"/>
    <x v="2"/>
    <x v="678"/>
    <x v="13"/>
    <x v="25"/>
    <n v="15"/>
    <s v="&quot;&quot;"/>
    <m/>
    <s v=""/>
    <x v="28"/>
    <x v="241"/>
  </r>
  <r>
    <n v="3"/>
    <x v="8"/>
    <x v="19"/>
    <x v="33"/>
    <s v="PRO"/>
    <x v="0"/>
    <s v="SI"/>
    <x v="1"/>
    <x v="1"/>
    <n v="2"/>
    <x v="1"/>
    <x v="1"/>
    <n v="18"/>
    <x v="51"/>
    <x v="3"/>
    <x v="3"/>
    <x v="679"/>
    <x v="13"/>
    <x v="25"/>
    <n v="3"/>
    <s v="&quot;&quot;"/>
    <m/>
    <s v=""/>
    <x v="28"/>
    <x v="242"/>
  </r>
  <r>
    <n v="4"/>
    <x v="8"/>
    <x v="19"/>
    <x v="33"/>
    <s v="PRO"/>
    <x v="0"/>
    <s v="SI"/>
    <x v="1"/>
    <x v="1"/>
    <n v="2"/>
    <x v="1"/>
    <x v="1"/>
    <n v="18"/>
    <x v="51"/>
    <x v="4"/>
    <x v="4"/>
    <x v="680"/>
    <x v="13"/>
    <x v="25"/>
    <n v="11"/>
    <s v="&quot;&quot;"/>
    <m/>
    <s v=""/>
    <x v="28"/>
    <x v="243"/>
  </r>
  <r>
    <n v="5"/>
    <x v="8"/>
    <x v="19"/>
    <x v="33"/>
    <s v="PRO"/>
    <x v="0"/>
    <s v="SI"/>
    <x v="1"/>
    <x v="1"/>
    <n v="2"/>
    <x v="1"/>
    <x v="1"/>
    <n v="18"/>
    <x v="51"/>
    <x v="5"/>
    <x v="5"/>
    <x v="681"/>
    <x v="13"/>
    <x v="25"/>
    <n v="4"/>
    <s v="&quot;&quot;"/>
    <m/>
    <s v=""/>
    <x v="28"/>
    <x v="244"/>
  </r>
  <r>
    <n v="6"/>
    <x v="8"/>
    <x v="19"/>
    <x v="33"/>
    <s v="PRO"/>
    <x v="0"/>
    <s v="SI"/>
    <x v="1"/>
    <x v="1"/>
    <n v="2"/>
    <x v="1"/>
    <x v="1"/>
    <n v="18"/>
    <x v="51"/>
    <x v="6"/>
    <x v="6"/>
    <x v="682"/>
    <x v="13"/>
    <x v="25"/>
    <n v="9"/>
    <s v="&quot;&quot;"/>
    <m/>
    <s v=""/>
    <x v="28"/>
    <x v="245"/>
  </r>
  <r>
    <n v="7"/>
    <x v="8"/>
    <x v="19"/>
    <x v="33"/>
    <s v="PRO"/>
    <x v="0"/>
    <s v="SI"/>
    <x v="1"/>
    <x v="1"/>
    <n v="2"/>
    <x v="1"/>
    <x v="1"/>
    <n v="18"/>
    <x v="51"/>
    <x v="7"/>
    <x v="7"/>
    <x v="683"/>
    <x v="13"/>
    <x v="25"/>
    <n v="10"/>
    <s v="&quot;&quot;"/>
    <m/>
    <s v=""/>
    <x v="28"/>
    <x v="246"/>
  </r>
  <r>
    <n v="8"/>
    <x v="8"/>
    <x v="19"/>
    <x v="33"/>
    <s v="PRO"/>
    <x v="0"/>
    <s v="SI"/>
    <x v="1"/>
    <x v="1"/>
    <n v="2"/>
    <x v="1"/>
    <x v="1"/>
    <n v="18"/>
    <x v="51"/>
    <x v="8"/>
    <x v="8"/>
    <x v="684"/>
    <x v="13"/>
    <x v="25"/>
    <n v="14"/>
    <s v="&quot;&quot;"/>
    <m/>
    <s v=""/>
    <x v="28"/>
    <x v="247"/>
  </r>
  <r>
    <n v="9"/>
    <x v="8"/>
    <x v="19"/>
    <x v="33"/>
    <s v="PRO"/>
    <x v="0"/>
    <s v="SI"/>
    <x v="1"/>
    <x v="1"/>
    <n v="2"/>
    <x v="1"/>
    <x v="1"/>
    <n v="18"/>
    <x v="51"/>
    <x v="9"/>
    <x v="9"/>
    <x v="685"/>
    <x v="13"/>
    <x v="25"/>
    <n v="12"/>
    <s v="&quot;&quot;"/>
    <m/>
    <s v=""/>
    <x v="28"/>
    <x v="248"/>
  </r>
  <r>
    <n v="10"/>
    <x v="8"/>
    <x v="19"/>
    <x v="33"/>
    <s v="PRO"/>
    <x v="0"/>
    <s v="SI"/>
    <x v="1"/>
    <x v="1"/>
    <n v="2"/>
    <x v="1"/>
    <x v="1"/>
    <n v="18"/>
    <x v="51"/>
    <x v="10"/>
    <x v="10"/>
    <x v="686"/>
    <x v="13"/>
    <x v="25"/>
    <n v="6"/>
    <s v="&quot;&quot;"/>
    <m/>
    <s v=""/>
    <x v="28"/>
    <x v="249"/>
  </r>
  <r>
    <n v="11"/>
    <x v="8"/>
    <x v="19"/>
    <x v="33"/>
    <s v="PRO"/>
    <x v="0"/>
    <s v="SI"/>
    <x v="1"/>
    <x v="1"/>
    <n v="2"/>
    <x v="1"/>
    <x v="1"/>
    <n v="18"/>
    <x v="51"/>
    <x v="11"/>
    <x v="11"/>
    <x v="687"/>
    <x v="13"/>
    <x v="25"/>
    <n v="1"/>
    <s v="&quot;&quot;"/>
    <m/>
    <s v=""/>
    <x v="28"/>
    <x v="250"/>
  </r>
  <r>
    <n v="12"/>
    <x v="8"/>
    <x v="19"/>
    <x v="33"/>
    <s v="PRO"/>
    <x v="0"/>
    <s v="SI"/>
    <x v="1"/>
    <x v="1"/>
    <n v="2"/>
    <x v="1"/>
    <x v="1"/>
    <n v="18"/>
    <x v="51"/>
    <x v="12"/>
    <x v="12"/>
    <x v="688"/>
    <x v="13"/>
    <x v="25"/>
    <n v="5"/>
    <s v="&quot;&quot;"/>
    <m/>
    <s v=""/>
    <x v="28"/>
    <x v="251"/>
  </r>
  <r>
    <n v="13"/>
    <x v="8"/>
    <x v="19"/>
    <x v="33"/>
    <s v="PRO"/>
    <x v="0"/>
    <s v="SI"/>
    <x v="1"/>
    <x v="1"/>
    <n v="2"/>
    <x v="1"/>
    <x v="1"/>
    <n v="18"/>
    <x v="51"/>
    <x v="13"/>
    <x v="13"/>
    <x v="689"/>
    <x v="13"/>
    <x v="25"/>
    <n v="8"/>
    <s v="&quot;&quot;"/>
    <m/>
    <s v=""/>
    <x v="28"/>
    <x v="252"/>
  </r>
  <r>
    <n v="14"/>
    <x v="8"/>
    <x v="19"/>
    <x v="33"/>
    <s v="PRO"/>
    <x v="0"/>
    <s v="SI"/>
    <x v="1"/>
    <x v="1"/>
    <n v="2"/>
    <x v="1"/>
    <x v="1"/>
    <n v="18"/>
    <x v="51"/>
    <x v="14"/>
    <x v="14"/>
    <x v="690"/>
    <x v="13"/>
    <x v="25"/>
    <n v="7"/>
    <s v="&quot;&quot;"/>
    <m/>
    <s v=""/>
    <x v="28"/>
    <x v="253"/>
  </r>
  <r>
    <n v="15"/>
    <x v="8"/>
    <x v="19"/>
    <x v="33"/>
    <s v="PRO"/>
    <x v="0"/>
    <s v="SI"/>
    <x v="1"/>
    <x v="1"/>
    <n v="2"/>
    <x v="1"/>
    <x v="1"/>
    <n v="18"/>
    <x v="51"/>
    <x v="15"/>
    <x v="15"/>
    <x v="691"/>
    <x v="13"/>
    <x v="25"/>
    <n v="16"/>
    <s v="&quot;&quot;"/>
    <m/>
    <s v=""/>
    <x v="28"/>
    <x v="254"/>
  </r>
  <r>
    <n v="16"/>
    <x v="8"/>
    <x v="19"/>
    <x v="33"/>
    <s v="PRO"/>
    <x v="0"/>
    <s v="SI"/>
    <x v="1"/>
    <x v="1"/>
    <n v="2"/>
    <x v="1"/>
    <x v="1"/>
    <n v="18"/>
    <x v="51"/>
    <x v="16"/>
    <x v="16"/>
    <x v="692"/>
    <x v="13"/>
    <x v="25"/>
    <n v="13"/>
    <s v="&quot;&quot;"/>
    <m/>
    <s v=""/>
    <x v="28"/>
    <x v="255"/>
  </r>
  <r>
    <n v="1"/>
    <x v="12"/>
    <x v="20"/>
    <x v="34"/>
    <s v="PRO"/>
    <x v="0"/>
    <s v="SI"/>
    <x v="1"/>
    <x v="1"/>
    <n v="1"/>
    <x v="0"/>
    <x v="0"/>
    <n v="18"/>
    <x v="52"/>
    <x v="0"/>
    <x v="0"/>
    <x v="693"/>
    <x v="13"/>
    <x v="25"/>
    <n v="0"/>
    <s v="&quot;&quot;"/>
    <m/>
    <s v=""/>
    <x v="28"/>
    <x v="256"/>
  </r>
  <r>
    <n v="1"/>
    <x v="12"/>
    <x v="20"/>
    <x v="34"/>
    <s v="PRO"/>
    <x v="0"/>
    <s v="SI"/>
    <x v="1"/>
    <x v="1"/>
    <n v="2"/>
    <x v="1"/>
    <x v="1"/>
    <n v="18"/>
    <x v="53"/>
    <x v="1"/>
    <x v="1"/>
    <x v="694"/>
    <x v="13"/>
    <x v="25"/>
    <n v="2"/>
    <s v="&quot;&quot;"/>
    <m/>
    <s v=""/>
    <x v="28"/>
    <x v="257"/>
  </r>
  <r>
    <n v="2"/>
    <x v="12"/>
    <x v="20"/>
    <x v="34"/>
    <s v="PRO"/>
    <x v="0"/>
    <s v="SI"/>
    <x v="1"/>
    <x v="1"/>
    <n v="2"/>
    <x v="1"/>
    <x v="1"/>
    <n v="18"/>
    <x v="53"/>
    <x v="2"/>
    <x v="2"/>
    <x v="695"/>
    <x v="13"/>
    <x v="25"/>
    <n v="15"/>
    <s v="&quot;&quot;"/>
    <m/>
    <s v=""/>
    <x v="28"/>
    <x v="258"/>
  </r>
  <r>
    <n v="3"/>
    <x v="12"/>
    <x v="20"/>
    <x v="34"/>
    <s v="PRO"/>
    <x v="0"/>
    <s v="SI"/>
    <x v="1"/>
    <x v="1"/>
    <n v="2"/>
    <x v="1"/>
    <x v="1"/>
    <n v="18"/>
    <x v="53"/>
    <x v="3"/>
    <x v="3"/>
    <x v="696"/>
    <x v="13"/>
    <x v="25"/>
    <n v="3"/>
    <s v="&quot;&quot;"/>
    <m/>
    <s v=""/>
    <x v="28"/>
    <x v="259"/>
  </r>
  <r>
    <n v="4"/>
    <x v="12"/>
    <x v="20"/>
    <x v="34"/>
    <s v="PRO"/>
    <x v="0"/>
    <s v="SI"/>
    <x v="1"/>
    <x v="1"/>
    <n v="2"/>
    <x v="1"/>
    <x v="1"/>
    <n v="18"/>
    <x v="53"/>
    <x v="4"/>
    <x v="4"/>
    <x v="697"/>
    <x v="13"/>
    <x v="25"/>
    <n v="11"/>
    <s v="&quot;&quot;"/>
    <m/>
    <s v=""/>
    <x v="28"/>
    <x v="260"/>
  </r>
  <r>
    <n v="5"/>
    <x v="12"/>
    <x v="20"/>
    <x v="34"/>
    <s v="PRO"/>
    <x v="0"/>
    <s v="SI"/>
    <x v="1"/>
    <x v="1"/>
    <n v="2"/>
    <x v="1"/>
    <x v="1"/>
    <n v="18"/>
    <x v="53"/>
    <x v="5"/>
    <x v="5"/>
    <x v="698"/>
    <x v="13"/>
    <x v="25"/>
    <n v="4"/>
    <s v="&quot;&quot;"/>
    <m/>
    <s v=""/>
    <x v="28"/>
    <x v="261"/>
  </r>
  <r>
    <n v="6"/>
    <x v="12"/>
    <x v="20"/>
    <x v="34"/>
    <s v="PRO"/>
    <x v="0"/>
    <s v="SI"/>
    <x v="1"/>
    <x v="1"/>
    <n v="2"/>
    <x v="1"/>
    <x v="1"/>
    <n v="18"/>
    <x v="53"/>
    <x v="6"/>
    <x v="6"/>
    <x v="699"/>
    <x v="13"/>
    <x v="25"/>
    <n v="9"/>
    <s v="&quot;&quot;"/>
    <m/>
    <s v=""/>
    <x v="28"/>
    <x v="262"/>
  </r>
  <r>
    <n v="7"/>
    <x v="12"/>
    <x v="20"/>
    <x v="34"/>
    <s v="PRO"/>
    <x v="0"/>
    <s v="SI"/>
    <x v="1"/>
    <x v="1"/>
    <n v="2"/>
    <x v="1"/>
    <x v="1"/>
    <n v="18"/>
    <x v="53"/>
    <x v="7"/>
    <x v="7"/>
    <x v="700"/>
    <x v="13"/>
    <x v="25"/>
    <n v="10"/>
    <s v="&quot;&quot;"/>
    <m/>
    <s v=""/>
    <x v="28"/>
    <x v="263"/>
  </r>
  <r>
    <n v="8"/>
    <x v="12"/>
    <x v="20"/>
    <x v="34"/>
    <s v="PRO"/>
    <x v="0"/>
    <s v="SI"/>
    <x v="1"/>
    <x v="1"/>
    <n v="2"/>
    <x v="1"/>
    <x v="1"/>
    <n v="18"/>
    <x v="53"/>
    <x v="8"/>
    <x v="8"/>
    <x v="701"/>
    <x v="13"/>
    <x v="25"/>
    <n v="14"/>
    <s v="&quot;&quot;"/>
    <m/>
    <s v=""/>
    <x v="28"/>
    <x v="264"/>
  </r>
  <r>
    <n v="9"/>
    <x v="12"/>
    <x v="20"/>
    <x v="34"/>
    <s v="PRO"/>
    <x v="0"/>
    <s v="SI"/>
    <x v="1"/>
    <x v="1"/>
    <n v="2"/>
    <x v="1"/>
    <x v="1"/>
    <n v="18"/>
    <x v="53"/>
    <x v="9"/>
    <x v="9"/>
    <x v="702"/>
    <x v="13"/>
    <x v="25"/>
    <n v="12"/>
    <s v="&quot;&quot;"/>
    <m/>
    <s v=""/>
    <x v="28"/>
    <x v="265"/>
  </r>
  <r>
    <n v="10"/>
    <x v="12"/>
    <x v="20"/>
    <x v="34"/>
    <s v="PRO"/>
    <x v="0"/>
    <s v="SI"/>
    <x v="1"/>
    <x v="1"/>
    <n v="2"/>
    <x v="1"/>
    <x v="1"/>
    <n v="18"/>
    <x v="53"/>
    <x v="10"/>
    <x v="10"/>
    <x v="703"/>
    <x v="13"/>
    <x v="25"/>
    <n v="6"/>
    <s v="&quot;&quot;"/>
    <m/>
    <s v=""/>
    <x v="28"/>
    <x v="266"/>
  </r>
  <r>
    <n v="11"/>
    <x v="12"/>
    <x v="20"/>
    <x v="34"/>
    <s v="PRO"/>
    <x v="0"/>
    <s v="SI"/>
    <x v="1"/>
    <x v="1"/>
    <n v="2"/>
    <x v="1"/>
    <x v="1"/>
    <n v="18"/>
    <x v="53"/>
    <x v="11"/>
    <x v="11"/>
    <x v="704"/>
    <x v="13"/>
    <x v="25"/>
    <n v="1"/>
    <s v="&quot;&quot;"/>
    <m/>
    <s v=""/>
    <x v="28"/>
    <x v="267"/>
  </r>
  <r>
    <n v="12"/>
    <x v="12"/>
    <x v="20"/>
    <x v="34"/>
    <s v="PRO"/>
    <x v="0"/>
    <s v="SI"/>
    <x v="1"/>
    <x v="1"/>
    <n v="2"/>
    <x v="1"/>
    <x v="1"/>
    <n v="18"/>
    <x v="53"/>
    <x v="12"/>
    <x v="12"/>
    <x v="705"/>
    <x v="13"/>
    <x v="25"/>
    <n v="5"/>
    <s v="&quot;&quot;"/>
    <m/>
    <s v=""/>
    <x v="28"/>
    <x v="268"/>
  </r>
  <r>
    <n v="13"/>
    <x v="12"/>
    <x v="20"/>
    <x v="34"/>
    <s v="PRO"/>
    <x v="0"/>
    <s v="SI"/>
    <x v="1"/>
    <x v="1"/>
    <n v="2"/>
    <x v="1"/>
    <x v="1"/>
    <n v="18"/>
    <x v="53"/>
    <x v="13"/>
    <x v="13"/>
    <x v="706"/>
    <x v="13"/>
    <x v="25"/>
    <n v="8"/>
    <s v="&quot;&quot;"/>
    <m/>
    <s v=""/>
    <x v="28"/>
    <x v="269"/>
  </r>
  <r>
    <n v="14"/>
    <x v="12"/>
    <x v="20"/>
    <x v="34"/>
    <s v="PRO"/>
    <x v="0"/>
    <s v="SI"/>
    <x v="1"/>
    <x v="1"/>
    <n v="2"/>
    <x v="1"/>
    <x v="1"/>
    <n v="18"/>
    <x v="53"/>
    <x v="14"/>
    <x v="14"/>
    <x v="707"/>
    <x v="13"/>
    <x v="25"/>
    <n v="7"/>
    <s v="&quot;&quot;"/>
    <m/>
    <s v=""/>
    <x v="28"/>
    <x v="270"/>
  </r>
  <r>
    <n v="15"/>
    <x v="12"/>
    <x v="20"/>
    <x v="34"/>
    <s v="PRO"/>
    <x v="0"/>
    <s v="SI"/>
    <x v="1"/>
    <x v="1"/>
    <n v="2"/>
    <x v="1"/>
    <x v="1"/>
    <n v="18"/>
    <x v="53"/>
    <x v="15"/>
    <x v="15"/>
    <x v="708"/>
    <x v="13"/>
    <x v="25"/>
    <n v="16"/>
    <s v="&quot;&quot;"/>
    <m/>
    <s v=""/>
    <x v="28"/>
    <x v="271"/>
  </r>
  <r>
    <n v="16"/>
    <x v="12"/>
    <x v="20"/>
    <x v="34"/>
    <s v="PRO"/>
    <x v="0"/>
    <s v="SI"/>
    <x v="1"/>
    <x v="1"/>
    <n v="2"/>
    <x v="1"/>
    <x v="1"/>
    <n v="18"/>
    <x v="53"/>
    <x v="16"/>
    <x v="16"/>
    <x v="709"/>
    <x v="13"/>
    <x v="25"/>
    <n v="13"/>
    <s v="&quot;&quot;"/>
    <m/>
    <s v=""/>
    <x v="28"/>
    <x v="272"/>
  </r>
  <r>
    <n v="1"/>
    <x v="8"/>
    <x v="19"/>
    <x v="35"/>
    <s v="PRO"/>
    <x v="8"/>
    <s v="SI"/>
    <x v="1"/>
    <x v="0"/>
    <n v="1"/>
    <x v="0"/>
    <x v="0"/>
    <n v="18"/>
    <x v="54"/>
    <x v="0"/>
    <x v="0"/>
    <x v="710"/>
    <x v="14"/>
    <x v="26"/>
    <n v="0"/>
    <s v="&quot;DATAFUEGO_Nicaragua_Nacional&quot;"/>
    <m/>
    <s v="https://raw.githubusercontent.com/Sud-Austral/DATA-COMUN/master/00%20Portadas/DATAFUEGO/portadaPowerBi_DataRIESGO_PlataformaDeAnalisisYMonitoreoDeFocosDeFuego_NICARAGUA.jpg"/>
    <x v="29"/>
    <x v="273"/>
  </r>
  <r>
    <n v="1"/>
    <x v="8"/>
    <x v="19"/>
    <x v="35"/>
    <s v="PRO"/>
    <x v="8"/>
    <s v="SI"/>
    <x v="1"/>
    <x v="0"/>
    <n v="2"/>
    <x v="1"/>
    <x v="3"/>
    <n v="18"/>
    <x v="55"/>
    <x v="400"/>
    <x v="496"/>
    <x v="711"/>
    <x v="14"/>
    <x v="27"/>
    <n v="5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4"/>
  </r>
  <r>
    <n v="2"/>
    <x v="8"/>
    <x v="19"/>
    <x v="35"/>
    <s v="PRO"/>
    <x v="8"/>
    <s v="SI"/>
    <x v="1"/>
    <x v="0"/>
    <n v="2"/>
    <x v="1"/>
    <x v="3"/>
    <n v="18"/>
    <x v="55"/>
    <x v="401"/>
    <x v="497"/>
    <x v="712"/>
    <x v="14"/>
    <x v="27"/>
    <n v="7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5"/>
  </r>
  <r>
    <n v="3"/>
    <x v="8"/>
    <x v="19"/>
    <x v="35"/>
    <s v="PRO"/>
    <x v="8"/>
    <s v="SI"/>
    <x v="1"/>
    <x v="0"/>
    <n v="2"/>
    <x v="1"/>
    <x v="3"/>
    <n v="18"/>
    <x v="55"/>
    <x v="402"/>
    <x v="498"/>
    <x v="713"/>
    <x v="14"/>
    <x v="27"/>
    <n v="3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6"/>
  </r>
  <r>
    <n v="4"/>
    <x v="8"/>
    <x v="19"/>
    <x v="35"/>
    <s v="PRO"/>
    <x v="8"/>
    <s v="SI"/>
    <x v="1"/>
    <x v="0"/>
    <n v="2"/>
    <x v="1"/>
    <x v="3"/>
    <n v="18"/>
    <x v="55"/>
    <x v="403"/>
    <x v="499"/>
    <x v="714"/>
    <x v="14"/>
    <x v="27"/>
    <n v="6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7"/>
  </r>
  <r>
    <n v="5"/>
    <x v="8"/>
    <x v="19"/>
    <x v="35"/>
    <s v="PRO"/>
    <x v="8"/>
    <s v="SI"/>
    <x v="1"/>
    <x v="0"/>
    <n v="2"/>
    <x v="1"/>
    <x v="3"/>
    <n v="18"/>
    <x v="55"/>
    <x v="404"/>
    <x v="500"/>
    <x v="715"/>
    <x v="14"/>
    <x v="27"/>
    <n v="2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8"/>
  </r>
  <r>
    <n v="6"/>
    <x v="8"/>
    <x v="19"/>
    <x v="35"/>
    <s v="PRO"/>
    <x v="8"/>
    <s v="SI"/>
    <x v="1"/>
    <x v="0"/>
    <n v="2"/>
    <x v="1"/>
    <x v="3"/>
    <n v="18"/>
    <x v="55"/>
    <x v="405"/>
    <x v="501"/>
    <x v="716"/>
    <x v="14"/>
    <x v="27"/>
    <n v="7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9"/>
  </r>
  <r>
    <n v="7"/>
    <x v="8"/>
    <x v="19"/>
    <x v="35"/>
    <s v="PRO"/>
    <x v="8"/>
    <s v="SI"/>
    <x v="1"/>
    <x v="0"/>
    <n v="2"/>
    <x v="1"/>
    <x v="3"/>
    <n v="18"/>
    <x v="55"/>
    <x v="7"/>
    <x v="502"/>
    <x v="717"/>
    <x v="14"/>
    <x v="27"/>
    <n v="1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0"/>
  </r>
  <r>
    <n v="8"/>
    <x v="8"/>
    <x v="19"/>
    <x v="35"/>
    <s v="PRO"/>
    <x v="8"/>
    <s v="SI"/>
    <x v="1"/>
    <x v="0"/>
    <n v="2"/>
    <x v="1"/>
    <x v="3"/>
    <n v="18"/>
    <x v="55"/>
    <x v="406"/>
    <x v="503"/>
    <x v="718"/>
    <x v="14"/>
    <x v="27"/>
    <n v="3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1"/>
  </r>
  <r>
    <n v="9"/>
    <x v="8"/>
    <x v="19"/>
    <x v="35"/>
    <s v="PRO"/>
    <x v="8"/>
    <s v="SI"/>
    <x v="1"/>
    <x v="0"/>
    <n v="2"/>
    <x v="1"/>
    <x v="3"/>
    <n v="18"/>
    <x v="55"/>
    <x v="362"/>
    <x v="504"/>
    <x v="719"/>
    <x v="14"/>
    <x v="27"/>
    <n v="2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2"/>
  </r>
  <r>
    <n v="10"/>
    <x v="8"/>
    <x v="19"/>
    <x v="35"/>
    <s v="PRO"/>
    <x v="8"/>
    <s v="SI"/>
    <x v="1"/>
    <x v="0"/>
    <n v="2"/>
    <x v="1"/>
    <x v="3"/>
    <n v="18"/>
    <x v="55"/>
    <x v="407"/>
    <x v="505"/>
    <x v="720"/>
    <x v="14"/>
    <x v="27"/>
    <n v="5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3"/>
  </r>
  <r>
    <n v="11"/>
    <x v="8"/>
    <x v="19"/>
    <x v="35"/>
    <s v="PRO"/>
    <x v="8"/>
    <s v="SI"/>
    <x v="1"/>
    <x v="0"/>
    <n v="2"/>
    <x v="1"/>
    <x v="3"/>
    <n v="18"/>
    <x v="55"/>
    <x v="408"/>
    <x v="506"/>
    <x v="721"/>
    <x v="14"/>
    <x v="27"/>
    <n v="6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4"/>
  </r>
  <r>
    <n v="12"/>
    <x v="8"/>
    <x v="19"/>
    <x v="35"/>
    <s v="PRO"/>
    <x v="8"/>
    <s v="SI"/>
    <x v="1"/>
    <x v="0"/>
    <n v="2"/>
    <x v="1"/>
    <x v="3"/>
    <n v="18"/>
    <x v="55"/>
    <x v="409"/>
    <x v="507"/>
    <x v="722"/>
    <x v="14"/>
    <x v="27"/>
    <n v="4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5"/>
  </r>
  <r>
    <n v="13"/>
    <x v="8"/>
    <x v="19"/>
    <x v="35"/>
    <s v="PRO"/>
    <x v="8"/>
    <s v="SI"/>
    <x v="1"/>
    <x v="0"/>
    <n v="2"/>
    <x v="1"/>
    <x v="3"/>
    <n v="18"/>
    <x v="55"/>
    <x v="12"/>
    <x v="508"/>
    <x v="723"/>
    <x v="14"/>
    <x v="27"/>
    <n v="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6"/>
  </r>
  <r>
    <n v="14"/>
    <x v="8"/>
    <x v="19"/>
    <x v="35"/>
    <s v="PRO"/>
    <x v="8"/>
    <s v="SI"/>
    <x v="1"/>
    <x v="0"/>
    <n v="2"/>
    <x v="1"/>
    <x v="3"/>
    <n v="18"/>
    <x v="55"/>
    <x v="410"/>
    <x v="509"/>
    <x v="724"/>
    <x v="14"/>
    <x v="27"/>
    <n v="8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7"/>
  </r>
  <r>
    <n v="15"/>
    <x v="8"/>
    <x v="19"/>
    <x v="35"/>
    <s v="PRO"/>
    <x v="8"/>
    <s v="SI"/>
    <x v="1"/>
    <x v="0"/>
    <n v="2"/>
    <x v="1"/>
    <x v="3"/>
    <n v="18"/>
    <x v="55"/>
    <x v="411"/>
    <x v="510"/>
    <x v="725"/>
    <x v="14"/>
    <x v="27"/>
    <n v="8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8"/>
  </r>
  <r>
    <n v="16"/>
    <x v="8"/>
    <x v="19"/>
    <x v="35"/>
    <s v="PRO"/>
    <x v="8"/>
    <s v="SI"/>
    <x v="1"/>
    <x v="0"/>
    <n v="2"/>
    <x v="1"/>
    <x v="3"/>
    <n v="18"/>
    <x v="55"/>
    <x v="412"/>
    <x v="511"/>
    <x v="726"/>
    <x v="14"/>
    <x v="27"/>
    <n v="91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9"/>
  </r>
  <r>
    <n v="17"/>
    <x v="8"/>
    <x v="19"/>
    <x v="35"/>
    <s v="PRO"/>
    <x v="8"/>
    <s v="SI"/>
    <x v="1"/>
    <x v="0"/>
    <n v="2"/>
    <x v="1"/>
    <x v="3"/>
    <n v="18"/>
    <x v="55"/>
    <x v="413"/>
    <x v="512"/>
    <x v="727"/>
    <x v="14"/>
    <x v="27"/>
    <n v="93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90"/>
  </r>
  <r>
    <n v="1"/>
    <x v="12"/>
    <x v="20"/>
    <x v="36"/>
    <s v="PRO"/>
    <x v="8"/>
    <s v="SI"/>
    <x v="1"/>
    <x v="0"/>
    <n v="1"/>
    <x v="0"/>
    <x v="0"/>
    <n v="18"/>
    <x v="56"/>
    <x v="0"/>
    <x v="0"/>
    <x v="728"/>
    <x v="15"/>
    <x v="28"/>
    <n v="0"/>
    <s v="&quot;DATACLIMA_Nicaragua_Nacional&quot;"/>
    <m/>
    <s v="https://raw.githubusercontent.com/Sud-Austral/DATA-COMUN/master/00%20Portadas/DATACLIMA/portadaPowerBi_DataCLIMA_PlataformaDeAnalisisYMonitoreoDelClima_NICARAGUA.jpg"/>
    <x v="31"/>
    <x v="291"/>
  </r>
  <r>
    <n v="1"/>
    <x v="12"/>
    <x v="20"/>
    <x v="36"/>
    <s v="PRO"/>
    <x v="8"/>
    <s v="SI"/>
    <x v="1"/>
    <x v="0"/>
    <n v="2"/>
    <x v="1"/>
    <x v="3"/>
    <n v="18"/>
    <x v="57"/>
    <x v="400"/>
    <x v="496"/>
    <x v="729"/>
    <x v="15"/>
    <x v="29"/>
    <n v="50"/>
    <s v="&quot;DATACLIMA_Nicaragua_Departamento&quot;"/>
    <m/>
    <s v="https://raw.githubusercontent.com/Sud-Austral/DATA-COMUN/master/00%20Portadas/DATACLIMA/portadaPowerBi_DataCLIMA_PlataformaDeAnalisisYMonitoreoDelClima_NICARAGUA.jpg"/>
    <x v="32"/>
    <x v="292"/>
  </r>
  <r>
    <n v="2"/>
    <x v="12"/>
    <x v="20"/>
    <x v="36"/>
    <s v="PRO"/>
    <x v="8"/>
    <s v="SI"/>
    <x v="1"/>
    <x v="0"/>
    <n v="2"/>
    <x v="1"/>
    <x v="3"/>
    <n v="18"/>
    <x v="57"/>
    <x v="401"/>
    <x v="497"/>
    <x v="730"/>
    <x v="15"/>
    <x v="29"/>
    <n v="75"/>
    <s v="&quot;DATACLIMA_Nicaragua_Departamento&quot;"/>
    <m/>
    <s v="https://raw.githubusercontent.com/Sud-Austral/DATA-COMUN/master/00%20Portadas/DATACLIMA/portadaPowerBi_DataCLIMA_PlataformaDeAnalisisYMonitoreoDelClima_NICARAGUA.jpg"/>
    <x v="32"/>
    <x v="293"/>
  </r>
  <r>
    <n v="3"/>
    <x v="12"/>
    <x v="20"/>
    <x v="36"/>
    <s v="PRO"/>
    <x v="8"/>
    <s v="SI"/>
    <x v="1"/>
    <x v="0"/>
    <n v="2"/>
    <x v="1"/>
    <x v="3"/>
    <n v="18"/>
    <x v="57"/>
    <x v="402"/>
    <x v="498"/>
    <x v="731"/>
    <x v="15"/>
    <x v="29"/>
    <n v="30"/>
    <s v="&quot;DATACLIMA_Nicaragua_Departamento&quot;"/>
    <m/>
    <s v="https://raw.githubusercontent.com/Sud-Austral/DATA-COMUN/master/00%20Portadas/DATACLIMA/portadaPowerBi_DataCLIMA_PlataformaDeAnalisisYMonitoreoDelClima_NICARAGUA.jpg"/>
    <x v="32"/>
    <x v="294"/>
  </r>
  <r>
    <n v="4"/>
    <x v="12"/>
    <x v="20"/>
    <x v="36"/>
    <s v="PRO"/>
    <x v="8"/>
    <s v="SI"/>
    <x v="1"/>
    <x v="0"/>
    <n v="2"/>
    <x v="1"/>
    <x v="3"/>
    <n v="18"/>
    <x v="57"/>
    <x v="403"/>
    <x v="499"/>
    <x v="732"/>
    <x v="15"/>
    <x v="29"/>
    <n v="65"/>
    <s v="&quot;DATACLIMA_Nicaragua_Departamento&quot;"/>
    <m/>
    <s v="https://raw.githubusercontent.com/Sud-Austral/DATA-COMUN/master/00%20Portadas/DATACLIMA/portadaPowerBi_DataCLIMA_PlataformaDeAnalisisYMonitoreoDelClima_NICARAGUA.jpg"/>
    <x v="32"/>
    <x v="295"/>
  </r>
  <r>
    <n v="5"/>
    <x v="12"/>
    <x v="20"/>
    <x v="36"/>
    <s v="PRO"/>
    <x v="8"/>
    <s v="SI"/>
    <x v="1"/>
    <x v="0"/>
    <n v="2"/>
    <x v="1"/>
    <x v="3"/>
    <n v="18"/>
    <x v="57"/>
    <x v="404"/>
    <x v="500"/>
    <x v="733"/>
    <x v="15"/>
    <x v="29"/>
    <n v="25"/>
    <s v="&quot;DATACLIMA_Nicaragua_Departamento&quot;"/>
    <m/>
    <s v="https://raw.githubusercontent.com/Sud-Austral/DATA-COMUN/master/00%20Portadas/DATACLIMA/portadaPowerBi_DataCLIMA_PlataformaDeAnalisisYMonitoreoDelClima_NICARAGUA.jpg"/>
    <x v="32"/>
    <x v="296"/>
  </r>
  <r>
    <n v="6"/>
    <x v="12"/>
    <x v="20"/>
    <x v="36"/>
    <s v="PRO"/>
    <x v="8"/>
    <s v="SI"/>
    <x v="1"/>
    <x v="0"/>
    <n v="2"/>
    <x v="1"/>
    <x v="3"/>
    <n v="18"/>
    <x v="57"/>
    <x v="405"/>
    <x v="501"/>
    <x v="734"/>
    <x v="15"/>
    <x v="29"/>
    <n v="70"/>
    <s v="&quot;DATACLIMA_Nicaragua_Departamento&quot;"/>
    <m/>
    <s v="https://raw.githubusercontent.com/Sud-Austral/DATA-COMUN/master/00%20Portadas/DATACLIMA/portadaPowerBi_DataCLIMA_PlataformaDeAnalisisYMonitoreoDelClima_NICARAGUA.jpg"/>
    <x v="32"/>
    <x v="297"/>
  </r>
  <r>
    <n v="7"/>
    <x v="12"/>
    <x v="20"/>
    <x v="36"/>
    <s v="PRO"/>
    <x v="8"/>
    <s v="SI"/>
    <x v="1"/>
    <x v="0"/>
    <n v="2"/>
    <x v="1"/>
    <x v="3"/>
    <n v="18"/>
    <x v="57"/>
    <x v="7"/>
    <x v="502"/>
    <x v="735"/>
    <x v="15"/>
    <x v="29"/>
    <n v="10"/>
    <s v="&quot;DATACLIMA_Nicaragua_Departamento&quot;"/>
    <m/>
    <s v="https://raw.githubusercontent.com/Sud-Austral/DATA-COMUN/master/00%20Portadas/DATACLIMA/portadaPowerBi_DataCLIMA_PlataformaDeAnalisisYMonitoreoDelClima_NICARAGUA.jpg"/>
    <x v="32"/>
    <x v="298"/>
  </r>
  <r>
    <n v="8"/>
    <x v="12"/>
    <x v="20"/>
    <x v="36"/>
    <s v="PRO"/>
    <x v="8"/>
    <s v="SI"/>
    <x v="1"/>
    <x v="0"/>
    <n v="2"/>
    <x v="1"/>
    <x v="3"/>
    <n v="18"/>
    <x v="57"/>
    <x v="406"/>
    <x v="503"/>
    <x v="736"/>
    <x v="15"/>
    <x v="29"/>
    <n v="35"/>
    <s v="&quot;DATACLIMA_Nicaragua_Departamento&quot;"/>
    <m/>
    <s v="https://raw.githubusercontent.com/Sud-Austral/DATA-COMUN/master/00%20Portadas/DATACLIMA/portadaPowerBi_DataCLIMA_PlataformaDeAnalisisYMonitoreoDelClima_NICARAGUA.jpg"/>
    <x v="32"/>
    <x v="299"/>
  </r>
  <r>
    <n v="9"/>
    <x v="12"/>
    <x v="20"/>
    <x v="36"/>
    <s v="PRO"/>
    <x v="8"/>
    <s v="SI"/>
    <x v="1"/>
    <x v="0"/>
    <n v="2"/>
    <x v="1"/>
    <x v="3"/>
    <n v="18"/>
    <x v="57"/>
    <x v="362"/>
    <x v="504"/>
    <x v="737"/>
    <x v="15"/>
    <x v="29"/>
    <n v="20"/>
    <s v="&quot;DATACLIMA_Nicaragua_Departamento&quot;"/>
    <m/>
    <s v="https://raw.githubusercontent.com/Sud-Austral/DATA-COMUN/master/00%20Portadas/DATACLIMA/portadaPowerBi_DataCLIMA_PlataformaDeAnalisisYMonitoreoDelClima_NICARAGUA.jpg"/>
    <x v="32"/>
    <x v="300"/>
  </r>
  <r>
    <n v="10"/>
    <x v="12"/>
    <x v="20"/>
    <x v="36"/>
    <s v="PRO"/>
    <x v="8"/>
    <s v="SI"/>
    <x v="1"/>
    <x v="0"/>
    <n v="2"/>
    <x v="1"/>
    <x v="3"/>
    <n v="18"/>
    <x v="57"/>
    <x v="407"/>
    <x v="505"/>
    <x v="738"/>
    <x v="15"/>
    <x v="29"/>
    <n v="55"/>
    <s v="&quot;DATACLIMA_Nicaragua_Departamento&quot;"/>
    <m/>
    <s v="https://raw.githubusercontent.com/Sud-Austral/DATA-COMUN/master/00%20Portadas/DATACLIMA/portadaPowerBi_DataCLIMA_PlataformaDeAnalisisYMonitoreoDelClima_NICARAGUA.jpg"/>
    <x v="32"/>
    <x v="301"/>
  </r>
  <r>
    <n v="11"/>
    <x v="12"/>
    <x v="20"/>
    <x v="36"/>
    <s v="PRO"/>
    <x v="8"/>
    <s v="SI"/>
    <x v="1"/>
    <x v="0"/>
    <n v="2"/>
    <x v="1"/>
    <x v="3"/>
    <n v="18"/>
    <x v="57"/>
    <x v="408"/>
    <x v="506"/>
    <x v="739"/>
    <x v="15"/>
    <x v="29"/>
    <n v="60"/>
    <s v="&quot;DATACLIMA_Nicaragua_Departamento&quot;"/>
    <m/>
    <s v="https://raw.githubusercontent.com/Sud-Austral/DATA-COMUN/master/00%20Portadas/DATACLIMA/portadaPowerBi_DataCLIMA_PlataformaDeAnalisisYMonitoreoDelClima_NICARAGUA.jpg"/>
    <x v="32"/>
    <x v="302"/>
  </r>
  <r>
    <n v="12"/>
    <x v="12"/>
    <x v="20"/>
    <x v="36"/>
    <s v="PRO"/>
    <x v="8"/>
    <s v="SI"/>
    <x v="1"/>
    <x v="0"/>
    <n v="2"/>
    <x v="1"/>
    <x v="3"/>
    <n v="18"/>
    <x v="57"/>
    <x v="409"/>
    <x v="507"/>
    <x v="740"/>
    <x v="15"/>
    <x v="29"/>
    <n v="40"/>
    <s v="&quot;DATACLIMA_Nicaragua_Departamento&quot;"/>
    <m/>
    <s v="https://raw.githubusercontent.com/Sud-Austral/DATA-COMUN/master/00%20Portadas/DATACLIMA/portadaPowerBi_DataCLIMA_PlataformaDeAnalisisYMonitoreoDelClima_NICARAGUA.jpg"/>
    <x v="32"/>
    <x v="303"/>
  </r>
  <r>
    <n v="13"/>
    <x v="12"/>
    <x v="20"/>
    <x v="36"/>
    <s v="PRO"/>
    <x v="8"/>
    <s v="SI"/>
    <x v="1"/>
    <x v="0"/>
    <n v="2"/>
    <x v="1"/>
    <x v="3"/>
    <n v="18"/>
    <x v="57"/>
    <x v="12"/>
    <x v="508"/>
    <x v="741"/>
    <x v="15"/>
    <x v="29"/>
    <n v="5"/>
    <s v="&quot;DATACLIMA_Nicaragua_Departamento&quot;"/>
    <m/>
    <s v="https://raw.githubusercontent.com/Sud-Austral/DATA-COMUN/master/00%20Portadas/DATACLIMA/portadaPowerBi_DataCLIMA_PlataformaDeAnalisisYMonitoreoDelClima_NICARAGUA.jpg"/>
    <x v="32"/>
    <x v="304"/>
  </r>
  <r>
    <n v="14"/>
    <x v="12"/>
    <x v="20"/>
    <x v="36"/>
    <s v="PRO"/>
    <x v="8"/>
    <s v="SI"/>
    <x v="1"/>
    <x v="0"/>
    <n v="2"/>
    <x v="1"/>
    <x v="3"/>
    <n v="18"/>
    <x v="57"/>
    <x v="410"/>
    <x v="509"/>
    <x v="742"/>
    <x v="15"/>
    <x v="29"/>
    <n v="85"/>
    <s v="&quot;DATACLIMA_Nicaragua_Departamento&quot;"/>
    <m/>
    <s v="https://raw.githubusercontent.com/Sud-Austral/DATA-COMUN/master/00%20Portadas/DATACLIMA/portadaPowerBi_DataCLIMA_PlataformaDeAnalisisYMonitoreoDelClima_NICARAGUA.jpg"/>
    <x v="32"/>
    <x v="305"/>
  </r>
  <r>
    <n v="15"/>
    <x v="12"/>
    <x v="20"/>
    <x v="36"/>
    <s v="PRO"/>
    <x v="8"/>
    <s v="SI"/>
    <x v="1"/>
    <x v="0"/>
    <n v="2"/>
    <x v="1"/>
    <x v="3"/>
    <n v="18"/>
    <x v="57"/>
    <x v="411"/>
    <x v="510"/>
    <x v="743"/>
    <x v="15"/>
    <x v="29"/>
    <n v="80"/>
    <s v="&quot;DATACLIMA_Nicaragua_Departamento&quot;"/>
    <m/>
    <s v="https://raw.githubusercontent.com/Sud-Austral/DATA-COMUN/master/00%20Portadas/DATACLIMA/portadaPowerBi_DataCLIMA_PlataformaDeAnalisisYMonitoreoDelClima_NICARAGUA.jpg"/>
    <x v="32"/>
    <x v="306"/>
  </r>
  <r>
    <n v="16"/>
    <x v="12"/>
    <x v="20"/>
    <x v="36"/>
    <s v="PRO"/>
    <x v="8"/>
    <s v="SI"/>
    <x v="1"/>
    <x v="0"/>
    <n v="2"/>
    <x v="1"/>
    <x v="3"/>
    <n v="18"/>
    <x v="57"/>
    <x v="412"/>
    <x v="511"/>
    <x v="744"/>
    <x v="15"/>
    <x v="29"/>
    <n v="91"/>
    <s v="&quot;DATACLIMA_Nicaragua_Departamento&quot;"/>
    <m/>
    <s v="https://raw.githubusercontent.com/Sud-Austral/DATA-COMUN/master/00%20Portadas/DATACLIMA/portadaPowerBi_DataCLIMA_PlataformaDeAnalisisYMonitoreoDelClima_NICARAGUA.jpg"/>
    <x v="32"/>
    <x v="307"/>
  </r>
  <r>
    <n v="17"/>
    <x v="12"/>
    <x v="20"/>
    <x v="36"/>
    <s v="PRO"/>
    <x v="8"/>
    <s v="SI"/>
    <x v="1"/>
    <x v="0"/>
    <n v="2"/>
    <x v="1"/>
    <x v="3"/>
    <n v="18"/>
    <x v="57"/>
    <x v="413"/>
    <x v="512"/>
    <x v="745"/>
    <x v="15"/>
    <x v="29"/>
    <n v="93"/>
    <s v="&quot;DATACLIMA_Nicaragua_Departamento&quot;"/>
    <m/>
    <s v="https://raw.githubusercontent.com/Sud-Austral/DATA-COMUN/master/00%20Portadas/DATACLIMA/portadaPowerBi_DataCLIMA_PlataformaDeAnalisisYMonitoreoDelClima_NICARAGUA.jpg"/>
    <x v="32"/>
    <x v="308"/>
  </r>
  <r>
    <n v="1"/>
    <x v="13"/>
    <x v="21"/>
    <x v="37"/>
    <s v="Liberado"/>
    <x v="0"/>
    <s v="SI"/>
    <x v="0"/>
    <x v="0"/>
    <n v="1"/>
    <x v="0"/>
    <x v="0"/>
    <n v="18"/>
    <x v="58"/>
    <x v="0"/>
    <x v="0"/>
    <x v="746"/>
    <x v="0"/>
    <x v="0"/>
    <n v="0"/>
    <s v="&quot;No Aplica&quot;"/>
    <m/>
    <s v=""/>
    <x v="0"/>
    <x v="0"/>
  </r>
  <r>
    <n v="1"/>
    <x v="8"/>
    <x v="21"/>
    <x v="38"/>
    <s v="Liberado"/>
    <x v="3"/>
    <s v="SI"/>
    <x v="0"/>
    <x v="0"/>
    <n v="1"/>
    <x v="0"/>
    <x v="0"/>
    <n v="18"/>
    <x v="59"/>
    <x v="0"/>
    <x v="0"/>
    <x v="747"/>
    <x v="0"/>
    <x v="0"/>
    <n v="0"/>
    <s v="&quot;No Aplica&quot;"/>
    <m/>
    <s v=""/>
    <x v="0"/>
    <x v="0"/>
  </r>
  <r>
    <n v="1"/>
    <x v="8"/>
    <x v="21"/>
    <x v="39"/>
    <s v="Liberado"/>
    <x v="1"/>
    <s v="SI"/>
    <x v="0"/>
    <x v="0"/>
    <n v="1"/>
    <x v="0"/>
    <x v="0"/>
    <n v="18"/>
    <x v="60"/>
    <x v="0"/>
    <x v="0"/>
    <x v="748"/>
    <x v="0"/>
    <x v="0"/>
    <n v="0"/>
    <s v="&quot;No Aplica&quot;"/>
    <m/>
    <s v=""/>
    <x v="0"/>
    <x v="0"/>
  </r>
  <r>
    <n v="1"/>
    <x v="8"/>
    <x v="21"/>
    <x v="40"/>
    <s v="Liberado"/>
    <x v="4"/>
    <s v="SI"/>
    <x v="0"/>
    <x v="0"/>
    <n v="1"/>
    <x v="0"/>
    <x v="0"/>
    <n v="18"/>
    <x v="61"/>
    <x v="0"/>
    <x v="0"/>
    <x v="749"/>
    <x v="0"/>
    <x v="0"/>
    <n v="0"/>
    <s v="&quot;No Aplica&quot;"/>
    <m/>
    <s v=""/>
    <x v="0"/>
    <x v="0"/>
  </r>
  <r>
    <n v="1"/>
    <x v="8"/>
    <x v="21"/>
    <x v="41"/>
    <s v="Liberado"/>
    <x v="2"/>
    <s v="SI"/>
    <x v="0"/>
    <x v="0"/>
    <n v="1"/>
    <x v="0"/>
    <x v="0"/>
    <n v="18"/>
    <x v="62"/>
    <x v="0"/>
    <x v="0"/>
    <x v="750"/>
    <x v="0"/>
    <x v="0"/>
    <n v="0"/>
    <s v="&quot;No Aplica&quot;"/>
    <m/>
    <s v=""/>
    <x v="0"/>
    <x v="0"/>
  </r>
  <r>
    <n v="1"/>
    <x v="13"/>
    <x v="21"/>
    <x v="42"/>
    <s v="PRO"/>
    <x v="0"/>
    <s v="SI"/>
    <x v="1"/>
    <x v="0"/>
    <n v="1"/>
    <x v="1"/>
    <x v="1"/>
    <n v="16"/>
    <x v="63"/>
    <x v="0"/>
    <x v="1"/>
    <x v="751"/>
    <x v="16"/>
    <x v="30"/>
    <n v="2"/>
    <s v="&quot;Geomática_Agrícola_Chile_Región&quot;"/>
    <m/>
    <s v="https://raw.githubusercontent.com/Sud-Austral/DATA-COMUN/master/00%20Portadas/portadaPowerBi_DataAGRO_GeomaticaAgricola_CHILE.jpg"/>
    <x v="33"/>
    <x v="309"/>
  </r>
  <r>
    <n v="2"/>
    <x v="13"/>
    <x v="21"/>
    <x v="42"/>
    <s v="PRO"/>
    <x v="0"/>
    <s v="SI"/>
    <x v="1"/>
    <x v="0"/>
    <n v="1"/>
    <x v="1"/>
    <x v="1"/>
    <n v="16"/>
    <x v="63"/>
    <x v="0"/>
    <x v="2"/>
    <x v="751"/>
    <x v="16"/>
    <x v="30"/>
    <n v="15"/>
    <s v="&quot;Geomática_Agrícola_Chile_Región&quot;"/>
    <m/>
    <s v="https://raw.githubusercontent.com/Sud-Austral/DATA-COMUN/master/00%20Portadas/portadaPowerBi_DataAGRO_GeomaticaAgricola_CHILE.jpg"/>
    <x v="33"/>
    <x v="310"/>
  </r>
  <r>
    <n v="3"/>
    <x v="13"/>
    <x v="21"/>
    <x v="42"/>
    <s v="PRO"/>
    <x v="0"/>
    <s v="SI"/>
    <x v="1"/>
    <x v="0"/>
    <n v="1"/>
    <x v="1"/>
    <x v="1"/>
    <n v="16"/>
    <x v="63"/>
    <x v="0"/>
    <x v="3"/>
    <x v="751"/>
    <x v="16"/>
    <x v="30"/>
    <n v="3"/>
    <s v="&quot;Geomática_Agrícola_Chile_Región&quot;"/>
    <m/>
    <s v="https://raw.githubusercontent.com/Sud-Austral/DATA-COMUN/master/00%20Portadas/portadaPowerBi_DataAGRO_GeomaticaAgricola_CHILE.jpg"/>
    <x v="33"/>
    <x v="311"/>
  </r>
  <r>
    <n v="4"/>
    <x v="13"/>
    <x v="21"/>
    <x v="42"/>
    <s v="PRO"/>
    <x v="0"/>
    <s v="SI"/>
    <x v="1"/>
    <x v="0"/>
    <n v="1"/>
    <x v="1"/>
    <x v="1"/>
    <n v="16"/>
    <x v="63"/>
    <x v="0"/>
    <x v="4"/>
    <x v="751"/>
    <x v="16"/>
    <x v="30"/>
    <n v="11"/>
    <s v="&quot;Geomática_Agrícola_Chile_Región&quot;"/>
    <m/>
    <s v="https://raw.githubusercontent.com/Sud-Austral/DATA-COMUN/master/00%20Portadas/portadaPowerBi_DataAGRO_GeomaticaAgricola_CHILE.jpg"/>
    <x v="33"/>
    <x v="312"/>
  </r>
  <r>
    <n v="5"/>
    <x v="13"/>
    <x v="21"/>
    <x v="42"/>
    <s v="PRO"/>
    <x v="0"/>
    <s v="SI"/>
    <x v="1"/>
    <x v="0"/>
    <n v="1"/>
    <x v="1"/>
    <x v="1"/>
    <n v="16"/>
    <x v="63"/>
    <x v="0"/>
    <x v="5"/>
    <x v="751"/>
    <x v="16"/>
    <x v="30"/>
    <n v="4"/>
    <s v="&quot;Geomática_Agrícola_Chile_Región&quot;"/>
    <m/>
    <s v="https://raw.githubusercontent.com/Sud-Austral/DATA-COMUN/master/00%20Portadas/portadaPowerBi_DataAGRO_GeomaticaAgricola_CHILE.jpg"/>
    <x v="33"/>
    <x v="313"/>
  </r>
  <r>
    <n v="6"/>
    <x v="13"/>
    <x v="21"/>
    <x v="42"/>
    <s v="PRO"/>
    <x v="0"/>
    <s v="SI"/>
    <x v="1"/>
    <x v="0"/>
    <n v="1"/>
    <x v="1"/>
    <x v="1"/>
    <n v="16"/>
    <x v="63"/>
    <x v="0"/>
    <x v="6"/>
    <x v="751"/>
    <x v="16"/>
    <x v="30"/>
    <n v="9"/>
    <s v="&quot;Geomática_Agrícola_Chile_Región&quot;"/>
    <m/>
    <s v="https://raw.githubusercontent.com/Sud-Austral/DATA-COMUN/master/00%20Portadas/portadaPowerBi_DataAGRO_GeomaticaAgricola_CHILE.jpg"/>
    <x v="33"/>
    <x v="314"/>
  </r>
  <r>
    <n v="7"/>
    <x v="13"/>
    <x v="21"/>
    <x v="42"/>
    <s v="PRO"/>
    <x v="0"/>
    <s v="SI"/>
    <x v="1"/>
    <x v="0"/>
    <n v="1"/>
    <x v="1"/>
    <x v="1"/>
    <n v="16"/>
    <x v="63"/>
    <x v="0"/>
    <x v="7"/>
    <x v="751"/>
    <x v="16"/>
    <x v="30"/>
    <n v="10"/>
    <s v="&quot;Geomática_Agrícola_Chile_Región&quot;"/>
    <m/>
    <s v="https://raw.githubusercontent.com/Sud-Austral/DATA-COMUN/master/00%20Portadas/portadaPowerBi_DataAGRO_GeomaticaAgricola_CHILE.jpg"/>
    <x v="33"/>
    <x v="315"/>
  </r>
  <r>
    <n v="8"/>
    <x v="13"/>
    <x v="21"/>
    <x v="42"/>
    <s v="PRO"/>
    <x v="0"/>
    <s v="SI"/>
    <x v="1"/>
    <x v="0"/>
    <n v="1"/>
    <x v="1"/>
    <x v="1"/>
    <n v="16"/>
    <x v="63"/>
    <x v="0"/>
    <x v="8"/>
    <x v="751"/>
    <x v="16"/>
    <x v="30"/>
    <n v="14"/>
    <s v="&quot;Geomática_Agrícola_Chile_Región&quot;"/>
    <m/>
    <s v="https://raw.githubusercontent.com/Sud-Austral/DATA-COMUN/master/00%20Portadas/portadaPowerBi_DataAGRO_GeomaticaAgricola_CHILE.jpg"/>
    <x v="33"/>
    <x v="316"/>
  </r>
  <r>
    <n v="9"/>
    <x v="13"/>
    <x v="21"/>
    <x v="42"/>
    <s v="PRO"/>
    <x v="0"/>
    <s v="SI"/>
    <x v="1"/>
    <x v="0"/>
    <n v="1"/>
    <x v="1"/>
    <x v="1"/>
    <n v="16"/>
    <x v="63"/>
    <x v="0"/>
    <x v="9"/>
    <x v="751"/>
    <x v="16"/>
    <x v="30"/>
    <n v="12"/>
    <s v="&quot;Geomática_Agrícola_Chile_Región&quot;"/>
    <m/>
    <s v="https://raw.githubusercontent.com/Sud-Austral/DATA-COMUN/master/00%20Portadas/portadaPowerBi_DataAGRO_GeomaticaAgricola_CHILE.jpg"/>
    <x v="33"/>
    <x v="317"/>
  </r>
  <r>
    <n v="10"/>
    <x v="13"/>
    <x v="21"/>
    <x v="42"/>
    <s v="PRO"/>
    <x v="0"/>
    <s v="SI"/>
    <x v="1"/>
    <x v="0"/>
    <n v="1"/>
    <x v="1"/>
    <x v="1"/>
    <n v="16"/>
    <x v="63"/>
    <x v="0"/>
    <x v="10"/>
    <x v="751"/>
    <x v="16"/>
    <x v="30"/>
    <n v="6"/>
    <s v="&quot;Geomática_Agrícola_Chile_Región&quot;"/>
    <m/>
    <s v="https://raw.githubusercontent.com/Sud-Austral/DATA-COMUN/master/00%20Portadas/portadaPowerBi_DataAGRO_GeomaticaAgricola_CHILE.jpg"/>
    <x v="33"/>
    <x v="318"/>
  </r>
  <r>
    <n v="11"/>
    <x v="13"/>
    <x v="21"/>
    <x v="42"/>
    <s v="PRO"/>
    <x v="0"/>
    <s v="SI"/>
    <x v="1"/>
    <x v="0"/>
    <n v="1"/>
    <x v="1"/>
    <x v="1"/>
    <n v="16"/>
    <x v="63"/>
    <x v="0"/>
    <x v="11"/>
    <x v="751"/>
    <x v="16"/>
    <x v="30"/>
    <n v="1"/>
    <s v="&quot;Geomática_Agrícola_Chile_Región&quot;"/>
    <m/>
    <s v="https://raw.githubusercontent.com/Sud-Austral/DATA-COMUN/master/00%20Portadas/portadaPowerBi_DataAGRO_GeomaticaAgricola_CHILE.jpg"/>
    <x v="33"/>
    <x v="319"/>
  </r>
  <r>
    <n v="12"/>
    <x v="13"/>
    <x v="21"/>
    <x v="42"/>
    <s v="PRO"/>
    <x v="0"/>
    <s v="SI"/>
    <x v="1"/>
    <x v="0"/>
    <n v="1"/>
    <x v="1"/>
    <x v="1"/>
    <n v="16"/>
    <x v="63"/>
    <x v="0"/>
    <x v="12"/>
    <x v="751"/>
    <x v="16"/>
    <x v="30"/>
    <n v="5"/>
    <s v="&quot;Geomática_Agrícola_Chile_Región&quot;"/>
    <m/>
    <s v="https://raw.githubusercontent.com/Sud-Austral/DATA-COMUN/master/00%20Portadas/portadaPowerBi_DataAGRO_GeomaticaAgricola_CHILE.jpg"/>
    <x v="33"/>
    <x v="320"/>
  </r>
  <r>
    <n v="13"/>
    <x v="13"/>
    <x v="21"/>
    <x v="42"/>
    <s v="PRO"/>
    <x v="0"/>
    <s v="SI"/>
    <x v="1"/>
    <x v="0"/>
    <n v="1"/>
    <x v="1"/>
    <x v="1"/>
    <n v="16"/>
    <x v="63"/>
    <x v="0"/>
    <x v="13"/>
    <x v="751"/>
    <x v="16"/>
    <x v="30"/>
    <n v="8"/>
    <s v="&quot;Geomática_Agrícola_Chile_Región&quot;"/>
    <m/>
    <s v="https://raw.githubusercontent.com/Sud-Austral/DATA-COMUN/master/00%20Portadas/portadaPowerBi_DataAGRO_GeomaticaAgricola_CHILE.jpg"/>
    <x v="33"/>
    <x v="321"/>
  </r>
  <r>
    <n v="14"/>
    <x v="13"/>
    <x v="21"/>
    <x v="42"/>
    <s v="PRO"/>
    <x v="0"/>
    <s v="SI"/>
    <x v="1"/>
    <x v="0"/>
    <n v="1"/>
    <x v="1"/>
    <x v="1"/>
    <n v="16"/>
    <x v="63"/>
    <x v="0"/>
    <x v="14"/>
    <x v="751"/>
    <x v="16"/>
    <x v="30"/>
    <n v="7"/>
    <s v="&quot;Geomática_Agrícola_Chile_Región&quot;"/>
    <m/>
    <s v="https://raw.githubusercontent.com/Sud-Austral/DATA-COMUN/master/00%20Portadas/portadaPowerBi_DataAGRO_GeomaticaAgricola_CHILE.jpg"/>
    <x v="33"/>
    <x v="322"/>
  </r>
  <r>
    <n v="15"/>
    <x v="13"/>
    <x v="21"/>
    <x v="42"/>
    <s v="PRO"/>
    <x v="0"/>
    <s v="SI"/>
    <x v="1"/>
    <x v="0"/>
    <n v="1"/>
    <x v="1"/>
    <x v="1"/>
    <n v="16"/>
    <x v="63"/>
    <x v="0"/>
    <x v="15"/>
    <x v="751"/>
    <x v="16"/>
    <x v="30"/>
    <n v="16"/>
    <s v="&quot;Geomática_Agrícola_Chile_Región&quot;"/>
    <m/>
    <s v="https://raw.githubusercontent.com/Sud-Austral/DATA-COMUN/master/00%20Portadas/portadaPowerBi_DataAGRO_GeomaticaAgricola_CHILE.jpg"/>
    <x v="33"/>
    <x v="323"/>
  </r>
  <r>
    <n v="16"/>
    <x v="13"/>
    <x v="21"/>
    <x v="42"/>
    <s v="PRO"/>
    <x v="0"/>
    <s v="SI"/>
    <x v="1"/>
    <x v="0"/>
    <n v="1"/>
    <x v="1"/>
    <x v="1"/>
    <n v="16"/>
    <x v="63"/>
    <x v="0"/>
    <x v="16"/>
    <x v="751"/>
    <x v="16"/>
    <x v="30"/>
    <n v="13"/>
    <s v="&quot;Geomática_Agrícola_Chile_Región&quot;"/>
    <m/>
    <s v="https://raw.githubusercontent.com/Sud-Austral/DATA-COMUN/master/00%20Portadas/portadaPowerBi_DataAGRO_GeomaticaAgricola_CHILE.jpg"/>
    <x v="33"/>
    <x v="324"/>
  </r>
  <r>
    <n v="1"/>
    <x v="6"/>
    <x v="7"/>
    <x v="7"/>
    <s v="PRO"/>
    <x v="0"/>
    <s v="SI"/>
    <x v="0"/>
    <x v="0"/>
    <n v="2"/>
    <x v="1"/>
    <x v="1"/>
    <n v="16"/>
    <x v="64"/>
    <x v="1"/>
    <x v="1"/>
    <x v="752"/>
    <x v="0"/>
    <x v="0"/>
    <n v="2"/>
    <s v="&quot;No Aplica&quot;"/>
    <m/>
    <s v=""/>
    <x v="0"/>
    <x v="0"/>
  </r>
  <r>
    <n v="2"/>
    <x v="6"/>
    <x v="7"/>
    <x v="7"/>
    <s v="PRO"/>
    <x v="0"/>
    <s v="SI"/>
    <x v="0"/>
    <x v="0"/>
    <n v="2"/>
    <x v="1"/>
    <x v="1"/>
    <n v="16"/>
    <x v="64"/>
    <x v="2"/>
    <x v="2"/>
    <x v="753"/>
    <x v="0"/>
    <x v="0"/>
    <n v="15"/>
    <s v="&quot;No Aplica&quot;"/>
    <m/>
    <s v=""/>
    <x v="0"/>
    <x v="0"/>
  </r>
  <r>
    <n v="3"/>
    <x v="6"/>
    <x v="7"/>
    <x v="7"/>
    <s v="PRO"/>
    <x v="0"/>
    <s v="SI"/>
    <x v="0"/>
    <x v="0"/>
    <n v="2"/>
    <x v="1"/>
    <x v="1"/>
    <n v="16"/>
    <x v="64"/>
    <x v="3"/>
    <x v="3"/>
    <x v="754"/>
    <x v="0"/>
    <x v="0"/>
    <n v="3"/>
    <s v="&quot;No Aplica&quot;"/>
    <m/>
    <s v=""/>
    <x v="0"/>
    <x v="0"/>
  </r>
  <r>
    <n v="4"/>
    <x v="6"/>
    <x v="7"/>
    <x v="7"/>
    <s v="PRO"/>
    <x v="0"/>
    <s v="SI"/>
    <x v="0"/>
    <x v="0"/>
    <n v="2"/>
    <x v="1"/>
    <x v="1"/>
    <n v="16"/>
    <x v="64"/>
    <x v="4"/>
    <x v="4"/>
    <x v="755"/>
    <x v="0"/>
    <x v="0"/>
    <n v="11"/>
    <s v="&quot;No Aplica&quot;"/>
    <m/>
    <s v=""/>
    <x v="0"/>
    <x v="0"/>
  </r>
  <r>
    <n v="5"/>
    <x v="6"/>
    <x v="7"/>
    <x v="7"/>
    <s v="PRO"/>
    <x v="0"/>
    <s v="SI"/>
    <x v="0"/>
    <x v="0"/>
    <n v="2"/>
    <x v="1"/>
    <x v="1"/>
    <n v="16"/>
    <x v="64"/>
    <x v="5"/>
    <x v="5"/>
    <x v="756"/>
    <x v="0"/>
    <x v="0"/>
    <n v="4"/>
    <s v="&quot;No Aplica&quot;"/>
    <m/>
    <s v=""/>
    <x v="0"/>
    <x v="0"/>
  </r>
  <r>
    <n v="6"/>
    <x v="6"/>
    <x v="7"/>
    <x v="7"/>
    <s v="PRO"/>
    <x v="0"/>
    <s v="SI"/>
    <x v="0"/>
    <x v="0"/>
    <n v="2"/>
    <x v="1"/>
    <x v="1"/>
    <n v="16"/>
    <x v="64"/>
    <x v="6"/>
    <x v="6"/>
    <x v="757"/>
    <x v="0"/>
    <x v="0"/>
    <n v="9"/>
    <s v="&quot;No Aplica&quot;"/>
    <m/>
    <s v=""/>
    <x v="0"/>
    <x v="0"/>
  </r>
  <r>
    <n v="7"/>
    <x v="6"/>
    <x v="7"/>
    <x v="7"/>
    <s v="PRO"/>
    <x v="0"/>
    <s v="SI"/>
    <x v="0"/>
    <x v="0"/>
    <n v="2"/>
    <x v="1"/>
    <x v="1"/>
    <n v="16"/>
    <x v="64"/>
    <x v="7"/>
    <x v="7"/>
    <x v="758"/>
    <x v="0"/>
    <x v="0"/>
    <n v="10"/>
    <s v="&quot;No Aplica&quot;"/>
    <m/>
    <s v=""/>
    <x v="0"/>
    <x v="0"/>
  </r>
  <r>
    <n v="8"/>
    <x v="6"/>
    <x v="7"/>
    <x v="7"/>
    <s v="PRO"/>
    <x v="0"/>
    <s v="SI"/>
    <x v="0"/>
    <x v="0"/>
    <n v="2"/>
    <x v="1"/>
    <x v="1"/>
    <n v="16"/>
    <x v="64"/>
    <x v="8"/>
    <x v="8"/>
    <x v="759"/>
    <x v="0"/>
    <x v="0"/>
    <n v="14"/>
    <s v="&quot;No Aplica&quot;"/>
    <m/>
    <s v=""/>
    <x v="0"/>
    <x v="0"/>
  </r>
  <r>
    <n v="9"/>
    <x v="6"/>
    <x v="7"/>
    <x v="7"/>
    <s v="PRO"/>
    <x v="0"/>
    <s v="SI"/>
    <x v="0"/>
    <x v="0"/>
    <n v="2"/>
    <x v="1"/>
    <x v="1"/>
    <n v="16"/>
    <x v="64"/>
    <x v="9"/>
    <x v="9"/>
    <x v="760"/>
    <x v="0"/>
    <x v="0"/>
    <n v="12"/>
    <s v="&quot;No Aplica&quot;"/>
    <m/>
    <s v=""/>
    <x v="0"/>
    <x v="0"/>
  </r>
  <r>
    <n v="10"/>
    <x v="6"/>
    <x v="7"/>
    <x v="7"/>
    <s v="PRO"/>
    <x v="0"/>
    <s v="SI"/>
    <x v="0"/>
    <x v="0"/>
    <n v="2"/>
    <x v="1"/>
    <x v="1"/>
    <n v="16"/>
    <x v="64"/>
    <x v="10"/>
    <x v="10"/>
    <x v="761"/>
    <x v="0"/>
    <x v="0"/>
    <n v="6"/>
    <s v="&quot;No Aplica&quot;"/>
    <m/>
    <s v=""/>
    <x v="0"/>
    <x v="0"/>
  </r>
  <r>
    <n v="11"/>
    <x v="6"/>
    <x v="7"/>
    <x v="7"/>
    <s v="PRO"/>
    <x v="0"/>
    <s v="SI"/>
    <x v="0"/>
    <x v="0"/>
    <n v="2"/>
    <x v="1"/>
    <x v="1"/>
    <n v="16"/>
    <x v="64"/>
    <x v="11"/>
    <x v="11"/>
    <x v="762"/>
    <x v="0"/>
    <x v="0"/>
    <n v="1"/>
    <s v="&quot;No Aplica&quot;"/>
    <m/>
    <s v=""/>
    <x v="0"/>
    <x v="0"/>
  </r>
  <r>
    <n v="12"/>
    <x v="6"/>
    <x v="7"/>
    <x v="7"/>
    <s v="PRO"/>
    <x v="0"/>
    <s v="SI"/>
    <x v="0"/>
    <x v="0"/>
    <n v="2"/>
    <x v="1"/>
    <x v="1"/>
    <n v="16"/>
    <x v="64"/>
    <x v="12"/>
    <x v="12"/>
    <x v="763"/>
    <x v="0"/>
    <x v="0"/>
    <n v="5"/>
    <s v="&quot;No Aplica&quot;"/>
    <m/>
    <s v=""/>
    <x v="0"/>
    <x v="0"/>
  </r>
  <r>
    <n v="13"/>
    <x v="6"/>
    <x v="7"/>
    <x v="7"/>
    <s v="PRO"/>
    <x v="0"/>
    <s v="SI"/>
    <x v="0"/>
    <x v="0"/>
    <n v="2"/>
    <x v="1"/>
    <x v="1"/>
    <n v="16"/>
    <x v="64"/>
    <x v="13"/>
    <x v="13"/>
    <x v="764"/>
    <x v="0"/>
    <x v="0"/>
    <n v="8"/>
    <s v="&quot;No Aplica&quot;"/>
    <m/>
    <s v=""/>
    <x v="0"/>
    <x v="0"/>
  </r>
  <r>
    <n v="14"/>
    <x v="6"/>
    <x v="7"/>
    <x v="7"/>
    <s v="PRO"/>
    <x v="0"/>
    <s v="SI"/>
    <x v="0"/>
    <x v="0"/>
    <n v="2"/>
    <x v="1"/>
    <x v="1"/>
    <n v="16"/>
    <x v="64"/>
    <x v="14"/>
    <x v="14"/>
    <x v="765"/>
    <x v="0"/>
    <x v="0"/>
    <n v="7"/>
    <s v="&quot;No Aplica&quot;"/>
    <m/>
    <s v=""/>
    <x v="0"/>
    <x v="0"/>
  </r>
  <r>
    <n v="15"/>
    <x v="6"/>
    <x v="7"/>
    <x v="7"/>
    <s v="PRO"/>
    <x v="0"/>
    <s v="SI"/>
    <x v="0"/>
    <x v="0"/>
    <n v="2"/>
    <x v="1"/>
    <x v="1"/>
    <n v="16"/>
    <x v="64"/>
    <x v="15"/>
    <x v="15"/>
    <x v="766"/>
    <x v="0"/>
    <x v="0"/>
    <n v="16"/>
    <s v="&quot;No Aplica&quot;"/>
    <m/>
    <s v=""/>
    <x v="0"/>
    <x v="0"/>
  </r>
  <r>
    <n v="16"/>
    <x v="6"/>
    <x v="7"/>
    <x v="7"/>
    <s v="PRO"/>
    <x v="0"/>
    <s v="SI"/>
    <x v="0"/>
    <x v="0"/>
    <n v="2"/>
    <x v="1"/>
    <x v="1"/>
    <n v="16"/>
    <x v="64"/>
    <x v="16"/>
    <x v="16"/>
    <x v="767"/>
    <x v="0"/>
    <x v="0"/>
    <n v="13"/>
    <s v="&quot;No Aplica&quot;"/>
    <m/>
    <s v=""/>
    <x v="0"/>
    <x v="0"/>
  </r>
  <r>
    <n v="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DATATERRITORIO"/>
    <s v="0011-01-00012"/>
    <s v="Instrumentos de Planificación Territorial"/>
    <s v="Instrumentos de Planificación Territorial (IPT) - Chile"/>
    <s v="Liberado"/>
    <x v="0"/>
    <s v="SI"/>
    <x v="0"/>
    <x v="0"/>
    <s v="SI"/>
    <n v="1"/>
    <s v="NO"/>
    <s v="Nacional"/>
    <s v="IR"/>
    <s v="IPT Nuevo"/>
    <s v="DI Chile"/>
    <x v="0"/>
    <x v="0"/>
    <x v="0"/>
    <x v="0"/>
    <s v="IPT_Nacional_CL"/>
  </r>
  <r>
    <x v="1"/>
    <s v="DATAEDUCACIÓN"/>
    <s v="0010-01-00014"/>
    <s v="Georeferenciación y Ranking de Colegios "/>
    <s v="Ranking Comunal de Establecimientos Educacionales - Chile"/>
    <s v="PRO"/>
    <x v="0"/>
    <s v="SI"/>
    <x v="0"/>
    <x v="0"/>
    <s v="SI"/>
    <n v="1"/>
    <s v="NO"/>
    <s v="Nacional"/>
    <s v="IR"/>
    <s v="DATAEDUCA-RankingNacional"/>
    <s v="DI Chile"/>
    <x v="0"/>
    <x v="0"/>
    <x v="0"/>
    <x v="0"/>
    <s v="Ranking_Educacion_Nacional_CL"/>
  </r>
  <r>
    <x v="2"/>
    <s v="DATAEDUCACIÓN"/>
    <s v="0010-01-00014"/>
    <s v="Georeferenciación y Ranking de Colegios "/>
    <s v="Ranking Comunal de Establecimientos Educacionales - Chile"/>
    <s v="PRO"/>
    <x v="0"/>
    <s v="SI"/>
    <x v="0"/>
    <x v="0"/>
    <s v="SI"/>
    <n v="2"/>
    <s v="SI"/>
    <s v="Región"/>
    <s v="IR"/>
    <s v="DATAEDUCA-RankingRegional"/>
    <s v="DI Chile"/>
    <x v="0"/>
    <x v="0"/>
    <x v="0"/>
    <x v="0"/>
    <s v="Ranking_Educacion_Regional_CL"/>
  </r>
  <r>
    <x v="3"/>
    <s v="DATAEDUCACIÓN"/>
    <s v="0010-01-00014"/>
    <s v="Georeferenciación y Ranking de Colegios "/>
    <s v="Ranking Comunal de Establecimientos Educacionales - Chile"/>
    <s v="PRO"/>
    <x v="0"/>
    <s v="SI"/>
    <x v="0"/>
    <x v="0"/>
    <s v="SI"/>
    <n v="3"/>
    <s v="SI"/>
    <s v="Comuna"/>
    <s v="IR"/>
    <s v="DATAEDUCA-Ranking2"/>
    <s v="DI Chile"/>
    <x v="0"/>
    <x v="0"/>
    <x v="0"/>
    <x v="0"/>
    <s v="Ranking_Educacion_Comunal_CL"/>
  </r>
  <r>
    <x v="4"/>
    <s v="DATAEVALUACIÓN"/>
    <s v="0018-01-00016"/>
    <s v="Evaluación de Programas/Instituciones 1997-2020"/>
    <s v="Evaluación de Programas e Instituciones del servicio público (1997-2020) - Chile"/>
    <s v="Básico"/>
    <x v="0"/>
    <s v="SI"/>
    <x v="0"/>
    <x v="0"/>
    <s v="SI"/>
    <n v="1"/>
    <s v="NO"/>
    <s v="Nacional"/>
    <s v="IR"/>
    <s v="DATAEVAL"/>
    <s v="DI Chile"/>
    <x v="0"/>
    <x v="0"/>
    <x v="0"/>
    <x v="0"/>
    <s v="Evaluación_Servicio_Público_Nacional_CL"/>
  </r>
  <r>
    <x v="5"/>
    <s v="DATACLIMÁTICO"/>
    <s v="0002-01-00017"/>
    <s v="Emisiones de GEI en Chile 1990 - 2016"/>
    <s v="Inventario de Gases de Efecto Invernadero (1990-2016) - Chile"/>
    <s v="PRO"/>
    <x v="0"/>
    <s v="SI"/>
    <x v="0"/>
    <x v="0"/>
    <s v="SI"/>
    <n v="1"/>
    <s v="NO"/>
    <s v="Nacional"/>
    <s v="IR"/>
    <s v="CambioClimático"/>
    <s v="DI Chile"/>
    <x v="0"/>
    <x v="0"/>
    <x v="0"/>
    <x v="0"/>
    <s v="INGEI_Nacional_CL"/>
  </r>
  <r>
    <x v="6"/>
    <s v="DATASALUD"/>
    <s v="0001-01-00023"/>
    <s v="Enfremedades: HPV Cáncer Cervicouterino"/>
    <s v="Resultados históricos Papanicolau (2011-2018) - Chile"/>
    <s v="Básico"/>
    <x v="0"/>
    <s v="SI"/>
    <x v="0"/>
    <x v="0"/>
    <s v="SI"/>
    <n v="1"/>
    <s v="NO"/>
    <s v="Nacional"/>
    <s v="IR"/>
    <s v="DATASALUD-Cáncer Cuello Uterino"/>
    <s v="DI Chile"/>
    <x v="0"/>
    <x v="0"/>
    <x v="0"/>
    <x v="0"/>
    <s v="Salud_Papanicolau_Nacional_CL"/>
  </r>
  <r>
    <x v="7"/>
    <s v="DATASALUD"/>
    <s v="0001-01-00025"/>
    <s v="Emergency web"/>
    <s v="Salud 24/7 - Chile"/>
    <s v="Liberado"/>
    <x v="0"/>
    <s v="SI"/>
    <x v="0"/>
    <x v="0"/>
    <s v="SI"/>
    <n v="1"/>
    <s v="NO"/>
    <s v="Nacional"/>
    <s v="IR"/>
    <s v="EMERGENCY"/>
    <s v="DI Chile"/>
    <x v="0"/>
    <x v="0"/>
    <x v="0"/>
    <x v="0"/>
    <s v="Salud_24_7_Nacional_CL"/>
  </r>
  <r>
    <x v="8"/>
    <s v="DATAPUEBLOS"/>
    <s v="0019-02-00026"/>
    <s v="Mapa Pueblos y  Comunidades Linguisticas  - GT"/>
    <s v="Mapa Pueblos y  Comunidades Lingüisticas - Guatemala"/>
    <s v="Básico"/>
    <x v="1"/>
    <s v="SI"/>
    <x v="0"/>
    <x v="0"/>
    <s v="SI"/>
    <n v="1"/>
    <s v="NO"/>
    <s v="Nacional"/>
    <s v="IR"/>
    <s v="Comunidades Linguísticas GT v1"/>
    <s v="DI Guatemala"/>
    <x v="0"/>
    <x v="0"/>
    <x v="0"/>
    <x v="0"/>
    <s v="Comunidad_Linguistica_Nacional_GT"/>
  </r>
  <r>
    <x v="9"/>
    <s v="DATAPUEBLOS"/>
    <s v="0019-02-00026"/>
    <s v="Mapa Pueblos y  Comunidades Linguisticas  - GT"/>
    <s v="Mapa Pueblos y  Comunidades Lingüisticas - Guatemala"/>
    <s v="Básico"/>
    <x v="1"/>
    <s v="SI"/>
    <x v="0"/>
    <x v="0"/>
    <s v="SI"/>
    <n v="2"/>
    <s v="SI"/>
    <s v="Departamento"/>
    <s v="IR"/>
    <s v="Comunidades Linguísticas GT VarDepto"/>
    <s v="DI Guatemala"/>
    <x v="0"/>
    <x v="0"/>
    <x v="0"/>
    <x v="0"/>
    <s v="Comunidad_Linguistica_Departamento_GT"/>
  </r>
  <r>
    <x v="10"/>
    <s v="DATAEMPRESA"/>
    <s v="0007-01-00029"/>
    <s v="Información de Empresas Según categoría"/>
    <s v="Registro de Empresas - Chile"/>
    <s v="Liberado"/>
    <x v="0"/>
    <s v="SI"/>
    <x v="0"/>
    <x v="0"/>
    <s v="SI"/>
    <n v="1"/>
    <s v="NO"/>
    <s v="Nacional"/>
    <s v="IR"/>
    <s v="DATAPYME"/>
    <s v="DI Chile"/>
    <x v="0"/>
    <x v="0"/>
    <x v="0"/>
    <x v="0"/>
    <s v="Registro_Empresas_Nacional_CL"/>
  </r>
  <r>
    <x v="11"/>
    <s v="DATAMUNICIPIO"/>
    <s v="0004-02-00030"/>
    <s v="Ranking Gestión Municipal 2018 - GT"/>
    <s v="Métricas e índices para la gestión municipal - Guatemala"/>
    <s v="Básico"/>
    <x v="1"/>
    <s v="SI"/>
    <x v="0"/>
    <x v="0"/>
    <s v="SI"/>
    <n v="1"/>
    <s v="NO"/>
    <s v="Nacional"/>
    <s v="IR"/>
    <s v="RANKING MUNI GT"/>
    <s v="DI Guatemala"/>
    <x v="0"/>
    <x v="0"/>
    <x v="0"/>
    <x v="0"/>
    <s v="Muni_Nacional_GT"/>
  </r>
  <r>
    <x v="12"/>
    <s v="DATARIESGO"/>
    <s v="0012-01-00032"/>
    <s v="Mapa Femicidios 2020"/>
    <s v="Mapa de Femicidios (2020) - Chile"/>
    <s v="Liberado"/>
    <x v="0"/>
    <s v="SI"/>
    <x v="0"/>
    <x v="0"/>
    <s v="SI"/>
    <n v="1"/>
    <s v="NO"/>
    <s v="Nacional"/>
    <s v="IR"/>
    <s v="FEMICIDIOS CL"/>
    <s v="DI Chile"/>
    <x v="0"/>
    <x v="0"/>
    <x v="0"/>
    <x v="0"/>
    <s v="Femicidios_Nacional_CL"/>
  </r>
  <r>
    <x v="13"/>
    <s v="DATASALUD"/>
    <s v="0001-05-00043"/>
    <s v="COVID-19"/>
    <s v="Avance del COVID-19 - Panamá"/>
    <s v="Liberado"/>
    <x v="2"/>
    <s v="NO"/>
    <x v="0"/>
    <x v="0"/>
    <s v="SI"/>
    <n v="1"/>
    <s v="NO"/>
    <s v="Nacional"/>
    <m/>
    <m/>
    <m/>
    <x v="0"/>
    <x v="0"/>
    <x v="0"/>
    <x v="0"/>
    <s v="Avance del COVID-19 - Panamá"/>
  </r>
  <r>
    <x v="14"/>
    <s v="DATASALUD"/>
    <s v="0001-04-00044"/>
    <s v="COVID-19"/>
    <s v="Avance del COVID-19 - Honduras"/>
    <s v="Liberado"/>
    <x v="3"/>
    <s v="NO"/>
    <x v="0"/>
    <x v="0"/>
    <s v="SI"/>
    <n v="1"/>
    <s v="NO"/>
    <s v="Nacional"/>
    <m/>
    <m/>
    <m/>
    <x v="0"/>
    <x v="0"/>
    <x v="0"/>
    <x v="0"/>
    <s v="Avance del COVID-19 - Honduras"/>
  </r>
  <r>
    <x v="15"/>
    <s v="DATADELITO"/>
    <s v="0016-01-00053"/>
    <s v="DMCS 2008-2020"/>
    <s v="Evolución Delitos de Mayor Connotación Social (2008-2020) - Chile"/>
    <s v="Liberado"/>
    <x v="0"/>
    <s v="SI"/>
    <x v="0"/>
    <x v="0"/>
    <s v="SI"/>
    <n v="1"/>
    <s v="NO"/>
    <s v="Nacional"/>
    <s v="IR"/>
    <s v="DATADELITOv1"/>
    <s v="DI Chile"/>
    <x v="0"/>
    <x v="0"/>
    <x v="0"/>
    <x v="0"/>
    <s v="Delitos_Nacional_CL"/>
  </r>
  <r>
    <x v="16"/>
    <s v="DATASALUD"/>
    <s v="0001-01-00068"/>
    <s v="COVID-19"/>
    <s v="Avance del COVID-19 - Chile"/>
    <s v="Liberado"/>
    <x v="0"/>
    <s v="NO"/>
    <x v="0"/>
    <x v="0"/>
    <s v="SI"/>
    <n v="1"/>
    <s v="NO"/>
    <s v="Nacional"/>
    <m/>
    <m/>
    <m/>
    <x v="0"/>
    <x v="0"/>
    <x v="0"/>
    <x v="0"/>
    <s v="Avance del COVID-19 - Chile"/>
  </r>
  <r>
    <x v="17"/>
    <s v="DATASALUD"/>
    <s v="0001-02-00083"/>
    <s v="COVID-19"/>
    <s v="Avance del COVID-19 - Guatemala"/>
    <s v="Liberado"/>
    <x v="1"/>
    <s v="NO"/>
    <x v="0"/>
    <x v="0"/>
    <s v="SI"/>
    <n v="1"/>
    <s v="NO"/>
    <s v="Nacional"/>
    <m/>
    <m/>
    <m/>
    <x v="0"/>
    <x v="0"/>
    <x v="0"/>
    <x v="0"/>
    <s v="Avance del COVID-19 - Guatemala"/>
  </r>
  <r>
    <x v="18"/>
    <s v="DATAPUEBLOS"/>
    <s v="0019-02-00086"/>
    <s v="Pueblos de Guatemala"/>
    <s v="Pueblos de Guatemala"/>
    <s v="Liberado"/>
    <x v="1"/>
    <s v="SI"/>
    <x v="0"/>
    <x v="0"/>
    <s v="SI"/>
    <n v="1"/>
    <s v="NO"/>
    <s v="Nacional"/>
    <s v="IR"/>
    <s v="Pueblos de Guatemala"/>
    <s v="DI Guatemala"/>
    <x v="0"/>
    <x v="0"/>
    <x v="0"/>
    <x v="0"/>
    <s v="Pueblos_Guatemala_Nacional_GT"/>
  </r>
  <r>
    <x v="19"/>
    <s v="DATAPUEBLOS"/>
    <s v="0019-02-00087"/>
    <s v="Comunidades Lingüisticas (individuales)"/>
    <s v="Comunidad Lingüística - Guatemala"/>
    <s v="PRO"/>
    <x v="1"/>
    <s v="SI"/>
    <x v="0"/>
    <x v="0"/>
    <s v="SI"/>
    <n v="2"/>
    <s v="SI"/>
    <s v="Local"/>
    <s v="IR"/>
    <s v="Com Linguistica INDIVIDUAL GT"/>
    <s v="DI Guatemala"/>
    <x v="0"/>
    <x v="0"/>
    <x v="0"/>
    <x v="0"/>
    <s v="Comunidad_Linguistica_Individual_GT"/>
  </r>
  <r>
    <x v="20"/>
    <s v="DATAIMPACTO"/>
    <s v="0026-04-00089"/>
    <s v="Huracanes"/>
    <s v="Impactos del Huracán ETA - Honduras"/>
    <s v="Liberado"/>
    <x v="3"/>
    <s v="SI"/>
    <x v="0"/>
    <x v="1"/>
    <s v="SI"/>
    <n v="1"/>
    <s v="NO"/>
    <s v="Nacional"/>
    <s v="IR"/>
    <s v="DATA IMPACTO ETA"/>
    <s v="DI Honduras"/>
    <x v="0"/>
    <x v="0"/>
    <x v="1"/>
    <x v="0"/>
    <s v="Impactos_ETA_Nacional_HN"/>
  </r>
  <r>
    <x v="21"/>
    <s v="DATAFOREST"/>
    <s v="0028-01-00090"/>
    <s v="Ex AGROSTAT - Incendios Forestales"/>
    <s v="Estadísticas de Incendios Forestales"/>
    <s v="PRO"/>
    <x v="0"/>
    <s v="SI"/>
    <x v="0"/>
    <x v="0"/>
    <s v="SI"/>
    <n v="1"/>
    <s v="SI"/>
    <s v="Región"/>
    <s v="IR"/>
    <s v="DATAAGRO-Incendios"/>
    <s v="DI Chile"/>
    <x v="0"/>
    <x v="0"/>
    <x v="0"/>
    <x v="0"/>
    <s v="Incendios_Forestales_Regional_CL"/>
  </r>
  <r>
    <x v="22"/>
    <s v="DATARIESGO"/>
    <s v="0012-04-00091"/>
    <s v="DATAFUEGO"/>
    <s v="Plataforma de Análisis y Monitoreo de focos de Fuego - Honduras"/>
    <s v="PRO"/>
    <x v="3"/>
    <s v="SI"/>
    <x v="1"/>
    <x v="0"/>
    <s v="SI"/>
    <n v="1"/>
    <s v="NO"/>
    <s v="Nacional"/>
    <s v="IR"/>
    <s v="DATAFUEGO_GEE_HN_Nacional"/>
    <s v="DI Honduras"/>
    <x v="1"/>
    <x v="1"/>
    <x v="0"/>
    <x v="0"/>
    <s v="Monitoreo_Fuego_Nacional_HN"/>
  </r>
  <r>
    <x v="23"/>
    <s v="DATARIESGO"/>
    <s v="0012-04-00091"/>
    <s v="DATAFUEGO"/>
    <s v="Plataforma de Análisis y Monitoreo de focos de Fuego - Honduras"/>
    <s v="PRO"/>
    <x v="3"/>
    <s v="SI"/>
    <x v="1"/>
    <x v="0"/>
    <s v="SI"/>
    <n v="2"/>
    <s v="SI"/>
    <s v="Departamento"/>
    <s v="IR"/>
    <s v="DATAFUEGO_GEE_HN_Departamento"/>
    <s v="DI Honduras"/>
    <x v="2"/>
    <x v="2"/>
    <x v="0"/>
    <x v="0"/>
    <s v="Monitoreo_Fuego_Departamento_HN"/>
  </r>
  <r>
    <x v="24"/>
    <s v="DATACLIMA"/>
    <s v="0013-04-00092"/>
    <s v="DATACLIMA"/>
    <s v="Plataforma de Análisis y Monitoreo del Clima - Honduras"/>
    <s v="PRO"/>
    <x v="3"/>
    <s v="SI"/>
    <x v="1"/>
    <x v="0"/>
    <s v="SI"/>
    <n v="1"/>
    <s v="NO"/>
    <s v="Nacional"/>
    <s v="IR"/>
    <s v="DATACLIMA_GEE_HN_Nacional"/>
    <s v="DI Honduras"/>
    <x v="3"/>
    <x v="3"/>
    <x v="0"/>
    <x v="0"/>
    <s v="Monitoreo_Clima_Nacional_HN"/>
  </r>
  <r>
    <x v="25"/>
    <s v="DATACLIMA"/>
    <s v="0013-04-00092"/>
    <s v="DATACLIMA"/>
    <s v="Plataforma de Análisis y Monitoreo del Clima - Honduras"/>
    <s v="PRO"/>
    <x v="3"/>
    <s v="SI"/>
    <x v="1"/>
    <x v="0"/>
    <s v="SI"/>
    <n v="2"/>
    <s v="SI"/>
    <s v="Departamento"/>
    <s v="IR"/>
    <s v="DATACLIMA_GEE_HN_Departamento"/>
    <s v="DI Honduras"/>
    <x v="4"/>
    <x v="4"/>
    <x v="0"/>
    <x v="0"/>
    <s v="Monitoreo_Clima_Departamento_HN"/>
  </r>
  <r>
    <x v="26"/>
    <s v="DATARIESGO"/>
    <s v="0012-04-00091"/>
    <s v="DATAFUEGO"/>
    <s v="Plataforma de Análisis y Monitoreo de focos de Fuego - Guatemala"/>
    <s v="PRO"/>
    <x v="1"/>
    <s v="SI"/>
    <x v="1"/>
    <x v="0"/>
    <s v="SI"/>
    <n v="1"/>
    <s v="NO"/>
    <s v="Nacional"/>
    <s v="IR"/>
    <s v="DATAFUEGO_GEE_GT_Nacional"/>
    <s v="DI Guatemala"/>
    <x v="5"/>
    <x v="5"/>
    <x v="0"/>
    <x v="0"/>
    <s v="Monitoreo_Fuego_Nacional_GT"/>
  </r>
  <r>
    <x v="27"/>
    <s v="DATARIESGO"/>
    <s v="0012-04-00091"/>
    <s v="DATAFUEGO"/>
    <s v="Plataforma de Análisis y Monitoreo de focos de Fuego - Guatemala"/>
    <s v="PRO"/>
    <x v="1"/>
    <s v="SI"/>
    <x v="1"/>
    <x v="0"/>
    <s v="SI"/>
    <n v="2"/>
    <s v="SI"/>
    <s v="Departamento"/>
    <s v="IR"/>
    <s v="DATAFUEGO_GEE_GT_Departamento"/>
    <s v="DI Guatemala"/>
    <x v="6"/>
    <x v="6"/>
    <x v="0"/>
    <x v="0"/>
    <s v="Monitoreo_Fuego_Departamento_GT"/>
  </r>
  <r>
    <x v="28"/>
    <s v="DATACLIMA"/>
    <s v="0013-04-00092"/>
    <s v="DATACLIMA"/>
    <s v="Plataforma de Análisis y Monitoreo del Clima - Guatemala"/>
    <s v="PRO"/>
    <x v="1"/>
    <s v="SI"/>
    <x v="1"/>
    <x v="0"/>
    <s v="SI"/>
    <n v="1"/>
    <s v="NO"/>
    <s v="Nacional"/>
    <s v="IR"/>
    <s v="DATACLIMA_GEE_GT_Nacional"/>
    <s v="DI Guatemala"/>
    <x v="7"/>
    <x v="7"/>
    <x v="0"/>
    <x v="0"/>
    <s v="Monitoreo_Clima_Nacional_GT"/>
  </r>
  <r>
    <x v="29"/>
    <s v="DATACLIMA"/>
    <s v="0013-04-00092"/>
    <s v="DATACLIMA"/>
    <s v="Plataforma de Análisis y Monitoreo del Clima - Guatemala"/>
    <s v="PRO"/>
    <x v="1"/>
    <s v="SI"/>
    <x v="1"/>
    <x v="0"/>
    <s v="SI"/>
    <n v="2"/>
    <s v="SI"/>
    <s v="Departamento"/>
    <s v="IR"/>
    <s v="DATACLIMA_GEE_GT_Departamento"/>
    <s v="DI Guatemala"/>
    <x v="8"/>
    <x v="8"/>
    <x v="0"/>
    <x v="0"/>
    <s v="Monitoreo_Clima_Departamento_GT"/>
  </r>
  <r>
    <x v="30"/>
    <s v="DATARIESGO"/>
    <s v="0012-04-00091"/>
    <s v="DATAFUEGO"/>
    <s v="Plataforma de Análisis y Monitoreo de focos de Fuego - Panamá"/>
    <s v="PRO"/>
    <x v="2"/>
    <s v="SI"/>
    <x v="1"/>
    <x v="0"/>
    <s v="SI"/>
    <n v="1"/>
    <s v="NO"/>
    <s v="Nacional"/>
    <s v="IR"/>
    <s v="DATAFUEGO_GEE_PA_Nacional"/>
    <s v="DI Panamá"/>
    <x v="9"/>
    <x v="9"/>
    <x v="0"/>
    <x v="0"/>
    <s v="Monitoreo_Fuego_Nacional_PN"/>
  </r>
  <r>
    <x v="31"/>
    <s v="DATARIESGO"/>
    <s v="0012-04-00091"/>
    <s v="DATAFUEGO"/>
    <s v="Plataforma de Análisis y Monitoreo de focos de Fuego - Panamá"/>
    <s v="PRO"/>
    <x v="2"/>
    <s v="SI"/>
    <x v="1"/>
    <x v="0"/>
    <s v="SI"/>
    <n v="2"/>
    <s v="SI"/>
    <s v="Provincia"/>
    <s v="IR"/>
    <s v="DATAFUEGO_GEE_PA_Provincia"/>
    <s v="DI Panamá"/>
    <x v="10"/>
    <x v="10"/>
    <x v="0"/>
    <x v="0"/>
    <s v="Monitoreo_Fuego_Departamento_PN"/>
  </r>
  <r>
    <x v="32"/>
    <s v="DATACLIMA"/>
    <s v="0013-04-00092"/>
    <s v="DATACLIMA"/>
    <s v="Plataforma de Análisis y Monitoreo del Clima - Panamá"/>
    <s v="PRO"/>
    <x v="2"/>
    <s v="SI"/>
    <x v="1"/>
    <x v="0"/>
    <s v="SI"/>
    <n v="1"/>
    <s v="NO"/>
    <s v="Nacional"/>
    <s v="IR"/>
    <s v="DATACLIMA_GEE_PA_Nacional"/>
    <s v="DI Panamá"/>
    <x v="11"/>
    <x v="11"/>
    <x v="0"/>
    <x v="0"/>
    <s v="Monitoreo_Clima_Nacional_PN"/>
  </r>
  <r>
    <x v="33"/>
    <s v="DATACLIMA"/>
    <s v="0013-04-00092"/>
    <s v="DATACLIMA"/>
    <s v="Plataforma de Análisis y Monitoreo del Clima - Panamá"/>
    <s v="PRO"/>
    <x v="2"/>
    <s v="SI"/>
    <x v="1"/>
    <x v="0"/>
    <s v="SI"/>
    <n v="2"/>
    <s v="SI"/>
    <s v="Provincia"/>
    <s v="IR"/>
    <s v="DATACLIMA_GEE_PA_Provincia"/>
    <s v="DI Panamá"/>
    <x v="12"/>
    <x v="12"/>
    <x v="0"/>
    <x v="0"/>
    <s v="Monitoreo_Clima_Departamento_PN"/>
  </r>
  <r>
    <x v="34"/>
    <s v="DATARIESGO"/>
    <s v="0012-04-00091"/>
    <s v="DATAFUEGO"/>
    <s v="Plataforma de Análisis y Monitoreo de focos de Fuego - El Salvador"/>
    <s v="PRO"/>
    <x v="4"/>
    <s v="SI"/>
    <x v="1"/>
    <x v="0"/>
    <s v="SI"/>
    <n v="1"/>
    <s v="NO"/>
    <s v="Nacional"/>
    <s v="IR"/>
    <s v="DATAFUEGO_GEE_SV_Nacional"/>
    <s v="DI El Salvador"/>
    <x v="13"/>
    <x v="13"/>
    <x v="0"/>
    <x v="0"/>
    <s v="Monitoreo_Fuego_Nacional_SV"/>
  </r>
  <r>
    <x v="35"/>
    <s v="DATARIESGO"/>
    <s v="0012-04-00091"/>
    <s v="DATAFUEGO"/>
    <s v="Plataforma de Análisis y Monitoreo de focos de Fuego - El Salvador"/>
    <s v="PRO"/>
    <x v="4"/>
    <s v="SI"/>
    <x v="1"/>
    <x v="0"/>
    <s v="SI"/>
    <n v="2"/>
    <s v="SI"/>
    <s v="Departamento"/>
    <s v="IR"/>
    <s v="DATAFUEGO_GEE_SV_Departamento"/>
    <s v="DI El Salvador"/>
    <x v="14"/>
    <x v="14"/>
    <x v="0"/>
    <x v="0"/>
    <s v="Monitoreo_Fuego_Departamento_SV"/>
  </r>
  <r>
    <x v="36"/>
    <s v="DATACLIMA"/>
    <s v="0013-04-00092"/>
    <s v="DATACLIMA"/>
    <s v="Plataforma de Análisis y Monitoreo del Clima - El Salvador"/>
    <s v="PRO"/>
    <x v="4"/>
    <s v="SI"/>
    <x v="1"/>
    <x v="0"/>
    <s v="SI"/>
    <n v="1"/>
    <s v="NO"/>
    <s v="Nacional"/>
    <s v="IR"/>
    <s v="DATACLIMA_GEE_SV_Nacional"/>
    <s v="DI El Salvador"/>
    <x v="15"/>
    <x v="15"/>
    <x v="0"/>
    <x v="0"/>
    <s v="Monitoreo_Clima_Nacional_SV"/>
  </r>
  <r>
    <x v="37"/>
    <s v="DATACLIMA"/>
    <s v="0013-04-00092"/>
    <s v="DATACLIMA"/>
    <s v="Plataforma de Análisis y Monitoreo del Clima - El Salvador"/>
    <s v="PRO"/>
    <x v="4"/>
    <s v="SI"/>
    <x v="1"/>
    <x v="0"/>
    <s v="SI"/>
    <n v="2"/>
    <s v="SI"/>
    <s v="Departamento"/>
    <s v="IR"/>
    <s v="DATACLIMA_GEE_SV_Departamento"/>
    <s v="DI El Salvador"/>
    <x v="16"/>
    <x v="16"/>
    <x v="0"/>
    <x v="0"/>
    <s v="Monitoreo_Clima_Departamento_SV"/>
  </r>
  <r>
    <x v="38"/>
    <s v="DATARIESGO"/>
    <s v="0012-04-00091"/>
    <s v="DATAFUEGO"/>
    <s v="Plataforma de Análisis y Monitoreo de focos de Fuego - Costa Rica"/>
    <s v="PRO"/>
    <x v="5"/>
    <s v="SI"/>
    <x v="1"/>
    <x v="0"/>
    <s v="SI"/>
    <n v="1"/>
    <s v="NO"/>
    <s v="Nacional"/>
    <s v="IR"/>
    <s v="DATAFUEGO_GEE_CR_Nacional"/>
    <s v="DI Costa Rica"/>
    <x v="17"/>
    <x v="17"/>
    <x v="0"/>
    <x v="0"/>
    <s v="Monitoreo_Fuego_Nacional_CR"/>
  </r>
  <r>
    <x v="39"/>
    <s v="DATARIESGO"/>
    <s v="0012-04-00091"/>
    <s v="DATAFUEGO"/>
    <s v="Plataforma de Análisis y Monitoreo de focos de Fuego - Costa Rica"/>
    <s v="PRO"/>
    <x v="5"/>
    <s v="SI"/>
    <x v="1"/>
    <x v="0"/>
    <s v="SI"/>
    <n v="2"/>
    <s v="SI"/>
    <s v="Provincia"/>
    <s v="IR"/>
    <s v="DATAFUEGO_GEE_CR_Departamento"/>
    <s v="DI Costa Rica"/>
    <x v="18"/>
    <x v="18"/>
    <x v="0"/>
    <x v="0"/>
    <s v="Monitoreo_Fuego_Departamento_CR"/>
  </r>
  <r>
    <x v="40"/>
    <s v="DATACLIMA"/>
    <s v="0013-04-00092"/>
    <s v="DATACLIMA"/>
    <s v="Plataforma de Análisis y Monitoreo del Clima - Costa Rica"/>
    <s v="PRO"/>
    <x v="5"/>
    <s v="SI"/>
    <x v="1"/>
    <x v="0"/>
    <s v="SI"/>
    <n v="1"/>
    <s v="NO"/>
    <s v="Nacional"/>
    <s v="IR"/>
    <m/>
    <s v="DI Costa Rica"/>
    <x v="19"/>
    <x v="19"/>
    <x v="0"/>
    <x v="0"/>
    <s v="Monitoreo_Clima_Nacional_CR"/>
  </r>
  <r>
    <x v="41"/>
    <s v="DATACLIMA"/>
    <s v="0013-04-00092"/>
    <s v="DATACLIMA"/>
    <s v="Plataforma de Análisis y Monitoreo del Clima - Costa Rica"/>
    <s v="PRO"/>
    <x v="5"/>
    <s v="SI"/>
    <x v="1"/>
    <x v="0"/>
    <s v="SI"/>
    <n v="2"/>
    <s v="SI"/>
    <s v="Provincia"/>
    <s v="IR"/>
    <s v="DATACLIMA_GEE_CR_Departamento"/>
    <s v="DI Costa Rica"/>
    <x v="20"/>
    <x v="20"/>
    <x v="0"/>
    <x v="0"/>
    <s v="Monitoreo_Clima_Departamento_CR"/>
  </r>
  <r>
    <x v="42"/>
    <s v="DATARIESGO"/>
    <s v="0012-04-00091"/>
    <s v="DATAFUEGO"/>
    <s v="Plataforma de Análisis y Monitoreo de focos de Fuego - Belice"/>
    <s v="PRO"/>
    <x v="6"/>
    <s v="SI"/>
    <x v="1"/>
    <x v="0"/>
    <s v="SI"/>
    <n v="1"/>
    <s v="NO"/>
    <s v="Nacional"/>
    <s v="IR"/>
    <s v="DATAFUEGO_GEE_BZ_Nacional"/>
    <s v="DI Belice"/>
    <x v="21"/>
    <x v="21"/>
    <x v="0"/>
    <x v="0"/>
    <s v="Monitoreo_Fuego_Nacional_BZ"/>
  </r>
  <r>
    <x v="43"/>
    <s v="DATARIESGO"/>
    <s v="0012-04-00091"/>
    <s v="DATAFUEGO"/>
    <s v="Plataforma de Análisis y Monitoreo de focos de Fuego - Belice"/>
    <s v="PRO"/>
    <x v="6"/>
    <s v="SI"/>
    <x v="1"/>
    <x v="0"/>
    <s v="SI"/>
    <n v="2"/>
    <s v="SI"/>
    <s v="Distrito"/>
    <s v="IR"/>
    <s v="DATAFUEGO_GEE_BZ_Distrito"/>
    <s v="DI Belice"/>
    <x v="22"/>
    <x v="22"/>
    <x v="0"/>
    <x v="0"/>
    <s v="Monitoreo_Fuego_Departamento_BZ"/>
  </r>
  <r>
    <x v="44"/>
    <s v="DATACLIMA"/>
    <s v="0013-04-00092"/>
    <s v="DATACLIMA"/>
    <s v="Plataforma de Análisis y Monitoreo del Clima - Belice"/>
    <s v="PRO"/>
    <x v="6"/>
    <s v="SI"/>
    <x v="1"/>
    <x v="0"/>
    <s v="SI"/>
    <n v="1"/>
    <s v="NO"/>
    <s v="Nacional"/>
    <s v="IR"/>
    <s v="DATACLIMA_GEE_BZ_Nacional"/>
    <s v="DI Belice"/>
    <x v="23"/>
    <x v="23"/>
    <x v="0"/>
    <x v="0"/>
    <s v="Monitoreo_Clima_Nacional_BZ"/>
  </r>
  <r>
    <x v="45"/>
    <s v="DATACLIMA"/>
    <s v="0013-04-00092"/>
    <s v="DATACLIMA"/>
    <s v="Plataforma de Análisis y Monitoreo del Clima - Belice"/>
    <s v="PRO"/>
    <x v="6"/>
    <s v="SI"/>
    <x v="1"/>
    <x v="0"/>
    <s v="SI"/>
    <n v="2"/>
    <s v="SI"/>
    <s v="Distrito"/>
    <s v="IR"/>
    <s v="DATACLIMA_GEE_BZ_Distrito"/>
    <s v="DI Belice"/>
    <x v="24"/>
    <x v="24"/>
    <x v="0"/>
    <x v="0"/>
    <s v="Monitoreo_Clima_Departamento_BZ"/>
  </r>
  <r>
    <x v="46"/>
    <s v="DATARIESGO"/>
    <s v="0012-04-00091"/>
    <s v="DATAFUEGO"/>
    <s v="Plataforma de Análisis y Monitoreo de focos de Fuego - República Dominicana"/>
    <s v="PRO"/>
    <x v="7"/>
    <s v="SI"/>
    <x v="1"/>
    <x v="0"/>
    <s v="NO"/>
    <n v="1"/>
    <s v="NO"/>
    <s v="Nacional"/>
    <s v="IR"/>
    <s v="DATAFUEGO_GEE_DO_Nacional"/>
    <s v="DI Rep Dominicana"/>
    <x v="25"/>
    <x v="25"/>
    <x v="0"/>
    <x v="0"/>
    <s v="Monitoreo_Fuego_Nacional_RD"/>
  </r>
  <r>
    <x v="47"/>
    <s v="DATARIESGO"/>
    <s v="0012-04-00091"/>
    <s v="DATAFUEGO"/>
    <s v="Plataforma de Análisis y Monitoreo de focos de Fuego - República Dominicana"/>
    <s v="PRO"/>
    <x v="7"/>
    <s v="SI"/>
    <x v="1"/>
    <x v="0"/>
    <s v="NO"/>
    <n v="2"/>
    <s v="SI"/>
    <s v="Provincia"/>
    <s v="IR"/>
    <s v="DATAFUEGO_GEE_DO_Provincia"/>
    <s v="DI Rep Dominicana"/>
    <x v="26"/>
    <x v="26"/>
    <x v="0"/>
    <x v="0"/>
    <s v="Monitoreo_Fuego_Departamento_RD"/>
  </r>
  <r>
    <x v="48"/>
    <s v="DATACLIMA"/>
    <s v="0013-04-00092"/>
    <s v="DATACLIMA"/>
    <s v="Plataforma de Análisis y Monitoreo del Clima - República Dominicana"/>
    <s v="PRO"/>
    <x v="7"/>
    <s v="SI"/>
    <x v="1"/>
    <x v="0"/>
    <s v="NO"/>
    <n v="1"/>
    <s v="NO"/>
    <s v="Nacional"/>
    <s v="IR"/>
    <s v="DATACLIMA_GEE_DO_Nacional"/>
    <s v="DI Rep Dominicana"/>
    <x v="27"/>
    <x v="27"/>
    <x v="0"/>
    <x v="0"/>
    <s v="Monitoreo_Clima_Nacional_RD"/>
  </r>
  <r>
    <x v="49"/>
    <s v="DATACLIMA"/>
    <s v="0013-04-00092"/>
    <s v="DATACLIMA"/>
    <s v="Plataforma de Análisis y Monitoreo del Clima - República Dominicana"/>
    <s v="PRO"/>
    <x v="7"/>
    <s v="SI"/>
    <x v="1"/>
    <x v="0"/>
    <s v="NO"/>
    <n v="2"/>
    <s v="SI"/>
    <s v="Provincia"/>
    <s v="IR"/>
    <s v="DATACLIMA_GEE_DO_Provincia"/>
    <s v="DI Rep Dominicana"/>
    <x v="28"/>
    <x v="28"/>
    <x v="0"/>
    <x v="0"/>
    <s v="Monitoreo_Clima_Departamento_RD"/>
  </r>
  <r>
    <x v="50"/>
    <s v="DATARIESGO"/>
    <s v="0012-04-00091"/>
    <s v="DATAFUEGO"/>
    <s v="Plataforma de Análisis y Monitoreo de focos de Fuego - Chile"/>
    <s v="PRO"/>
    <x v="0"/>
    <s v="SI"/>
    <x v="1"/>
    <x v="0"/>
    <s v="NO"/>
    <n v="1"/>
    <s v="NO"/>
    <s v="Nacional"/>
    <s v="IR"/>
    <s v="DATAFUEGO_GEE_CL_Nacional"/>
    <s v="DI Chile"/>
    <x v="0"/>
    <x v="0"/>
    <x v="0"/>
    <x v="0"/>
    <s v="Monitoreo_Fuego_Nacional_CL"/>
  </r>
  <r>
    <x v="51"/>
    <s v="DATARIESGO"/>
    <s v="0012-04-00091"/>
    <s v="DATAFUEGO"/>
    <s v="Plataforma de Análisis y Monitoreo de focos de Fuego - Chile"/>
    <s v="PRO"/>
    <x v="0"/>
    <s v="SI"/>
    <x v="1"/>
    <x v="0"/>
    <s v="NO"/>
    <n v="2"/>
    <s v="SI"/>
    <s v="Región"/>
    <s v="IR"/>
    <s v="DATAFUEGO_GEE_CL_Region"/>
    <s v="DI Chile"/>
    <x v="0"/>
    <x v="0"/>
    <x v="0"/>
    <x v="0"/>
    <s v="Monitoreo_Fuego_Departamento_CL"/>
  </r>
  <r>
    <x v="52"/>
    <s v="DATACLIMA"/>
    <s v="0013-04-00092"/>
    <s v="DATACLIMA"/>
    <s v="Plataforma de Análisis y Monitoreo del Clima - Chile"/>
    <s v="PRO"/>
    <x v="0"/>
    <s v="SI"/>
    <x v="1"/>
    <x v="0"/>
    <s v="NO"/>
    <n v="1"/>
    <s v="NO"/>
    <s v="Nacional"/>
    <s v="IR"/>
    <s v="DATACLIMA_GEE_CL_Nacional"/>
    <s v="DI Chile"/>
    <x v="29"/>
    <x v="29"/>
    <x v="0"/>
    <x v="0"/>
    <s v="Monitoreo_Clima_Nacional_CL"/>
  </r>
  <r>
    <x v="53"/>
    <s v="DATACLIMA"/>
    <s v="0013-04-00092"/>
    <s v="DATACLIMA"/>
    <s v="Plataforma de Análisis y Monitoreo del Clima - Chile"/>
    <s v="PRO"/>
    <x v="0"/>
    <s v="SI"/>
    <x v="1"/>
    <x v="0"/>
    <s v="NO"/>
    <n v="2"/>
    <s v="SI"/>
    <s v="Región"/>
    <s v="IR"/>
    <s v="DATACLIMA_GEE_CL_Región"/>
    <s v="DI Chile"/>
    <x v="30"/>
    <x v="30"/>
    <x v="0"/>
    <x v="0"/>
    <s v="Monitoreo_Clima_Departamento_CL"/>
  </r>
  <r>
    <x v="54"/>
    <s v="DATARIESGO"/>
    <s v="0012-04-00091"/>
    <s v="DATAFUEGO"/>
    <s v="Plataforma de Análisis y Monitoreo de focos de Fuego - Nicaragua"/>
    <s v="PRO"/>
    <x v="8"/>
    <s v="SI"/>
    <x v="1"/>
    <x v="0"/>
    <s v="SI"/>
    <n v="1"/>
    <s v="NO"/>
    <s v="Nacional"/>
    <s v="IR"/>
    <s v="DATAFUEGO_GEE_NI_Nacional"/>
    <s v="DI Nicaragua"/>
    <x v="31"/>
    <x v="31"/>
    <x v="0"/>
    <x v="0"/>
    <s v="Monitoreo_Fuego_Nacional_NI"/>
  </r>
  <r>
    <x v="55"/>
    <s v="DATARIESGO"/>
    <s v="0012-04-00091"/>
    <s v="DATAFUEGO"/>
    <s v="Plataforma de Análisis y Monitoreo de focos de Fuego - Nicaragua"/>
    <s v="PRO"/>
    <x v="8"/>
    <s v="SI"/>
    <x v="1"/>
    <x v="0"/>
    <s v="SI"/>
    <n v="2"/>
    <s v="SI"/>
    <s v="Departamento"/>
    <s v="IR"/>
    <s v="DATAFUEGO_GEE_NI_Departamento"/>
    <s v="DI Nicaragua"/>
    <x v="32"/>
    <x v="32"/>
    <x v="0"/>
    <x v="0"/>
    <s v="Monitoreo_Fuego_Departamento_NI"/>
  </r>
  <r>
    <x v="56"/>
    <s v="DATACLIMA"/>
    <s v="0013-04-00092"/>
    <s v="DATACLIMA"/>
    <s v="Plataforma de Análisis y Monitoreo del Clima - Nicaragua"/>
    <s v="PRO"/>
    <x v="8"/>
    <s v="SI"/>
    <x v="1"/>
    <x v="0"/>
    <s v="SI"/>
    <n v="1"/>
    <s v="NO"/>
    <s v="Nacional"/>
    <s v="IR"/>
    <s v="DATACLIMA_GEE_NI_Nacional"/>
    <s v="DI Nicaragua"/>
    <x v="33"/>
    <x v="33"/>
    <x v="0"/>
    <x v="0"/>
    <s v="Monitoreo_Clima_Nacional_NI"/>
  </r>
  <r>
    <x v="57"/>
    <s v="DATACLIMA"/>
    <s v="0013-04-00092"/>
    <s v="DATACLIMA"/>
    <s v="Plataforma de Análisis y Monitoreo del Clima - Nicaragua"/>
    <s v="PRO"/>
    <x v="8"/>
    <s v="SI"/>
    <x v="1"/>
    <x v="0"/>
    <s v="SI"/>
    <n v="2"/>
    <s v="SI"/>
    <s v="Departamento"/>
    <s v="IR"/>
    <s v="DATACLIMA_GEE_NI_Departamento"/>
    <s v="DI Nicaragua"/>
    <x v="34"/>
    <x v="34"/>
    <x v="0"/>
    <x v="0"/>
    <s v="Monitoreo_Clima_Departamento_NI"/>
  </r>
  <r>
    <x v="58"/>
    <s v="DATAAGRO"/>
    <m/>
    <s v="AGROSTAT"/>
    <s v="AGROSTAT. Estadísticas Agrícolas Chile"/>
    <s v="Liberado"/>
    <x v="0"/>
    <s v="SI"/>
    <x v="0"/>
    <x v="0"/>
    <s v="SI"/>
    <n v="1"/>
    <s v="NO"/>
    <s v="Nacional"/>
    <s v="IR"/>
    <s v="DATAAGRO-General"/>
    <s v="DI Chile"/>
    <x v="0"/>
    <x v="0"/>
    <x v="0"/>
    <x v="0"/>
    <s v="Agrostat_Nacional_CL"/>
  </r>
  <r>
    <x v="59"/>
    <s v="DATARIESGO"/>
    <m/>
    <s v="Femicidios Honduras"/>
    <s v="Mapa de femicidios (2008-2019) Honduras"/>
    <s v="Liberado"/>
    <x v="3"/>
    <s v="SI"/>
    <x v="0"/>
    <x v="0"/>
    <s v="SI"/>
    <n v="1"/>
    <s v="NO"/>
    <s v="Nacional"/>
    <s v="IR"/>
    <s v="Femicidios Honduras"/>
    <s v="DI Honduras"/>
    <x v="0"/>
    <x v="0"/>
    <x v="0"/>
    <x v="0"/>
    <s v="Femicidios_Nacional_HN"/>
  </r>
  <r>
    <x v="60"/>
    <s v="DATARIESGO"/>
    <m/>
    <s v="Femicidios Guatemala"/>
    <s v="Mapa de femicidios (2018-2020) Guatemala"/>
    <s v="Liberado"/>
    <x v="1"/>
    <s v="SI"/>
    <x v="0"/>
    <x v="0"/>
    <s v="SI"/>
    <n v="1"/>
    <s v="NO"/>
    <s v="Nacional"/>
    <s v="IR"/>
    <s v="Femicidios GT"/>
    <s v="DI Guatemala"/>
    <x v="0"/>
    <x v="0"/>
    <x v="0"/>
    <x v="0"/>
    <s v="Femicidios_Nacional_GT"/>
  </r>
  <r>
    <x v="61"/>
    <s v="DATARIESGO"/>
    <m/>
    <s v="Femicidios El Salvador"/>
    <s v="Feminicidios de Mujeres y Niñas (2016-2019) - El Salvador"/>
    <s v="Liberado"/>
    <x v="4"/>
    <s v="SI"/>
    <x v="0"/>
    <x v="0"/>
    <s v="SI"/>
    <n v="1"/>
    <s v="NO"/>
    <s v="Nacional"/>
    <s v="IR"/>
    <s v="Femicidios El Salvador"/>
    <s v="DI El Salvador"/>
    <x v="0"/>
    <x v="0"/>
    <x v="0"/>
    <x v="0"/>
    <s v="Femicidios_Nacional_SV"/>
  </r>
  <r>
    <x v="62"/>
    <s v="DATARIESGO"/>
    <m/>
    <s v="Femicidios Panamá"/>
    <s v="Mapa de femicidios (2018-2020) Panamá"/>
    <s v="Liberado"/>
    <x v="2"/>
    <s v="SI"/>
    <x v="0"/>
    <x v="0"/>
    <s v="SI"/>
    <n v="1"/>
    <s v="NO"/>
    <s v="Nacional"/>
    <s v="IR"/>
    <s v="Femicidios PN"/>
    <s v="DI Panamá"/>
    <x v="0"/>
    <x v="0"/>
    <x v="0"/>
    <x v="0"/>
    <s v="Femicidios_Nacional_PN"/>
  </r>
  <r>
    <x v="63"/>
    <s v="DATAAGRO"/>
    <m/>
    <s v="Geomática Agrícola"/>
    <s v="Geomática Agrícola"/>
    <s v="PRO"/>
    <x v="0"/>
    <s v="SI"/>
    <x v="1"/>
    <x v="0"/>
    <s v="SI"/>
    <n v="1"/>
    <s v="SI"/>
    <s v="Región"/>
    <s v="IR"/>
    <s v="DATAAGRO-Geomática"/>
    <s v="DI Chile"/>
    <x v="35"/>
    <x v="35"/>
    <x v="0"/>
    <x v="0"/>
    <s v="Geomática_Agricola_Regional_CL"/>
  </r>
  <r>
    <x v="64"/>
    <s v="DATAEMPRESA"/>
    <s v="0007-01-00029"/>
    <s v="Información de Empresas Según categoría"/>
    <s v="Registro de Empresas - Chile"/>
    <s v="PRO"/>
    <x v="0"/>
    <s v="SI"/>
    <x v="0"/>
    <x v="0"/>
    <s v="SI"/>
    <n v="2"/>
    <s v="SI"/>
    <s v="Región"/>
    <s v="IR"/>
    <s v="DATAPYME_Region"/>
    <s v="DI Chile"/>
    <x v="0"/>
    <x v="0"/>
    <x v="0"/>
    <x v="0"/>
    <s v="Registro_Empresas_Regional_CL"/>
  </r>
  <r>
    <x v="65"/>
    <s v="DATAVIVIENDA"/>
    <m/>
    <s v="ISMT"/>
    <s v="Índice Socio Material (ISMT)"/>
    <m/>
    <x v="0"/>
    <s v="NO"/>
    <x v="0"/>
    <x v="1"/>
    <s v="SI"/>
    <n v="1"/>
    <s v="NO"/>
    <s v="Región"/>
    <m/>
    <m/>
    <m/>
    <x v="0"/>
    <x v="0"/>
    <x v="2"/>
    <x v="0"/>
    <m/>
  </r>
  <r>
    <x v="66"/>
    <s v="DATAVIVIENDA"/>
    <m/>
    <s v="ICVU"/>
    <s v="Índice de Calidad de Vida Urbana (ICVU)"/>
    <m/>
    <x v="0"/>
    <s v="NO"/>
    <x v="0"/>
    <x v="1"/>
    <s v="SI"/>
    <n v="1"/>
    <s v="NO"/>
    <s v="Nacional"/>
    <m/>
    <m/>
    <m/>
    <x v="0"/>
    <x v="0"/>
    <x v="3"/>
    <x v="0"/>
    <m/>
  </r>
  <r>
    <x v="67"/>
    <s v="DATAVIVIENDA"/>
    <m/>
    <s v="SIEDU"/>
    <s v="Sistema de Indicadores de Evaluación de Vida Urbana (SIEDU)"/>
    <m/>
    <x v="0"/>
    <s v="SI"/>
    <x v="0"/>
    <x v="1"/>
    <s v="NO"/>
    <n v="1"/>
    <s v="SI"/>
    <s v="Región"/>
    <m/>
    <m/>
    <m/>
    <x v="0"/>
    <x v="0"/>
    <x v="0"/>
    <x v="0"/>
    <m/>
  </r>
  <r>
    <x v="68"/>
    <s v="DATACOMERCIO"/>
    <m/>
    <s v="Exporta-Importa"/>
    <s v="Exporta-Importa"/>
    <m/>
    <x v="0"/>
    <s v="SI"/>
    <x v="0"/>
    <x v="0"/>
    <s v="NO"/>
    <n v="1"/>
    <s v="NO"/>
    <s v="Nacional"/>
    <m/>
    <m/>
    <m/>
    <x v="0"/>
    <x v="0"/>
    <x v="0"/>
    <x v="0"/>
    <m/>
  </r>
  <r>
    <x v="69"/>
    <s v="DATASUELO"/>
    <m/>
    <m/>
    <m/>
    <m/>
    <x v="0"/>
    <s v="SI"/>
    <x v="1"/>
    <x v="0"/>
    <s v="NO"/>
    <n v="1"/>
    <s v="SI"/>
    <s v="Región"/>
    <m/>
    <m/>
    <m/>
    <x v="36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07B79-35F9-423C-A932-3439BAC2CC09}" name="TablaDinámica2" cacheId="87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I3:M7" firstHeaderRow="1" firstDataRow="1" firstDataCol="5"/>
  <pivotFields count="22">
    <pivotField axis="axisRow" compact="0" outline="0"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0"/>
        <item x="5"/>
        <item x="4"/>
        <item x="1"/>
        <item x="3"/>
        <item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9"/>
    <field x="6"/>
    <field x="19"/>
    <field x="20"/>
  </rowFields>
  <rowItems count="4">
    <i>
      <x v="20"/>
      <x v="1"/>
      <x v="5"/>
      <x/>
      <x/>
    </i>
    <i>
      <x v="65"/>
      <x v="1"/>
      <x v="1"/>
      <x v="1"/>
      <x/>
    </i>
    <i>
      <x v="66"/>
      <x v="1"/>
      <x v="1"/>
      <x v="2"/>
      <x/>
    </i>
    <i>
      <x v="67"/>
      <x v="1"/>
      <x v="1"/>
      <x v="3"/>
      <x/>
    </i>
  </rowItems>
  <colItems count="1">
    <i/>
  </colItems>
  <formats count="1">
    <format dxfId="50">
      <pivotArea dataOnly="0" labelOnly="1" outline="0" fieldPosition="0">
        <references count="1">
          <reference field="9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80535-D4D4-4C77-A9F2-D2F0A8FE2E11}" name="TablaDinámica1" cacheId="87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E41" firstHeaderRow="1" firstDataRow="1" firstDataCol="5"/>
  <pivotFields count="22">
    <pivotField axis="axisRow" compact="0" outline="0"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0"/>
        <item x="5"/>
        <item x="4"/>
        <item x="1"/>
        <item x="3"/>
        <item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">
        <item x="23"/>
        <item x="19"/>
        <item x="15"/>
        <item x="7"/>
        <item x="3"/>
        <item x="33"/>
        <item x="11"/>
        <item x="21"/>
        <item x="17"/>
        <item x="13"/>
        <item x="5"/>
        <item x="1"/>
        <item x="31"/>
        <item x="9"/>
        <item x="35"/>
        <item m="1" x="37"/>
        <item x="0"/>
        <item x="36"/>
        <item x="24"/>
        <item x="27"/>
        <item x="28"/>
        <item x="25"/>
        <item x="26"/>
        <item x="29"/>
        <item x="30"/>
        <item x="4"/>
        <item x="18"/>
        <item x="20"/>
        <item x="2"/>
        <item x="6"/>
        <item x="8"/>
        <item x="10"/>
        <item x="12"/>
        <item x="14"/>
        <item x="16"/>
        <item x="32"/>
        <item x="34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31"/>
        <item x="32"/>
        <item x="33"/>
        <item x="34"/>
        <item x="35"/>
        <item x="0"/>
        <item x="27"/>
        <item x="28"/>
        <item x="25"/>
        <item x="26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8"/>
    <field x="6"/>
    <field x="17"/>
    <field x="18"/>
  </rowFields>
  <rowItems count="38">
    <i>
      <x v="22"/>
      <x v="1"/>
      <x v="5"/>
      <x v="11"/>
      <x/>
    </i>
    <i>
      <x v="23"/>
      <x v="1"/>
      <x v="5"/>
      <x v="28"/>
      <x v="1"/>
    </i>
    <i>
      <x v="24"/>
      <x v="1"/>
      <x v="5"/>
      <x v="4"/>
      <x v="2"/>
    </i>
    <i>
      <x v="25"/>
      <x v="1"/>
      <x v="5"/>
      <x v="25"/>
      <x v="3"/>
    </i>
    <i>
      <x v="26"/>
      <x v="1"/>
      <x v="4"/>
      <x v="10"/>
      <x v="4"/>
    </i>
    <i>
      <x v="27"/>
      <x v="1"/>
      <x v="4"/>
      <x v="29"/>
      <x v="5"/>
    </i>
    <i>
      <x v="28"/>
      <x v="1"/>
      <x v="4"/>
      <x v="3"/>
      <x v="6"/>
    </i>
    <i>
      <x v="29"/>
      <x v="1"/>
      <x v="4"/>
      <x v="30"/>
      <x v="7"/>
    </i>
    <i>
      <x v="30"/>
      <x v="1"/>
      <x v="7"/>
      <x v="13"/>
      <x v="8"/>
    </i>
    <i>
      <x v="31"/>
      <x v="1"/>
      <x v="7"/>
      <x v="31"/>
      <x v="9"/>
    </i>
    <i>
      <x v="32"/>
      <x v="1"/>
      <x v="7"/>
      <x v="6"/>
      <x v="10"/>
    </i>
    <i>
      <x v="33"/>
      <x v="1"/>
      <x v="7"/>
      <x v="32"/>
      <x v="11"/>
    </i>
    <i>
      <x v="34"/>
      <x v="1"/>
      <x v="3"/>
      <x v="9"/>
      <x v="12"/>
    </i>
    <i>
      <x v="35"/>
      <x v="1"/>
      <x v="3"/>
      <x v="33"/>
      <x v="13"/>
    </i>
    <i>
      <x v="36"/>
      <x v="1"/>
      <x v="3"/>
      <x v="2"/>
      <x v="14"/>
    </i>
    <i>
      <x v="37"/>
      <x v="1"/>
      <x v="3"/>
      <x v="34"/>
      <x v="15"/>
    </i>
    <i>
      <x v="38"/>
      <x v="1"/>
      <x v="2"/>
      <x v="8"/>
      <x v="16"/>
    </i>
    <i>
      <x v="39"/>
      <x v="1"/>
      <x v="2"/>
      <x v="26"/>
      <x v="17"/>
    </i>
    <i>
      <x v="40"/>
      <x v="1"/>
      <x v="2"/>
      <x v="1"/>
      <x v="18"/>
    </i>
    <i>
      <x v="41"/>
      <x v="1"/>
      <x v="2"/>
      <x v="27"/>
      <x v="19"/>
    </i>
    <i>
      <x v="42"/>
      <x v="1"/>
      <x/>
      <x v="7"/>
      <x v="20"/>
    </i>
    <i>
      <x v="43"/>
      <x v="1"/>
      <x/>
      <x v="37"/>
      <x v="21"/>
    </i>
    <i>
      <x v="44"/>
      <x v="1"/>
      <x/>
      <x/>
      <x v="22"/>
    </i>
    <i>
      <x v="45"/>
      <x v="1"/>
      <x/>
      <x v="18"/>
      <x v="23"/>
    </i>
    <i>
      <x v="46"/>
      <x v="1"/>
      <x v="8"/>
      <x v="21"/>
      <x v="32"/>
    </i>
    <i>
      <x v="47"/>
      <x v="1"/>
      <x v="8"/>
      <x v="22"/>
      <x v="33"/>
    </i>
    <i>
      <x v="48"/>
      <x v="1"/>
      <x v="8"/>
      <x v="19"/>
      <x v="30"/>
    </i>
    <i>
      <x v="49"/>
      <x v="1"/>
      <x v="8"/>
      <x v="20"/>
      <x v="31"/>
    </i>
    <i>
      <x v="50"/>
      <x v="1"/>
      <x v="1"/>
      <x v="16"/>
      <x v="29"/>
    </i>
    <i>
      <x v="51"/>
      <x v="1"/>
      <x v="1"/>
      <x v="16"/>
      <x v="29"/>
    </i>
    <i>
      <x v="52"/>
      <x v="1"/>
      <x v="1"/>
      <x v="23"/>
      <x v="34"/>
    </i>
    <i>
      <x v="53"/>
      <x v="1"/>
      <x v="1"/>
      <x v="24"/>
      <x v="35"/>
    </i>
    <i>
      <x v="54"/>
      <x v="1"/>
      <x v="6"/>
      <x v="12"/>
      <x v="24"/>
    </i>
    <i>
      <x v="55"/>
      <x v="1"/>
      <x v="6"/>
      <x v="35"/>
      <x v="25"/>
    </i>
    <i>
      <x v="56"/>
      <x v="1"/>
      <x v="6"/>
      <x v="5"/>
      <x v="26"/>
    </i>
    <i>
      <x v="57"/>
      <x v="1"/>
      <x v="6"/>
      <x v="36"/>
      <x v="27"/>
    </i>
    <i>
      <x v="63"/>
      <x v="1"/>
      <x v="1"/>
      <x v="14"/>
      <x v="28"/>
    </i>
    <i>
      <x v="69"/>
      <x v="1"/>
      <x v="1"/>
      <x v="17"/>
      <x v="29"/>
    </i>
  </rowItems>
  <colItems count="1">
    <i/>
  </colItems>
  <formats count="1">
    <format dxfId="51">
      <pivotArea dataOnly="0" labelOnly="1" outline="0" fieldPosition="0">
        <references count="1">
          <reference field="18" count="0"/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F72C-21A5-479E-AAC3-F68E198A4F78}" name="TablaDinámica1" cacheId="86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E327" firstHeaderRow="1" firstDataRow="1" firstDataCol="5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5">
        <item x="11"/>
        <item x="1"/>
        <item x="3"/>
        <item x="5"/>
        <item x="12"/>
        <item x="10"/>
        <item x="14"/>
        <item x="13"/>
        <item x="6"/>
        <item x="7"/>
        <item x="4"/>
        <item x="9"/>
        <item x="16"/>
        <item x="8"/>
        <item x="2"/>
        <item x="15"/>
        <item x="366"/>
        <item x="363"/>
        <item x="367"/>
        <item x="362"/>
        <item x="364"/>
        <item x="365"/>
        <item x="404"/>
        <item x="402"/>
        <item x="406"/>
        <item x="409"/>
        <item x="400"/>
        <item x="407"/>
        <item x="408"/>
        <item x="403"/>
        <item x="405"/>
        <item x="401"/>
        <item x="411"/>
        <item x="410"/>
        <item x="412"/>
        <item x="413"/>
        <item x="376"/>
        <item x="389"/>
        <item x="396"/>
        <item x="382"/>
        <item x="395"/>
        <item x="384"/>
        <item x="373"/>
        <item x="383"/>
        <item x="378"/>
        <item x="390"/>
        <item x="371"/>
        <item x="385"/>
        <item x="397"/>
        <item x="399"/>
        <item x="368"/>
        <item x="388"/>
        <item x="391"/>
        <item x="392"/>
        <item x="369"/>
        <item x="370"/>
        <item x="379"/>
        <item x="387"/>
        <item x="375"/>
        <item x="393"/>
        <item x="374"/>
        <item x="380"/>
        <item x="381"/>
        <item x="394"/>
        <item x="386"/>
        <item x="377"/>
        <item x="372"/>
        <item x="398"/>
        <item x="109"/>
        <item x="89"/>
        <item x="120"/>
        <item x="96"/>
        <item x="99"/>
        <item x="106"/>
        <item x="119"/>
        <item x="91"/>
        <item x="114"/>
        <item x="126"/>
        <item x="127"/>
        <item x="93"/>
        <item x="116"/>
        <item x="125"/>
        <item x="129"/>
        <item x="113"/>
        <item x="101"/>
        <item x="94"/>
        <item x="128"/>
        <item x="98"/>
        <item x="103"/>
        <item x="130"/>
        <item x="88"/>
        <item x="104"/>
        <item x="107"/>
        <item x="111"/>
        <item x="102"/>
        <item x="90"/>
        <item x="110"/>
        <item x="118"/>
        <item x="131"/>
        <item x="108"/>
        <item x="97"/>
        <item x="112"/>
        <item x="124"/>
        <item x="117"/>
        <item x="100"/>
        <item x="115"/>
        <item x="121"/>
        <item x="123"/>
        <item x="84"/>
        <item x="22"/>
        <item x="29"/>
        <item x="36"/>
        <item x="65"/>
        <item x="71"/>
        <item x="86"/>
        <item x="35"/>
        <item x="45"/>
        <item x="20"/>
        <item x="75"/>
        <item x="77"/>
        <item x="39"/>
        <item x="18"/>
        <item x="57"/>
        <item x="60"/>
        <item x="87"/>
        <item x="68"/>
        <item x="19"/>
        <item x="34"/>
        <item x="37"/>
        <item x="52"/>
        <item x="76"/>
        <item x="17"/>
        <item x="21"/>
        <item x="31"/>
        <item x="32"/>
        <item x="83"/>
        <item x="78"/>
        <item x="23"/>
        <item x="43"/>
        <item x="56"/>
        <item x="67"/>
        <item x="82"/>
        <item x="69"/>
        <item x="41"/>
        <item x="54"/>
        <item x="85"/>
        <item x="72"/>
        <item x="26"/>
        <item x="27"/>
        <item x="28"/>
        <item x="30"/>
        <item x="33"/>
        <item x="40"/>
        <item x="46"/>
        <item x="47"/>
        <item x="49"/>
        <item x="53"/>
        <item x="61"/>
        <item x="62"/>
        <item x="70"/>
        <item x="73"/>
        <item x="74"/>
        <item x="80"/>
        <item x="63"/>
        <item x="38"/>
        <item x="42"/>
        <item x="48"/>
        <item x="51"/>
        <item x="58"/>
        <item x="79"/>
        <item x="24"/>
        <item x="25"/>
        <item x="44"/>
        <item x="50"/>
        <item x="55"/>
        <item x="59"/>
        <item x="64"/>
        <item x="66"/>
        <item x="81"/>
        <item x="256"/>
        <item x="200"/>
        <item x="204"/>
        <item x="207"/>
        <item x="220"/>
        <item x="228"/>
        <item x="231"/>
        <item x="242"/>
        <item x="246"/>
        <item x="252"/>
        <item x="190"/>
        <item x="191"/>
        <item x="229"/>
        <item x="205"/>
        <item x="209"/>
        <item x="214"/>
        <item x="221"/>
        <item x="240"/>
        <item x="243"/>
        <item x="244"/>
        <item x="258"/>
        <item x="263"/>
        <item x="215"/>
        <item x="198"/>
        <item x="216"/>
        <item x="227"/>
        <item x="241"/>
        <item x="249"/>
        <item x="264"/>
        <item x="265"/>
        <item x="199"/>
        <item x="202"/>
        <item x="192"/>
        <item x="208"/>
        <item x="211"/>
        <item x="219"/>
        <item x="232"/>
        <item x="251"/>
        <item x="255"/>
        <item x="257"/>
        <item x="260"/>
        <item x="210"/>
        <item x="213"/>
        <item x="186"/>
        <item x="189"/>
        <item x="201"/>
        <item x="203"/>
        <item x="217"/>
        <item x="259"/>
        <item x="218"/>
        <item x="185"/>
        <item x="188"/>
        <item x="212"/>
        <item x="222"/>
        <item x="223"/>
        <item x="224"/>
        <item x="235"/>
        <item x="236"/>
        <item x="253"/>
        <item x="254"/>
        <item x="262"/>
        <item x="266"/>
        <item x="184"/>
        <item x="351"/>
        <item x="273"/>
        <item x="285"/>
        <item x="288"/>
        <item x="291"/>
        <item x="296"/>
        <item x="297"/>
        <item x="305"/>
        <item x="307"/>
        <item x="316"/>
        <item x="318"/>
        <item x="321"/>
        <item x="325"/>
        <item x="326"/>
        <item x="329"/>
        <item x="347"/>
        <item x="352"/>
        <item x="354"/>
        <item x="360"/>
        <item x="361"/>
        <item x="277"/>
        <item x="270"/>
        <item x="283"/>
        <item x="286"/>
        <item x="290"/>
        <item x="308"/>
        <item x="311"/>
        <item x="312"/>
        <item x="335"/>
        <item x="342"/>
        <item x="357"/>
        <item x="359"/>
        <item x="330"/>
        <item x="272"/>
        <item x="280"/>
        <item x="292"/>
        <item x="293"/>
        <item x="310"/>
        <item x="306"/>
        <item x="315"/>
        <item x="332"/>
        <item x="274"/>
        <item x="269"/>
        <item x="278"/>
        <item x="287"/>
        <item x="289"/>
        <item x="334"/>
        <item x="338"/>
        <item x="339"/>
        <item x="340"/>
        <item x="341"/>
        <item x="320"/>
        <item x="331"/>
        <item x="336"/>
        <item x="337"/>
        <item x="345"/>
        <item x="349"/>
        <item x="350"/>
        <item x="275"/>
        <item x="294"/>
        <item x="299"/>
        <item x="323"/>
        <item x="282"/>
        <item x="302"/>
        <item x="268"/>
        <item x="279"/>
        <item x="298"/>
        <item x="281"/>
        <item x="319"/>
        <item x="356"/>
        <item x="276"/>
        <item x="344"/>
        <item x="333"/>
        <item x="303"/>
        <item x="346"/>
        <item x="348"/>
        <item x="271"/>
        <item x="327"/>
        <item x="328"/>
        <item x="353"/>
        <item x="317"/>
        <item x="355"/>
        <item x="180"/>
        <item x="135"/>
        <item x="136"/>
        <item x="138"/>
        <item x="140"/>
        <item x="142"/>
        <item x="143"/>
        <item x="144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60"/>
        <item x="163"/>
        <item x="165"/>
        <item x="167"/>
        <item x="168"/>
        <item x="170"/>
        <item x="171"/>
        <item x="172"/>
        <item x="173"/>
        <item x="175"/>
        <item x="177"/>
        <item x="179"/>
        <item x="183"/>
        <item x="169"/>
        <item x="166"/>
        <item x="176"/>
        <item x="137"/>
        <item x="151"/>
        <item x="182"/>
        <item x="174"/>
        <item x="133"/>
        <item x="134"/>
        <item x="162"/>
        <item x="159"/>
        <item x="132"/>
        <item x="139"/>
        <item x="158"/>
        <item x="178"/>
        <item x="181"/>
        <item x="141"/>
        <item x="145"/>
        <item x="161"/>
        <item x="164"/>
        <item x="358"/>
        <item x="284"/>
        <item x="304"/>
        <item x="309"/>
        <item x="313"/>
        <item x="314"/>
        <item x="322"/>
        <item x="324"/>
        <item x="300"/>
        <item x="295"/>
        <item x="301"/>
        <item x="343"/>
        <item x="92"/>
        <item x="95"/>
        <item x="122"/>
        <item x="105"/>
        <item x="194"/>
        <item x="187"/>
        <item x="193"/>
        <item x="206"/>
        <item x="230"/>
        <item x="233"/>
        <item x="237"/>
        <item x="248"/>
        <item x="267"/>
        <item x="238"/>
        <item x="195"/>
        <item x="196"/>
        <item x="225"/>
        <item x="234"/>
        <item x="239"/>
        <item x="261"/>
        <item x="245"/>
        <item x="197"/>
        <item x="226"/>
        <item x="247"/>
        <item x="250"/>
        <item x="4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7"/>
    <field x="13"/>
    <field x="14"/>
    <field x="15"/>
    <field x="5"/>
  </rowFields>
  <rowItems count="324">
    <i>
      <x v="2"/>
      <x v="22"/>
      <x v="414"/>
      <x v="452"/>
      <x v="6"/>
    </i>
    <i r="1">
      <x v="23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4"/>
      <x v="414"/>
      <x v="452"/>
      <x v="6"/>
    </i>
    <i r="1">
      <x v="25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6"/>
      <x v="414"/>
      <x v="452"/>
      <x v="5"/>
    </i>
    <i r="1">
      <x v="27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28"/>
      <x v="414"/>
      <x v="452"/>
      <x v="5"/>
    </i>
    <i r="1">
      <x v="29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30"/>
      <x v="414"/>
      <x v="452"/>
      <x v="8"/>
    </i>
    <i r="1">
      <x v="31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2"/>
      <x v="414"/>
      <x v="452"/>
      <x v="8"/>
    </i>
    <i r="1">
      <x v="33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4"/>
      <x v="414"/>
      <x v="452"/>
      <x v="4"/>
    </i>
    <i r="1">
      <x v="35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6"/>
      <x v="414"/>
      <x v="452"/>
      <x v="4"/>
    </i>
    <i r="1">
      <x v="37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8"/>
      <x v="414"/>
      <x v="452"/>
      <x v="3"/>
    </i>
    <i r="1">
      <x v="39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0"/>
      <x v="414"/>
      <x v="452"/>
      <x v="3"/>
    </i>
    <i r="1">
      <x v="41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2"/>
      <x v="414"/>
      <x v="452"/>
      <x v="1"/>
    </i>
    <i r="1">
      <x v="43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4"/>
      <x v="414"/>
      <x v="452"/>
      <x v="1"/>
    </i>
    <i r="1">
      <x v="45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6"/>
      <x v="414"/>
      <x v="452"/>
      <x v="9"/>
    </i>
    <i r="1">
      <x v="47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48"/>
      <x v="414"/>
      <x v="452"/>
      <x v="9"/>
    </i>
    <i r="1">
      <x v="49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50"/>
      <x v="414"/>
      <x v="452"/>
      <x v="2"/>
    </i>
    <i r="1">
      <x v="51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2"/>
      <x v="414"/>
      <x v="452"/>
      <x v="2"/>
    </i>
    <i r="1">
      <x v="53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4"/>
      <x v="414"/>
      <x v="452"/>
      <x v="7"/>
    </i>
    <i r="1">
      <x v="55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56"/>
      <x v="414"/>
      <x v="452"/>
      <x v="7"/>
    </i>
    <i r="1">
      <x v="57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63"/>
      <x v="414"/>
      <x v="497"/>
      <x v="2"/>
    </i>
    <i r="3">
      <x v="498"/>
      <x v="2"/>
    </i>
    <i r="3">
      <x v="499"/>
      <x v="2"/>
    </i>
    <i r="3">
      <x v="500"/>
      <x v="2"/>
    </i>
    <i r="3">
      <x v="501"/>
      <x v="2"/>
    </i>
    <i r="3">
      <x v="502"/>
      <x v="2"/>
    </i>
    <i r="3">
      <x v="503"/>
      <x v="2"/>
    </i>
    <i r="3">
      <x v="504"/>
      <x v="2"/>
    </i>
    <i r="3">
      <x v="505"/>
      <x v="2"/>
    </i>
    <i r="3">
      <x v="506"/>
      <x v="2"/>
    </i>
    <i r="3">
      <x v="507"/>
      <x v="2"/>
    </i>
    <i r="3">
      <x v="508"/>
      <x v="2"/>
    </i>
    <i r="3">
      <x v="509"/>
      <x v="2"/>
    </i>
    <i r="3">
      <x v="510"/>
      <x v="2"/>
    </i>
    <i r="3">
      <x v="511"/>
      <x v="2"/>
    </i>
    <i r="3">
      <x v="512"/>
      <x v="2"/>
    </i>
  </rowItems>
  <colItems count="1">
    <i/>
  </colItems>
  <formats count="5">
    <format dxfId="28">
      <pivotArea field="7" type="button" dataOnly="0" labelOnly="1" outline="0" axis="axisRow" fieldPosition="0"/>
    </format>
    <format dxfId="27">
      <pivotArea field="13" type="button" dataOnly="0" labelOnly="1" outline="0" axis="axisRow" fieldPosition="1"/>
    </format>
    <format dxfId="26">
      <pivotArea field="14" type="button" dataOnly="0" labelOnly="1" outline="0" axis="axisRow" fieldPosition="2"/>
    </format>
    <format dxfId="25">
      <pivotArea field="15" type="button" dataOnly="0" labelOnly="1" outline="0" axis="axisRow" fieldPosition="3"/>
    </format>
    <format dxfId="24">
      <pivotArea field="5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32F2EA7-A0ED-4C73-95E6-B9977B4E708A}" autoFormatId="16" applyNumberFormats="0" applyBorderFormats="0" applyFontFormats="0" applyPatternFormats="0" applyAlignmentFormats="0" applyWidthHeightFormats="0">
  <queryTableRefresh nextId="13">
    <queryTableFields count="9">
      <queryTableField id="1" name="Data" tableColumnId="1"/>
      <queryTableField id="2" name="id_producto" tableColumnId="2"/>
      <queryTableField id="3" name="País" tableColumnId="3"/>
      <queryTableField id="4" name="PBI" tableColumnId="4"/>
      <queryTableField id="6" name="id" tableColumnId="6"/>
      <queryTableField id="7" name="id2" tableColumnId="7"/>
      <queryTableField id="8" name="Variante Shopify" tableColumnId="8"/>
      <queryTableField id="11" name="Dashboard PBI" tableColumnId="11"/>
      <queryTableField id="12" name="Tipo Link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A41B91C-7A19-4C81-B562-5ED195B38914}" autoFormatId="16" applyNumberFormats="0" applyBorderFormats="0" applyFontFormats="0" applyPatternFormats="0" applyAlignmentFormats="0" applyWidthHeightFormats="0">
  <queryTableRefresh nextId="15">
    <queryTableFields count="14">
      <queryTableField id="1" name="id_producto" tableColumnId="1"/>
      <queryTableField id="2" name="Nombre comercial" tableColumnId="2"/>
      <queryTableField id="3" name="País" tableColumnId="3"/>
      <queryTableField id="4" name="GEE" tableColumnId="4"/>
      <queryTableField id="5" name="id" tableColumnId="5"/>
      <queryTableField id="6" name="id2" tableColumnId="6"/>
      <queryTableField id="7" name="id GEE" tableColumnId="7"/>
      <queryTableField id="8" name="id GEE2" tableColumnId="8"/>
      <queryTableField id="9" name="id MSTORE" tableColumnId="9"/>
      <queryTableField id="10" name="id2 MSTORE" tableColumnId="10"/>
      <queryTableField id="11" name="LINK GEE" tableColumnId="11"/>
      <queryTableField id="12" name="Nombre" tableColumnId="12"/>
      <queryTableField id="13" name="Vista GEE" tableColumnId="13"/>
      <queryTableField id="14" name="Tipo Link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A0AE973-244E-4F1A-B49D-DC9B620D46EA}" autoFormatId="16" applyNumberFormats="0" applyBorderFormats="0" applyFontFormats="0" applyPatternFormats="0" applyAlignmentFormats="0" applyWidthHeightFormats="0">
  <queryTableRefresh nextId="9">
    <queryTableFields count="8">
      <queryTableField id="1" name="Corr" tableColumnId="1"/>
      <queryTableField id="2" name="Data" tableColumnId="2"/>
      <queryTableField id="3" name="id_producto" tableColumnId="3"/>
      <queryTableField id="4" name="Nombre comercial" tableColumnId="4"/>
      <queryTableField id="5" name="País" tableColumnId="5"/>
      <queryTableField id="6" name="Variante Shopify" tableColumnId="6"/>
      <queryTableField id="7" name="LINK FINAL ODOO" tableColumnId="7"/>
      <queryTableField id="8" name="Tipo Link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299A6756-0C41-4814-B33F-EC6A7F5B37F0}" sourceName="Dat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" xr10:uid="{39ECFD90-2FC5-4ACC-8AA8-F76BDADC6952}" sourceName="id">
  <extLst>
    <x:ext xmlns:x15="http://schemas.microsoft.com/office/spreadsheetml/2010/11/main" uri="{2F2917AC-EB37-4324-AD4E-5DD8C200BD13}">
      <x15:tableSlicerCache tableId="2" column="23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1" xr10:uid="{23F188D2-3686-4B1B-BC37-63D42B4BFEC7}" sourceName="Data">
  <extLst>
    <x:ext xmlns:x15="http://schemas.microsoft.com/office/spreadsheetml/2010/11/main" uri="{2F2917AC-EB37-4324-AD4E-5DD8C200BD13}">
      <x15:tableSlicerCache tableId="5" column="2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1" xr10:uid="{B0B18AB5-EE8D-4AD2-A702-30C3BD80AE4E}" sourceName="País">
  <extLst>
    <x:ext xmlns:x15="http://schemas.microsoft.com/office/spreadsheetml/2010/11/main" uri="{2F2917AC-EB37-4324-AD4E-5DD8C200BD13}">
      <x15:tableSlicerCache tableId="5" column="6"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1" xr10:uid="{F6AF2386-961E-44E1-BA97-7CF03B770DB8}" sourceName="Variante">
  <extLst>
    <x:ext xmlns:x15="http://schemas.microsoft.com/office/spreadsheetml/2010/11/main" uri="{2F2917AC-EB37-4324-AD4E-5DD8C200BD13}">
      <x15:tableSlicerCache tableId="5" column="12"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1" xr10:uid="{8BAE8F66-8EFA-4219-874B-E50F5D60B803}" sourceName="id">
  <extLst>
    <x:ext xmlns:x15="http://schemas.microsoft.com/office/spreadsheetml/2010/11/main" uri="{2F2917AC-EB37-4324-AD4E-5DD8C200BD13}">
      <x15:tableSlicerCache tableId="5" column="13"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Link" xr10:uid="{646A0566-F596-4E26-8685-D62B7EE51576}" sourceName="Tipo Link">
  <extLst>
    <x:ext xmlns:x15="http://schemas.microsoft.com/office/spreadsheetml/2010/11/main" uri="{2F2917AC-EB37-4324-AD4E-5DD8C200BD13}">
      <x15:tableSlicerCache tableId="5" column="2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1FAED736-FC75-465F-B0C3-A44E36415819}" sourceName="País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" xr10:uid="{470D45D0-92D2-4AD3-87B9-31325FA3D11B}" sourceName="Listo">
  <extLst>
    <x:ext xmlns:x15="http://schemas.microsoft.com/office/spreadsheetml/2010/11/main" uri="{2F2917AC-EB37-4324-AD4E-5DD8C200BD13}">
      <x15:tableSlicerCache tableId="2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" xr10:uid="{117B143F-0167-4C78-9E2C-A9FE9EE0D7E1}" sourceName="Variante">
  <extLst>
    <x:ext xmlns:x15="http://schemas.microsoft.com/office/spreadsheetml/2010/11/main" uri="{2F2917AC-EB37-4324-AD4E-5DD8C200BD13}">
      <x15:tableSlicerCache tableId="2" column="10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3" xr10:uid="{58A33FDE-FC8C-4450-AD94-39494285C6A3}" sourceName="Data">
  <extLst>
    <x:ext xmlns:x15="http://schemas.microsoft.com/office/spreadsheetml/2010/11/main" uri="{2F2917AC-EB37-4324-AD4E-5DD8C200BD13}">
      <x15:tableSlicerCache tableId="4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3" xr10:uid="{73E8EF80-8AD0-4C64-B7D9-5A486DE6B422}" sourceName="País">
  <extLst>
    <x:ext xmlns:x15="http://schemas.microsoft.com/office/spreadsheetml/2010/11/main" uri="{2F2917AC-EB37-4324-AD4E-5DD8C200BD13}">
      <x15:tableSlicerCache tableId="4" column="4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__SI_NO2" xr10:uid="{7E043422-23EF-43BA-B757-D09981CBE95C}" sourceName="Variante (SI/NO)">
  <extLst>
    <x:ext xmlns:x15="http://schemas.microsoft.com/office/spreadsheetml/2010/11/main" uri="{2F2917AC-EB37-4324-AD4E-5DD8C200BD13}">
      <x15:tableSlicerCache tableId="4" column="7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3" xr10:uid="{FA6392A4-DEF1-4C42-9419-6D68068EE15A}" sourceName="Variante">
  <extLst>
    <x:ext xmlns:x15="http://schemas.microsoft.com/office/spreadsheetml/2010/11/main" uri="{2F2917AC-EB37-4324-AD4E-5DD8C200BD13}">
      <x15:tableSlicerCache tableId="4" column="8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3" xr10:uid="{D0CCFDE3-0865-4531-A90F-A47FD4F6DF00}" sourceName="id">
  <extLst>
    <x:ext xmlns:x15="http://schemas.microsoft.com/office/spreadsheetml/2010/11/main" uri="{2F2917AC-EB37-4324-AD4E-5DD8C200BD13}">
      <x15:tableSlicerCache tableId="4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24A0192-232B-468B-B8CD-B21DD6A116B6}" cache="SegmentaciónDeDatos_Data" caption="Data" columnCount="4" style="SlicerStyleDark6" rowHeight="234950"/>
  <slicer name="País" xr10:uid="{B3378A50-897D-4F12-81A5-7EBAB5800D77}" cache="SegmentaciónDeDatos_País" caption="País" columnCount="3" style="SlicerStyleDark1" rowHeight="234950"/>
  <slicer name="Listo" xr10:uid="{D27F5E75-522F-4E97-85B0-57499C75F6A1}" cache="SegmentaciónDeDatos_Listo" caption="Listo" style="SlicerStyleDark5" rowHeight="234950"/>
  <slicer name="Variante" xr10:uid="{8D193F00-33D3-449B-9644-C972717F41BB}" cache="SegmentaciónDeDatos_Variante" caption="Variante" columnCount="3" style="SlicerStyleDark2" rowHeight="234950"/>
  <slicer name="id" xr10:uid="{65FB2341-65DB-45CE-A426-1DD7E231FBFB}" cache="SegmentaciónDeDatos_id" caption="id" columnCount="15" style="SlicerStyleDark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07228979-A0DA-42C5-80AE-48A9C0C16D78}" cache="SegmentaciónDeDatos_Data1" caption="Data" columnCount="3" style="SlicerStyleDark2" rowHeight="234950"/>
  <slicer name="País 1" xr10:uid="{6F0B5C24-1772-40DA-908D-D6D56A55FE79}" cache="SegmentaciónDeDatos_País1" caption="País" columnCount="2" style="SlicerStyleDark6" rowHeight="234950"/>
  <slicer name="Variante 1" xr10:uid="{DC22DD7D-1169-43DB-ABAF-49C02E093261}" cache="SegmentaciónDeDatos_Variante1" caption="Variante" style="SlicerStyleDark3" rowHeight="234950"/>
  <slicer name="id 1" xr10:uid="{A37C7465-CD51-4FA8-8F21-9A606F866207}" cache="SegmentaciónDeDatos_id1" caption="id" columnCount="10" style="SlicerStyleLight4" rowHeight="234950"/>
  <slicer name="Tipo Link" xr10:uid="{1BF39F0B-D881-48BD-AE98-3090E2D0F9CD}" cache="SegmentaciónDeDatos_Tipo_Link" caption="Tipo Link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4" xr10:uid="{313203B9-42D0-4E1A-978B-DD7770849E79}" cache="SegmentaciónDeDatos_Data3" caption="Data" columnCount="4" rowHeight="234950"/>
  <slicer name="País 4" xr10:uid="{D133527D-629D-4F87-BDCC-B5DD199385EA}" cache="SegmentaciónDeDatos_País3" caption="País" columnCount="2" rowHeight="234950"/>
  <slicer name="Variante (SI/NO) 2" xr10:uid="{A5DB8C9C-0CDE-4DA4-B50A-B74247894651}" cache="SegmentaciónDeDatos_Variante__SI_NO2" caption="Variante (SI/NO)" rowHeight="234950"/>
  <slicer name="Variante 4" xr10:uid="{B61AD1E2-1D32-4EEC-85B8-075A843D07B5}" cache="SegmentaciónDeDatos_Variante3" caption="Variante" columnCount="2" rowHeight="234950"/>
  <slicer name="id 3" xr10:uid="{DE677AC1-8D01-4AA0-BB60-14B33D39E291}" cache="SegmentaciónDeDatos_id3" caption="id" startItem="27" columnCount="9" rowHeight="23495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00CFC-D200-44B0-8003-9747567E91AF}" name="Detalle_Variantes_DI" displayName="Detalle_Variantes_DI" ref="B7:W77" totalsRowShown="0" headerRowDxfId="111" headerRowBorderDxfId="110" tableBorderDxfId="109">
  <autoFilter ref="B7:W77" xr:uid="{63B8D57F-CE67-4730-81CF-11EE746BCDAB}"/>
  <tableColumns count="22">
    <tableColumn id="23" xr3:uid="{354DD693-2B9B-4BE7-BD35-2A2A9CD558DC}" name="id" dataDxfId="108"/>
    <tableColumn id="1" xr3:uid="{CABEF18D-3CCC-405D-B187-D52A10726E8A}" name="Data" dataDxfId="107"/>
    <tableColumn id="2" xr3:uid="{DDF26308-3AB3-40EC-851D-825337F394F2}" name="id_producto" dataDxfId="106"/>
    <tableColumn id="3" xr3:uid="{0F449E5D-7137-46C5-BF57-BE86C92F42AE}" name="Producto asociado  (nombre interno)" dataDxfId="105"/>
    <tableColumn id="4" xr3:uid="{DE3AA941-FA27-48D1-A120-B1E55D99C6D5}" name="Nombre comercial" dataDxfId="104"/>
    <tableColumn id="5" xr3:uid="{19A32D2D-54DA-4F1E-9575-D03228550D65}" name="Tipo producto" dataDxfId="103"/>
    <tableColumn id="6" xr3:uid="{C6347737-5AA2-41CA-B7B9-7CF082B91FA5}" name="País" dataDxfId="102"/>
    <tableColumn id="24" xr3:uid="{F8907AF4-5D50-47D4-8B46-21B1D9F5E4AF}" name="PBI" dataDxfId="101"/>
    <tableColumn id="25" xr3:uid="{F3F4370D-CD74-410C-B3A4-DD29D4D8974B}" name="GEE" dataDxfId="100"/>
    <tableColumn id="13" xr3:uid="{657B68BC-E1EE-489B-804C-2F78E4173C5D}" name="MAP STORE" dataDxfId="99"/>
    <tableColumn id="7" xr3:uid="{730289DD-012F-4AC7-BFF5-B87AFDA841AB}" name="Listo" dataDxfId="98"/>
    <tableColumn id="8" xr3:uid="{E08974E5-C49A-4D64-A3FE-C727F2A487DA}" name="Secuencia" dataDxfId="97"/>
    <tableColumn id="9" xr3:uid="{A8E7B3B5-F298-460E-834D-8A3F17B5CE49}" name="Variante (SI/NO)" dataDxfId="96"/>
    <tableColumn id="10" xr3:uid="{994CAF8F-B327-4CB7-AAED-5CE4F9C96C46}" name="Variante" dataDxfId="95"/>
    <tableColumn id="19" xr3:uid="{3390020F-C32B-4305-9DE5-53BE919DE889}" name="LINK Directo PBI" dataDxfId="94"/>
    <tableColumn id="11" xr3:uid="{F55030D4-9602-4731-ACCC-5191EE7A7A07}" name="Nombre Archivo PBI" dataDxfId="93"/>
    <tableColumn id="12" xr3:uid="{10AE9F33-B3D0-4BFE-BAF2-0E666580B090}" name="Grupo PBI" dataDxfId="92"/>
    <tableColumn id="15" xr3:uid="{184BABCB-8D8F-4E61-B7D3-1BAD59084BB5}" name="Link Archivo GEE" dataDxfId="91"/>
    <tableColumn id="16" xr3:uid="{A090E27A-86F3-40D2-82B8-25B70C73C660}" name="Id GEE" dataDxfId="90"/>
    <tableColumn id="17" xr3:uid="{2A67AE07-5FAD-46A3-AFBB-6DC486F7A5B3}" name="Link MapStore" dataDxfId="89"/>
    <tableColumn id="14" xr3:uid="{8D54ACEC-313B-45B2-B34F-DC8786C2F016}" name="Id Mstore" dataDxfId="88"/>
    <tableColumn id="22" xr3:uid="{53440B29-B169-46CD-8642-2626BA15D250}" name="Título" dataDxfId="8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514C63-B0CE-4315-8B6F-A5532482B452}" name="Detalle_Vinculos_Odoo" displayName="Detalle_Vinculos_Odoo" ref="A13:AE799" totalsRowShown="0" headerRowDxfId="81">
  <autoFilter ref="A13:AE799" xr:uid="{6DE638CC-B9ED-4862-95F9-A752D516FCDE}">
    <filterColumn colId="1">
      <filters>
        <filter val="DATARIESGO"/>
      </filters>
    </filterColumn>
  </autoFilter>
  <tableColumns count="31">
    <tableColumn id="1" xr3:uid="{FBD9F83A-06AE-4CC5-A7D9-CE511FC347B7}" name="Corr" dataDxfId="80">
      <calculatedColumnFormula>+A13+1</calculatedColumnFormula>
    </tableColumn>
    <tableColumn id="2" xr3:uid="{4863B801-274B-48E0-B598-50D197DB8115}" name="Data" dataDxfId="79">
      <calculatedColumnFormula>+VLOOKUP($M14,Detalle_Variantes_DI[],2,0)</calculatedColumnFormula>
    </tableColumn>
    <tableColumn id="3" xr3:uid="{FAE51C9A-F0B9-486F-9D86-EE2E2FF00F5A}" name="id_producto" dataDxfId="78">
      <calculatedColumnFormula>+VLOOKUP($M14,Detalle_Variantes_DI[],3,0)</calculatedColumnFormula>
    </tableColumn>
    <tableColumn id="4" xr3:uid="{FB140E6A-E986-4095-A8B0-359BCB71851C}" name="Nombre comercial" dataDxfId="77">
      <calculatedColumnFormula>+VLOOKUP($M14,Detalle_Variantes_DI[],5,0)</calculatedColumnFormula>
    </tableColumn>
    <tableColumn id="5" xr3:uid="{920AE040-C021-4294-A89A-7C3C8FB2FC41}" name="Tipo producto" dataDxfId="76">
      <calculatedColumnFormula>+VLOOKUP($M14,Detalle_Variantes_DI[],6,0)</calculatedColumnFormula>
    </tableColumn>
    <tableColumn id="6" xr3:uid="{4C44C060-CE32-4916-BB15-E6FDEE3A7220}" name="País" dataDxfId="75">
      <calculatedColumnFormula>+VLOOKUP($M14,Detalle_Variantes_DI[],7,0)</calculatedColumnFormula>
    </tableColumn>
    <tableColumn id="7" xr3:uid="{8F19ABE1-6A28-4A1D-8EA7-3FECDACA2D35}" name="PBI" dataDxfId="74">
      <calculatedColumnFormula>+VLOOKUP($M14,Detalle_Variantes_DI[],8,0)</calculatedColumnFormula>
    </tableColumn>
    <tableColumn id="8" xr3:uid="{38464102-7DA6-41B9-81C3-94F35162943C}" name="GEE" dataDxfId="73">
      <calculatedColumnFormula>+VLOOKUP($M14,Detalle_Variantes_DI[],9,0)</calculatedColumnFormula>
    </tableColumn>
    <tableColumn id="9" xr3:uid="{52DEFC6F-62F6-4EE0-B504-A3C894EB9DE0}" name="MAP STORE" dataDxfId="72">
      <calculatedColumnFormula>+VLOOKUP($M14,Detalle_Variantes_DI[],10,0)</calculatedColumnFormula>
    </tableColumn>
    <tableColumn id="10" xr3:uid="{C4AD8872-E58E-4D4A-B323-E40063968AFA}" name="Listo" dataDxfId="71">
      <calculatedColumnFormula>+VLOOKUP($M14,Detalle_Variantes_DI[],11,0)</calculatedColumnFormula>
    </tableColumn>
    <tableColumn id="11" xr3:uid="{1EF0C365-DA6B-4953-8280-8ACF5589EBB2}" name="Variante (SI/NO)" dataDxfId="70">
      <calculatedColumnFormula>+VLOOKUP($M14,Detalle_Variantes_DI[],13,0)</calculatedColumnFormula>
    </tableColumn>
    <tableColumn id="12" xr3:uid="{F3D0FA6A-DF6B-4664-9971-3F4B8CF4143F}" name="Variante" dataDxfId="69">
      <calculatedColumnFormula>+VLOOKUP($M14,Detalle_Variantes_DI[],14,0)</calculatedColumnFormula>
    </tableColumn>
    <tableColumn id="13" xr3:uid="{D1A0879E-191F-4786-9918-76DCFF76DEAA}" name="id" dataDxfId="68">
      <calculatedColumnFormula>+M13</calculatedColumnFormula>
    </tableColumn>
    <tableColumn id="14" xr3:uid="{3442C582-A7B6-4F57-9C15-26813377EC90}" name="id2" dataDxfId="67"/>
    <tableColumn id="15" xr3:uid="{864A5B8E-575C-4709-9FDE-ECB11E9AE01D}" name="id GEE" dataDxfId="66">
      <calculatedColumnFormula>+IF(VLOOKUP($M14,Detalle_Variantes_DI[],19,0)=0,"",VLOOKUP($M14,Detalle_Variantes_DI[],19,0))</calculatedColumnFormula>
    </tableColumn>
    <tableColumn id="16" xr3:uid="{DB2949BC-FA32-44DD-BFA7-D7CB2839E1F0}" name="id GEE2" dataDxfId="65">
      <calculatedColumnFormula>+IF(O14="","",N14)</calculatedColumnFormula>
    </tableColumn>
    <tableColumn id="17" xr3:uid="{603FEEA4-05C8-4DDD-82A4-F7A6F843B8D8}" name="id MSTORE" dataDxfId="64">
      <calculatedColumnFormula>+IF(VLOOKUP($M14,Detalle_Variantes_DI[],19,0)=0,"",VLOOKUP($M14,Detalle_Variantes_DI[],21,0))</calculatedColumnFormula>
    </tableColumn>
    <tableColumn id="18" xr3:uid="{83FB6132-9957-4A23-B557-2D0C75F18FDF}" name="id2 MSTORE" dataDxfId="63">
      <calculatedColumnFormula>+IF(Q14="","",N14)</calculatedColumnFormula>
    </tableColumn>
    <tableColumn id="19" xr3:uid="{8EE7EA41-8D77-4F2D-9649-7A8547DDCB1F}" name="Variante Shopify" dataDxfId="62">
      <calculatedColumnFormula>+IFERROR(VLOOKUP(M14&amp;"-"&amp;N14,Links_publicos_PBI[[id-id2]:[Nombre Archivo PBI]],4,0),L14)</calculatedColumnFormula>
    </tableColumn>
    <tableColumn id="20" xr3:uid="{892585CE-ADA9-445B-B702-3B3D7BC38DF1}" name="LINK Público PBI" dataDxfId="61" dataCellStyle="Hipervínculo">
      <calculatedColumnFormula>+HYPERLINK(IFERROR(VLOOKUP($M14&amp;"-"&amp;$N14,Links_publicos_PBI[[id-id2]:[Nombre Archivo PBI]],5,0),L14))</calculatedColumnFormula>
    </tableColumn>
    <tableColumn id="21" xr3:uid="{FBD31692-F1A9-4E6D-9EB8-BAA96D817383}" name="LINK GEE" dataDxfId="60" dataCellStyle="Hipervínculo">
      <calculatedColumnFormula>+IFERROR(VLOOKUP($M14,'LINK GEE-MSTORE'!$A$4:$E$164,4,0),"")&amp;IF(Detalle_Vinculos_Odoo[[#This Row],[id GEE2]]=0,"",Detalle_Vinculos_Odoo[[#This Row],[id GEE2]])</calculatedColumnFormula>
    </tableColumn>
    <tableColumn id="22" xr3:uid="{1A222D71-3916-48F5-AB58-A90784F73DFA}" name="LINK Mapstore" dataDxfId="59" dataCellStyle="Hipervínculo">
      <calculatedColumnFormula>+IFERROR(VLOOKUP($M14,'LINK GEE-MSTORE'!$I$4:$M$134,4,0),"")</calculatedColumnFormula>
    </tableColumn>
    <tableColumn id="23" xr3:uid="{1377E0A9-162B-4DFB-AD59-F5D8491F4B69}" name="Nombre">
      <calculatedColumnFormula>+Detalle_Vinculos_Odoo[[#This Row],[Data]]&amp;"|| "&amp;Detalle_Vinculos_Odoo[[#This Row],[Variante Shopify]]&amp;", "&amp;Detalle_Vinculos_Odoo[[#This Row],[País]]</calculatedColumnFormula>
    </tableColumn>
    <tableColumn id="24" xr3:uid="{4DFF1204-D954-4DB4-A6CA-DFA645F2A12E}" name="Comentario"/>
    <tableColumn id="25" xr3:uid="{632380A4-29DB-46AD-A1BF-3AB3D6AB5DD9}" name="URL Imagen"/>
    <tableColumn id="26" xr3:uid="{1FC080FE-3B2B-4726-85E3-9AAF929DB4FF}" name="Vista GEE" dataDxfId="58">
      <calculatedColumnFormula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calculatedColumnFormula>
    </tableColumn>
    <tableColumn id="27" xr3:uid="{D591E44F-9F86-44DE-BD3E-2AB2DA6ABD1B}" name="HTML" dataDxfId="57">
      <calculatedColumnFormula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calculatedColumnFormula>
    </tableColumn>
    <tableColumn id="29" xr3:uid="{64A162D9-E8FC-48B5-92AE-588B7B10B34A}" name="Enlace Odoo para PBI" dataDxfId="56">
      <calculatedColumnFormula>+"https://dashboardfiltrado.azurewebsites.net/AutoDash/Index/"&amp;M14&amp;"/"&amp;N14</calculatedColumnFormula>
    </tableColumn>
    <tableColumn id="31" xr3:uid="{B2DC8A3F-45B4-4897-BC7D-655BD8DAA00E}" name="Dashboard PBI" dataDxfId="55">
      <calculatedColumnFormula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calculatedColumnFormula>
    </tableColumn>
    <tableColumn id="32" xr3:uid="{45CB4324-C48F-4672-A44C-DBB388A34625}" name="LINK FINAL ODOO" dataDxfId="54">
      <calculatedColumnFormula>+IF(Detalle_Vinculos_Odoo[[#This Row],[LINK Mapstore]]&lt;&gt;"",Detalle_Vinculos_Odoo[[#This Row],[LINK Mapstore]],IF(Detalle_Vinculos_Odoo[[#This Row],[id GEE]]&lt;&gt;"",Detalle_Vinculos_Odoo[[#This Row],[HTML]],Detalle_Vinculos_Odoo[[#This Row],[Enlace Odoo para PBI]]))</calculatedColumnFormula>
    </tableColumn>
    <tableColumn id="28" xr3:uid="{8672A083-DBA3-4CB9-B0A4-8385995849B5}" name="Tipo Link" dataDxfId="53">
      <calculatedColumnFormula>+IF(Detalle_Vinculos_Odoo[[#This Row],[LINK Mapstore]]&lt;&gt;"","MapStore",IF(Detalle_Vinculos_Odoo[[#This Row],[id GEE]]&lt;&gt;"","GEE-PBI","PBI"))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42855-88A0-478F-8CF5-A814FD5BCE15}" name="Dashboard_PBI" displayName="Dashboard_PBI" ref="A1:I781" tableType="queryTable" totalsRowShown="0">
  <autoFilter ref="A1:I781" xr:uid="{1FAB3BA3-B656-4BEF-9261-E7F40DF234D9}"/>
  <tableColumns count="9">
    <tableColumn id="1" xr3:uid="{4A4D2DB2-C7F3-4D0F-8F23-04BFEE8311C2}" uniqueName="1" name="Data" queryTableFieldId="1" dataDxfId="19"/>
    <tableColumn id="2" xr3:uid="{CF88C40D-E7D1-4D1C-AD50-6D7E430ABC06}" uniqueName="2" name="id_producto" queryTableFieldId="2" dataDxfId="18"/>
    <tableColumn id="3" xr3:uid="{0AA9B5B0-0A53-45EC-9771-83CB858F891A}" uniqueName="3" name="País" queryTableFieldId="3" dataDxfId="17"/>
    <tableColumn id="4" xr3:uid="{68C2F5CA-EBF3-4B37-993F-98897964D288}" uniqueName="4" name="PBI" queryTableFieldId="4" dataDxfId="16"/>
    <tableColumn id="6" xr3:uid="{1C26B0E4-B3F0-4C6C-8F47-7B8742F21474}" uniqueName="6" name="id" queryTableFieldId="6"/>
    <tableColumn id="7" xr3:uid="{D69EECA4-84C6-4471-84E1-6CE8BF808860}" uniqueName="7" name="id2" queryTableFieldId="7"/>
    <tableColumn id="8" xr3:uid="{94576FB5-B573-4E3D-814D-236DA021178A}" uniqueName="8" name="Variante Shopify" queryTableFieldId="8" dataDxfId="15"/>
    <tableColumn id="11" xr3:uid="{69C6D4BE-D05A-43B5-BEEF-563178B98F1D}" uniqueName="11" name="Dashboard PBI" queryTableFieldId="11" dataDxfId="14"/>
    <tableColumn id="12" xr3:uid="{8505EA0E-BCF2-4D5E-B2E8-034CE9196BD6}" uniqueName="12" name="Tipo Link" queryTableFieldId="12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941504-D060-464E-BB2E-FA6D40DB3235}" name="Vistas_GEE" displayName="Vistas_GEE" ref="A1:N325" tableType="queryTable" totalsRowShown="0">
  <autoFilter ref="A1:N325" xr:uid="{D01D7795-C0DB-4463-91F4-2B3278F51A26}"/>
  <tableColumns count="14">
    <tableColumn id="1" xr3:uid="{DE10294E-B9E6-4A06-96BE-92F3ACA13485}" uniqueName="1" name="id_producto" queryTableFieldId="1" dataDxfId="12"/>
    <tableColumn id="2" xr3:uid="{BE049061-CC6F-4721-AFBD-03D7923736E4}" uniqueName="2" name="Nombre comercial" queryTableFieldId="2" dataDxfId="11"/>
    <tableColumn id="3" xr3:uid="{F9BDCF18-AFE0-417B-AE36-7BC1EB789CF6}" uniqueName="3" name="País" queryTableFieldId="3" dataDxfId="10"/>
    <tableColumn id="4" xr3:uid="{71A77603-2E0B-4FF2-9E17-3EE400FB2AF0}" uniqueName="4" name="GEE" queryTableFieldId="4" dataDxfId="9"/>
    <tableColumn id="5" xr3:uid="{4298605F-EFF8-4FB6-8D85-C9FE30562ACC}" uniqueName="5" name="id" queryTableFieldId="5"/>
    <tableColumn id="6" xr3:uid="{38F94E73-1BE9-431F-962B-B067C131F949}" uniqueName="6" name="id2" queryTableFieldId="6"/>
    <tableColumn id="7" xr3:uid="{307072E9-57CA-46FC-855F-33064413DDD9}" uniqueName="7" name="id GEE" queryTableFieldId="7"/>
    <tableColumn id="8" xr3:uid="{9DCDF125-0CAA-4CA0-9BE1-9C56AABC661D}" uniqueName="8" name="id GEE2" queryTableFieldId="8"/>
    <tableColumn id="9" xr3:uid="{FA34CADB-C762-4F4F-ACE3-9A001CB06373}" uniqueName="9" name="id MSTORE" queryTableFieldId="9"/>
    <tableColumn id="10" xr3:uid="{E11712B8-DAFD-4EB9-AB66-2885C1083B82}" uniqueName="10" name="id2 MSTORE" queryTableFieldId="10"/>
    <tableColumn id="11" xr3:uid="{97DA5F75-F16C-4718-B9B1-64AD9D9A3505}" uniqueName="11" name="LINK GEE" queryTableFieldId="11"/>
    <tableColumn id="12" xr3:uid="{EDFA4C19-901E-41F4-B732-821F82E97AD3}" uniqueName="12" name="Nombre" queryTableFieldId="12" dataDxfId="8"/>
    <tableColumn id="13" xr3:uid="{20BEFD4E-E02A-4102-AD15-798F4891F800}" uniqueName="13" name="Vista GEE" queryTableFieldId="13"/>
    <tableColumn id="14" xr3:uid="{55381822-0ACD-4945-BF59-DA7BDB01234E}" uniqueName="14" name="Tipo Link" queryTableFieldId="14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20ED3F-550B-4CFE-AC68-502E220FA694}" name="Vinculos_Finales_Clent" displayName="Vinculos_Finales_Clent" ref="A1:H787" tableType="queryTable" totalsRowShown="0">
  <autoFilter ref="A1:H787" xr:uid="{DC36616A-5D06-4A6D-B84C-A4908083C424}"/>
  <tableColumns count="8">
    <tableColumn id="1" xr3:uid="{0D58EFCB-988B-429D-AEBE-03AA68837809}" uniqueName="1" name="Corr" queryTableFieldId="1"/>
    <tableColumn id="2" xr3:uid="{5B895B1D-720E-45C2-9474-9323874DD542}" uniqueName="2" name="Data" queryTableFieldId="2" dataDxfId="6"/>
    <tableColumn id="3" xr3:uid="{E1F481C1-328D-4512-8244-50BADCBCE0BB}" uniqueName="3" name="id_producto" queryTableFieldId="3" dataDxfId="5"/>
    <tableColumn id="4" xr3:uid="{5563EA11-0ADA-47B7-8AA4-49A1BF7155A3}" uniqueName="4" name="Nombre comercial" queryTableFieldId="4" dataDxfId="4"/>
    <tableColumn id="5" xr3:uid="{ED9FE35F-230B-4122-9533-2A8705B41A3A}" uniqueName="5" name="País" queryTableFieldId="5" dataDxfId="3"/>
    <tableColumn id="6" xr3:uid="{D8E799C2-5E7D-47DA-8410-7005F2DE990E}" uniqueName="6" name="Variante Shopify" queryTableFieldId="6" dataDxfId="2"/>
    <tableColumn id="7" xr3:uid="{AEFCA090-B204-4DCA-9529-6D6946F826A2}" uniqueName="7" name="LINK FINAL ODOO" queryTableFieldId="7" dataDxfId="1"/>
    <tableColumn id="8" xr3:uid="{9C395EBD-24EA-45CD-8B3C-FCDE9094C357}" uniqueName="8" name="Tipo Link" queryTableFieldId="8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C8794E-CFBF-4F63-88DB-CD9DC34F61D7}" name="Precios" displayName="Precios" ref="A4:J50" totalsRowShown="0" headerRowDxfId="52">
  <autoFilter ref="A4:J50" xr:uid="{59160F66-263A-42A1-AFEE-8FF2A5B21B7A}"/>
  <tableColumns count="10">
    <tableColumn id="1" xr3:uid="{79BEBFD0-EB61-458D-9D27-7B2A61C4B839}" name="Data"/>
    <tableColumn id="2" xr3:uid="{80E517B9-2F94-4607-9B29-5F8CE66CEDBC}" name="id_producto"/>
    <tableColumn id="3" xr3:uid="{90D39960-5FF4-4088-82E2-86481EC67DEA}" name="Nombre comercial"/>
    <tableColumn id="4" xr3:uid="{7B29E33D-6D81-4FF9-8295-0659EB06EB4B}" name="Zona"/>
    <tableColumn id="5" xr3:uid="{733359E7-DA99-4C7D-863F-4A25F48ABA11}" name="Tipo producto"/>
    <tableColumn id="6" xr3:uid="{EE476FC6-F341-4B23-B453-5361C21D78DD}" name="Nacional Anual"/>
    <tableColumn id="7" xr3:uid="{2AD01435-7F9F-4E30-8327-05D621E6A061}" name="Regional / Departamental Anual"/>
    <tableColumn id="8" xr3:uid="{1E5B7C52-713F-4EBC-B650-B47ACAF5BC51}" name="Municipal    Anual"/>
    <tableColumn id="9" xr3:uid="{DDF5EEA8-7601-4CE3-ABBF-8046A035AA97}" name="Local Anual"/>
    <tableColumn id="10" xr3:uid="{2AD632B1-4537-4976-87CC-587C6127E654}" name="Última categoría Mensual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74058D-7414-4174-B833-96D086904A88}" name="Links_publicos_PBI" displayName="Links_publicos_PBI" ref="A10:N789" totalsRowShown="0" dataDxfId="43">
  <autoFilter ref="A10:N789" xr:uid="{49DBE05E-6854-4A98-B80E-60B6AA8FD589}">
    <filterColumn colId="0">
      <filters>
        <filter val="DATAAGRO"/>
      </filters>
    </filterColumn>
  </autoFilter>
  <sortState xmlns:xlrd2="http://schemas.microsoft.com/office/spreadsheetml/2017/richdata2" ref="A11:N789">
    <sortCondition ref="J11:J789"/>
    <sortCondition ref="K11:K789"/>
  </sortState>
  <tableColumns count="14">
    <tableColumn id="1" xr3:uid="{CA61DFDB-1C23-48AE-BF32-61082D1F570B}" name="Data" dataDxfId="42"/>
    <tableColumn id="2" xr3:uid="{308F72B4-680B-4380-8051-CE1941334343}" name="id_producto" dataDxfId="41"/>
    <tableColumn id="3" xr3:uid="{E6A222F9-B2F9-4908-942F-533D7742F811}" name="Nombre comercial" dataDxfId="40"/>
    <tableColumn id="4" xr3:uid="{1AC00E10-8EDD-499B-BE5D-BDC8B9AFC61A}" name="País" dataDxfId="39"/>
    <tableColumn id="5" xr3:uid="{8C4DCBDE-B52C-480B-85FF-E5FC1A732529}" name="PBI" dataDxfId="38"/>
    <tableColumn id="6" xr3:uid="{4F6919CF-D820-4B96-883F-B9F85E7A326F}" name="Listo" dataDxfId="37"/>
    <tableColumn id="7" xr3:uid="{A4433329-46A5-465D-9B74-6E838EF7FC3B}" name="Variante (SI/NO)" dataDxfId="36"/>
    <tableColumn id="8" xr3:uid="{25C5E4A1-5DF5-4C73-A2E0-E8A6E3731ED6}" name="Variante" dataDxfId="35"/>
    <tableColumn id="14" xr3:uid="{89718E2C-83A1-4DED-98A2-BC88377F0E84}" name="id-id2" dataDxfId="34">
      <calculatedColumnFormula>+Links_publicos_PBI[[#This Row],[id]]&amp;"-"&amp;Links_publicos_PBI[[#This Row],[id2]]</calculatedColumnFormula>
    </tableColumn>
    <tableColumn id="9" xr3:uid="{2B3F8C33-6674-45EE-A597-7B9E490C13C9}" name="id" dataDxfId="33"/>
    <tableColumn id="10" xr3:uid="{5E4551AA-2561-4D29-9B0C-0D1993BF77C8}" name="id2" dataDxfId="32"/>
    <tableColumn id="11" xr3:uid="{769E52AE-2D14-4C11-8ECB-4AEE4904C75C}" name="Variante en Shopify" dataDxfId="31"/>
    <tableColumn id="12" xr3:uid="{41D1370C-4C91-417C-9233-3D80C49864C0}" name="LINK Público PBI" dataDxfId="30"/>
    <tableColumn id="13" xr3:uid="{0B99D81D-F477-4755-873A-3262BD1C1FF6}" name="Nombre Archivo PBI" dataDxfId="29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9B7551-B2B6-42C1-B656-34904579A0C8}" name="Portadas10" displayName="Portadas10" ref="B1:C38" totalsRowShown="0" headerRowBorderDxfId="23" tableBorderDxfId="22">
  <autoFilter ref="B1:C38" xr:uid="{FD3F54D9-E78B-4EAD-998C-19FC773445B8}"/>
  <tableColumns count="2">
    <tableColumn id="1" xr3:uid="{C273F1A1-7022-4242-AEAC-A677A104B68E}" name="Id GEE" dataDxfId="21"/>
    <tableColumn id="2" xr3:uid="{BA03C60B-5BB3-468D-BCED-44D4133A8AFB}" name="URL Image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powerbi.com/view?r=eyJrIjoiMDEwMzNlZTItZWNiMi00MzI4LTg1NzEtZjdkZDk0NjYzY2YzIiwidCI6IjhmYmFhNWJmLTJlY2MtNGRjOC1iNTZiLThmOTJlMzA3ZjA3NiIsImMiOjR9" TargetMode="External"/><Relationship Id="rId21" Type="http://schemas.openxmlformats.org/officeDocument/2006/relationships/hyperlink" Target="https://app.powerbi.com/view?r=eyJrIjoiNmIzMmJkNWUtOTBlMy00M2VmLWFhNWItYzY2ZmMzZDcyNjAyIiwidCI6IjhmYmFhNWJmLTJlY2MtNGRjOC1iNTZiLThmOTJlMzA3ZjA3NiIsImMiOjR9" TargetMode="External"/><Relationship Id="rId42" Type="http://schemas.openxmlformats.org/officeDocument/2006/relationships/hyperlink" Target="https://app.powerbi.com/view?r=eyJrIjoiMDMwZWM0N2EtMWM1Zi00NDVmLWJiZDAtNzU0MmNhMTk3ZmM1IiwidCI6IjhmYmFhNWJmLTJlY2MtNGRjOC1iNTZiLThmOTJlMzA3ZjA3NiIsImMiOjR9&amp;pageName=ReportSectionda6fb149b3546bbb76b2" TargetMode="External"/><Relationship Id="rId47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63" Type="http://schemas.openxmlformats.org/officeDocument/2006/relationships/hyperlink" Target="https://omarorellanahn.users.earthengine.app/view/datasoil" TargetMode="External"/><Relationship Id="rId68" Type="http://schemas.openxmlformats.org/officeDocument/2006/relationships/hyperlink" Target="https://app-data-i.users.earthengine.app/view/dataclimachfiltro?Codcom=" TargetMode="External"/><Relationship Id="rId2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16" Type="http://schemas.openxmlformats.org/officeDocument/2006/relationships/hyperlink" Target="https://app.powerbi.com/view?r=eyJrIjoiMzgyYjVkMmMtODZmMi00Y2ZmLThhOWItODBkYWEzNDNiZDY4IiwidCI6IjhmYmFhNWJmLTJlY2MtNGRjOC1iNTZiLThmOTJlMzA3ZjA3NiIsImMiOjR9&amp;pageName=ReportSection07b976d31e945d81283b" TargetMode="External"/><Relationship Id="rId29" Type="http://schemas.openxmlformats.org/officeDocument/2006/relationships/hyperlink" Target="https://app.powerbi.com/view?r=eyJrIjoiZDY1ZjhhZWMtN2FhNC00NTJjLThhZGYtZDE0NjA5NTI0ZjE4IiwidCI6IjhmYmFhNWJmLTJlY2MtNGRjOC1iNTZiLThmOTJlMzA3ZjA3NiIsImMiOjR9" TargetMode="External"/><Relationship Id="rId11" Type="http://schemas.openxmlformats.org/officeDocument/2006/relationships/hyperlink" Target="https://app.powerbi.com/view?r=eyJrIjoiYzM3MGE5ZWEtOTU1Yi00ZDg4LWFmZTYtYzczN2VjMmZmY2VlIiwidCI6IjhmYmFhNWJmLTJlY2MtNGRjOC1iNTZiLThmOTJlMzA3ZjA3NiIsImMiOjR9" TargetMode="External"/><Relationship Id="rId24" Type="http://schemas.openxmlformats.org/officeDocument/2006/relationships/hyperlink" Target="https://app.powerbi.com/view?r=eyJrIjoiOTY1OTdjOGQtNzQ0Yi00ZWU0LWI4NzctODAxMDQwMDIxNzNhIiwidCI6IjhmYmFhNWJmLTJlY2MtNGRjOC1iNTZiLThmOTJlMzA3ZjA3NiIsImMiOjR9" TargetMode="External"/><Relationship Id="rId32" Type="http://schemas.openxmlformats.org/officeDocument/2006/relationships/hyperlink" Target="https://app.powerbi.com/view?r=eyJrIjoiNjZjYjA5MTEtN2Y3Zi00YzM5LTg3YzktY2JjZjI0NTQ0OGYyIiwidCI6IjhmYmFhNWJmLTJlY2MtNGRjOC1iNTZiLThmOTJlMzA3ZjA3NiIsImMiOjR9" TargetMode="External"/><Relationship Id="rId37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40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45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53" Type="http://schemas.openxmlformats.org/officeDocument/2006/relationships/hyperlink" Target="https://app.powerbi.com/view?r=eyJrIjoiNjVkNjcxYjUtMjljYi00NjViLWI5YzQtMTk1NmVhY2UzOTMzIiwidCI6IjhmYmFhNWJmLTJlY2MtNGRjOC1iNTZiLThmOTJlMzA3ZjA3NiIsImMiOjR9" TargetMode="External"/><Relationship Id="rId58" Type="http://schemas.openxmlformats.org/officeDocument/2006/relationships/hyperlink" Target="https://app.powerbi.com/view?r=eyJrIjoiYTBlYjNjN2ItZjU4Ny00NjQ1LWE4NGEtNWMwZjY2NzhiMDMwIiwidCI6IjhmYmFhNWJmLTJlY2MtNGRjOC1iNTZiLThmOTJlMzA3ZjA3NiIsImMiOjR9" TargetMode="External"/><Relationship Id="rId66" Type="http://schemas.openxmlformats.org/officeDocument/2006/relationships/hyperlink" Target="https://app-data-i.users.earthengine.app/view/datafuegord" TargetMode="External"/><Relationship Id="rId74" Type="http://schemas.openxmlformats.org/officeDocument/2006/relationships/table" Target="../tables/table1.xml"/><Relationship Id="rId5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61" Type="http://schemas.openxmlformats.org/officeDocument/2006/relationships/hyperlink" Target="https://app.powerbi.com/view?r=eyJrIjoiZjlmZjBkODgtMjk2NC00NjNlLTlmMzYtMTgwYWMzYWUyYjg0IiwidCI6IjhmYmFhNWJmLTJlY2MtNGRjOC1iNTZiLThmOTJlMzA3ZjA3NiIsImMiOjR9" TargetMode="External"/><Relationship Id="rId19" Type="http://schemas.openxmlformats.org/officeDocument/2006/relationships/hyperlink" Target="https://app.powerbi.com/view?r=eyJrIjoiNzFjY2JmYTQtZTVmNS00NThmLTg4OWYtZmMyZGVlYzBjNTEwIiwidCI6IjhmYmFhNWJmLTJlY2MtNGRjOC1iNTZiLThmOTJlMzA3ZjA3NiIsImMiOjR9" TargetMode="External"/><Relationship Id="rId14" Type="http://schemas.openxmlformats.org/officeDocument/2006/relationships/hyperlink" Target="https://app.powerbi.com/view?r=eyJrIjoiMjQxM2IzMWItMTE5Ni00ZTJlLTlhMTQtMzkxZDhmZDc4NTZhIiwidCI6IjhmYmFhNWJmLTJlY2MtNGRjOC1iNTZiLThmOTJlMzA3ZjA3NiIsImMiOjR9" TargetMode="External"/><Relationship Id="rId22" Type="http://schemas.openxmlformats.org/officeDocument/2006/relationships/hyperlink" Target="https://app.powerbi.com/view?r=eyJrIjoiMmI3MDQ2ZjEtMTA5ZC00NTRmLWEzMGItYzA3N2U5YmQ5NDAyIiwidCI6IjhmYmFhNWJmLTJlY2MtNGRjOC1iNTZiLThmOTJlMzA3ZjA3NiIsImMiOjR9" TargetMode="External"/><Relationship Id="rId27" Type="http://schemas.openxmlformats.org/officeDocument/2006/relationships/hyperlink" Target="https://app.powerbi.com/view?r=eyJrIjoiNWVmYjMwNWMtNGNiOS00ODhkLWE1NDQtYTRjMjQ0NzljZTQ4IiwidCI6IjhmYmFhNWJmLTJlY2MtNGRjOC1iNTZiLThmOTJlMzA3ZjA3NiIsImMiOjR9" TargetMode="External"/><Relationship Id="rId30" Type="http://schemas.openxmlformats.org/officeDocument/2006/relationships/hyperlink" Target="https://app.powerbi.com/view?r=eyJrIjoiY2JlYTc4YjktOWM5Ni00MmE5LTkzZTUtNzMyOWY4NjBmOGRmIiwidCI6IjhmYmFhNWJmLTJlY2MtNGRjOC1iNTZiLThmOTJlMzA3ZjA3NiIsImMiOjR9" TargetMode="External"/><Relationship Id="rId35" Type="http://schemas.openxmlformats.org/officeDocument/2006/relationships/hyperlink" Target="https://app.powerbi.com/view?r=eyJrIjoiNTNkYmRmYWUtOWE0YS00NDQyLTlmODMtYTE2YTZmZjAyYmU1IiwidCI6IjhmYmFhNWJmLTJlY2MtNGRjOC1iNTZiLThmOTJlMzA3ZjA3NiIsImMiOjR9" TargetMode="External"/><Relationship Id="rId43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48" Type="http://schemas.openxmlformats.org/officeDocument/2006/relationships/hyperlink" Target="https://app.powerbi.com/view?r=eyJrIjoiMDBiY2JmMmItOWYwMy00MzQ2LWE3NmQtNTRlZWU4OTA4NzgyIiwidCI6IjhmYmFhNWJmLTJlY2MtNGRjOC1iNTZiLThmOTJlMzA3ZjA3NiIsImMiOjR9" TargetMode="External"/><Relationship Id="rId56" Type="http://schemas.openxmlformats.org/officeDocument/2006/relationships/hyperlink" Target="https://app.powerbi.com/view?r=eyJrIjoiNDdkMDAyZjMtNjZmMy00MGE4LThiN2EtNThlMTQwM2YxNGEzIiwidCI6IjhmYmFhNWJmLTJlY2MtNGRjOC1iNTZiLThmOTJlMzA3ZjA3NiIsImMiOjR9" TargetMode="External"/><Relationship Id="rId64" Type="http://schemas.openxmlformats.org/officeDocument/2006/relationships/hyperlink" Target="https://odooutil.azurewebsites.net/design/dataimpacto" TargetMode="External"/><Relationship Id="rId69" Type="http://schemas.openxmlformats.org/officeDocument/2006/relationships/hyperlink" Target="https://app-data-i.users.earthengine.app/view/dataclimahnfiltro?Codcom=" TargetMode="External"/><Relationship Id="rId8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51" Type="http://schemas.openxmlformats.org/officeDocument/2006/relationships/hyperlink" Target="https://app.powerbi.com/view?r=eyJrIjoiNWYyNDhlMjUtZDNmZS00YTE5LTkzODQtM2NlZGFiYzY2Mjc1IiwidCI6IjhmYmFhNWJmLTJlY2MtNGRjOC1iNTZiLThmOTJlMzA3ZjA3NiIsImMiOjR9" TargetMode="External"/><Relationship Id="rId72" Type="http://schemas.openxmlformats.org/officeDocument/2006/relationships/hyperlink" Target="https://app-data-i.users.earthengine.app/view/dataclimabzfiltro?Codcom=" TargetMode="External"/><Relationship Id="rId3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2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7" Type="http://schemas.openxmlformats.org/officeDocument/2006/relationships/hyperlink" Target="https://app.powerbi.com/view?r=eyJrIjoiYWNmYzQzNjEtMTA0ZC00YmIzLWE4OTgtMmYyZTU4Y2QzOGY1IiwidCI6IjhmYmFhNWJmLTJlY2MtNGRjOC1iNTZiLThmOTJlMzA3ZjA3NiIsImMiOjR9&amp;pageName=ReportSection8bcae9100757e5450e5b" TargetMode="External"/><Relationship Id="rId25" Type="http://schemas.openxmlformats.org/officeDocument/2006/relationships/hyperlink" Target="https://app.powerbi.com/view?r=eyJrIjoiMGVlNDhiOTktODQxNi00NzM0LWE2YjQtMzI2MjVjMGZiNjg4IiwidCI6IjhmYmFhNWJmLTJlY2MtNGRjOC1iNTZiLThmOTJlMzA3ZjA3NiIsImMiOjR9" TargetMode="External"/><Relationship Id="rId33" Type="http://schemas.openxmlformats.org/officeDocument/2006/relationships/hyperlink" Target="https://app.powerbi.com/view?r=eyJrIjoiZTkwZTE0YTMtZjFlOS00ZjJlLWFkYzgtZDg1MThhNDQ3N2EyIiwidCI6IjhmYmFhNWJmLTJlY2MtNGRjOC1iNTZiLThmOTJlMzA3ZjA3NiIsImMiOjR9" TargetMode="External"/><Relationship Id="rId38" Type="http://schemas.openxmlformats.org/officeDocument/2006/relationships/hyperlink" Target="https://app.powerbi.com/view?r=eyJrIjoiN2Y0MzcxMjgtNDU4My00ODEzLThlYTktNTk0ZmVmMDJlZTU2IiwidCI6IjhmYmFhNWJmLTJlY2MtNGRjOC1iNTZiLThmOTJlMzA3ZjA3NiIsImMiOjR9&amp;pageName=ReportSectionedf26e2f376a89d57140" TargetMode="External"/><Relationship Id="rId46" Type="http://schemas.openxmlformats.org/officeDocument/2006/relationships/hyperlink" Target="https://omarorellanahn.users.earthengine.app/view/dataagro" TargetMode="External"/><Relationship Id="rId59" Type="http://schemas.openxmlformats.org/officeDocument/2006/relationships/hyperlink" Target="https://app.powerbi.com/view?r=eyJrIjoiYTgyMzMzMTctOTY3ZS00YjZlLWI3Y2MtN2VjNTNkY2JhZGQzIiwidCI6IjhmYmFhNWJmLTJlY2MtNGRjOC1iNTZiLThmOTJlMzA3ZjA3NiIsImMiOjR9" TargetMode="External"/><Relationship Id="rId67" Type="http://schemas.openxmlformats.org/officeDocument/2006/relationships/hyperlink" Target="https://app-data-i.users.earthengine.app/view/dataclimach" TargetMode="External"/><Relationship Id="rId20" Type="http://schemas.openxmlformats.org/officeDocument/2006/relationships/hyperlink" Target="https://app.powerbi.com/view?r=eyJrIjoiYjNkZmFmMGItZjQxMS00ZmFmLWJlZDktMDQ1ODJmNDVhNjBhIiwidCI6IjhmYmFhNWJmLTJlY2MtNGRjOC1iNTZiLThmOTJlMzA3ZjA3NiIsImMiOjR9" TargetMode="External"/><Relationship Id="rId41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54" Type="http://schemas.openxmlformats.org/officeDocument/2006/relationships/hyperlink" Target="https://app.powerbi.com/view?r=eyJrIjoiMTdhMDRlY2MtOTA3OC00NTMzLTlhMjAtMTdiYjE5YTJmNDAxIiwidCI6IjhmYmFhNWJmLTJlY2MtNGRjOC1iNTZiLThmOTJlMzA3ZjA3NiIsImMiOjR9" TargetMode="External"/><Relationship Id="rId62" Type="http://schemas.openxmlformats.org/officeDocument/2006/relationships/hyperlink" Target="https://app.powerbi.com/view?r=eyJrIjoiZjE2Y2VjNmItZDU3Mi00OTA1LTk1NTEtMDVjM2ZlMTNhM2RkIiwidCI6IjhmYmFhNWJmLTJlY2MtNGRjOC1iNTZiLThmOTJlMzA3ZjA3NiIsImMiOjR9" TargetMode="External"/><Relationship Id="rId70" Type="http://schemas.openxmlformats.org/officeDocument/2006/relationships/hyperlink" Target="https://app-data-i.users.earthengine.app/view/datafuegohnfiltro?Codcom=" TargetMode="External"/><Relationship Id="rId75" Type="http://schemas.microsoft.com/office/2007/relationships/slicer" Target="../slicers/slicer1.xml"/><Relationship Id="rId1" Type="http://schemas.openxmlformats.org/officeDocument/2006/relationships/hyperlink" Target="https://app.powerbi.com/view?r=eyJrIjoiN2FhMjQ3ZjktYjM4Mi00NjYxLWEwMTEtNWRkZDRiNGRiNTY4IiwidCI6IjhmYmFhNWJmLTJlY2MtNGRjOC1iNTZiLThmOTJlMzA3ZjA3NiIsImMiOjR9" TargetMode="External"/><Relationship Id="rId6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15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23" Type="http://schemas.openxmlformats.org/officeDocument/2006/relationships/hyperlink" Target="https://app.powerbi.com/view?r=eyJrIjoiMDZiM2EwY2ItOWJhZS00NjdlLWE0NWEtYTU1ZDNmNzFlMjdlIiwidCI6IjhmYmFhNWJmLTJlY2MtNGRjOC1iNTZiLThmOTJlMzA3ZjA3NiIsImMiOjR9" TargetMode="External"/><Relationship Id="rId28" Type="http://schemas.openxmlformats.org/officeDocument/2006/relationships/hyperlink" Target="https://app.powerbi.com/view?r=eyJrIjoiZDVkNjdjZjUtN2VhMS00Yjg1LThiMzctNzUyMmJiNzU0MDQ5IiwidCI6IjhmYmFhNWJmLTJlY2MtNGRjOC1iNTZiLThmOTJlMzA3ZjA3NiIsImMiOjR9" TargetMode="External"/><Relationship Id="rId36" Type="http://schemas.openxmlformats.org/officeDocument/2006/relationships/hyperlink" Target="https://app.powerbi.com/view?r=eyJrIjoiMThkYjA0MWYtY2E0My00NjkwLWI0NDMtYjEzMGZlMDgzZTM0IiwidCI6IjhmYmFhNWJmLTJlY2MtNGRjOC1iNTZiLThmOTJlMzA3ZjA3NiIsImMiOjR9" TargetMode="External"/><Relationship Id="rId49" Type="http://schemas.openxmlformats.org/officeDocument/2006/relationships/hyperlink" Target="https://app.powerbi.com/view?r=eyJrIjoiOGJjOWFkMzAtMDhjZS00YmY0LThiMDUtYWFkYTdjODNkZGYyIiwidCI6IjhmYmFhNWJmLTJlY2MtNGRjOC1iNTZiLThmOTJlMzA3ZjA3NiIsImMiOjR9" TargetMode="External"/><Relationship Id="rId57" Type="http://schemas.openxmlformats.org/officeDocument/2006/relationships/hyperlink" Target="https://app.powerbi.com/view?r=eyJrIjoiMTRiODhkZGQtNGMyNC00ZmVlLTkwMzQtZTMzMjk2NGYyNTI2IiwidCI6IjhmYmFhNWJmLTJlY2MtNGRjOC1iNTZiLThmOTJlMzA3ZjA3NiIsImMiOjR9" TargetMode="External"/><Relationship Id="rId10" Type="http://schemas.openxmlformats.org/officeDocument/2006/relationships/hyperlink" Target="https://app.powerbi.com/view?r=eyJrIjoiNjNjNWY5ZjgtYmZiMS00MzI2LWIwNTktY2IzZTljYjEwYzNlIiwidCI6IjhmYmFhNWJmLTJlY2MtNGRjOC1iNTZiLThmOTJlMzA3ZjA3NiIsImMiOjR9&amp;pageName=ReportSection" TargetMode="External"/><Relationship Id="rId31" Type="http://schemas.openxmlformats.org/officeDocument/2006/relationships/hyperlink" Target="https://app.powerbi.com/view?r=eyJrIjoiNTA5NjMwNmQtMDgzYS00YmZkLThlN2EtZTVmMWE4MWNjZTMzIiwidCI6IjhmYmFhNWJmLTJlY2MtNGRjOC1iNTZiLThmOTJlMzA3ZjA3NiIsImMiOjR9" TargetMode="External"/><Relationship Id="rId44" Type="http://schemas.openxmlformats.org/officeDocument/2006/relationships/hyperlink" Target="https://app.powerbi.com/view?r=eyJrIjoiOTZhMjM4YWQtYzUyYS00M2NjLWE5OGQtMDhiNjhiMDk5MDBmIiwidCI6IjhmYmFhNWJmLTJlY2MtNGRjOC1iNTZiLThmOTJlMzA3ZjA3NiIsImMiOjR9" TargetMode="External"/><Relationship Id="rId52" Type="http://schemas.openxmlformats.org/officeDocument/2006/relationships/hyperlink" Target="https://app.powerbi.com/view?r=eyJrIjoiZDlkY2M0ZWItZWI0OS00OTdjLWE2ZDAtNzY0ZDUzMTJmZmU5IiwidCI6IjhmYmFhNWJmLTJlY2MtNGRjOC1iNTZiLThmOTJlMzA3ZjA3NiIsImMiOjR9" TargetMode="External"/><Relationship Id="rId60" Type="http://schemas.openxmlformats.org/officeDocument/2006/relationships/hyperlink" Target="https://app.powerbi.com/view?r=eyJrIjoiODE4M2VkNzUtMGM3NS00YmExLTlmNDQtMDA2MmJjYjk3ZWViIiwidCI6IjhmYmFhNWJmLTJlY2MtNGRjOC1iNTZiLThmOTJlMzA3ZjA3NiIsImMiOjR9" TargetMode="External"/><Relationship Id="rId65" Type="http://schemas.openxmlformats.org/officeDocument/2006/relationships/hyperlink" Target="https://app-data-i.users.earthengine.app/view/dataclimard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9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13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8" Type="http://schemas.openxmlformats.org/officeDocument/2006/relationships/hyperlink" Target="https://app.powerbi.com/view?r=eyJrIjoiODU4ZDkxN2YtN2QzMi00ZDhlLWI2ODEtYTY4M2RjYjhiOWQyIiwidCI6IjhmYmFhNWJmLTJlY2MtNGRjOC1iNTZiLThmOTJlMzA3ZjA3NiIsImMiOjR9&amp;pageName=ReportSection07b976d31e945d81283b" TargetMode="External"/><Relationship Id="rId39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Relationship Id="rId34" Type="http://schemas.openxmlformats.org/officeDocument/2006/relationships/hyperlink" Target="https://app.powerbi.com/view?r=eyJrIjoiMGYzZjAxZDktODRjYy00YWM0LWI4NDgtNjkyY2Q3MDk0MTFkIiwidCI6IjhmYmFhNWJmLTJlY2MtNGRjOC1iNTZiLThmOTJlMzA3ZjA3NiIsImMiOjR9" TargetMode="External"/><Relationship Id="rId50" Type="http://schemas.openxmlformats.org/officeDocument/2006/relationships/hyperlink" Target="https://app.powerbi.com/view?r=eyJrIjoiNWNmMTBkZTgtNjBlNS00NGM0LTgzODAtNTM1YmU4NDg1NTZlIiwidCI6IjhmYmFhNWJmLTJlY2MtNGRjOC1iNTZiLThmOTJlMzA3ZjA3NiIsImMiOjR9" TargetMode="External"/><Relationship Id="rId55" Type="http://schemas.openxmlformats.org/officeDocument/2006/relationships/hyperlink" Target="https://app.powerbi.com/view?r=eyJrIjoiNjMxNTQ3M2ItYmM3Zi00YjIyLTkxY2ItOWU2ZGEzNTU4MWMyIiwidCI6IjhmYmFhNWJmLTJlY2MtNGRjOC1iNTZiLThmOTJlMzA3ZjA3NiIsImMiOjR9" TargetMode="External"/><Relationship Id="rId7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71" Type="http://schemas.openxmlformats.org/officeDocument/2006/relationships/hyperlink" Target="https://app-data-i.users.earthengine.app/view/dataclimaesfiltro?Codcom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pp-data-i.users.earthengine.app/view/datafuegohnfiltro?Codcom=5" TargetMode="External"/><Relationship Id="rId13" Type="http://schemas.openxmlformats.org/officeDocument/2006/relationships/hyperlink" Target="https://app-data-i.users.earthengine.app/view/dataclimancfiltro?Codcom=5" TargetMode="External"/><Relationship Id="rId18" Type="http://schemas.openxmlformats.org/officeDocument/2006/relationships/hyperlink" Target="https://app-data-i.users.earthengine.app/view/datafuegobzfiltro?Codcom=5" TargetMode="External"/><Relationship Id="rId3" Type="http://schemas.openxmlformats.org/officeDocument/2006/relationships/hyperlink" Target="https://app-data-i.users.earthengine.app/view/datafuegordfiltro?Codcom=6" TargetMode="External"/><Relationship Id="rId7" Type="http://schemas.openxmlformats.org/officeDocument/2006/relationships/hyperlink" Target="https://app-data-i.users.earthengine.app/view/dataclimahnfiltro?Codcom=4" TargetMode="External"/><Relationship Id="rId12" Type="http://schemas.openxmlformats.org/officeDocument/2006/relationships/hyperlink" Target="https://app-data-i.users.earthengine.app/view/datafuegogtfiltro?Codcom=5" TargetMode="External"/><Relationship Id="rId17" Type="http://schemas.openxmlformats.org/officeDocument/2006/relationships/hyperlink" Target="https://app-data-i.users.earthengine.app/view/dataclimabzfiltro?Codcom=2" TargetMode="External"/><Relationship Id="rId2" Type="http://schemas.openxmlformats.org/officeDocument/2006/relationships/pivotTable" Target="../pivotTables/pivotTable2.xml"/><Relationship Id="rId16" Type="http://schemas.openxmlformats.org/officeDocument/2006/relationships/hyperlink" Target="https://app-data-i.users.earthengine.app/view/datafuegopnfiltro?Codcom=4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pp-data-i.users.earthengine.app/view/datafuegocrfiltro?Codcom=3" TargetMode="External"/><Relationship Id="rId11" Type="http://schemas.openxmlformats.org/officeDocument/2006/relationships/hyperlink" Target="https://app-data-i.users.earthengine.app/view/dataclimagtfiltro?Codcom=17" TargetMode="External"/><Relationship Id="rId5" Type="http://schemas.openxmlformats.org/officeDocument/2006/relationships/hyperlink" Target="https://app-data-i.users.earthengine.app/view/dataclimacrfiltro?Codcom=7" TargetMode="External"/><Relationship Id="rId15" Type="http://schemas.openxmlformats.org/officeDocument/2006/relationships/hyperlink" Target="https://app-data-i.users.earthengine.app/view/dataclimapnfiltro?Codcom=4" TargetMode="External"/><Relationship Id="rId10" Type="http://schemas.openxmlformats.org/officeDocument/2006/relationships/hyperlink" Target="https://app-data-i.users.earthengine.app/view/datafuegoesfiltro?Codcom=3" TargetMode="External"/><Relationship Id="rId4" Type="http://schemas.openxmlformats.org/officeDocument/2006/relationships/hyperlink" Target="https://app-data-i.users.earthengine.app/view/dataclimachfiltro?Codcom=04" TargetMode="External"/><Relationship Id="rId9" Type="http://schemas.openxmlformats.org/officeDocument/2006/relationships/hyperlink" Target="https://app-data-i.users.earthengine.app/view/dataclimaesfiltro?Codcom=7" TargetMode="External"/><Relationship Id="rId14" Type="http://schemas.openxmlformats.org/officeDocument/2006/relationships/hyperlink" Target="https://app-data-i.users.earthengine.app/view/datafuegoncfiltro?Codcom=9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GJiZWQzM2YtZGFkYi00ZTI4LTkxOWYtZjgzZmZjN2E5YWQzIiwidCI6IjhmYmFhNWJmLTJlY2MtNGRjOC1iNTZiLThmOTJlMzA3ZjA3NiIsImMiOjR9" TargetMode="External"/><Relationship Id="rId13" Type="http://schemas.openxmlformats.org/officeDocument/2006/relationships/hyperlink" Target="https://app.powerbi.com/view?r=eyJrIjoiN2Y0MzcxMjgtNDU4My00ODEzLThlYTktNTk0ZmVmMDJlZTU2IiwidCI6IjhmYmFhNWJmLTJlY2MtNGRjOC1iNTZiLThmOTJlMzA3ZjA3NiIsImMiOjR9&amp;pageName=ReportSectionedf26e2f376a89d57140" TargetMode="External"/><Relationship Id="rId3" Type="http://schemas.openxmlformats.org/officeDocument/2006/relationships/hyperlink" Target="https://app.powerbi.com/view?r=eyJrIjoiYWM2MjM4YjktNjQyZC00MDc5LWI5OTQtZmEwMDc2ZmNmMDllIiwidCI6IjhmYmFhNWJmLTJlY2MtNGRjOC1iNTZiLThmOTJlMzA3ZjA3NiIsImMiOjR9" TargetMode="External"/><Relationship Id="rId7" Type="http://schemas.openxmlformats.org/officeDocument/2006/relationships/hyperlink" Target="https://app.powerbi.com/view?r=eyJrIjoiOTI4MzkzMzEtNmY0NC00NWExLWE3ZDYtMjY1YjQ0YWZiNzI3IiwidCI6IjhmYmFhNWJmLTJlY2MtNGRjOC1iNTZiLThmOTJlMzA3ZjA3NiIsImMiOjR9" TargetMode="External"/><Relationship Id="rId12" Type="http://schemas.openxmlformats.org/officeDocument/2006/relationships/hyperlink" Target="https://app.powerbi.com/view?r=eyJrIjoiZTVlMjRhYjUtZmQ2Yi00ZDA4LTgxOWMtNzM2MzZkNWRlNWNmIiwidCI6IjhmYmFhNWJmLTJlY2MtNGRjOC1iNTZiLThmOTJlMzA3ZjA3NiIsImMiOjR9&amp;pageName=ReportSectionedf26e2f376a89d57140" TargetMode="External"/><Relationship Id="rId2" Type="http://schemas.openxmlformats.org/officeDocument/2006/relationships/hyperlink" Target="https://app.powerbi.com/view?r=eyJrIjoiMmNkY2U0MTQtNzM0ZC00MDVlLWI0MWItMjRlMzBhMzJlZWUxIiwidCI6IjhmYmFhNWJmLTJlY2MtNGRjOC1iNTZiLThmOTJlMzA3ZjA3NiIsImMiOjR9" TargetMode="External"/><Relationship Id="rId16" Type="http://schemas.microsoft.com/office/2007/relationships/slicer" Target="../slicers/slicer3.xml"/><Relationship Id="rId1" Type="http://schemas.openxmlformats.org/officeDocument/2006/relationships/hyperlink" Target="https://app.powerbi.com/view?r=eyJrIjoiODdkYTQzMzYtNDJjMC00ZjgxLWJkYTQtM2JhZWI3NWQ5OTdlIiwidCI6IjhmYmFhNWJmLTJlY2MtNGRjOC1iNTZiLThmOTJlMzA3ZjA3NiIsImMiOjR9" TargetMode="External"/><Relationship Id="rId6" Type="http://schemas.openxmlformats.org/officeDocument/2006/relationships/hyperlink" Target="https://app.powerbi.com/view?r=eyJrIjoiNTFiN2QxYTctMjM3Yi00MDk5LTg2YjctZGQ4NmJjMzE0NTRmIiwidCI6IjhmYmFhNWJmLTJlY2MtNGRjOC1iNTZiLThmOTJlMzA3ZjA3NiIsImMiOjR9" TargetMode="External"/><Relationship Id="rId11" Type="http://schemas.openxmlformats.org/officeDocument/2006/relationships/hyperlink" Target="https://app.powerbi.com/view?r=eyJrIjoiYzljMTRlY2YtOTM5Yy00OGIzLWI5MDEtNjI1N2Q2ZTliMjIxIiwidCI6IjhmYmFhNWJmLTJlY2MtNGRjOC1iNTZiLThmOTJlMzA3ZjA3NiIsImMiOjR9&amp;pageName=ReportSection4d8e5a60b598b7952c09" TargetMode="External"/><Relationship Id="rId5" Type="http://schemas.openxmlformats.org/officeDocument/2006/relationships/hyperlink" Target="https://app.powerbi.com/view?r=eyJrIjoiY2NlOGU0NDEtMmQ5Zi00ZTcxLTg4ZjAtODgxMDY0ZjZhOTRhIiwidCI6IjhmYmFhNWJmLTJlY2MtNGRjOC1iNTZiLThmOTJlMzA3ZjA3NiIsImMiOjR9" TargetMode="External"/><Relationship Id="rId15" Type="http://schemas.openxmlformats.org/officeDocument/2006/relationships/table" Target="../tables/table7.xml"/><Relationship Id="rId10" Type="http://schemas.openxmlformats.org/officeDocument/2006/relationships/hyperlink" Target="https://app.powerbi.com/view?r=eyJrIjoiY2Q0N2RjMjMtY2E5Yi00NjRjLWI5MmQtNjM1MDM4OTZjMzU1IiwidCI6IjhmYmFhNWJmLTJlY2MtNGRjOC1iNTZiLThmOTJlMzA3ZjA3NiIsImMiOjR9" TargetMode="External"/><Relationship Id="rId4" Type="http://schemas.openxmlformats.org/officeDocument/2006/relationships/hyperlink" Target="https://app.powerbi.com/view?r=eyJrIjoiODliMjA4MzgtNzkyMS00NzNiLTk3NDAtMjIyMDA3NDM0ZGE3IiwidCI6IjhmYmFhNWJmLTJlY2MtNGRjOC1iNTZiLThmOTJlMzA3ZjA3NiIsImMiOjR9" TargetMode="External"/><Relationship Id="rId9" Type="http://schemas.openxmlformats.org/officeDocument/2006/relationships/hyperlink" Target="https://app.powerbi.com/view?r=eyJrIjoiY2Q0MThiMmUtYmRjYy00NTExLWIzZDMtNTJhMzdhNjVjYzU3IiwidCI6IjhmYmFhNWJmLTJlY2MtNGRjOC1iNTZiLThmOTJlMzA3ZjA3NiIsImMiOjR9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825-9F55-4702-8B3C-3889084CE3BE}">
  <sheetPr>
    <tabColor theme="1"/>
  </sheetPr>
  <dimension ref="B2:J16"/>
  <sheetViews>
    <sheetView showGridLines="0" workbookViewId="0">
      <pane ySplit="2" topLeftCell="A3" activePane="bottomLeft" state="frozen"/>
      <selection pane="bottomLeft" activeCell="L6" sqref="L6"/>
    </sheetView>
  </sheetViews>
  <sheetFormatPr baseColWidth="10" defaultRowHeight="14.4" x14ac:dyDescent="0.3"/>
  <cols>
    <col min="1" max="1" width="5.33203125" customWidth="1"/>
    <col min="2" max="2" width="18.44140625" bestFit="1" customWidth="1"/>
    <col min="3" max="3" width="13.77734375" bestFit="1" customWidth="1"/>
    <col min="9" max="9" width="47" customWidth="1"/>
    <col min="10" max="10" width="9.44140625" customWidth="1"/>
  </cols>
  <sheetData>
    <row r="2" spans="2:10" ht="21" x14ac:dyDescent="0.4">
      <c r="B2" s="60"/>
      <c r="C2" s="134" t="s">
        <v>1233</v>
      </c>
      <c r="D2" s="134"/>
      <c r="E2" s="134"/>
      <c r="F2" s="134"/>
      <c r="G2" s="134"/>
      <c r="H2" s="134"/>
      <c r="I2" s="134"/>
      <c r="J2" s="60"/>
    </row>
    <row r="4" spans="2:10" x14ac:dyDescent="0.3">
      <c r="B4" s="34" t="s">
        <v>1270</v>
      </c>
      <c r="C4" s="34" t="s">
        <v>1269</v>
      </c>
      <c r="D4" s="131" t="s">
        <v>1268</v>
      </c>
      <c r="E4" s="132"/>
      <c r="F4" s="132"/>
      <c r="G4" s="132"/>
      <c r="H4" s="133"/>
      <c r="I4" s="34" t="s">
        <v>1267</v>
      </c>
      <c r="J4" s="45" t="s">
        <v>1266</v>
      </c>
    </row>
    <row r="5" spans="2:10" ht="28.2" customHeight="1" x14ac:dyDescent="0.3">
      <c r="B5" s="54" t="s">
        <v>84</v>
      </c>
      <c r="C5" s="55" t="s">
        <v>5</v>
      </c>
      <c r="D5" s="130" t="s">
        <v>1244</v>
      </c>
      <c r="E5" s="130"/>
      <c r="F5" s="130"/>
      <c r="G5" s="130"/>
      <c r="H5" s="130"/>
      <c r="I5" s="58" t="s">
        <v>1254</v>
      </c>
      <c r="J5" s="59"/>
    </row>
    <row r="6" spans="2:10" ht="28.2" customHeight="1" x14ac:dyDescent="0.3">
      <c r="B6" s="54" t="s">
        <v>1271</v>
      </c>
      <c r="C6" s="55" t="s">
        <v>1242</v>
      </c>
      <c r="D6" s="130" t="s">
        <v>1245</v>
      </c>
      <c r="E6" s="130"/>
      <c r="F6" s="130"/>
      <c r="G6" s="130"/>
      <c r="H6" s="130"/>
      <c r="I6" s="58" t="s">
        <v>1257</v>
      </c>
      <c r="J6" s="59"/>
    </row>
    <row r="7" spans="2:10" ht="28.2" customHeight="1" x14ac:dyDescent="0.3">
      <c r="B7" s="56" t="s">
        <v>1234</v>
      </c>
      <c r="C7" s="55" t="s">
        <v>5</v>
      </c>
      <c r="D7" s="130" t="s">
        <v>1246</v>
      </c>
      <c r="E7" s="130"/>
      <c r="F7" s="130"/>
      <c r="G7" s="130"/>
      <c r="H7" s="130"/>
      <c r="I7" s="58" t="s">
        <v>1264</v>
      </c>
      <c r="J7" s="59"/>
    </row>
    <row r="8" spans="2:10" ht="28.2" customHeight="1" x14ac:dyDescent="0.3">
      <c r="B8" s="56" t="s">
        <v>1235</v>
      </c>
      <c r="C8" s="55" t="s">
        <v>5</v>
      </c>
      <c r="D8" s="130" t="s">
        <v>1247</v>
      </c>
      <c r="E8" s="130"/>
      <c r="F8" s="130"/>
      <c r="G8" s="130"/>
      <c r="H8" s="130"/>
      <c r="I8" s="58" t="s">
        <v>1265</v>
      </c>
      <c r="J8" s="59"/>
    </row>
    <row r="9" spans="2:10" ht="7.2" customHeight="1" x14ac:dyDescent="0.3">
      <c r="B9" s="52"/>
      <c r="C9" s="52"/>
    </row>
    <row r="10" spans="2:10" ht="28.2" customHeight="1" x14ac:dyDescent="0.3">
      <c r="B10" s="57" t="s">
        <v>1236</v>
      </c>
      <c r="C10" s="55" t="s">
        <v>1242</v>
      </c>
      <c r="D10" s="130" t="s">
        <v>1248</v>
      </c>
      <c r="E10" s="130"/>
      <c r="F10" s="130"/>
      <c r="G10" s="130"/>
      <c r="H10" s="130"/>
      <c r="I10" s="58" t="s">
        <v>1260</v>
      </c>
      <c r="J10" s="59" t="s">
        <v>1256</v>
      </c>
    </row>
    <row r="11" spans="2:10" ht="28.2" customHeight="1" x14ac:dyDescent="0.3">
      <c r="B11" s="57" t="s">
        <v>1237</v>
      </c>
      <c r="C11" s="55" t="s">
        <v>1243</v>
      </c>
      <c r="D11" s="130" t="s">
        <v>1249</v>
      </c>
      <c r="E11" s="130"/>
      <c r="F11" s="130"/>
      <c r="G11" s="130"/>
      <c r="H11" s="130"/>
      <c r="I11" s="58" t="s">
        <v>1261</v>
      </c>
      <c r="J11" s="59" t="s">
        <v>1255</v>
      </c>
    </row>
    <row r="12" spans="2:10" ht="28.2" customHeight="1" x14ac:dyDescent="0.3">
      <c r="B12" s="57" t="s">
        <v>1238</v>
      </c>
      <c r="C12" s="55" t="s">
        <v>1242</v>
      </c>
      <c r="D12" s="130" t="s">
        <v>1252</v>
      </c>
      <c r="E12" s="130"/>
      <c r="F12" s="130"/>
      <c r="G12" s="130"/>
      <c r="H12" s="130"/>
      <c r="I12" s="58" t="s">
        <v>1262</v>
      </c>
      <c r="J12" s="59" t="s">
        <v>1255</v>
      </c>
    </row>
    <row r="13" spans="2:10" ht="28.2" customHeight="1" x14ac:dyDescent="0.3">
      <c r="B13" s="57" t="s">
        <v>1239</v>
      </c>
      <c r="C13" s="55" t="s">
        <v>1242</v>
      </c>
      <c r="D13" s="130" t="s">
        <v>1253</v>
      </c>
      <c r="E13" s="130"/>
      <c r="F13" s="130"/>
      <c r="G13" s="130"/>
      <c r="H13" s="130"/>
      <c r="I13" s="58" t="s">
        <v>1263</v>
      </c>
      <c r="J13" s="59" t="s">
        <v>1255</v>
      </c>
    </row>
    <row r="14" spans="2:10" ht="6.6" customHeight="1" x14ac:dyDescent="0.3">
      <c r="B14" s="52"/>
      <c r="C14" s="52"/>
    </row>
    <row r="15" spans="2:10" ht="28.2" customHeight="1" x14ac:dyDescent="0.3">
      <c r="B15" s="53" t="s">
        <v>1240</v>
      </c>
      <c r="C15" s="55" t="s">
        <v>5</v>
      </c>
      <c r="D15" s="130" t="s">
        <v>1250</v>
      </c>
      <c r="E15" s="130"/>
      <c r="F15" s="130"/>
      <c r="G15" s="130"/>
      <c r="H15" s="130"/>
      <c r="I15" s="58" t="s">
        <v>1258</v>
      </c>
      <c r="J15" s="59"/>
    </row>
    <row r="16" spans="2:10" ht="28.2" customHeight="1" x14ac:dyDescent="0.3">
      <c r="B16" s="53" t="s">
        <v>1241</v>
      </c>
      <c r="C16" s="55" t="s">
        <v>5</v>
      </c>
      <c r="D16" s="130" t="s">
        <v>1251</v>
      </c>
      <c r="E16" s="130"/>
      <c r="F16" s="130"/>
      <c r="G16" s="130"/>
      <c r="H16" s="130"/>
      <c r="I16" s="58" t="s">
        <v>1259</v>
      </c>
      <c r="J16" s="59"/>
    </row>
  </sheetData>
  <mergeCells count="12">
    <mergeCell ref="C2:I2"/>
    <mergeCell ref="D5:H5"/>
    <mergeCell ref="D6:H6"/>
    <mergeCell ref="D7:H7"/>
    <mergeCell ref="D8:H8"/>
    <mergeCell ref="D12:H12"/>
    <mergeCell ref="D13:H13"/>
    <mergeCell ref="D15:H15"/>
    <mergeCell ref="D16:H16"/>
    <mergeCell ref="D4:H4"/>
    <mergeCell ref="D10:H10"/>
    <mergeCell ref="D11:H11"/>
  </mergeCells>
  <hyperlinks>
    <hyperlink ref="B5" location="MASTER!A1" display="MASTER" xr:uid="{6114157E-F3FB-4639-BB89-39D5BADD9FB5}"/>
    <hyperlink ref="B6" location="'RESUMEN LISTOS'!A1" display="RESULTADOS LISTOS" xr:uid="{67C5D305-3769-4A4D-AA88-FAD1E62CED83}"/>
    <hyperlink ref="B7" location="'BD Filtros PBI'!A1" display="BD Filtro PBI" xr:uid="{60E84157-63BE-442A-ACA6-1C705CF850DC}"/>
    <hyperlink ref="B8" location="CONSOLIDADO!A1" display="CONSOLIDADO" xr:uid="{BFB8A45A-2130-4BFE-8390-9960BC49190A}"/>
    <hyperlink ref="B10" location="'Enlaces Shopify'!A1" display="Enlaces Shopify" xr:uid="{201F1130-95E7-4FC8-859C-3E49A39D57D2}"/>
    <hyperlink ref="B11" location="'Codigo BDFiltros'!A1" display="Codigo BDFiltros" xr:uid="{C07E92EB-64DA-46DA-A785-8902203F0E63}"/>
    <hyperlink ref="B12" location="'Div Administrativa'!A1" display="Div Administrativa" xr:uid="{682D4A6E-274B-4255-B8CC-4D2387E89EB6}"/>
    <hyperlink ref="B13" location="VistasGEE!A1" display="VistasGEE" xr:uid="{CCEC78B8-EC57-4D29-95A1-E8E703DC3E9A}"/>
    <hyperlink ref="B15" location="Group_PBI_Service!A1" display="Group_PBI_Service" xr:uid="{6306C79B-6877-4247-8E3D-19E6F3527ACF}"/>
    <hyperlink ref="B16" location="PortadasHTML!A1" display="PortadasHTML" xr:uid="{B44AA189-A412-4EAC-9C1D-9A819852B10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053B-65EE-4571-A4AC-35B64431B548}">
  <sheetPr>
    <tabColor theme="7" tint="0.79998168889431442"/>
  </sheetPr>
  <dimension ref="A1:F787"/>
  <sheetViews>
    <sheetView showGridLines="0" topLeftCell="D1" workbookViewId="0">
      <selection activeCell="C26" sqref="C26"/>
    </sheetView>
  </sheetViews>
  <sheetFormatPr baseColWidth="10" defaultRowHeight="14.4" x14ac:dyDescent="0.3"/>
  <cols>
    <col min="1" max="1" width="5.6640625" bestFit="1" customWidth="1"/>
    <col min="2" max="2" width="4.33203125" bestFit="1" customWidth="1"/>
    <col min="3" max="3" width="5.109375" bestFit="1" customWidth="1"/>
    <col min="4" max="4" width="37.33203125" bestFit="1" customWidth="1"/>
    <col min="5" max="5" width="14.21875" bestFit="1" customWidth="1"/>
    <col min="6" max="6" width="120.21875" bestFit="1" customWidth="1"/>
  </cols>
  <sheetData>
    <row r="1" spans="1:6" x14ac:dyDescent="0.3">
      <c r="A1" s="47" t="s">
        <v>1219</v>
      </c>
      <c r="B1" s="47"/>
      <c r="C1" s="47" t="s">
        <v>1220</v>
      </c>
      <c r="D1" s="47"/>
      <c r="E1" s="51">
        <v>44211</v>
      </c>
      <c r="F1" s="48">
        <f ca="1">+TODAY()</f>
        <v>44219</v>
      </c>
    </row>
    <row r="3" spans="1:6" x14ac:dyDescent="0.3">
      <c r="A3" s="49" t="s">
        <v>99</v>
      </c>
      <c r="B3" s="49" t="s">
        <v>168</v>
      </c>
      <c r="C3" s="49" t="s">
        <v>171</v>
      </c>
      <c r="D3" s="49" t="s">
        <v>310</v>
      </c>
      <c r="E3" s="49" t="s">
        <v>1</v>
      </c>
      <c r="F3" s="46" t="s">
        <v>1217</v>
      </c>
    </row>
    <row r="4" spans="1:6" x14ac:dyDescent="0.3">
      <c r="A4" t="s">
        <v>85</v>
      </c>
      <c r="B4">
        <v>23</v>
      </c>
      <c r="C4">
        <v>0</v>
      </c>
      <c r="D4" t="s">
        <v>87</v>
      </c>
      <c r="E4" t="s">
        <v>101</v>
      </c>
      <c r="F4" t="str">
        <f>+"divisiones.Add(new DivisionAdministrativa(id: "&amp;B4&amp;", id2: "&amp;C4&amp;", nombreAdministrativo: "&amp;""""&amp;D4&amp;""""&amp;", pais: "&amp;""""&amp;E4&amp;""""&amp;"));"</f>
        <v>divisiones.Add(new DivisionAdministrativa(id: 23, id2: 0, nombreAdministrativo: "Nacional", pais: "Honduras"));</v>
      </c>
    </row>
    <row r="5" spans="1:6" x14ac:dyDescent="0.3">
      <c r="A5" t="s">
        <v>85</v>
      </c>
      <c r="B5">
        <v>24</v>
      </c>
      <c r="C5">
        <v>1</v>
      </c>
      <c r="D5" t="s">
        <v>679</v>
      </c>
      <c r="E5" t="s">
        <v>101</v>
      </c>
      <c r="F5" t="str">
        <f t="shared" ref="F5:F68" si="0">+"divisiones.Add(new DivisionAdministrativa(id: "&amp;B5&amp;", id2: "&amp;C5&amp;", nombreAdministrativo: "&amp;""""&amp;D5&amp;""""&amp;", pais: "&amp;""""&amp;E5&amp;""""&amp;"));"</f>
        <v>divisiones.Add(new DivisionAdministrativa(id: 24, id2: 1, nombreAdministrativo: "Departamento: Atlántida", pais: "Honduras"));</v>
      </c>
    </row>
    <row r="6" spans="1:6" x14ac:dyDescent="0.3">
      <c r="A6" t="s">
        <v>85</v>
      </c>
      <c r="B6">
        <v>24</v>
      </c>
      <c r="C6">
        <v>2</v>
      </c>
      <c r="D6" t="s">
        <v>680</v>
      </c>
      <c r="E6" t="s">
        <v>101</v>
      </c>
      <c r="F6" t="str">
        <f t="shared" si="0"/>
        <v>divisiones.Add(new DivisionAdministrativa(id: 24, id2: 2, nombreAdministrativo: "Departamento: Colón", pais: "Honduras"));</v>
      </c>
    </row>
    <row r="7" spans="1:6" x14ac:dyDescent="0.3">
      <c r="A7" t="s">
        <v>85</v>
      </c>
      <c r="B7">
        <v>24</v>
      </c>
      <c r="C7">
        <v>3</v>
      </c>
      <c r="D7" t="s">
        <v>681</v>
      </c>
      <c r="E7" t="s">
        <v>101</v>
      </c>
      <c r="F7" t="str">
        <f t="shared" si="0"/>
        <v>divisiones.Add(new DivisionAdministrativa(id: 24, id2: 3, nombreAdministrativo: "Departamento: Comayagua", pais: "Honduras"));</v>
      </c>
    </row>
    <row r="8" spans="1:6" x14ac:dyDescent="0.3">
      <c r="A8" t="s">
        <v>85</v>
      </c>
      <c r="B8">
        <v>24</v>
      </c>
      <c r="C8">
        <v>4</v>
      </c>
      <c r="D8" t="s">
        <v>682</v>
      </c>
      <c r="E8" t="s">
        <v>101</v>
      </c>
      <c r="F8" t="str">
        <f t="shared" si="0"/>
        <v>divisiones.Add(new DivisionAdministrativa(id: 24, id2: 4, nombreAdministrativo: "Departamento: Copán", pais: "Honduras"));</v>
      </c>
    </row>
    <row r="9" spans="1:6" x14ac:dyDescent="0.3">
      <c r="A9" t="s">
        <v>85</v>
      </c>
      <c r="B9">
        <v>24</v>
      </c>
      <c r="C9">
        <v>5</v>
      </c>
      <c r="D9" t="s">
        <v>683</v>
      </c>
      <c r="E9" t="s">
        <v>101</v>
      </c>
      <c r="F9" t="str">
        <f t="shared" si="0"/>
        <v>divisiones.Add(new DivisionAdministrativa(id: 24, id2: 5, nombreAdministrativo: "Departamento: Cortés", pais: "Honduras"));</v>
      </c>
    </row>
    <row r="10" spans="1:6" x14ac:dyDescent="0.3">
      <c r="A10" t="s">
        <v>85</v>
      </c>
      <c r="B10">
        <v>24</v>
      </c>
      <c r="C10">
        <v>6</v>
      </c>
      <c r="D10" t="s">
        <v>684</v>
      </c>
      <c r="E10" t="s">
        <v>101</v>
      </c>
      <c r="F10" t="str">
        <f t="shared" si="0"/>
        <v>divisiones.Add(new DivisionAdministrativa(id: 24, id2: 6, nombreAdministrativo: "Departamento: Choluteca", pais: "Honduras"));</v>
      </c>
    </row>
    <row r="11" spans="1:6" x14ac:dyDescent="0.3">
      <c r="A11" t="s">
        <v>85</v>
      </c>
      <c r="B11">
        <v>24</v>
      </c>
      <c r="C11">
        <v>7</v>
      </c>
      <c r="D11" t="s">
        <v>685</v>
      </c>
      <c r="E11" t="s">
        <v>101</v>
      </c>
      <c r="F11" t="str">
        <f t="shared" si="0"/>
        <v>divisiones.Add(new DivisionAdministrativa(id: 24, id2: 7, nombreAdministrativo: "Departamento: El Paraiso", pais: "Honduras"));</v>
      </c>
    </row>
    <row r="12" spans="1:6" x14ac:dyDescent="0.3">
      <c r="A12" t="s">
        <v>85</v>
      </c>
      <c r="B12">
        <v>24</v>
      </c>
      <c r="C12">
        <v>8</v>
      </c>
      <c r="D12" t="s">
        <v>686</v>
      </c>
      <c r="E12" t="s">
        <v>101</v>
      </c>
      <c r="F12" t="str">
        <f t="shared" si="0"/>
        <v>divisiones.Add(new DivisionAdministrativa(id: 24, id2: 8, nombreAdministrativo: "Departamento: Francisco Morazán", pais: "Honduras"));</v>
      </c>
    </row>
    <row r="13" spans="1:6" x14ac:dyDescent="0.3">
      <c r="A13" t="s">
        <v>85</v>
      </c>
      <c r="B13">
        <v>24</v>
      </c>
      <c r="C13">
        <v>9</v>
      </c>
      <c r="D13" t="s">
        <v>687</v>
      </c>
      <c r="E13" t="s">
        <v>101</v>
      </c>
      <c r="F13" t="str">
        <f t="shared" si="0"/>
        <v>divisiones.Add(new DivisionAdministrativa(id: 24, id2: 9, nombreAdministrativo: "Departamento: Gracias a Dios", pais: "Honduras"));</v>
      </c>
    </row>
    <row r="14" spans="1:6" x14ac:dyDescent="0.3">
      <c r="A14" t="s">
        <v>85</v>
      </c>
      <c r="B14">
        <v>24</v>
      </c>
      <c r="C14">
        <v>10</v>
      </c>
      <c r="D14" t="s">
        <v>688</v>
      </c>
      <c r="E14" t="s">
        <v>101</v>
      </c>
      <c r="F14" t="str">
        <f t="shared" si="0"/>
        <v>divisiones.Add(new DivisionAdministrativa(id: 24, id2: 10, nombreAdministrativo: "Departamento: Intibucá", pais: "Honduras"));</v>
      </c>
    </row>
    <row r="15" spans="1:6" x14ac:dyDescent="0.3">
      <c r="A15" t="s">
        <v>85</v>
      </c>
      <c r="B15">
        <v>24</v>
      </c>
      <c r="C15">
        <v>11</v>
      </c>
      <c r="D15" t="s">
        <v>689</v>
      </c>
      <c r="E15" t="s">
        <v>101</v>
      </c>
      <c r="F15" t="str">
        <f t="shared" si="0"/>
        <v>divisiones.Add(new DivisionAdministrativa(id: 24, id2: 11, nombreAdministrativo: "Departamento: Islas de La Bahía", pais: "Honduras"));</v>
      </c>
    </row>
    <row r="16" spans="1:6" x14ac:dyDescent="0.3">
      <c r="A16" t="s">
        <v>85</v>
      </c>
      <c r="B16">
        <v>24</v>
      </c>
      <c r="C16">
        <v>12</v>
      </c>
      <c r="D16" t="s">
        <v>690</v>
      </c>
      <c r="E16" t="s">
        <v>101</v>
      </c>
      <c r="F16" t="str">
        <f t="shared" si="0"/>
        <v>divisiones.Add(new DivisionAdministrativa(id: 24, id2: 12, nombreAdministrativo: "Departamento: La Paz", pais: "Honduras"));</v>
      </c>
    </row>
    <row r="17" spans="1:6" x14ac:dyDescent="0.3">
      <c r="A17" t="s">
        <v>85</v>
      </c>
      <c r="B17">
        <v>24</v>
      </c>
      <c r="C17">
        <v>13</v>
      </c>
      <c r="D17" t="s">
        <v>691</v>
      </c>
      <c r="E17" t="s">
        <v>101</v>
      </c>
      <c r="F17" t="str">
        <f t="shared" si="0"/>
        <v>divisiones.Add(new DivisionAdministrativa(id: 24, id2: 13, nombreAdministrativo: "Departamento: Lempira", pais: "Honduras"));</v>
      </c>
    </row>
    <row r="18" spans="1:6" x14ac:dyDescent="0.3">
      <c r="A18" t="s">
        <v>85</v>
      </c>
      <c r="B18">
        <v>24</v>
      </c>
      <c r="C18">
        <v>14</v>
      </c>
      <c r="D18" t="s">
        <v>692</v>
      </c>
      <c r="E18" t="s">
        <v>101</v>
      </c>
      <c r="F18" t="str">
        <f t="shared" si="0"/>
        <v>divisiones.Add(new DivisionAdministrativa(id: 24, id2: 14, nombreAdministrativo: "Departamento: Ocotepeque", pais: "Honduras"));</v>
      </c>
    </row>
    <row r="19" spans="1:6" x14ac:dyDescent="0.3">
      <c r="A19" t="s">
        <v>85</v>
      </c>
      <c r="B19">
        <v>24</v>
      </c>
      <c r="C19">
        <v>15</v>
      </c>
      <c r="D19" t="s">
        <v>693</v>
      </c>
      <c r="E19" t="s">
        <v>101</v>
      </c>
      <c r="F19" t="str">
        <f t="shared" si="0"/>
        <v>divisiones.Add(new DivisionAdministrativa(id: 24, id2: 15, nombreAdministrativo: "Departamento: Olancho", pais: "Honduras"));</v>
      </c>
    </row>
    <row r="20" spans="1:6" x14ac:dyDescent="0.3">
      <c r="A20" t="s">
        <v>85</v>
      </c>
      <c r="B20">
        <v>24</v>
      </c>
      <c r="C20">
        <v>16</v>
      </c>
      <c r="D20" t="s">
        <v>694</v>
      </c>
      <c r="E20" t="s">
        <v>101</v>
      </c>
      <c r="F20" t="str">
        <f t="shared" si="0"/>
        <v>divisiones.Add(new DivisionAdministrativa(id: 24, id2: 16, nombreAdministrativo: "Departamento: Santa Bárbara", pais: "Honduras"));</v>
      </c>
    </row>
    <row r="21" spans="1:6" x14ac:dyDescent="0.3">
      <c r="A21" t="s">
        <v>85</v>
      </c>
      <c r="B21">
        <v>24</v>
      </c>
      <c r="C21">
        <v>17</v>
      </c>
      <c r="D21" t="s">
        <v>695</v>
      </c>
      <c r="E21" t="s">
        <v>101</v>
      </c>
      <c r="F21" t="str">
        <f t="shared" si="0"/>
        <v>divisiones.Add(new DivisionAdministrativa(id: 24, id2: 17, nombreAdministrativo: "Departamento: Valle", pais: "Honduras"));</v>
      </c>
    </row>
    <row r="22" spans="1:6" x14ac:dyDescent="0.3">
      <c r="A22" t="s">
        <v>85</v>
      </c>
      <c r="B22">
        <v>24</v>
      </c>
      <c r="C22">
        <v>18</v>
      </c>
      <c r="D22" t="s">
        <v>696</v>
      </c>
      <c r="E22" t="s">
        <v>101</v>
      </c>
      <c r="F22" t="str">
        <f t="shared" si="0"/>
        <v>divisiones.Add(new DivisionAdministrativa(id: 24, id2: 18, nombreAdministrativo: "Departamento: Yoro", pais: "Honduras"));</v>
      </c>
    </row>
    <row r="23" spans="1:6" x14ac:dyDescent="0.3">
      <c r="A23" t="s">
        <v>85</v>
      </c>
      <c r="B23">
        <v>25</v>
      </c>
      <c r="C23">
        <v>0</v>
      </c>
      <c r="D23" t="s">
        <v>87</v>
      </c>
      <c r="E23" t="s">
        <v>101</v>
      </c>
      <c r="F23" t="str">
        <f t="shared" si="0"/>
        <v>divisiones.Add(new DivisionAdministrativa(id: 25, id2: 0, nombreAdministrativo: "Nacional", pais: "Honduras"));</v>
      </c>
    </row>
    <row r="24" spans="1:6" x14ac:dyDescent="0.3">
      <c r="A24" t="s">
        <v>85</v>
      </c>
      <c r="B24">
        <v>26</v>
      </c>
      <c r="C24">
        <v>1</v>
      </c>
      <c r="D24" t="s">
        <v>679</v>
      </c>
      <c r="E24" t="s">
        <v>101</v>
      </c>
      <c r="F24" t="str">
        <f t="shared" si="0"/>
        <v>divisiones.Add(new DivisionAdministrativa(id: 26, id2: 1, nombreAdministrativo: "Departamento: Atlántida", pais: "Honduras"));</v>
      </c>
    </row>
    <row r="25" spans="1:6" x14ac:dyDescent="0.3">
      <c r="A25" t="s">
        <v>85</v>
      </c>
      <c r="B25">
        <v>26</v>
      </c>
      <c r="C25">
        <v>2</v>
      </c>
      <c r="D25" t="s">
        <v>680</v>
      </c>
      <c r="E25" t="s">
        <v>101</v>
      </c>
      <c r="F25" t="str">
        <f t="shared" si="0"/>
        <v>divisiones.Add(new DivisionAdministrativa(id: 26, id2: 2, nombreAdministrativo: "Departamento: Colón", pais: "Honduras"));</v>
      </c>
    </row>
    <row r="26" spans="1:6" x14ac:dyDescent="0.3">
      <c r="A26" t="s">
        <v>85</v>
      </c>
      <c r="B26">
        <v>26</v>
      </c>
      <c r="C26">
        <v>3</v>
      </c>
      <c r="D26" t="s">
        <v>681</v>
      </c>
      <c r="E26" t="s">
        <v>101</v>
      </c>
      <c r="F26" t="str">
        <f t="shared" si="0"/>
        <v>divisiones.Add(new DivisionAdministrativa(id: 26, id2: 3, nombreAdministrativo: "Departamento: Comayagua", pais: "Honduras"));</v>
      </c>
    </row>
    <row r="27" spans="1:6" x14ac:dyDescent="0.3">
      <c r="A27" t="s">
        <v>85</v>
      </c>
      <c r="B27">
        <v>26</v>
      </c>
      <c r="C27">
        <v>4</v>
      </c>
      <c r="D27" t="s">
        <v>682</v>
      </c>
      <c r="E27" t="s">
        <v>101</v>
      </c>
      <c r="F27" t="str">
        <f t="shared" si="0"/>
        <v>divisiones.Add(new DivisionAdministrativa(id: 26, id2: 4, nombreAdministrativo: "Departamento: Copán", pais: "Honduras"));</v>
      </c>
    </row>
    <row r="28" spans="1:6" x14ac:dyDescent="0.3">
      <c r="A28" t="s">
        <v>85</v>
      </c>
      <c r="B28">
        <v>26</v>
      </c>
      <c r="C28">
        <v>5</v>
      </c>
      <c r="D28" t="s">
        <v>683</v>
      </c>
      <c r="E28" t="s">
        <v>101</v>
      </c>
      <c r="F28" t="str">
        <f t="shared" si="0"/>
        <v>divisiones.Add(new DivisionAdministrativa(id: 26, id2: 5, nombreAdministrativo: "Departamento: Cortés", pais: "Honduras"));</v>
      </c>
    </row>
    <row r="29" spans="1:6" x14ac:dyDescent="0.3">
      <c r="A29" t="s">
        <v>85</v>
      </c>
      <c r="B29">
        <v>26</v>
      </c>
      <c r="C29">
        <v>6</v>
      </c>
      <c r="D29" t="s">
        <v>684</v>
      </c>
      <c r="E29" t="s">
        <v>101</v>
      </c>
      <c r="F29" t="str">
        <f t="shared" si="0"/>
        <v>divisiones.Add(new DivisionAdministrativa(id: 26, id2: 6, nombreAdministrativo: "Departamento: Choluteca", pais: "Honduras"));</v>
      </c>
    </row>
    <row r="30" spans="1:6" x14ac:dyDescent="0.3">
      <c r="A30" t="s">
        <v>85</v>
      </c>
      <c r="B30">
        <v>26</v>
      </c>
      <c r="C30">
        <v>7</v>
      </c>
      <c r="D30" t="s">
        <v>685</v>
      </c>
      <c r="E30" t="s">
        <v>101</v>
      </c>
      <c r="F30" t="str">
        <f t="shared" si="0"/>
        <v>divisiones.Add(new DivisionAdministrativa(id: 26, id2: 7, nombreAdministrativo: "Departamento: El Paraiso", pais: "Honduras"));</v>
      </c>
    </row>
    <row r="31" spans="1:6" x14ac:dyDescent="0.3">
      <c r="A31" t="s">
        <v>85</v>
      </c>
      <c r="B31">
        <v>26</v>
      </c>
      <c r="C31">
        <v>8</v>
      </c>
      <c r="D31" t="s">
        <v>686</v>
      </c>
      <c r="E31" t="s">
        <v>101</v>
      </c>
      <c r="F31" t="str">
        <f t="shared" si="0"/>
        <v>divisiones.Add(new DivisionAdministrativa(id: 26, id2: 8, nombreAdministrativo: "Departamento: Francisco Morazán", pais: "Honduras"));</v>
      </c>
    </row>
    <row r="32" spans="1:6" x14ac:dyDescent="0.3">
      <c r="A32" t="s">
        <v>85</v>
      </c>
      <c r="B32">
        <v>26</v>
      </c>
      <c r="C32">
        <v>9</v>
      </c>
      <c r="D32" t="s">
        <v>687</v>
      </c>
      <c r="E32" t="s">
        <v>101</v>
      </c>
      <c r="F32" t="str">
        <f t="shared" si="0"/>
        <v>divisiones.Add(new DivisionAdministrativa(id: 26, id2: 9, nombreAdministrativo: "Departamento: Gracias a Dios", pais: "Honduras"));</v>
      </c>
    </row>
    <row r="33" spans="1:6" x14ac:dyDescent="0.3">
      <c r="A33" t="s">
        <v>85</v>
      </c>
      <c r="B33">
        <v>26</v>
      </c>
      <c r="C33">
        <v>10</v>
      </c>
      <c r="D33" t="s">
        <v>688</v>
      </c>
      <c r="E33" t="s">
        <v>101</v>
      </c>
      <c r="F33" t="str">
        <f t="shared" si="0"/>
        <v>divisiones.Add(new DivisionAdministrativa(id: 26, id2: 10, nombreAdministrativo: "Departamento: Intibucá", pais: "Honduras"));</v>
      </c>
    </row>
    <row r="34" spans="1:6" x14ac:dyDescent="0.3">
      <c r="A34" t="s">
        <v>85</v>
      </c>
      <c r="B34">
        <v>26</v>
      </c>
      <c r="C34">
        <v>11</v>
      </c>
      <c r="D34" t="s">
        <v>689</v>
      </c>
      <c r="E34" t="s">
        <v>101</v>
      </c>
      <c r="F34" t="str">
        <f t="shared" si="0"/>
        <v>divisiones.Add(new DivisionAdministrativa(id: 26, id2: 11, nombreAdministrativo: "Departamento: Islas de La Bahía", pais: "Honduras"));</v>
      </c>
    </row>
    <row r="35" spans="1:6" x14ac:dyDescent="0.3">
      <c r="A35" t="s">
        <v>85</v>
      </c>
      <c r="B35">
        <v>26</v>
      </c>
      <c r="C35">
        <v>12</v>
      </c>
      <c r="D35" t="s">
        <v>690</v>
      </c>
      <c r="E35" t="s">
        <v>101</v>
      </c>
      <c r="F35" t="str">
        <f t="shared" si="0"/>
        <v>divisiones.Add(new DivisionAdministrativa(id: 26, id2: 12, nombreAdministrativo: "Departamento: La Paz", pais: "Honduras"));</v>
      </c>
    </row>
    <row r="36" spans="1:6" x14ac:dyDescent="0.3">
      <c r="A36" t="s">
        <v>85</v>
      </c>
      <c r="B36">
        <v>26</v>
      </c>
      <c r="C36">
        <v>13</v>
      </c>
      <c r="D36" t="s">
        <v>691</v>
      </c>
      <c r="E36" t="s">
        <v>101</v>
      </c>
      <c r="F36" t="str">
        <f t="shared" si="0"/>
        <v>divisiones.Add(new DivisionAdministrativa(id: 26, id2: 13, nombreAdministrativo: "Departamento: Lempira", pais: "Honduras"));</v>
      </c>
    </row>
    <row r="37" spans="1:6" x14ac:dyDescent="0.3">
      <c r="A37" t="s">
        <v>85</v>
      </c>
      <c r="B37">
        <v>26</v>
      </c>
      <c r="C37">
        <v>14</v>
      </c>
      <c r="D37" t="s">
        <v>692</v>
      </c>
      <c r="E37" t="s">
        <v>101</v>
      </c>
      <c r="F37" t="str">
        <f t="shared" si="0"/>
        <v>divisiones.Add(new DivisionAdministrativa(id: 26, id2: 14, nombreAdministrativo: "Departamento: Ocotepeque", pais: "Honduras"));</v>
      </c>
    </row>
    <row r="38" spans="1:6" x14ac:dyDescent="0.3">
      <c r="A38" t="s">
        <v>85</v>
      </c>
      <c r="B38">
        <v>26</v>
      </c>
      <c r="C38">
        <v>15</v>
      </c>
      <c r="D38" t="s">
        <v>693</v>
      </c>
      <c r="E38" t="s">
        <v>101</v>
      </c>
      <c r="F38" t="str">
        <f t="shared" si="0"/>
        <v>divisiones.Add(new DivisionAdministrativa(id: 26, id2: 15, nombreAdministrativo: "Departamento: Olancho", pais: "Honduras"));</v>
      </c>
    </row>
    <row r="39" spans="1:6" x14ac:dyDescent="0.3">
      <c r="A39" t="s">
        <v>85</v>
      </c>
      <c r="B39">
        <v>26</v>
      </c>
      <c r="C39">
        <v>16</v>
      </c>
      <c r="D39" t="s">
        <v>694</v>
      </c>
      <c r="E39" t="s">
        <v>101</v>
      </c>
      <c r="F39" t="str">
        <f t="shared" si="0"/>
        <v>divisiones.Add(new DivisionAdministrativa(id: 26, id2: 16, nombreAdministrativo: "Departamento: Santa Bárbara", pais: "Honduras"));</v>
      </c>
    </row>
    <row r="40" spans="1:6" x14ac:dyDescent="0.3">
      <c r="A40" t="s">
        <v>85</v>
      </c>
      <c r="B40">
        <v>26</v>
      </c>
      <c r="C40">
        <v>17</v>
      </c>
      <c r="D40" t="s">
        <v>695</v>
      </c>
      <c r="E40" t="s">
        <v>101</v>
      </c>
      <c r="F40" t="str">
        <f t="shared" si="0"/>
        <v>divisiones.Add(new DivisionAdministrativa(id: 26, id2: 17, nombreAdministrativo: "Departamento: Valle", pais: "Honduras"));</v>
      </c>
    </row>
    <row r="41" spans="1:6" x14ac:dyDescent="0.3">
      <c r="A41" t="s">
        <v>85</v>
      </c>
      <c r="B41">
        <v>26</v>
      </c>
      <c r="C41">
        <v>18</v>
      </c>
      <c r="D41" t="s">
        <v>696</v>
      </c>
      <c r="E41" t="s">
        <v>101</v>
      </c>
      <c r="F41" t="str">
        <f t="shared" si="0"/>
        <v>divisiones.Add(new DivisionAdministrativa(id: 26, id2: 18, nombreAdministrativo: "Departamento: Yoro", pais: "Honduras"));</v>
      </c>
    </row>
    <row r="42" spans="1:6" x14ac:dyDescent="0.3">
      <c r="A42" t="s">
        <v>85</v>
      </c>
      <c r="B42">
        <v>27</v>
      </c>
      <c r="C42">
        <v>0</v>
      </c>
      <c r="D42" t="s">
        <v>87</v>
      </c>
      <c r="E42" t="s">
        <v>89</v>
      </c>
      <c r="F42" t="str">
        <f t="shared" si="0"/>
        <v>divisiones.Add(new DivisionAdministrativa(id: 27, id2: 0, nombreAdministrativo: "Nacional", pais: "Guatemala"));</v>
      </c>
    </row>
    <row r="43" spans="1:6" x14ac:dyDescent="0.3">
      <c r="A43" t="s">
        <v>85</v>
      </c>
      <c r="B43">
        <v>28</v>
      </c>
      <c r="C43">
        <v>1</v>
      </c>
      <c r="D43" t="s">
        <v>703</v>
      </c>
      <c r="E43" t="s">
        <v>89</v>
      </c>
      <c r="F43" t="str">
        <f t="shared" si="0"/>
        <v>divisiones.Add(new DivisionAdministrativa(id: 28, id2: 1, nombreAdministrativo: "Departamento: Guatemala", pais: "Guatemala"));</v>
      </c>
    </row>
    <row r="44" spans="1:6" x14ac:dyDescent="0.3">
      <c r="A44" t="s">
        <v>85</v>
      </c>
      <c r="B44">
        <v>28</v>
      </c>
      <c r="C44">
        <v>2</v>
      </c>
      <c r="D44" t="s">
        <v>701</v>
      </c>
      <c r="E44" t="s">
        <v>89</v>
      </c>
      <c r="F44" t="str">
        <f t="shared" si="0"/>
        <v>divisiones.Add(new DivisionAdministrativa(id: 28, id2: 2, nombreAdministrativo: "Departamento: El Progreso", pais: "Guatemala"));</v>
      </c>
    </row>
    <row r="45" spans="1:6" x14ac:dyDescent="0.3">
      <c r="A45" t="s">
        <v>85</v>
      </c>
      <c r="B45">
        <v>28</v>
      </c>
      <c r="C45">
        <v>3</v>
      </c>
      <c r="D45" t="s">
        <v>712</v>
      </c>
      <c r="E45" t="s">
        <v>89</v>
      </c>
      <c r="F45" t="str">
        <f t="shared" si="0"/>
        <v>divisiones.Add(new DivisionAdministrativa(id: 28, id2: 3, nombreAdministrativo: "Departamento: Sacatepéquez", pais: "Guatemala"));</v>
      </c>
    </row>
    <row r="46" spans="1:6" x14ac:dyDescent="0.3">
      <c r="A46" t="s">
        <v>85</v>
      </c>
      <c r="B46">
        <v>28</v>
      </c>
      <c r="C46">
        <v>4</v>
      </c>
      <c r="D46" t="s">
        <v>699</v>
      </c>
      <c r="E46" t="s">
        <v>89</v>
      </c>
      <c r="F46" t="str">
        <f t="shared" si="0"/>
        <v>divisiones.Add(new DivisionAdministrativa(id: 28, id2: 4, nombreAdministrativo: "Departamento: Chimaltenango", pais: "Guatemala"));</v>
      </c>
    </row>
    <row r="47" spans="1:6" x14ac:dyDescent="0.3">
      <c r="A47" t="s">
        <v>85</v>
      </c>
      <c r="B47">
        <v>28</v>
      </c>
      <c r="C47">
        <v>5</v>
      </c>
      <c r="D47" t="s">
        <v>702</v>
      </c>
      <c r="E47" t="s">
        <v>89</v>
      </c>
      <c r="F47" t="str">
        <f t="shared" si="0"/>
        <v>divisiones.Add(new DivisionAdministrativa(id: 28, id2: 5, nombreAdministrativo: "Departamento: Escuintla", pais: "Guatemala"));</v>
      </c>
    </row>
    <row r="48" spans="1:6" x14ac:dyDescent="0.3">
      <c r="A48" t="s">
        <v>85</v>
      </c>
      <c r="B48">
        <v>28</v>
      </c>
      <c r="C48">
        <v>6</v>
      </c>
      <c r="D48" t="s">
        <v>714</v>
      </c>
      <c r="E48" t="s">
        <v>89</v>
      </c>
      <c r="F48" t="str">
        <f t="shared" si="0"/>
        <v>divisiones.Add(new DivisionAdministrativa(id: 28, id2: 6, nombreAdministrativo: "Departamento: Santa Rosa", pais: "Guatemala"));</v>
      </c>
    </row>
    <row r="49" spans="1:6" x14ac:dyDescent="0.3">
      <c r="A49" t="s">
        <v>85</v>
      </c>
      <c r="B49">
        <v>28</v>
      </c>
      <c r="C49">
        <v>7</v>
      </c>
      <c r="D49" t="s">
        <v>715</v>
      </c>
      <c r="E49" t="s">
        <v>89</v>
      </c>
      <c r="F49" t="str">
        <f t="shared" si="0"/>
        <v>divisiones.Add(new DivisionAdministrativa(id: 28, id2: 7, nombreAdministrativo: "Departamento: Sololá", pais: "Guatemala"));</v>
      </c>
    </row>
    <row r="50" spans="1:6" x14ac:dyDescent="0.3">
      <c r="A50" t="s">
        <v>85</v>
      </c>
      <c r="B50">
        <v>28</v>
      </c>
      <c r="C50">
        <v>8</v>
      </c>
      <c r="D50" t="s">
        <v>717</v>
      </c>
      <c r="E50" t="s">
        <v>89</v>
      </c>
      <c r="F50" t="str">
        <f t="shared" si="0"/>
        <v>divisiones.Add(new DivisionAdministrativa(id: 28, id2: 8, nombreAdministrativo: "Departamento: Totonicapán", pais: "Guatemala"));</v>
      </c>
    </row>
    <row r="51" spans="1:6" x14ac:dyDescent="0.3">
      <c r="A51" t="s">
        <v>85</v>
      </c>
      <c r="B51">
        <v>28</v>
      </c>
      <c r="C51">
        <v>9</v>
      </c>
      <c r="D51" t="s">
        <v>709</v>
      </c>
      <c r="E51" t="s">
        <v>89</v>
      </c>
      <c r="F51" t="str">
        <f t="shared" si="0"/>
        <v>divisiones.Add(new DivisionAdministrativa(id: 28, id2: 9, nombreAdministrativo: "Departamento: Quetzaltenango", pais: "Guatemala"));</v>
      </c>
    </row>
    <row r="52" spans="1:6" x14ac:dyDescent="0.3">
      <c r="A52" t="s">
        <v>85</v>
      </c>
      <c r="B52">
        <v>28</v>
      </c>
      <c r="C52">
        <v>10</v>
      </c>
      <c r="D52" t="s">
        <v>716</v>
      </c>
      <c r="E52" t="s">
        <v>89</v>
      </c>
      <c r="F52" t="str">
        <f t="shared" si="0"/>
        <v>divisiones.Add(new DivisionAdministrativa(id: 28, id2: 10, nombreAdministrativo: "Departamento: Suchitepéquez", pais: "Guatemala"));</v>
      </c>
    </row>
    <row r="53" spans="1:6" x14ac:dyDescent="0.3">
      <c r="A53" t="s">
        <v>85</v>
      </c>
      <c r="B53">
        <v>28</v>
      </c>
      <c r="C53">
        <v>11</v>
      </c>
      <c r="D53" t="s">
        <v>711</v>
      </c>
      <c r="E53" t="s">
        <v>89</v>
      </c>
      <c r="F53" t="str">
        <f t="shared" si="0"/>
        <v>divisiones.Add(new DivisionAdministrativa(id: 28, id2: 11, nombreAdministrativo: "Departamento: Retalhuleu", pais: "Guatemala"));</v>
      </c>
    </row>
    <row r="54" spans="1:6" x14ac:dyDescent="0.3">
      <c r="A54" t="s">
        <v>85</v>
      </c>
      <c r="B54">
        <v>28</v>
      </c>
      <c r="C54">
        <v>12</v>
      </c>
      <c r="D54" t="s">
        <v>713</v>
      </c>
      <c r="E54" t="s">
        <v>89</v>
      </c>
      <c r="F54" t="str">
        <f t="shared" si="0"/>
        <v>divisiones.Add(new DivisionAdministrativa(id: 28, id2: 12, nombreAdministrativo: "Departamento: San Marcos", pais: "Guatemala"));</v>
      </c>
    </row>
    <row r="55" spans="1:6" x14ac:dyDescent="0.3">
      <c r="A55" t="s">
        <v>85</v>
      </c>
      <c r="B55">
        <v>28</v>
      </c>
      <c r="C55">
        <v>13</v>
      </c>
      <c r="D55" t="s">
        <v>704</v>
      </c>
      <c r="E55" t="s">
        <v>89</v>
      </c>
      <c r="F55" t="str">
        <f t="shared" si="0"/>
        <v>divisiones.Add(new DivisionAdministrativa(id: 28, id2: 13, nombreAdministrativo: "Departamento: Huehuetenango", pais: "Guatemala"));</v>
      </c>
    </row>
    <row r="56" spans="1:6" x14ac:dyDescent="0.3">
      <c r="A56" t="s">
        <v>85</v>
      </c>
      <c r="B56">
        <v>28</v>
      </c>
      <c r="C56">
        <v>14</v>
      </c>
      <c r="D56" t="s">
        <v>710</v>
      </c>
      <c r="E56" t="s">
        <v>89</v>
      </c>
      <c r="F56" t="str">
        <f t="shared" si="0"/>
        <v>divisiones.Add(new DivisionAdministrativa(id: 28, id2: 14, nombreAdministrativo: "Departamento: Quiché", pais: "Guatemala"));</v>
      </c>
    </row>
    <row r="57" spans="1:6" x14ac:dyDescent="0.3">
      <c r="A57" t="s">
        <v>85</v>
      </c>
      <c r="B57">
        <v>28</v>
      </c>
      <c r="C57">
        <v>15</v>
      </c>
      <c r="D57" t="s">
        <v>698</v>
      </c>
      <c r="E57" t="s">
        <v>89</v>
      </c>
      <c r="F57" t="str">
        <f t="shared" si="0"/>
        <v>divisiones.Add(new DivisionAdministrativa(id: 28, id2: 15, nombreAdministrativo: "Departamento: Baja Verapaz", pais: "Guatemala"));</v>
      </c>
    </row>
    <row r="58" spans="1:6" x14ac:dyDescent="0.3">
      <c r="A58" t="s">
        <v>85</v>
      </c>
      <c r="B58">
        <v>28</v>
      </c>
      <c r="C58">
        <v>16</v>
      </c>
      <c r="D58" t="s">
        <v>697</v>
      </c>
      <c r="E58" t="s">
        <v>89</v>
      </c>
      <c r="F58" t="str">
        <f t="shared" si="0"/>
        <v>divisiones.Add(new DivisionAdministrativa(id: 28, id2: 16, nombreAdministrativo: "Departamento: Alta Verapaz", pais: "Guatemala"));</v>
      </c>
    </row>
    <row r="59" spans="1:6" x14ac:dyDescent="0.3">
      <c r="A59" t="s">
        <v>85</v>
      </c>
      <c r="B59">
        <v>28</v>
      </c>
      <c r="C59">
        <v>17</v>
      </c>
      <c r="D59" t="s">
        <v>708</v>
      </c>
      <c r="E59" t="s">
        <v>89</v>
      </c>
      <c r="F59" t="str">
        <f t="shared" si="0"/>
        <v>divisiones.Add(new DivisionAdministrativa(id: 28, id2: 17, nombreAdministrativo: "Departamento: Petén", pais: "Guatemala"));</v>
      </c>
    </row>
    <row r="60" spans="1:6" x14ac:dyDescent="0.3">
      <c r="A60" t="s">
        <v>85</v>
      </c>
      <c r="B60">
        <v>28</v>
      </c>
      <c r="C60">
        <v>18</v>
      </c>
      <c r="D60" t="s">
        <v>705</v>
      </c>
      <c r="E60" t="s">
        <v>89</v>
      </c>
      <c r="F60" t="str">
        <f t="shared" si="0"/>
        <v>divisiones.Add(new DivisionAdministrativa(id: 28, id2: 18, nombreAdministrativo: "Departamento: Izabal", pais: "Guatemala"));</v>
      </c>
    </row>
    <row r="61" spans="1:6" x14ac:dyDescent="0.3">
      <c r="A61" t="s">
        <v>85</v>
      </c>
      <c r="B61">
        <v>28</v>
      </c>
      <c r="C61">
        <v>19</v>
      </c>
      <c r="D61" t="s">
        <v>718</v>
      </c>
      <c r="E61" t="s">
        <v>89</v>
      </c>
      <c r="F61" t="str">
        <f t="shared" si="0"/>
        <v>divisiones.Add(new DivisionAdministrativa(id: 28, id2: 19, nombreAdministrativo: "Departamento: Zacapa", pais: "Guatemala"));</v>
      </c>
    </row>
    <row r="62" spans="1:6" x14ac:dyDescent="0.3">
      <c r="A62" t="s">
        <v>85</v>
      </c>
      <c r="B62">
        <v>28</v>
      </c>
      <c r="C62">
        <v>20</v>
      </c>
      <c r="D62" t="s">
        <v>700</v>
      </c>
      <c r="E62" t="s">
        <v>89</v>
      </c>
      <c r="F62" t="str">
        <f t="shared" si="0"/>
        <v>divisiones.Add(new DivisionAdministrativa(id: 28, id2: 20, nombreAdministrativo: "Departamento: Chiquimula", pais: "Guatemala"));</v>
      </c>
    </row>
    <row r="63" spans="1:6" x14ac:dyDescent="0.3">
      <c r="A63" t="s">
        <v>85</v>
      </c>
      <c r="B63">
        <v>28</v>
      </c>
      <c r="C63">
        <v>21</v>
      </c>
      <c r="D63" t="s">
        <v>706</v>
      </c>
      <c r="E63" t="s">
        <v>89</v>
      </c>
      <c r="F63" t="str">
        <f t="shared" si="0"/>
        <v>divisiones.Add(new DivisionAdministrativa(id: 28, id2: 21, nombreAdministrativo: "Departamento: Jalapa", pais: "Guatemala"));</v>
      </c>
    </row>
    <row r="64" spans="1:6" x14ac:dyDescent="0.3">
      <c r="A64" t="s">
        <v>85</v>
      </c>
      <c r="B64">
        <v>28</v>
      </c>
      <c r="C64">
        <v>22</v>
      </c>
      <c r="D64" t="s">
        <v>707</v>
      </c>
      <c r="E64" t="s">
        <v>89</v>
      </c>
      <c r="F64" t="str">
        <f t="shared" si="0"/>
        <v>divisiones.Add(new DivisionAdministrativa(id: 28, id2: 22, nombreAdministrativo: "Departamento: Jutiapa", pais: "Guatemala"));</v>
      </c>
    </row>
    <row r="65" spans="1:6" x14ac:dyDescent="0.3">
      <c r="A65" t="s">
        <v>85</v>
      </c>
      <c r="B65">
        <v>29</v>
      </c>
      <c r="C65">
        <v>0</v>
      </c>
      <c r="D65" t="s">
        <v>87</v>
      </c>
      <c r="E65" t="s">
        <v>89</v>
      </c>
      <c r="F65" t="str">
        <f t="shared" si="0"/>
        <v>divisiones.Add(new DivisionAdministrativa(id: 29, id2: 0, nombreAdministrativo: "Nacional", pais: "Guatemala"));</v>
      </c>
    </row>
    <row r="66" spans="1:6" x14ac:dyDescent="0.3">
      <c r="A66" t="s">
        <v>85</v>
      </c>
      <c r="B66">
        <v>30</v>
      </c>
      <c r="C66">
        <v>1</v>
      </c>
      <c r="D66" t="s">
        <v>703</v>
      </c>
      <c r="E66" t="s">
        <v>89</v>
      </c>
      <c r="F66" t="str">
        <f t="shared" si="0"/>
        <v>divisiones.Add(new DivisionAdministrativa(id: 30, id2: 1, nombreAdministrativo: "Departamento: Guatemala", pais: "Guatemala"));</v>
      </c>
    </row>
    <row r="67" spans="1:6" x14ac:dyDescent="0.3">
      <c r="A67" t="s">
        <v>85</v>
      </c>
      <c r="B67">
        <v>30</v>
      </c>
      <c r="C67">
        <v>2</v>
      </c>
      <c r="D67" t="s">
        <v>701</v>
      </c>
      <c r="E67" t="s">
        <v>89</v>
      </c>
      <c r="F67" t="str">
        <f t="shared" si="0"/>
        <v>divisiones.Add(new DivisionAdministrativa(id: 30, id2: 2, nombreAdministrativo: "Departamento: El Progreso", pais: "Guatemala"));</v>
      </c>
    </row>
    <row r="68" spans="1:6" x14ac:dyDescent="0.3">
      <c r="A68" t="s">
        <v>85</v>
      </c>
      <c r="B68">
        <v>30</v>
      </c>
      <c r="C68">
        <v>3</v>
      </c>
      <c r="D68" t="s">
        <v>712</v>
      </c>
      <c r="E68" t="s">
        <v>89</v>
      </c>
      <c r="F68" t="str">
        <f t="shared" si="0"/>
        <v>divisiones.Add(new DivisionAdministrativa(id: 30, id2: 3, nombreAdministrativo: "Departamento: Sacatepéquez", pais: "Guatemala"));</v>
      </c>
    </row>
    <row r="69" spans="1:6" x14ac:dyDescent="0.3">
      <c r="A69" t="s">
        <v>85</v>
      </c>
      <c r="B69">
        <v>30</v>
      </c>
      <c r="C69">
        <v>4</v>
      </c>
      <c r="D69" t="s">
        <v>699</v>
      </c>
      <c r="E69" t="s">
        <v>89</v>
      </c>
      <c r="F69" t="str">
        <f t="shared" ref="F69:F132" si="1">+"divisiones.Add(new DivisionAdministrativa(id: "&amp;B69&amp;", id2: "&amp;C69&amp;", nombreAdministrativo: "&amp;""""&amp;D69&amp;""""&amp;", pais: "&amp;""""&amp;E69&amp;""""&amp;"));"</f>
        <v>divisiones.Add(new DivisionAdministrativa(id: 30, id2: 4, nombreAdministrativo: "Departamento: Chimaltenango", pais: "Guatemala"));</v>
      </c>
    </row>
    <row r="70" spans="1:6" x14ac:dyDescent="0.3">
      <c r="A70" t="s">
        <v>85</v>
      </c>
      <c r="B70">
        <v>30</v>
      </c>
      <c r="C70">
        <v>5</v>
      </c>
      <c r="D70" t="s">
        <v>702</v>
      </c>
      <c r="E70" t="s">
        <v>89</v>
      </c>
      <c r="F70" t="str">
        <f t="shared" si="1"/>
        <v>divisiones.Add(new DivisionAdministrativa(id: 30, id2: 5, nombreAdministrativo: "Departamento: Escuintla", pais: "Guatemala"));</v>
      </c>
    </row>
    <row r="71" spans="1:6" x14ac:dyDescent="0.3">
      <c r="A71" t="s">
        <v>85</v>
      </c>
      <c r="B71">
        <v>30</v>
      </c>
      <c r="C71">
        <v>6</v>
      </c>
      <c r="D71" t="s">
        <v>714</v>
      </c>
      <c r="E71" t="s">
        <v>89</v>
      </c>
      <c r="F71" t="str">
        <f t="shared" si="1"/>
        <v>divisiones.Add(new DivisionAdministrativa(id: 30, id2: 6, nombreAdministrativo: "Departamento: Santa Rosa", pais: "Guatemala"));</v>
      </c>
    </row>
    <row r="72" spans="1:6" x14ac:dyDescent="0.3">
      <c r="A72" t="s">
        <v>85</v>
      </c>
      <c r="B72">
        <v>30</v>
      </c>
      <c r="C72">
        <v>7</v>
      </c>
      <c r="D72" t="s">
        <v>715</v>
      </c>
      <c r="E72" t="s">
        <v>89</v>
      </c>
      <c r="F72" t="str">
        <f t="shared" si="1"/>
        <v>divisiones.Add(new DivisionAdministrativa(id: 30, id2: 7, nombreAdministrativo: "Departamento: Sololá", pais: "Guatemala"));</v>
      </c>
    </row>
    <row r="73" spans="1:6" x14ac:dyDescent="0.3">
      <c r="A73" t="s">
        <v>85</v>
      </c>
      <c r="B73">
        <v>30</v>
      </c>
      <c r="C73">
        <v>8</v>
      </c>
      <c r="D73" t="s">
        <v>717</v>
      </c>
      <c r="E73" t="s">
        <v>89</v>
      </c>
      <c r="F73" t="str">
        <f t="shared" si="1"/>
        <v>divisiones.Add(new DivisionAdministrativa(id: 30, id2: 8, nombreAdministrativo: "Departamento: Totonicapán", pais: "Guatemala"));</v>
      </c>
    </row>
    <row r="74" spans="1:6" x14ac:dyDescent="0.3">
      <c r="A74" t="s">
        <v>85</v>
      </c>
      <c r="B74">
        <v>30</v>
      </c>
      <c r="C74">
        <v>9</v>
      </c>
      <c r="D74" t="s">
        <v>709</v>
      </c>
      <c r="E74" t="s">
        <v>89</v>
      </c>
      <c r="F74" t="str">
        <f t="shared" si="1"/>
        <v>divisiones.Add(new DivisionAdministrativa(id: 30, id2: 9, nombreAdministrativo: "Departamento: Quetzaltenango", pais: "Guatemala"));</v>
      </c>
    </row>
    <row r="75" spans="1:6" x14ac:dyDescent="0.3">
      <c r="A75" t="s">
        <v>85</v>
      </c>
      <c r="B75">
        <v>30</v>
      </c>
      <c r="C75">
        <v>10</v>
      </c>
      <c r="D75" t="s">
        <v>716</v>
      </c>
      <c r="E75" t="s">
        <v>89</v>
      </c>
      <c r="F75" t="str">
        <f t="shared" si="1"/>
        <v>divisiones.Add(new DivisionAdministrativa(id: 30, id2: 10, nombreAdministrativo: "Departamento: Suchitepéquez", pais: "Guatemala"));</v>
      </c>
    </row>
    <row r="76" spans="1:6" x14ac:dyDescent="0.3">
      <c r="A76" t="s">
        <v>85</v>
      </c>
      <c r="B76">
        <v>30</v>
      </c>
      <c r="C76">
        <v>11</v>
      </c>
      <c r="D76" t="s">
        <v>711</v>
      </c>
      <c r="E76" t="s">
        <v>89</v>
      </c>
      <c r="F76" t="str">
        <f t="shared" si="1"/>
        <v>divisiones.Add(new DivisionAdministrativa(id: 30, id2: 11, nombreAdministrativo: "Departamento: Retalhuleu", pais: "Guatemala"));</v>
      </c>
    </row>
    <row r="77" spans="1:6" x14ac:dyDescent="0.3">
      <c r="A77" t="s">
        <v>85</v>
      </c>
      <c r="B77">
        <v>30</v>
      </c>
      <c r="C77">
        <v>12</v>
      </c>
      <c r="D77" t="s">
        <v>713</v>
      </c>
      <c r="E77" t="s">
        <v>89</v>
      </c>
      <c r="F77" t="str">
        <f t="shared" si="1"/>
        <v>divisiones.Add(new DivisionAdministrativa(id: 30, id2: 12, nombreAdministrativo: "Departamento: San Marcos", pais: "Guatemala"));</v>
      </c>
    </row>
    <row r="78" spans="1:6" x14ac:dyDescent="0.3">
      <c r="A78" t="s">
        <v>85</v>
      </c>
      <c r="B78">
        <v>30</v>
      </c>
      <c r="C78">
        <v>13</v>
      </c>
      <c r="D78" t="s">
        <v>704</v>
      </c>
      <c r="E78" t="s">
        <v>89</v>
      </c>
      <c r="F78" t="str">
        <f t="shared" si="1"/>
        <v>divisiones.Add(new DivisionAdministrativa(id: 30, id2: 13, nombreAdministrativo: "Departamento: Huehuetenango", pais: "Guatemala"));</v>
      </c>
    </row>
    <row r="79" spans="1:6" x14ac:dyDescent="0.3">
      <c r="A79" t="s">
        <v>85</v>
      </c>
      <c r="B79">
        <v>30</v>
      </c>
      <c r="C79">
        <v>14</v>
      </c>
      <c r="D79" t="s">
        <v>710</v>
      </c>
      <c r="E79" t="s">
        <v>89</v>
      </c>
      <c r="F79" t="str">
        <f t="shared" si="1"/>
        <v>divisiones.Add(new DivisionAdministrativa(id: 30, id2: 14, nombreAdministrativo: "Departamento: Quiché", pais: "Guatemala"));</v>
      </c>
    </row>
    <row r="80" spans="1:6" x14ac:dyDescent="0.3">
      <c r="A80" t="s">
        <v>85</v>
      </c>
      <c r="B80">
        <v>30</v>
      </c>
      <c r="C80">
        <v>15</v>
      </c>
      <c r="D80" t="s">
        <v>698</v>
      </c>
      <c r="E80" t="s">
        <v>89</v>
      </c>
      <c r="F80" t="str">
        <f t="shared" si="1"/>
        <v>divisiones.Add(new DivisionAdministrativa(id: 30, id2: 15, nombreAdministrativo: "Departamento: Baja Verapaz", pais: "Guatemala"));</v>
      </c>
    </row>
    <row r="81" spans="1:6" x14ac:dyDescent="0.3">
      <c r="A81" t="s">
        <v>85</v>
      </c>
      <c r="B81">
        <v>30</v>
      </c>
      <c r="C81">
        <v>16</v>
      </c>
      <c r="D81" t="s">
        <v>697</v>
      </c>
      <c r="E81" t="s">
        <v>89</v>
      </c>
      <c r="F81" t="str">
        <f t="shared" si="1"/>
        <v>divisiones.Add(new DivisionAdministrativa(id: 30, id2: 16, nombreAdministrativo: "Departamento: Alta Verapaz", pais: "Guatemala"));</v>
      </c>
    </row>
    <row r="82" spans="1:6" x14ac:dyDescent="0.3">
      <c r="A82" t="s">
        <v>85</v>
      </c>
      <c r="B82">
        <v>30</v>
      </c>
      <c r="C82">
        <v>17</v>
      </c>
      <c r="D82" t="s">
        <v>708</v>
      </c>
      <c r="E82" t="s">
        <v>89</v>
      </c>
      <c r="F82" t="str">
        <f t="shared" si="1"/>
        <v>divisiones.Add(new DivisionAdministrativa(id: 30, id2: 17, nombreAdministrativo: "Departamento: Petén", pais: "Guatemala"));</v>
      </c>
    </row>
    <row r="83" spans="1:6" x14ac:dyDescent="0.3">
      <c r="A83" t="s">
        <v>85</v>
      </c>
      <c r="B83">
        <v>30</v>
      </c>
      <c r="C83">
        <v>18</v>
      </c>
      <c r="D83" t="s">
        <v>705</v>
      </c>
      <c r="E83" t="s">
        <v>89</v>
      </c>
      <c r="F83" t="str">
        <f t="shared" si="1"/>
        <v>divisiones.Add(new DivisionAdministrativa(id: 30, id2: 18, nombreAdministrativo: "Departamento: Izabal", pais: "Guatemala"));</v>
      </c>
    </row>
    <row r="84" spans="1:6" x14ac:dyDescent="0.3">
      <c r="A84" t="s">
        <v>85</v>
      </c>
      <c r="B84">
        <v>30</v>
      </c>
      <c r="C84">
        <v>19</v>
      </c>
      <c r="D84" t="s">
        <v>718</v>
      </c>
      <c r="E84" t="s">
        <v>89</v>
      </c>
      <c r="F84" t="str">
        <f t="shared" si="1"/>
        <v>divisiones.Add(new DivisionAdministrativa(id: 30, id2: 19, nombreAdministrativo: "Departamento: Zacapa", pais: "Guatemala"));</v>
      </c>
    </row>
    <row r="85" spans="1:6" x14ac:dyDescent="0.3">
      <c r="A85" t="s">
        <v>85</v>
      </c>
      <c r="B85">
        <v>30</v>
      </c>
      <c r="C85">
        <v>20</v>
      </c>
      <c r="D85" t="s">
        <v>700</v>
      </c>
      <c r="E85" t="s">
        <v>89</v>
      </c>
      <c r="F85" t="str">
        <f t="shared" si="1"/>
        <v>divisiones.Add(new DivisionAdministrativa(id: 30, id2: 20, nombreAdministrativo: "Departamento: Chiquimula", pais: "Guatemala"));</v>
      </c>
    </row>
    <row r="86" spans="1:6" x14ac:dyDescent="0.3">
      <c r="A86" t="s">
        <v>85</v>
      </c>
      <c r="B86">
        <v>30</v>
      </c>
      <c r="C86">
        <v>21</v>
      </c>
      <c r="D86" t="s">
        <v>706</v>
      </c>
      <c r="E86" t="s">
        <v>89</v>
      </c>
      <c r="F86" t="str">
        <f t="shared" si="1"/>
        <v>divisiones.Add(new DivisionAdministrativa(id: 30, id2: 21, nombreAdministrativo: "Departamento: Jalapa", pais: "Guatemala"));</v>
      </c>
    </row>
    <row r="87" spans="1:6" x14ac:dyDescent="0.3">
      <c r="A87" t="s">
        <v>85</v>
      </c>
      <c r="B87">
        <v>30</v>
      </c>
      <c r="C87">
        <v>22</v>
      </c>
      <c r="D87" t="s">
        <v>707</v>
      </c>
      <c r="E87" t="s">
        <v>89</v>
      </c>
      <c r="F87" t="str">
        <f t="shared" si="1"/>
        <v>divisiones.Add(new DivisionAdministrativa(id: 30, id2: 22, nombreAdministrativo: "Departamento: Jutiapa", pais: "Guatemala"));</v>
      </c>
    </row>
    <row r="88" spans="1:6" x14ac:dyDescent="0.3">
      <c r="A88" t="s">
        <v>85</v>
      </c>
      <c r="B88">
        <v>31</v>
      </c>
      <c r="C88">
        <v>0</v>
      </c>
      <c r="D88" t="s">
        <v>87</v>
      </c>
      <c r="E88" t="s">
        <v>100</v>
      </c>
      <c r="F88" t="str">
        <f t="shared" si="1"/>
        <v>divisiones.Add(new DivisionAdministrativa(id: 31, id2: 0, nombreAdministrativo: "Nacional", pais: "Panamá"));</v>
      </c>
    </row>
    <row r="89" spans="1:6" x14ac:dyDescent="0.3">
      <c r="A89" t="s">
        <v>85</v>
      </c>
      <c r="B89">
        <v>32</v>
      </c>
      <c r="C89">
        <v>1</v>
      </c>
      <c r="D89" t="s">
        <v>722</v>
      </c>
      <c r="E89" t="s">
        <v>100</v>
      </c>
      <c r="F89" t="str">
        <f t="shared" si="1"/>
        <v>divisiones.Add(new DivisionAdministrativa(id: 32, id2: 1, nombreAdministrativo: "Provincia: Bocas del Toro", pais: "Panamá"));</v>
      </c>
    </row>
    <row r="90" spans="1:6" x14ac:dyDescent="0.3">
      <c r="A90" t="s">
        <v>85</v>
      </c>
      <c r="B90">
        <v>32</v>
      </c>
      <c r="C90">
        <v>2</v>
      </c>
      <c r="D90" t="s">
        <v>724</v>
      </c>
      <c r="E90" t="s">
        <v>100</v>
      </c>
      <c r="F90" t="str">
        <f t="shared" si="1"/>
        <v>divisiones.Add(new DivisionAdministrativa(id: 32, id2: 2, nombreAdministrativo: "Provincia: Coclé", pais: "Panamá"));</v>
      </c>
    </row>
    <row r="91" spans="1:6" x14ac:dyDescent="0.3">
      <c r="A91" t="s">
        <v>85</v>
      </c>
      <c r="B91">
        <v>32</v>
      </c>
      <c r="C91">
        <v>3</v>
      </c>
      <c r="D91" t="s">
        <v>725</v>
      </c>
      <c r="E91" t="s">
        <v>100</v>
      </c>
      <c r="F91" t="str">
        <f t="shared" si="1"/>
        <v>divisiones.Add(new DivisionAdministrativa(id: 32, id2: 3, nombreAdministrativo: "Provincia: Colón", pais: "Panamá"));</v>
      </c>
    </row>
    <row r="92" spans="1:6" x14ac:dyDescent="0.3">
      <c r="A92" t="s">
        <v>85</v>
      </c>
      <c r="B92">
        <v>32</v>
      </c>
      <c r="C92">
        <v>4</v>
      </c>
      <c r="D92" t="s">
        <v>723</v>
      </c>
      <c r="E92" t="s">
        <v>100</v>
      </c>
      <c r="F92" t="str">
        <f t="shared" si="1"/>
        <v>divisiones.Add(new DivisionAdministrativa(id: 32, id2: 4, nombreAdministrativo: "Provincia: Chiriquí", pais: "Panamá"));</v>
      </c>
    </row>
    <row r="93" spans="1:6" x14ac:dyDescent="0.3">
      <c r="A93" t="s">
        <v>85</v>
      </c>
      <c r="B93">
        <v>32</v>
      </c>
      <c r="C93">
        <v>5</v>
      </c>
      <c r="D93" t="s">
        <v>726</v>
      </c>
      <c r="E93" t="s">
        <v>100</v>
      </c>
      <c r="F93" t="str">
        <f t="shared" si="1"/>
        <v>divisiones.Add(new DivisionAdministrativa(id: 32, id2: 5, nombreAdministrativo: "Provincia: Darién", pais: "Panamá"));</v>
      </c>
    </row>
    <row r="94" spans="1:6" x14ac:dyDescent="0.3">
      <c r="A94" t="s">
        <v>85</v>
      </c>
      <c r="B94">
        <v>32</v>
      </c>
      <c r="C94">
        <v>6</v>
      </c>
      <c r="D94" t="s">
        <v>727</v>
      </c>
      <c r="E94" t="s">
        <v>100</v>
      </c>
      <c r="F94" t="str">
        <f t="shared" si="1"/>
        <v>divisiones.Add(new DivisionAdministrativa(id: 32, id2: 6, nombreAdministrativo: "Provincia: Herrera", pais: "Panamá"));</v>
      </c>
    </row>
    <row r="95" spans="1:6" x14ac:dyDescent="0.3">
      <c r="A95" t="s">
        <v>85</v>
      </c>
      <c r="B95">
        <v>32</v>
      </c>
      <c r="C95">
        <v>7</v>
      </c>
      <c r="D95" t="s">
        <v>728</v>
      </c>
      <c r="E95" t="s">
        <v>100</v>
      </c>
      <c r="F95" t="str">
        <f t="shared" si="1"/>
        <v>divisiones.Add(new DivisionAdministrativa(id: 32, id2: 7, nombreAdministrativo: "Provincia: Los Santos", pais: "Panamá"));</v>
      </c>
    </row>
    <row r="96" spans="1:6" x14ac:dyDescent="0.3">
      <c r="A96" t="s">
        <v>85</v>
      </c>
      <c r="B96">
        <v>32</v>
      </c>
      <c r="C96">
        <v>8</v>
      </c>
      <c r="D96" t="s">
        <v>729</v>
      </c>
      <c r="E96" t="s">
        <v>100</v>
      </c>
      <c r="F96" t="str">
        <f t="shared" si="1"/>
        <v>divisiones.Add(new DivisionAdministrativa(id: 32, id2: 8, nombreAdministrativo: "Provincia: Panamá", pais: "Panamá"));</v>
      </c>
    </row>
    <row r="97" spans="1:6" x14ac:dyDescent="0.3">
      <c r="A97" t="s">
        <v>85</v>
      </c>
      <c r="B97">
        <v>32</v>
      </c>
      <c r="C97">
        <v>9</v>
      </c>
      <c r="D97" t="s">
        <v>731</v>
      </c>
      <c r="E97" t="s">
        <v>100</v>
      </c>
      <c r="F97" t="str">
        <f t="shared" si="1"/>
        <v>divisiones.Add(new DivisionAdministrativa(id: 32, id2: 9, nombreAdministrativo: "Provincia: Veraguas", pais: "Panamá"));</v>
      </c>
    </row>
    <row r="98" spans="1:6" x14ac:dyDescent="0.3">
      <c r="A98" t="s">
        <v>85</v>
      </c>
      <c r="B98">
        <v>32</v>
      </c>
      <c r="C98">
        <v>10</v>
      </c>
      <c r="D98" t="s">
        <v>720</v>
      </c>
      <c r="E98" t="s">
        <v>100</v>
      </c>
      <c r="F98" t="str">
        <f t="shared" si="1"/>
        <v>divisiones.Add(new DivisionAdministrativa(id: 32, id2: 10, nombreAdministrativo: "Comarca Kuna Yala", pais: "Panamá"));</v>
      </c>
    </row>
    <row r="99" spans="1:6" x14ac:dyDescent="0.3">
      <c r="A99" t="s">
        <v>85</v>
      </c>
      <c r="B99">
        <v>32</v>
      </c>
      <c r="C99">
        <v>11</v>
      </c>
      <c r="D99" t="s">
        <v>719</v>
      </c>
      <c r="E99" t="s">
        <v>100</v>
      </c>
      <c r="F99" t="str">
        <f t="shared" si="1"/>
        <v>divisiones.Add(new DivisionAdministrativa(id: 32, id2: 11, nombreAdministrativo: "Comarca Emberá Wounaán", pais: "Panamá"));</v>
      </c>
    </row>
    <row r="100" spans="1:6" x14ac:dyDescent="0.3">
      <c r="A100" t="s">
        <v>85</v>
      </c>
      <c r="B100">
        <v>32</v>
      </c>
      <c r="C100">
        <v>12</v>
      </c>
      <c r="D100" t="s">
        <v>721</v>
      </c>
      <c r="E100" t="s">
        <v>100</v>
      </c>
      <c r="F100" t="str">
        <f t="shared" si="1"/>
        <v>divisiones.Add(new DivisionAdministrativa(id: 32, id2: 12, nombreAdministrativo: "Comarca Ngäbe Buglé", pais: "Panamá"));</v>
      </c>
    </row>
    <row r="101" spans="1:6" x14ac:dyDescent="0.3">
      <c r="A101" t="s">
        <v>85</v>
      </c>
      <c r="B101">
        <v>32</v>
      </c>
      <c r="C101">
        <v>13</v>
      </c>
      <c r="D101" t="s">
        <v>730</v>
      </c>
      <c r="E101" t="s">
        <v>100</v>
      </c>
      <c r="F101" t="str">
        <f t="shared" si="1"/>
        <v>divisiones.Add(new DivisionAdministrativa(id: 32, id2: 13, nombreAdministrativo: "Provincia: Panamá Oeste", pais: "Panamá"));</v>
      </c>
    </row>
    <row r="102" spans="1:6" x14ac:dyDescent="0.3">
      <c r="A102" t="s">
        <v>85</v>
      </c>
      <c r="B102">
        <v>33</v>
      </c>
      <c r="C102">
        <v>0</v>
      </c>
      <c r="D102" t="s">
        <v>87</v>
      </c>
      <c r="E102" t="s">
        <v>100</v>
      </c>
      <c r="F102" t="str">
        <f t="shared" si="1"/>
        <v>divisiones.Add(new DivisionAdministrativa(id: 33, id2: 0, nombreAdministrativo: "Nacional", pais: "Panamá"));</v>
      </c>
    </row>
    <row r="103" spans="1:6" x14ac:dyDescent="0.3">
      <c r="A103" t="s">
        <v>85</v>
      </c>
      <c r="B103">
        <v>34</v>
      </c>
      <c r="C103">
        <v>1</v>
      </c>
      <c r="D103" t="s">
        <v>722</v>
      </c>
      <c r="E103" t="s">
        <v>100</v>
      </c>
      <c r="F103" t="str">
        <f t="shared" si="1"/>
        <v>divisiones.Add(new DivisionAdministrativa(id: 34, id2: 1, nombreAdministrativo: "Provincia: Bocas del Toro", pais: "Panamá"));</v>
      </c>
    </row>
    <row r="104" spans="1:6" x14ac:dyDescent="0.3">
      <c r="A104" t="s">
        <v>85</v>
      </c>
      <c r="B104">
        <v>34</v>
      </c>
      <c r="C104">
        <v>2</v>
      </c>
      <c r="D104" t="s">
        <v>724</v>
      </c>
      <c r="E104" t="s">
        <v>100</v>
      </c>
      <c r="F104" t="str">
        <f t="shared" si="1"/>
        <v>divisiones.Add(new DivisionAdministrativa(id: 34, id2: 2, nombreAdministrativo: "Provincia: Coclé", pais: "Panamá"));</v>
      </c>
    </row>
    <row r="105" spans="1:6" x14ac:dyDescent="0.3">
      <c r="A105" t="s">
        <v>85</v>
      </c>
      <c r="B105">
        <v>34</v>
      </c>
      <c r="C105">
        <v>3</v>
      </c>
      <c r="D105" t="s">
        <v>725</v>
      </c>
      <c r="E105" t="s">
        <v>100</v>
      </c>
      <c r="F105" t="str">
        <f t="shared" si="1"/>
        <v>divisiones.Add(new DivisionAdministrativa(id: 34, id2: 3, nombreAdministrativo: "Provincia: Colón", pais: "Panamá"));</v>
      </c>
    </row>
    <row r="106" spans="1:6" x14ac:dyDescent="0.3">
      <c r="A106" t="s">
        <v>85</v>
      </c>
      <c r="B106">
        <v>34</v>
      </c>
      <c r="C106">
        <v>4</v>
      </c>
      <c r="D106" t="s">
        <v>723</v>
      </c>
      <c r="E106" t="s">
        <v>100</v>
      </c>
      <c r="F106" t="str">
        <f t="shared" si="1"/>
        <v>divisiones.Add(new DivisionAdministrativa(id: 34, id2: 4, nombreAdministrativo: "Provincia: Chiriquí", pais: "Panamá"));</v>
      </c>
    </row>
    <row r="107" spans="1:6" x14ac:dyDescent="0.3">
      <c r="A107" t="s">
        <v>85</v>
      </c>
      <c r="B107">
        <v>34</v>
      </c>
      <c r="C107">
        <v>5</v>
      </c>
      <c r="D107" t="s">
        <v>726</v>
      </c>
      <c r="E107" t="s">
        <v>100</v>
      </c>
      <c r="F107" t="str">
        <f t="shared" si="1"/>
        <v>divisiones.Add(new DivisionAdministrativa(id: 34, id2: 5, nombreAdministrativo: "Provincia: Darién", pais: "Panamá"));</v>
      </c>
    </row>
    <row r="108" spans="1:6" x14ac:dyDescent="0.3">
      <c r="A108" t="s">
        <v>85</v>
      </c>
      <c r="B108">
        <v>34</v>
      </c>
      <c r="C108">
        <v>6</v>
      </c>
      <c r="D108" t="s">
        <v>727</v>
      </c>
      <c r="E108" t="s">
        <v>100</v>
      </c>
      <c r="F108" t="str">
        <f t="shared" si="1"/>
        <v>divisiones.Add(new DivisionAdministrativa(id: 34, id2: 6, nombreAdministrativo: "Provincia: Herrera", pais: "Panamá"));</v>
      </c>
    </row>
    <row r="109" spans="1:6" x14ac:dyDescent="0.3">
      <c r="A109" t="s">
        <v>85</v>
      </c>
      <c r="B109">
        <v>34</v>
      </c>
      <c r="C109">
        <v>7</v>
      </c>
      <c r="D109" t="s">
        <v>728</v>
      </c>
      <c r="E109" t="s">
        <v>100</v>
      </c>
      <c r="F109" t="str">
        <f t="shared" si="1"/>
        <v>divisiones.Add(new DivisionAdministrativa(id: 34, id2: 7, nombreAdministrativo: "Provincia: Los Santos", pais: "Panamá"));</v>
      </c>
    </row>
    <row r="110" spans="1:6" x14ac:dyDescent="0.3">
      <c r="A110" t="s">
        <v>85</v>
      </c>
      <c r="B110">
        <v>34</v>
      </c>
      <c r="C110">
        <v>8</v>
      </c>
      <c r="D110" t="s">
        <v>729</v>
      </c>
      <c r="E110" t="s">
        <v>100</v>
      </c>
      <c r="F110" t="str">
        <f t="shared" si="1"/>
        <v>divisiones.Add(new DivisionAdministrativa(id: 34, id2: 8, nombreAdministrativo: "Provincia: Panamá", pais: "Panamá"));</v>
      </c>
    </row>
    <row r="111" spans="1:6" x14ac:dyDescent="0.3">
      <c r="A111" t="s">
        <v>85</v>
      </c>
      <c r="B111">
        <v>34</v>
      </c>
      <c r="C111">
        <v>9</v>
      </c>
      <c r="D111" t="s">
        <v>731</v>
      </c>
      <c r="E111" t="s">
        <v>100</v>
      </c>
      <c r="F111" t="str">
        <f t="shared" si="1"/>
        <v>divisiones.Add(new DivisionAdministrativa(id: 34, id2: 9, nombreAdministrativo: "Provincia: Veraguas", pais: "Panamá"));</v>
      </c>
    </row>
    <row r="112" spans="1:6" x14ac:dyDescent="0.3">
      <c r="A112" t="s">
        <v>85</v>
      </c>
      <c r="B112">
        <v>34</v>
      </c>
      <c r="C112">
        <v>10</v>
      </c>
      <c r="D112" t="s">
        <v>720</v>
      </c>
      <c r="E112" t="s">
        <v>100</v>
      </c>
      <c r="F112" t="str">
        <f t="shared" si="1"/>
        <v>divisiones.Add(new DivisionAdministrativa(id: 34, id2: 10, nombreAdministrativo: "Comarca Kuna Yala", pais: "Panamá"));</v>
      </c>
    </row>
    <row r="113" spans="1:6" x14ac:dyDescent="0.3">
      <c r="A113" t="s">
        <v>85</v>
      </c>
      <c r="B113">
        <v>34</v>
      </c>
      <c r="C113">
        <v>11</v>
      </c>
      <c r="D113" t="s">
        <v>719</v>
      </c>
      <c r="E113" t="s">
        <v>100</v>
      </c>
      <c r="F113" t="str">
        <f t="shared" si="1"/>
        <v>divisiones.Add(new DivisionAdministrativa(id: 34, id2: 11, nombreAdministrativo: "Comarca Emberá Wounaán", pais: "Panamá"));</v>
      </c>
    </row>
    <row r="114" spans="1:6" x14ac:dyDescent="0.3">
      <c r="A114" t="s">
        <v>85</v>
      </c>
      <c r="B114">
        <v>34</v>
      </c>
      <c r="C114">
        <v>12</v>
      </c>
      <c r="D114" t="s">
        <v>721</v>
      </c>
      <c r="E114" t="s">
        <v>100</v>
      </c>
      <c r="F114" t="str">
        <f t="shared" si="1"/>
        <v>divisiones.Add(new DivisionAdministrativa(id: 34, id2: 12, nombreAdministrativo: "Comarca Ngäbe Buglé", pais: "Panamá"));</v>
      </c>
    </row>
    <row r="115" spans="1:6" x14ac:dyDescent="0.3">
      <c r="A115" t="s">
        <v>85</v>
      </c>
      <c r="B115">
        <v>34</v>
      </c>
      <c r="C115">
        <v>13</v>
      </c>
      <c r="D115" t="s">
        <v>730</v>
      </c>
      <c r="E115" t="s">
        <v>100</v>
      </c>
      <c r="F115" t="str">
        <f t="shared" si="1"/>
        <v>divisiones.Add(new DivisionAdministrativa(id: 34, id2: 13, nombreAdministrativo: "Provincia: Panamá Oeste", pais: "Panamá"));</v>
      </c>
    </row>
    <row r="116" spans="1:6" x14ac:dyDescent="0.3">
      <c r="A116" t="s">
        <v>85</v>
      </c>
      <c r="B116">
        <v>35</v>
      </c>
      <c r="C116">
        <v>0</v>
      </c>
      <c r="D116" t="s">
        <v>87</v>
      </c>
      <c r="E116" t="s">
        <v>102</v>
      </c>
      <c r="F116" t="str">
        <f t="shared" si="1"/>
        <v>divisiones.Add(new DivisionAdministrativa(id: 35, id2: 0, nombreAdministrativo: "Nacional", pais: "El Salvador"));</v>
      </c>
    </row>
    <row r="117" spans="1:6" x14ac:dyDescent="0.3">
      <c r="A117" t="s">
        <v>85</v>
      </c>
      <c r="B117">
        <v>36</v>
      </c>
      <c r="C117">
        <v>1</v>
      </c>
      <c r="D117" t="s">
        <v>732</v>
      </c>
      <c r="E117" t="s">
        <v>102</v>
      </c>
      <c r="F117" t="str">
        <f t="shared" si="1"/>
        <v>divisiones.Add(new DivisionAdministrativa(id: 36, id2: 1, nombreAdministrativo: "Departamento: Ahuachapán", pais: "El Salvador"));</v>
      </c>
    </row>
    <row r="118" spans="1:6" x14ac:dyDescent="0.3">
      <c r="A118" t="s">
        <v>85</v>
      </c>
      <c r="B118">
        <v>36</v>
      </c>
      <c r="C118">
        <v>2</v>
      </c>
      <c r="D118" t="s">
        <v>742</v>
      </c>
      <c r="E118" t="s">
        <v>102</v>
      </c>
      <c r="F118" t="str">
        <f t="shared" si="1"/>
        <v>divisiones.Add(new DivisionAdministrativa(id: 36, id2: 2, nombreAdministrativo: "Departamento: Santa Ana", pais: "El Salvador"));</v>
      </c>
    </row>
    <row r="119" spans="1:6" x14ac:dyDescent="0.3">
      <c r="A119" t="s">
        <v>85</v>
      </c>
      <c r="B119">
        <v>36</v>
      </c>
      <c r="C119">
        <v>3</v>
      </c>
      <c r="D119" t="s">
        <v>743</v>
      </c>
      <c r="E119" t="s">
        <v>102</v>
      </c>
      <c r="F119" t="str">
        <f t="shared" si="1"/>
        <v>divisiones.Add(new DivisionAdministrativa(id: 36, id2: 3, nombreAdministrativo: "Departamento: Sonsonate", pais: "El Salvador"));</v>
      </c>
    </row>
    <row r="120" spans="1:6" x14ac:dyDescent="0.3">
      <c r="A120" t="s">
        <v>85</v>
      </c>
      <c r="B120">
        <v>36</v>
      </c>
      <c r="C120">
        <v>4</v>
      </c>
      <c r="D120" t="s">
        <v>734</v>
      </c>
      <c r="E120" t="s">
        <v>102</v>
      </c>
      <c r="F120" t="str">
        <f t="shared" si="1"/>
        <v>divisiones.Add(new DivisionAdministrativa(id: 36, id2: 4, nombreAdministrativo: "Departamento: Chalatenango", pais: "El Salvador"));</v>
      </c>
    </row>
    <row r="121" spans="1:6" x14ac:dyDescent="0.3">
      <c r="A121" t="s">
        <v>85</v>
      </c>
      <c r="B121">
        <v>36</v>
      </c>
      <c r="C121">
        <v>5</v>
      </c>
      <c r="D121" t="s">
        <v>736</v>
      </c>
      <c r="E121" t="s">
        <v>102</v>
      </c>
      <c r="F121" t="str">
        <f t="shared" si="1"/>
        <v>divisiones.Add(new DivisionAdministrativa(id: 36, id2: 5, nombreAdministrativo: "Departamento: La Libertad", pais: "El Salvador"));</v>
      </c>
    </row>
    <row r="122" spans="1:6" x14ac:dyDescent="0.3">
      <c r="A122" t="s">
        <v>85</v>
      </c>
      <c r="B122">
        <v>36</v>
      </c>
      <c r="C122">
        <v>6</v>
      </c>
      <c r="D122" t="s">
        <v>740</v>
      </c>
      <c r="E122" t="s">
        <v>102</v>
      </c>
      <c r="F122" t="str">
        <f t="shared" si="1"/>
        <v>divisiones.Add(new DivisionAdministrativa(id: 36, id2: 6, nombreAdministrativo: "Departamento: San Salvador", pais: "El Salvador"));</v>
      </c>
    </row>
    <row r="123" spans="1:6" x14ac:dyDescent="0.3">
      <c r="A123" t="s">
        <v>85</v>
      </c>
      <c r="B123">
        <v>36</v>
      </c>
      <c r="C123">
        <v>7</v>
      </c>
      <c r="D123" t="s">
        <v>735</v>
      </c>
      <c r="E123" t="s">
        <v>102</v>
      </c>
      <c r="F123" t="str">
        <f t="shared" si="1"/>
        <v>divisiones.Add(new DivisionAdministrativa(id: 36, id2: 7, nombreAdministrativo: "Departamento: Cuscatlán", pais: "El Salvador"));</v>
      </c>
    </row>
    <row r="124" spans="1:6" x14ac:dyDescent="0.3">
      <c r="A124" t="s">
        <v>85</v>
      </c>
      <c r="B124">
        <v>36</v>
      </c>
      <c r="C124">
        <v>8</v>
      </c>
      <c r="D124" t="s">
        <v>690</v>
      </c>
      <c r="E124" t="s">
        <v>102</v>
      </c>
      <c r="F124" t="str">
        <f t="shared" si="1"/>
        <v>divisiones.Add(new DivisionAdministrativa(id: 36, id2: 8, nombreAdministrativo: "Departamento: La Paz", pais: "El Salvador"));</v>
      </c>
    </row>
    <row r="125" spans="1:6" x14ac:dyDescent="0.3">
      <c r="A125" t="s">
        <v>85</v>
      </c>
      <c r="B125">
        <v>36</v>
      </c>
      <c r="C125">
        <v>9</v>
      </c>
      <c r="D125" t="s">
        <v>733</v>
      </c>
      <c r="E125" t="s">
        <v>102</v>
      </c>
      <c r="F125" t="str">
        <f t="shared" si="1"/>
        <v>divisiones.Add(new DivisionAdministrativa(id: 36, id2: 9, nombreAdministrativo: "Departamento: Cabañas", pais: "El Salvador"));</v>
      </c>
    </row>
    <row r="126" spans="1:6" x14ac:dyDescent="0.3">
      <c r="A126" t="s">
        <v>85</v>
      </c>
      <c r="B126">
        <v>36</v>
      </c>
      <c r="C126">
        <v>10</v>
      </c>
      <c r="D126" t="s">
        <v>741</v>
      </c>
      <c r="E126" t="s">
        <v>102</v>
      </c>
      <c r="F126" t="str">
        <f t="shared" si="1"/>
        <v>divisiones.Add(new DivisionAdministrativa(id: 36, id2: 10, nombreAdministrativo: "Departamento: San Vicente", pais: "El Salvador"));</v>
      </c>
    </row>
    <row r="127" spans="1:6" x14ac:dyDescent="0.3">
      <c r="A127" t="s">
        <v>85</v>
      </c>
      <c r="B127">
        <v>36</v>
      </c>
      <c r="C127">
        <v>11</v>
      </c>
      <c r="D127" t="s">
        <v>744</v>
      </c>
      <c r="E127" t="s">
        <v>102</v>
      </c>
      <c r="F127" t="str">
        <f t="shared" si="1"/>
        <v>divisiones.Add(new DivisionAdministrativa(id: 36, id2: 11, nombreAdministrativo: "Departamento: Usulután", pais: "El Salvador"));</v>
      </c>
    </row>
    <row r="128" spans="1:6" x14ac:dyDescent="0.3">
      <c r="A128" t="s">
        <v>85</v>
      </c>
      <c r="B128">
        <v>36</v>
      </c>
      <c r="C128">
        <v>12</v>
      </c>
      <c r="D128" t="s">
        <v>739</v>
      </c>
      <c r="E128" t="s">
        <v>102</v>
      </c>
      <c r="F128" t="str">
        <f t="shared" si="1"/>
        <v>divisiones.Add(new DivisionAdministrativa(id: 36, id2: 12, nombreAdministrativo: "Departamento: San Miguel", pais: "El Salvador"));</v>
      </c>
    </row>
    <row r="129" spans="1:6" x14ac:dyDescent="0.3">
      <c r="A129" t="s">
        <v>85</v>
      </c>
      <c r="B129">
        <v>36</v>
      </c>
      <c r="C129">
        <v>13</v>
      </c>
      <c r="D129" t="s">
        <v>738</v>
      </c>
      <c r="E129" t="s">
        <v>102</v>
      </c>
      <c r="F129" t="str">
        <f t="shared" si="1"/>
        <v>divisiones.Add(new DivisionAdministrativa(id: 36, id2: 13, nombreAdministrativo: "Departamento: Morazán", pais: "El Salvador"));</v>
      </c>
    </row>
    <row r="130" spans="1:6" x14ac:dyDescent="0.3">
      <c r="A130" t="s">
        <v>85</v>
      </c>
      <c r="B130">
        <v>36</v>
      </c>
      <c r="C130">
        <v>14</v>
      </c>
      <c r="D130" t="s">
        <v>737</v>
      </c>
      <c r="E130" t="s">
        <v>102</v>
      </c>
      <c r="F130" t="str">
        <f t="shared" si="1"/>
        <v>divisiones.Add(new DivisionAdministrativa(id: 36, id2: 14, nombreAdministrativo: "Departamento: La Unión", pais: "El Salvador"));</v>
      </c>
    </row>
    <row r="131" spans="1:6" x14ac:dyDescent="0.3">
      <c r="A131" t="s">
        <v>85</v>
      </c>
      <c r="B131">
        <v>37</v>
      </c>
      <c r="C131">
        <v>0</v>
      </c>
      <c r="D131" t="s">
        <v>87</v>
      </c>
      <c r="E131" t="s">
        <v>102</v>
      </c>
      <c r="F131" t="str">
        <f t="shared" si="1"/>
        <v>divisiones.Add(new DivisionAdministrativa(id: 37, id2: 0, nombreAdministrativo: "Nacional", pais: "El Salvador"));</v>
      </c>
    </row>
    <row r="132" spans="1:6" x14ac:dyDescent="0.3">
      <c r="A132" t="s">
        <v>85</v>
      </c>
      <c r="B132">
        <v>38</v>
      </c>
      <c r="C132">
        <v>1</v>
      </c>
      <c r="D132" t="s">
        <v>732</v>
      </c>
      <c r="E132" t="s">
        <v>102</v>
      </c>
      <c r="F132" t="str">
        <f t="shared" si="1"/>
        <v>divisiones.Add(new DivisionAdministrativa(id: 38, id2: 1, nombreAdministrativo: "Departamento: Ahuachapán", pais: "El Salvador"));</v>
      </c>
    </row>
    <row r="133" spans="1:6" x14ac:dyDescent="0.3">
      <c r="A133" t="s">
        <v>85</v>
      </c>
      <c r="B133">
        <v>38</v>
      </c>
      <c r="C133">
        <v>2</v>
      </c>
      <c r="D133" t="s">
        <v>742</v>
      </c>
      <c r="E133" t="s">
        <v>102</v>
      </c>
      <c r="F133" t="str">
        <f t="shared" ref="F133:F196" si="2">+"divisiones.Add(new DivisionAdministrativa(id: "&amp;B133&amp;", id2: "&amp;C133&amp;", nombreAdministrativo: "&amp;""""&amp;D133&amp;""""&amp;", pais: "&amp;""""&amp;E133&amp;""""&amp;"));"</f>
        <v>divisiones.Add(new DivisionAdministrativa(id: 38, id2: 2, nombreAdministrativo: "Departamento: Santa Ana", pais: "El Salvador"));</v>
      </c>
    </row>
    <row r="134" spans="1:6" x14ac:dyDescent="0.3">
      <c r="A134" t="s">
        <v>85</v>
      </c>
      <c r="B134">
        <v>38</v>
      </c>
      <c r="C134">
        <v>3</v>
      </c>
      <c r="D134" t="s">
        <v>743</v>
      </c>
      <c r="E134" t="s">
        <v>102</v>
      </c>
      <c r="F134" t="str">
        <f t="shared" si="2"/>
        <v>divisiones.Add(new DivisionAdministrativa(id: 38, id2: 3, nombreAdministrativo: "Departamento: Sonsonate", pais: "El Salvador"));</v>
      </c>
    </row>
    <row r="135" spans="1:6" x14ac:dyDescent="0.3">
      <c r="A135" t="s">
        <v>85</v>
      </c>
      <c r="B135">
        <v>38</v>
      </c>
      <c r="C135">
        <v>4</v>
      </c>
      <c r="D135" t="s">
        <v>734</v>
      </c>
      <c r="E135" t="s">
        <v>102</v>
      </c>
      <c r="F135" t="str">
        <f t="shared" si="2"/>
        <v>divisiones.Add(new DivisionAdministrativa(id: 38, id2: 4, nombreAdministrativo: "Departamento: Chalatenango", pais: "El Salvador"));</v>
      </c>
    </row>
    <row r="136" spans="1:6" x14ac:dyDescent="0.3">
      <c r="A136" t="s">
        <v>85</v>
      </c>
      <c r="B136">
        <v>38</v>
      </c>
      <c r="C136">
        <v>5</v>
      </c>
      <c r="D136" t="s">
        <v>736</v>
      </c>
      <c r="E136" t="s">
        <v>102</v>
      </c>
      <c r="F136" t="str">
        <f t="shared" si="2"/>
        <v>divisiones.Add(new DivisionAdministrativa(id: 38, id2: 5, nombreAdministrativo: "Departamento: La Libertad", pais: "El Salvador"));</v>
      </c>
    </row>
    <row r="137" spans="1:6" x14ac:dyDescent="0.3">
      <c r="A137" t="s">
        <v>85</v>
      </c>
      <c r="B137">
        <v>38</v>
      </c>
      <c r="C137">
        <v>6</v>
      </c>
      <c r="D137" t="s">
        <v>740</v>
      </c>
      <c r="E137" t="s">
        <v>102</v>
      </c>
      <c r="F137" t="str">
        <f t="shared" si="2"/>
        <v>divisiones.Add(new DivisionAdministrativa(id: 38, id2: 6, nombreAdministrativo: "Departamento: San Salvador", pais: "El Salvador"));</v>
      </c>
    </row>
    <row r="138" spans="1:6" x14ac:dyDescent="0.3">
      <c r="A138" t="s">
        <v>85</v>
      </c>
      <c r="B138">
        <v>38</v>
      </c>
      <c r="C138">
        <v>7</v>
      </c>
      <c r="D138" t="s">
        <v>735</v>
      </c>
      <c r="E138" t="s">
        <v>102</v>
      </c>
      <c r="F138" t="str">
        <f t="shared" si="2"/>
        <v>divisiones.Add(new DivisionAdministrativa(id: 38, id2: 7, nombreAdministrativo: "Departamento: Cuscatlán", pais: "El Salvador"));</v>
      </c>
    </row>
    <row r="139" spans="1:6" x14ac:dyDescent="0.3">
      <c r="A139" t="s">
        <v>85</v>
      </c>
      <c r="B139">
        <v>38</v>
      </c>
      <c r="C139">
        <v>8</v>
      </c>
      <c r="D139" t="s">
        <v>690</v>
      </c>
      <c r="E139" t="s">
        <v>102</v>
      </c>
      <c r="F139" t="str">
        <f t="shared" si="2"/>
        <v>divisiones.Add(new DivisionAdministrativa(id: 38, id2: 8, nombreAdministrativo: "Departamento: La Paz", pais: "El Salvador"));</v>
      </c>
    </row>
    <row r="140" spans="1:6" x14ac:dyDescent="0.3">
      <c r="A140" t="s">
        <v>85</v>
      </c>
      <c r="B140">
        <v>38</v>
      </c>
      <c r="C140">
        <v>9</v>
      </c>
      <c r="D140" t="s">
        <v>733</v>
      </c>
      <c r="E140" t="s">
        <v>102</v>
      </c>
      <c r="F140" t="str">
        <f t="shared" si="2"/>
        <v>divisiones.Add(new DivisionAdministrativa(id: 38, id2: 9, nombreAdministrativo: "Departamento: Cabañas", pais: "El Salvador"));</v>
      </c>
    </row>
    <row r="141" spans="1:6" x14ac:dyDescent="0.3">
      <c r="A141" t="s">
        <v>85</v>
      </c>
      <c r="B141">
        <v>38</v>
      </c>
      <c r="C141">
        <v>10</v>
      </c>
      <c r="D141" t="s">
        <v>741</v>
      </c>
      <c r="E141" t="s">
        <v>102</v>
      </c>
      <c r="F141" t="str">
        <f t="shared" si="2"/>
        <v>divisiones.Add(new DivisionAdministrativa(id: 38, id2: 10, nombreAdministrativo: "Departamento: San Vicente", pais: "El Salvador"));</v>
      </c>
    </row>
    <row r="142" spans="1:6" x14ac:dyDescent="0.3">
      <c r="A142" t="s">
        <v>85</v>
      </c>
      <c r="B142">
        <v>38</v>
      </c>
      <c r="C142">
        <v>11</v>
      </c>
      <c r="D142" t="s">
        <v>744</v>
      </c>
      <c r="E142" t="s">
        <v>102</v>
      </c>
      <c r="F142" t="str">
        <f t="shared" si="2"/>
        <v>divisiones.Add(new DivisionAdministrativa(id: 38, id2: 11, nombreAdministrativo: "Departamento: Usulután", pais: "El Salvador"));</v>
      </c>
    </row>
    <row r="143" spans="1:6" x14ac:dyDescent="0.3">
      <c r="A143" t="s">
        <v>85</v>
      </c>
      <c r="B143">
        <v>38</v>
      </c>
      <c r="C143">
        <v>12</v>
      </c>
      <c r="D143" t="s">
        <v>739</v>
      </c>
      <c r="E143" t="s">
        <v>102</v>
      </c>
      <c r="F143" t="str">
        <f t="shared" si="2"/>
        <v>divisiones.Add(new DivisionAdministrativa(id: 38, id2: 12, nombreAdministrativo: "Departamento: San Miguel", pais: "El Salvador"));</v>
      </c>
    </row>
    <row r="144" spans="1:6" x14ac:dyDescent="0.3">
      <c r="A144" t="s">
        <v>85</v>
      </c>
      <c r="B144">
        <v>38</v>
      </c>
      <c r="C144">
        <v>13</v>
      </c>
      <c r="D144" t="s">
        <v>738</v>
      </c>
      <c r="E144" t="s">
        <v>102</v>
      </c>
      <c r="F144" t="str">
        <f t="shared" si="2"/>
        <v>divisiones.Add(new DivisionAdministrativa(id: 38, id2: 13, nombreAdministrativo: "Departamento: Morazán", pais: "El Salvador"));</v>
      </c>
    </row>
    <row r="145" spans="1:6" x14ac:dyDescent="0.3">
      <c r="A145" t="s">
        <v>85</v>
      </c>
      <c r="B145">
        <v>38</v>
      </c>
      <c r="C145">
        <v>14</v>
      </c>
      <c r="D145" t="s">
        <v>737</v>
      </c>
      <c r="E145" t="s">
        <v>102</v>
      </c>
      <c r="F145" t="str">
        <f t="shared" si="2"/>
        <v>divisiones.Add(new DivisionAdministrativa(id: 38, id2: 14, nombreAdministrativo: "Departamento: La Unión", pais: "El Salvador"));</v>
      </c>
    </row>
    <row r="146" spans="1:6" x14ac:dyDescent="0.3">
      <c r="A146" t="s">
        <v>85</v>
      </c>
      <c r="B146">
        <v>39</v>
      </c>
      <c r="C146">
        <v>0</v>
      </c>
      <c r="D146" t="s">
        <v>87</v>
      </c>
      <c r="E146" t="s">
        <v>103</v>
      </c>
      <c r="F146" t="str">
        <f t="shared" si="2"/>
        <v>divisiones.Add(new DivisionAdministrativa(id: 39, id2: 0, nombreAdministrativo: "Nacional", pais: "Costa Rica"));</v>
      </c>
    </row>
    <row r="147" spans="1:6" x14ac:dyDescent="0.3">
      <c r="A147" t="s">
        <v>85</v>
      </c>
      <c r="B147">
        <v>40</v>
      </c>
      <c r="C147">
        <v>1</v>
      </c>
      <c r="D147" t="s">
        <v>1314</v>
      </c>
      <c r="E147" t="s">
        <v>103</v>
      </c>
      <c r="F147" t="str">
        <f t="shared" si="2"/>
        <v>divisiones.Add(new DivisionAdministrativa(id: 40, id2: 1, nombreAdministrativo: "Provincia: San José", pais: "Costa Rica"));</v>
      </c>
    </row>
    <row r="148" spans="1:6" x14ac:dyDescent="0.3">
      <c r="A148" t="s">
        <v>85</v>
      </c>
      <c r="B148">
        <v>40</v>
      </c>
      <c r="C148">
        <v>2</v>
      </c>
      <c r="D148" t="s">
        <v>1308</v>
      </c>
      <c r="E148" t="s">
        <v>103</v>
      </c>
      <c r="F148" t="str">
        <f t="shared" si="2"/>
        <v>divisiones.Add(new DivisionAdministrativa(id: 40, id2: 2, nombreAdministrativo: "Provincia: Alajuela", pais: "Costa Rica"));</v>
      </c>
    </row>
    <row r="149" spans="1:6" x14ac:dyDescent="0.3">
      <c r="A149" t="s">
        <v>85</v>
      </c>
      <c r="B149">
        <v>40</v>
      </c>
      <c r="C149">
        <v>3</v>
      </c>
      <c r="D149" t="s">
        <v>1309</v>
      </c>
      <c r="E149" t="s">
        <v>103</v>
      </c>
      <c r="F149" t="str">
        <f t="shared" si="2"/>
        <v>divisiones.Add(new DivisionAdministrativa(id: 40, id2: 3, nombreAdministrativo: "Provincia: Cartago", pais: "Costa Rica"));</v>
      </c>
    </row>
    <row r="150" spans="1:6" x14ac:dyDescent="0.3">
      <c r="A150" t="s">
        <v>85</v>
      </c>
      <c r="B150">
        <v>40</v>
      </c>
      <c r="C150">
        <v>4</v>
      </c>
      <c r="D150" t="s">
        <v>1311</v>
      </c>
      <c r="E150" t="s">
        <v>103</v>
      </c>
      <c r="F150" t="str">
        <f t="shared" si="2"/>
        <v>divisiones.Add(new DivisionAdministrativa(id: 40, id2: 4, nombreAdministrativo: "Provincia: Heredia", pais: "Costa Rica"));</v>
      </c>
    </row>
    <row r="151" spans="1:6" x14ac:dyDescent="0.3">
      <c r="A151" t="s">
        <v>85</v>
      </c>
      <c r="B151">
        <v>40</v>
      </c>
      <c r="C151">
        <v>5</v>
      </c>
      <c r="D151" t="s">
        <v>1310</v>
      </c>
      <c r="E151" t="s">
        <v>103</v>
      </c>
      <c r="F151" t="str">
        <f t="shared" si="2"/>
        <v>divisiones.Add(new DivisionAdministrativa(id: 40, id2: 5, nombreAdministrativo: "Provincia: Guanacaste", pais: "Costa Rica"));</v>
      </c>
    </row>
    <row r="152" spans="1:6" x14ac:dyDescent="0.3">
      <c r="A152" t="s">
        <v>85</v>
      </c>
      <c r="B152">
        <v>40</v>
      </c>
      <c r="C152">
        <v>6</v>
      </c>
      <c r="D152" t="s">
        <v>1313</v>
      </c>
      <c r="E152" t="s">
        <v>103</v>
      </c>
      <c r="F152" t="str">
        <f t="shared" si="2"/>
        <v>divisiones.Add(new DivisionAdministrativa(id: 40, id2: 6, nombreAdministrativo: "Provincia: Puntarenas", pais: "Costa Rica"));</v>
      </c>
    </row>
    <row r="153" spans="1:6" x14ac:dyDescent="0.3">
      <c r="A153" t="s">
        <v>85</v>
      </c>
      <c r="B153">
        <v>40</v>
      </c>
      <c r="C153">
        <v>7</v>
      </c>
      <c r="D153" t="s">
        <v>1312</v>
      </c>
      <c r="E153" t="s">
        <v>103</v>
      </c>
      <c r="F153" t="str">
        <f t="shared" si="2"/>
        <v>divisiones.Add(new DivisionAdministrativa(id: 40, id2: 7, nombreAdministrativo: "Provincia: Limón", pais: "Costa Rica"));</v>
      </c>
    </row>
    <row r="154" spans="1:6" x14ac:dyDescent="0.3">
      <c r="A154" t="s">
        <v>85</v>
      </c>
      <c r="B154">
        <v>41</v>
      </c>
      <c r="C154">
        <v>0</v>
      </c>
      <c r="D154" t="s">
        <v>87</v>
      </c>
      <c r="E154" t="s">
        <v>103</v>
      </c>
      <c r="F154" t="str">
        <f t="shared" si="2"/>
        <v>divisiones.Add(new DivisionAdministrativa(id: 41, id2: 0, nombreAdministrativo: "Nacional", pais: "Costa Rica"));</v>
      </c>
    </row>
    <row r="155" spans="1:6" x14ac:dyDescent="0.3">
      <c r="A155" t="s">
        <v>85</v>
      </c>
      <c r="B155">
        <v>42</v>
      </c>
      <c r="C155">
        <v>1</v>
      </c>
      <c r="D155" t="s">
        <v>1314</v>
      </c>
      <c r="E155" t="s">
        <v>103</v>
      </c>
      <c r="F155" t="str">
        <f t="shared" si="2"/>
        <v>divisiones.Add(new DivisionAdministrativa(id: 42, id2: 1, nombreAdministrativo: "Provincia: San José", pais: "Costa Rica"));</v>
      </c>
    </row>
    <row r="156" spans="1:6" x14ac:dyDescent="0.3">
      <c r="A156" t="s">
        <v>85</v>
      </c>
      <c r="B156">
        <v>42</v>
      </c>
      <c r="C156">
        <v>2</v>
      </c>
      <c r="D156" t="s">
        <v>1308</v>
      </c>
      <c r="E156" t="s">
        <v>103</v>
      </c>
      <c r="F156" t="str">
        <f t="shared" si="2"/>
        <v>divisiones.Add(new DivisionAdministrativa(id: 42, id2: 2, nombreAdministrativo: "Provincia: Alajuela", pais: "Costa Rica"));</v>
      </c>
    </row>
    <row r="157" spans="1:6" x14ac:dyDescent="0.3">
      <c r="A157" t="s">
        <v>85</v>
      </c>
      <c r="B157">
        <v>42</v>
      </c>
      <c r="C157">
        <v>3</v>
      </c>
      <c r="D157" t="s">
        <v>1309</v>
      </c>
      <c r="E157" t="s">
        <v>103</v>
      </c>
      <c r="F157" t="str">
        <f t="shared" si="2"/>
        <v>divisiones.Add(new DivisionAdministrativa(id: 42, id2: 3, nombreAdministrativo: "Provincia: Cartago", pais: "Costa Rica"));</v>
      </c>
    </row>
    <row r="158" spans="1:6" x14ac:dyDescent="0.3">
      <c r="A158" t="s">
        <v>85</v>
      </c>
      <c r="B158">
        <v>42</v>
      </c>
      <c r="C158">
        <v>4</v>
      </c>
      <c r="D158" t="s">
        <v>1311</v>
      </c>
      <c r="E158" t="s">
        <v>103</v>
      </c>
      <c r="F158" t="str">
        <f t="shared" si="2"/>
        <v>divisiones.Add(new DivisionAdministrativa(id: 42, id2: 4, nombreAdministrativo: "Provincia: Heredia", pais: "Costa Rica"));</v>
      </c>
    </row>
    <row r="159" spans="1:6" x14ac:dyDescent="0.3">
      <c r="A159" t="s">
        <v>85</v>
      </c>
      <c r="B159">
        <v>42</v>
      </c>
      <c r="C159">
        <v>5</v>
      </c>
      <c r="D159" t="s">
        <v>1310</v>
      </c>
      <c r="E159" t="s">
        <v>103</v>
      </c>
      <c r="F159" t="str">
        <f t="shared" si="2"/>
        <v>divisiones.Add(new DivisionAdministrativa(id: 42, id2: 5, nombreAdministrativo: "Provincia: Guanacaste", pais: "Costa Rica"));</v>
      </c>
    </row>
    <row r="160" spans="1:6" x14ac:dyDescent="0.3">
      <c r="A160" t="s">
        <v>85</v>
      </c>
      <c r="B160">
        <v>42</v>
      </c>
      <c r="C160">
        <v>6</v>
      </c>
      <c r="D160" t="s">
        <v>1313</v>
      </c>
      <c r="E160" t="s">
        <v>103</v>
      </c>
      <c r="F160" t="str">
        <f t="shared" si="2"/>
        <v>divisiones.Add(new DivisionAdministrativa(id: 42, id2: 6, nombreAdministrativo: "Provincia: Puntarenas", pais: "Costa Rica"));</v>
      </c>
    </row>
    <row r="161" spans="1:6" x14ac:dyDescent="0.3">
      <c r="A161" t="s">
        <v>85</v>
      </c>
      <c r="B161">
        <v>42</v>
      </c>
      <c r="C161">
        <v>7</v>
      </c>
      <c r="D161" t="s">
        <v>1312</v>
      </c>
      <c r="E161" t="s">
        <v>103</v>
      </c>
      <c r="F161" t="str">
        <f t="shared" si="2"/>
        <v>divisiones.Add(new DivisionAdministrativa(id: 42, id2: 7, nombreAdministrativo: "Provincia: Limón", pais: "Costa Rica"));</v>
      </c>
    </row>
    <row r="162" spans="1:6" x14ac:dyDescent="0.3">
      <c r="A162" t="s">
        <v>85</v>
      </c>
      <c r="B162">
        <v>43</v>
      </c>
      <c r="C162">
        <v>0</v>
      </c>
      <c r="D162" t="s">
        <v>87</v>
      </c>
      <c r="E162" t="s">
        <v>104</v>
      </c>
      <c r="F162" t="str">
        <f t="shared" si="2"/>
        <v>divisiones.Add(new DivisionAdministrativa(id: 43, id2: 0, nombreAdministrativo: "Nacional", pais: "Belice"));</v>
      </c>
    </row>
    <row r="163" spans="1:6" x14ac:dyDescent="0.3">
      <c r="A163" t="s">
        <v>85</v>
      </c>
      <c r="B163">
        <v>44</v>
      </c>
      <c r="C163">
        <v>1</v>
      </c>
      <c r="D163" t="s">
        <v>745</v>
      </c>
      <c r="E163" t="s">
        <v>104</v>
      </c>
      <c r="F163" t="str">
        <f t="shared" si="2"/>
        <v>divisiones.Add(new DivisionAdministrativa(id: 44, id2: 1, nombreAdministrativo: "Distrito: Belize", pais: "Belice"));</v>
      </c>
    </row>
    <row r="164" spans="1:6" x14ac:dyDescent="0.3">
      <c r="A164" t="s">
        <v>85</v>
      </c>
      <c r="B164">
        <v>44</v>
      </c>
      <c r="C164">
        <v>2</v>
      </c>
      <c r="D164" t="s">
        <v>746</v>
      </c>
      <c r="E164" t="s">
        <v>104</v>
      </c>
      <c r="F164" t="str">
        <f t="shared" si="2"/>
        <v>divisiones.Add(new DivisionAdministrativa(id: 44, id2: 2, nombreAdministrativo: "Distrito: Cayo", pais: "Belice"));</v>
      </c>
    </row>
    <row r="165" spans="1:6" x14ac:dyDescent="0.3">
      <c r="A165" t="s">
        <v>85</v>
      </c>
      <c r="B165">
        <v>44</v>
      </c>
      <c r="C165">
        <v>3</v>
      </c>
      <c r="D165" t="s">
        <v>747</v>
      </c>
      <c r="E165" t="s">
        <v>104</v>
      </c>
      <c r="F165" t="str">
        <f t="shared" si="2"/>
        <v>divisiones.Add(new DivisionAdministrativa(id: 44, id2: 3, nombreAdministrativo: "Distrito: Corozal", pais: "Belice"));</v>
      </c>
    </row>
    <row r="166" spans="1:6" x14ac:dyDescent="0.3">
      <c r="A166" t="s">
        <v>85</v>
      </c>
      <c r="B166">
        <v>44</v>
      </c>
      <c r="C166">
        <v>4</v>
      </c>
      <c r="D166" t="s">
        <v>748</v>
      </c>
      <c r="E166" t="s">
        <v>104</v>
      </c>
      <c r="F166" t="str">
        <f t="shared" si="2"/>
        <v>divisiones.Add(new DivisionAdministrativa(id: 44, id2: 4, nombreAdministrativo: "Distrito: Orange Walk", pais: "Belice"));</v>
      </c>
    </row>
    <row r="167" spans="1:6" x14ac:dyDescent="0.3">
      <c r="A167" t="s">
        <v>85</v>
      </c>
      <c r="B167">
        <v>44</v>
      </c>
      <c r="C167">
        <v>5</v>
      </c>
      <c r="D167" t="s">
        <v>749</v>
      </c>
      <c r="E167" t="s">
        <v>104</v>
      </c>
      <c r="F167" t="str">
        <f t="shared" si="2"/>
        <v>divisiones.Add(new DivisionAdministrativa(id: 44, id2: 5, nombreAdministrativo: "Distrito: Stann Creek", pais: "Belice"));</v>
      </c>
    </row>
    <row r="168" spans="1:6" x14ac:dyDescent="0.3">
      <c r="A168" t="s">
        <v>85</v>
      </c>
      <c r="B168">
        <v>44</v>
      </c>
      <c r="C168">
        <v>6</v>
      </c>
      <c r="D168" t="s">
        <v>750</v>
      </c>
      <c r="E168" t="s">
        <v>104</v>
      </c>
      <c r="F168" t="str">
        <f t="shared" si="2"/>
        <v>divisiones.Add(new DivisionAdministrativa(id: 44, id2: 6, nombreAdministrativo: "Distrito: Toledo", pais: "Belice"));</v>
      </c>
    </row>
    <row r="169" spans="1:6" x14ac:dyDescent="0.3">
      <c r="A169" t="s">
        <v>85</v>
      </c>
      <c r="B169">
        <v>45</v>
      </c>
      <c r="C169">
        <v>0</v>
      </c>
      <c r="D169" t="s">
        <v>87</v>
      </c>
      <c r="E169" t="s">
        <v>104</v>
      </c>
      <c r="F169" t="str">
        <f t="shared" si="2"/>
        <v>divisiones.Add(new DivisionAdministrativa(id: 45, id2: 0, nombreAdministrativo: "Nacional", pais: "Belice"));</v>
      </c>
    </row>
    <row r="170" spans="1:6" x14ac:dyDescent="0.3">
      <c r="A170" t="s">
        <v>85</v>
      </c>
      <c r="B170">
        <v>46</v>
      </c>
      <c r="C170">
        <v>1</v>
      </c>
      <c r="D170" t="s">
        <v>745</v>
      </c>
      <c r="E170" t="s">
        <v>104</v>
      </c>
      <c r="F170" t="str">
        <f t="shared" si="2"/>
        <v>divisiones.Add(new DivisionAdministrativa(id: 46, id2: 1, nombreAdministrativo: "Distrito: Belize", pais: "Belice"));</v>
      </c>
    </row>
    <row r="171" spans="1:6" x14ac:dyDescent="0.3">
      <c r="A171" t="s">
        <v>85</v>
      </c>
      <c r="B171">
        <v>46</v>
      </c>
      <c r="C171">
        <v>2</v>
      </c>
      <c r="D171" t="s">
        <v>746</v>
      </c>
      <c r="E171" t="s">
        <v>104</v>
      </c>
      <c r="F171" t="str">
        <f t="shared" si="2"/>
        <v>divisiones.Add(new DivisionAdministrativa(id: 46, id2: 2, nombreAdministrativo: "Distrito: Cayo", pais: "Belice"));</v>
      </c>
    </row>
    <row r="172" spans="1:6" x14ac:dyDescent="0.3">
      <c r="A172" t="s">
        <v>85</v>
      </c>
      <c r="B172">
        <v>46</v>
      </c>
      <c r="C172">
        <v>3</v>
      </c>
      <c r="D172" t="s">
        <v>747</v>
      </c>
      <c r="E172" t="s">
        <v>104</v>
      </c>
      <c r="F172" t="str">
        <f t="shared" si="2"/>
        <v>divisiones.Add(new DivisionAdministrativa(id: 46, id2: 3, nombreAdministrativo: "Distrito: Corozal", pais: "Belice"));</v>
      </c>
    </row>
    <row r="173" spans="1:6" x14ac:dyDescent="0.3">
      <c r="A173" t="s">
        <v>85</v>
      </c>
      <c r="B173">
        <v>46</v>
      </c>
      <c r="C173">
        <v>4</v>
      </c>
      <c r="D173" t="s">
        <v>748</v>
      </c>
      <c r="E173" t="s">
        <v>104</v>
      </c>
      <c r="F173" t="str">
        <f t="shared" si="2"/>
        <v>divisiones.Add(new DivisionAdministrativa(id: 46, id2: 4, nombreAdministrativo: "Distrito: Orange Walk", pais: "Belice"));</v>
      </c>
    </row>
    <row r="174" spans="1:6" x14ac:dyDescent="0.3">
      <c r="A174" t="s">
        <v>85</v>
      </c>
      <c r="B174">
        <v>46</v>
      </c>
      <c r="C174">
        <v>5</v>
      </c>
      <c r="D174" t="s">
        <v>749</v>
      </c>
      <c r="E174" t="s">
        <v>104</v>
      </c>
      <c r="F174" t="str">
        <f t="shared" si="2"/>
        <v>divisiones.Add(new DivisionAdministrativa(id: 46, id2: 5, nombreAdministrativo: "Distrito: Stann Creek", pais: "Belice"));</v>
      </c>
    </row>
    <row r="175" spans="1:6" x14ac:dyDescent="0.3">
      <c r="A175" t="s">
        <v>85</v>
      </c>
      <c r="B175">
        <v>46</v>
      </c>
      <c r="C175">
        <v>6</v>
      </c>
      <c r="D175" t="s">
        <v>750</v>
      </c>
      <c r="E175" t="s">
        <v>104</v>
      </c>
      <c r="F175" t="str">
        <f t="shared" si="2"/>
        <v>divisiones.Add(new DivisionAdministrativa(id: 46, id2: 6, nombreAdministrativo: "Distrito: Toledo", pais: "Belice"));</v>
      </c>
    </row>
    <row r="176" spans="1:6" x14ac:dyDescent="0.3">
      <c r="A176" t="s">
        <v>85</v>
      </c>
      <c r="B176">
        <v>47</v>
      </c>
      <c r="C176">
        <v>0</v>
      </c>
      <c r="D176" t="s">
        <v>87</v>
      </c>
      <c r="E176" t="s">
        <v>105</v>
      </c>
      <c r="F176" t="str">
        <f t="shared" si="2"/>
        <v>divisiones.Add(new DivisionAdministrativa(id: 47, id2: 0, nombreAdministrativo: "Nacional", pais: "Rep Dominicana"));</v>
      </c>
    </row>
    <row r="177" spans="1:6" x14ac:dyDescent="0.3">
      <c r="A177" t="s">
        <v>85</v>
      </c>
      <c r="B177">
        <v>48</v>
      </c>
      <c r="C177">
        <v>109</v>
      </c>
      <c r="D177" t="s">
        <v>1284</v>
      </c>
      <c r="E177" t="s">
        <v>105</v>
      </c>
      <c r="F177" t="str">
        <f t="shared" si="2"/>
        <v>divisiones.Add(new DivisionAdministrativa(id: 48, id2: 109, nombreAdministrativo: "Provincia: Espaillat", pais: "Rep Dominicana"));</v>
      </c>
    </row>
    <row r="178" spans="1:6" x14ac:dyDescent="0.3">
      <c r="A178" t="s">
        <v>85</v>
      </c>
      <c r="B178">
        <v>48</v>
      </c>
      <c r="C178">
        <v>118</v>
      </c>
      <c r="D178" t="s">
        <v>1297</v>
      </c>
      <c r="E178" t="s">
        <v>105</v>
      </c>
      <c r="F178" t="str">
        <f t="shared" si="2"/>
        <v>divisiones.Add(new DivisionAdministrativa(id: 48, id2: 118, nombreAdministrativo: "Provincia: Puerto Plata", pais: "Rep Dominicana"));</v>
      </c>
    </row>
    <row r="179" spans="1:6" x14ac:dyDescent="0.3">
      <c r="A179" t="s">
        <v>85</v>
      </c>
      <c r="B179">
        <v>48</v>
      </c>
      <c r="C179">
        <v>125</v>
      </c>
      <c r="D179" t="s">
        <v>1304</v>
      </c>
      <c r="E179" t="s">
        <v>105</v>
      </c>
      <c r="F179" t="str">
        <f t="shared" si="2"/>
        <v>divisiones.Add(new DivisionAdministrativa(id: 48, id2: 125, nombreAdministrativo: "Provincia: Santiago", pais: "Rep Dominicana"));</v>
      </c>
    </row>
    <row r="180" spans="1:6" x14ac:dyDescent="0.3">
      <c r="A180" t="s">
        <v>85</v>
      </c>
      <c r="B180">
        <v>48</v>
      </c>
      <c r="C180">
        <v>213</v>
      </c>
      <c r="D180" t="s">
        <v>1290</v>
      </c>
      <c r="E180" t="s">
        <v>105</v>
      </c>
      <c r="F180" t="str">
        <f t="shared" si="2"/>
        <v>divisiones.Add(new DivisionAdministrativa(id: 48, id2: 213, nombreAdministrativo: "Provincia: La Vega", pais: "Rep Dominicana"));</v>
      </c>
    </row>
    <row r="181" spans="1:6" x14ac:dyDescent="0.3">
      <c r="A181" t="s">
        <v>85</v>
      </c>
      <c r="B181">
        <v>48</v>
      </c>
      <c r="C181">
        <v>224</v>
      </c>
      <c r="D181" t="s">
        <v>1303</v>
      </c>
      <c r="E181" t="s">
        <v>105</v>
      </c>
      <c r="F181" t="str">
        <f t="shared" si="2"/>
        <v>divisiones.Add(new DivisionAdministrativa(id: 48, id2: 224, nombreAdministrativo: "Provincia: Sanchez Ramírez", pais: "Rep Dominicana"));</v>
      </c>
    </row>
    <row r="182" spans="1:6" x14ac:dyDescent="0.3">
      <c r="A182" t="s">
        <v>85</v>
      </c>
      <c r="B182">
        <v>48</v>
      </c>
      <c r="C182">
        <v>228</v>
      </c>
      <c r="D182" t="s">
        <v>1292</v>
      </c>
      <c r="E182" t="s">
        <v>105</v>
      </c>
      <c r="F182" t="str">
        <f t="shared" si="2"/>
        <v>divisiones.Add(new DivisionAdministrativa(id: 48, id2: 228, nombreAdministrativo: "Provincia: Monseñor Nouel", pais: "Rep Dominicana"));</v>
      </c>
    </row>
    <row r="183" spans="1:6" x14ac:dyDescent="0.3">
      <c r="A183" t="s">
        <v>85</v>
      </c>
      <c r="B183">
        <v>48</v>
      </c>
      <c r="C183">
        <v>306</v>
      </c>
      <c r="D183" t="s">
        <v>1281</v>
      </c>
      <c r="E183" t="s">
        <v>105</v>
      </c>
      <c r="F183" t="str">
        <f t="shared" si="2"/>
        <v>divisiones.Add(new DivisionAdministrativa(id: 48, id2: 306, nombreAdministrativo: "Provincia: Duarte", pais: "Rep Dominicana"));</v>
      </c>
    </row>
    <row r="184" spans="1:6" x14ac:dyDescent="0.3">
      <c r="A184" t="s">
        <v>85</v>
      </c>
      <c r="B184">
        <v>48</v>
      </c>
      <c r="C184">
        <v>314</v>
      </c>
      <c r="D184" t="s">
        <v>1291</v>
      </c>
      <c r="E184" t="s">
        <v>105</v>
      </c>
      <c r="F184" t="str">
        <f t="shared" si="2"/>
        <v>divisiones.Add(new DivisionAdministrativa(id: 48, id2: 314, nombreAdministrativo: "Provincia: María Trinidad Sánchez", pais: "Rep Dominicana"));</v>
      </c>
    </row>
    <row r="185" spans="1:6" x14ac:dyDescent="0.3">
      <c r="A185" t="s">
        <v>85</v>
      </c>
      <c r="B185">
        <v>48</v>
      </c>
      <c r="C185">
        <v>319</v>
      </c>
      <c r="D185" t="s">
        <v>1286</v>
      </c>
      <c r="E185" t="s">
        <v>105</v>
      </c>
      <c r="F185" t="str">
        <f t="shared" si="2"/>
        <v>divisiones.Add(new DivisionAdministrativa(id: 48, id2: 319, nombreAdministrativo: "Provincia: Hermanas Mirabal", pais: "Rep Dominicana"));</v>
      </c>
    </row>
    <row r="186" spans="1:6" x14ac:dyDescent="0.3">
      <c r="A186" t="s">
        <v>85</v>
      </c>
      <c r="B186">
        <v>48</v>
      </c>
      <c r="C186">
        <v>320</v>
      </c>
      <c r="D186" t="s">
        <v>1298</v>
      </c>
      <c r="E186" t="s">
        <v>105</v>
      </c>
      <c r="F186" t="str">
        <f t="shared" si="2"/>
        <v>divisiones.Add(new DivisionAdministrativa(id: 48, id2: 320, nombreAdministrativo: "Provincia: Samaná", pais: "Rep Dominicana"));</v>
      </c>
    </row>
    <row r="187" spans="1:6" x14ac:dyDescent="0.3">
      <c r="A187" t="s">
        <v>85</v>
      </c>
      <c r="B187">
        <v>48</v>
      </c>
      <c r="C187">
        <v>405</v>
      </c>
      <c r="D187" t="s">
        <v>1279</v>
      </c>
      <c r="E187" t="s">
        <v>105</v>
      </c>
      <c r="F187" t="str">
        <f t="shared" si="2"/>
        <v>divisiones.Add(new DivisionAdministrativa(id: 48, id2: 405, nombreAdministrativo: "Provincia: Dajabón", pais: "Rep Dominicana"));</v>
      </c>
    </row>
    <row r="188" spans="1:6" x14ac:dyDescent="0.3">
      <c r="A188" t="s">
        <v>85</v>
      </c>
      <c r="B188">
        <v>48</v>
      </c>
      <c r="C188">
        <v>415</v>
      </c>
      <c r="D188" t="s">
        <v>1293</v>
      </c>
      <c r="E188" t="s">
        <v>105</v>
      </c>
      <c r="F188" t="str">
        <f t="shared" si="2"/>
        <v>divisiones.Add(new DivisionAdministrativa(id: 48, id2: 415, nombreAdministrativo: "Provincia: Monte Cristi", pais: "Rep Dominicana"));</v>
      </c>
    </row>
    <row r="189" spans="1:6" x14ac:dyDescent="0.3">
      <c r="A189" t="s">
        <v>85</v>
      </c>
      <c r="B189">
        <v>48</v>
      </c>
      <c r="C189">
        <v>426</v>
      </c>
      <c r="D189" t="s">
        <v>1305</v>
      </c>
      <c r="E189" t="s">
        <v>105</v>
      </c>
      <c r="F189" t="str">
        <f t="shared" si="2"/>
        <v>divisiones.Add(new DivisionAdministrativa(id: 48, id2: 426, nombreAdministrativo: "Provincia: Santiago Rodríguez", pais: "Rep Dominicana"));</v>
      </c>
    </row>
    <row r="190" spans="1:6" x14ac:dyDescent="0.3">
      <c r="A190" t="s">
        <v>85</v>
      </c>
      <c r="B190">
        <v>48</v>
      </c>
      <c r="C190">
        <v>427</v>
      </c>
      <c r="D190" t="s">
        <v>1307</v>
      </c>
      <c r="E190" t="s">
        <v>105</v>
      </c>
      <c r="F190" t="str">
        <f t="shared" si="2"/>
        <v>divisiones.Add(new DivisionAdministrativa(id: 48, id2: 427, nombreAdministrativo: "Provincia: Valverde", pais: "Rep Dominicana"));</v>
      </c>
    </row>
    <row r="191" spans="1:6" x14ac:dyDescent="0.3">
      <c r="A191" t="s">
        <v>85</v>
      </c>
      <c r="B191">
        <v>48</v>
      </c>
      <c r="C191">
        <v>502</v>
      </c>
      <c r="D191" t="s">
        <v>1276</v>
      </c>
      <c r="E191" t="s">
        <v>105</v>
      </c>
      <c r="F191" t="str">
        <f t="shared" si="2"/>
        <v>divisiones.Add(new DivisionAdministrativa(id: 48, id2: 502, nombreAdministrativo: "Provincia: Azua", pais: "Rep Dominicana"));</v>
      </c>
    </row>
    <row r="192" spans="1:6" x14ac:dyDescent="0.3">
      <c r="A192" t="s">
        <v>85</v>
      </c>
      <c r="B192">
        <v>48</v>
      </c>
      <c r="C192">
        <v>517</v>
      </c>
      <c r="D192" t="s">
        <v>1296</v>
      </c>
      <c r="E192" t="s">
        <v>105</v>
      </c>
      <c r="F192" t="str">
        <f t="shared" si="2"/>
        <v>divisiones.Add(new DivisionAdministrativa(id: 48, id2: 517, nombreAdministrativo: "Provincia: Peravia", pais: "Rep Dominicana"));</v>
      </c>
    </row>
    <row r="193" spans="1:6" x14ac:dyDescent="0.3">
      <c r="A193" t="s">
        <v>85</v>
      </c>
      <c r="B193">
        <v>48</v>
      </c>
      <c r="C193">
        <v>521</v>
      </c>
      <c r="D193" t="s">
        <v>1299</v>
      </c>
      <c r="E193" t="s">
        <v>105</v>
      </c>
      <c r="F193" t="str">
        <f t="shared" si="2"/>
        <v>divisiones.Add(new DivisionAdministrativa(id: 48, id2: 521, nombreAdministrativo: "Provincia: San Cristóbal", pais: "Rep Dominicana"));</v>
      </c>
    </row>
    <row r="194" spans="1:6" x14ac:dyDescent="0.3">
      <c r="A194" t="s">
        <v>85</v>
      </c>
      <c r="B194">
        <v>48</v>
      </c>
      <c r="C194">
        <v>531</v>
      </c>
      <c r="D194" t="s">
        <v>1300</v>
      </c>
      <c r="E194" t="s">
        <v>105</v>
      </c>
      <c r="F194" t="str">
        <f t="shared" si="2"/>
        <v>divisiones.Add(new DivisionAdministrativa(id: 48, id2: 531, nombreAdministrativo: "Provincia: San José de Ocoa", pais: "Rep Dominicana"));</v>
      </c>
    </row>
    <row r="195" spans="1:6" x14ac:dyDescent="0.3">
      <c r="A195" t="s">
        <v>85</v>
      </c>
      <c r="B195">
        <v>48</v>
      </c>
      <c r="C195">
        <v>603</v>
      </c>
      <c r="D195" t="s">
        <v>1277</v>
      </c>
      <c r="E195" t="s">
        <v>105</v>
      </c>
      <c r="F195" t="str">
        <f t="shared" si="2"/>
        <v>divisiones.Add(new DivisionAdministrativa(id: 48, id2: 603, nombreAdministrativo: "Provincia: Baoruco", pais: "Rep Dominicana"));</v>
      </c>
    </row>
    <row r="196" spans="1:6" x14ac:dyDescent="0.3">
      <c r="A196" t="s">
        <v>85</v>
      </c>
      <c r="B196">
        <v>48</v>
      </c>
      <c r="C196">
        <v>604</v>
      </c>
      <c r="D196" t="s">
        <v>1278</v>
      </c>
      <c r="E196" t="s">
        <v>105</v>
      </c>
      <c r="F196" t="str">
        <f t="shared" si="2"/>
        <v>divisiones.Add(new DivisionAdministrativa(id: 48, id2: 604, nombreAdministrativo: "Provincia: Barahona", pais: "Rep Dominicana"));</v>
      </c>
    </row>
    <row r="197" spans="1:6" x14ac:dyDescent="0.3">
      <c r="A197" t="s">
        <v>85</v>
      </c>
      <c r="B197">
        <v>48</v>
      </c>
      <c r="C197">
        <v>610</v>
      </c>
      <c r="D197" t="s">
        <v>1287</v>
      </c>
      <c r="E197" t="s">
        <v>105</v>
      </c>
      <c r="F197" t="str">
        <f t="shared" ref="F197:F260" si="3">+"divisiones.Add(new DivisionAdministrativa(id: "&amp;B197&amp;", id2: "&amp;C197&amp;", nombreAdministrativo: "&amp;""""&amp;D197&amp;""""&amp;", pais: "&amp;""""&amp;E197&amp;""""&amp;"));"</f>
        <v>divisiones.Add(new DivisionAdministrativa(id: 48, id2: 610, nombreAdministrativo: "Provincia: Independencia", pais: "Rep Dominicana"));</v>
      </c>
    </row>
    <row r="198" spans="1:6" x14ac:dyDescent="0.3">
      <c r="A198" t="s">
        <v>85</v>
      </c>
      <c r="B198">
        <v>48</v>
      </c>
      <c r="C198">
        <v>616</v>
      </c>
      <c r="D198" t="s">
        <v>1295</v>
      </c>
      <c r="E198" t="s">
        <v>105</v>
      </c>
      <c r="F198" t="str">
        <f t="shared" si="3"/>
        <v>divisiones.Add(new DivisionAdministrativa(id: 48, id2: 616, nombreAdministrativo: "Provincia: Pedernales", pais: "Rep Dominicana"));</v>
      </c>
    </row>
    <row r="199" spans="1:6" x14ac:dyDescent="0.3">
      <c r="A199" t="s">
        <v>85</v>
      </c>
      <c r="B199">
        <v>48</v>
      </c>
      <c r="C199">
        <v>707</v>
      </c>
      <c r="D199" t="s">
        <v>1283</v>
      </c>
      <c r="E199" t="s">
        <v>105</v>
      </c>
      <c r="F199" t="str">
        <f t="shared" si="3"/>
        <v>divisiones.Add(new DivisionAdministrativa(id: 48, id2: 707, nombreAdministrativo: "Provincia: Elías Piña", pais: "Rep Dominicana"));</v>
      </c>
    </row>
    <row r="200" spans="1:6" x14ac:dyDescent="0.3">
      <c r="A200" t="s">
        <v>85</v>
      </c>
      <c r="B200">
        <v>48</v>
      </c>
      <c r="C200">
        <v>722</v>
      </c>
      <c r="D200" t="s">
        <v>1301</v>
      </c>
      <c r="E200" t="s">
        <v>105</v>
      </c>
      <c r="F200" t="str">
        <f t="shared" si="3"/>
        <v>divisiones.Add(new DivisionAdministrativa(id: 48, id2: 722, nombreAdministrativo: "Provincia: San Juan", pais: "Rep Dominicana"));</v>
      </c>
    </row>
    <row r="201" spans="1:6" x14ac:dyDescent="0.3">
      <c r="A201" t="s">
        <v>85</v>
      </c>
      <c r="B201">
        <v>48</v>
      </c>
      <c r="C201">
        <v>808</v>
      </c>
      <c r="D201" t="s">
        <v>1282</v>
      </c>
      <c r="E201" t="s">
        <v>105</v>
      </c>
      <c r="F201" t="str">
        <f t="shared" si="3"/>
        <v>divisiones.Add(new DivisionAdministrativa(id: 48, id2: 808, nombreAdministrativo: "Provincia: El Seibo", pais: "Rep Dominicana"));</v>
      </c>
    </row>
    <row r="202" spans="1:6" x14ac:dyDescent="0.3">
      <c r="A202" t="s">
        <v>85</v>
      </c>
      <c r="B202">
        <v>48</v>
      </c>
      <c r="C202">
        <v>811</v>
      </c>
      <c r="D202" t="s">
        <v>1288</v>
      </c>
      <c r="E202" t="s">
        <v>105</v>
      </c>
      <c r="F202" t="str">
        <f t="shared" si="3"/>
        <v>divisiones.Add(new DivisionAdministrativa(id: 48, id2: 811, nombreAdministrativo: "Provincia: La Altagracia", pais: "Rep Dominicana"));</v>
      </c>
    </row>
    <row r="203" spans="1:6" x14ac:dyDescent="0.3">
      <c r="A203" t="s">
        <v>85</v>
      </c>
      <c r="B203">
        <v>48</v>
      </c>
      <c r="C203">
        <v>812</v>
      </c>
      <c r="D203" t="s">
        <v>1289</v>
      </c>
      <c r="E203" t="s">
        <v>105</v>
      </c>
      <c r="F203" t="str">
        <f t="shared" si="3"/>
        <v>divisiones.Add(new DivisionAdministrativa(id: 48, id2: 812, nombreAdministrativo: "Provincia: La Romana", pais: "Rep Dominicana"));</v>
      </c>
    </row>
    <row r="204" spans="1:6" x14ac:dyDescent="0.3">
      <c r="A204" t="s">
        <v>85</v>
      </c>
      <c r="B204">
        <v>48</v>
      </c>
      <c r="C204">
        <v>923</v>
      </c>
      <c r="D204" t="s">
        <v>1302</v>
      </c>
      <c r="E204" t="s">
        <v>105</v>
      </c>
      <c r="F204" t="str">
        <f t="shared" si="3"/>
        <v>divisiones.Add(new DivisionAdministrativa(id: 48, id2: 923, nombreAdministrativo: "Provincia: San Pedro de Macorís", pais: "Rep Dominicana"));</v>
      </c>
    </row>
    <row r="205" spans="1:6" x14ac:dyDescent="0.3">
      <c r="A205" t="s">
        <v>85</v>
      </c>
      <c r="B205">
        <v>48</v>
      </c>
      <c r="C205">
        <v>929</v>
      </c>
      <c r="D205" t="s">
        <v>1294</v>
      </c>
      <c r="E205" t="s">
        <v>105</v>
      </c>
      <c r="F205" t="str">
        <f t="shared" si="3"/>
        <v>divisiones.Add(new DivisionAdministrativa(id: 48, id2: 929, nombreAdministrativo: "Provincia: Monte Plata", pais: "Rep Dominicana"));</v>
      </c>
    </row>
    <row r="206" spans="1:6" x14ac:dyDescent="0.3">
      <c r="A206" t="s">
        <v>85</v>
      </c>
      <c r="B206">
        <v>48</v>
      </c>
      <c r="C206">
        <v>930</v>
      </c>
      <c r="D206" t="s">
        <v>1285</v>
      </c>
      <c r="E206" t="s">
        <v>105</v>
      </c>
      <c r="F206" t="str">
        <f t="shared" si="3"/>
        <v>divisiones.Add(new DivisionAdministrativa(id: 48, id2: 930, nombreAdministrativo: "Provincia: Hato Mayor", pais: "Rep Dominicana"));</v>
      </c>
    </row>
    <row r="207" spans="1:6" x14ac:dyDescent="0.3">
      <c r="A207" t="s">
        <v>85</v>
      </c>
      <c r="B207">
        <v>48</v>
      </c>
      <c r="C207">
        <v>1001</v>
      </c>
      <c r="D207" t="s">
        <v>1280</v>
      </c>
      <c r="E207" t="s">
        <v>105</v>
      </c>
      <c r="F207" t="str">
        <f t="shared" si="3"/>
        <v>divisiones.Add(new DivisionAdministrativa(id: 48, id2: 1001, nombreAdministrativo: "Provincia: Distrito Nacional", pais: "Rep Dominicana"));</v>
      </c>
    </row>
    <row r="208" spans="1:6" x14ac:dyDescent="0.3">
      <c r="A208" t="s">
        <v>85</v>
      </c>
      <c r="B208">
        <v>48</v>
      </c>
      <c r="C208">
        <v>1032</v>
      </c>
      <c r="D208" t="s">
        <v>1306</v>
      </c>
      <c r="E208" t="s">
        <v>105</v>
      </c>
      <c r="F208" t="str">
        <f t="shared" si="3"/>
        <v>divisiones.Add(new DivisionAdministrativa(id: 48, id2: 1032, nombreAdministrativo: "Provincia: Santo Domingo", pais: "Rep Dominicana"));</v>
      </c>
    </row>
    <row r="209" spans="1:6" x14ac:dyDescent="0.3">
      <c r="A209" t="s">
        <v>85</v>
      </c>
      <c r="B209">
        <v>49</v>
      </c>
      <c r="C209">
        <v>0</v>
      </c>
      <c r="D209" t="s">
        <v>87</v>
      </c>
      <c r="E209" t="s">
        <v>105</v>
      </c>
      <c r="F209" t="str">
        <f t="shared" si="3"/>
        <v>divisiones.Add(new DivisionAdministrativa(id: 49, id2: 0, nombreAdministrativo: "Nacional", pais: "Rep Dominicana"));</v>
      </c>
    </row>
    <row r="210" spans="1:6" x14ac:dyDescent="0.3">
      <c r="A210" t="s">
        <v>85</v>
      </c>
      <c r="B210">
        <v>50</v>
      </c>
      <c r="C210">
        <v>109</v>
      </c>
      <c r="D210" t="s">
        <v>1284</v>
      </c>
      <c r="E210" t="s">
        <v>105</v>
      </c>
      <c r="F210" t="str">
        <f t="shared" si="3"/>
        <v>divisiones.Add(new DivisionAdministrativa(id: 50, id2: 109, nombreAdministrativo: "Provincia: Espaillat", pais: "Rep Dominicana"));</v>
      </c>
    </row>
    <row r="211" spans="1:6" x14ac:dyDescent="0.3">
      <c r="A211" t="s">
        <v>85</v>
      </c>
      <c r="B211">
        <v>50</v>
      </c>
      <c r="C211">
        <v>118</v>
      </c>
      <c r="D211" t="s">
        <v>1297</v>
      </c>
      <c r="E211" t="s">
        <v>105</v>
      </c>
      <c r="F211" t="str">
        <f t="shared" si="3"/>
        <v>divisiones.Add(new DivisionAdministrativa(id: 50, id2: 118, nombreAdministrativo: "Provincia: Puerto Plata", pais: "Rep Dominicana"));</v>
      </c>
    </row>
    <row r="212" spans="1:6" x14ac:dyDescent="0.3">
      <c r="A212" t="s">
        <v>85</v>
      </c>
      <c r="B212">
        <v>50</v>
      </c>
      <c r="C212">
        <v>125</v>
      </c>
      <c r="D212" t="s">
        <v>1304</v>
      </c>
      <c r="E212" t="s">
        <v>105</v>
      </c>
      <c r="F212" t="str">
        <f t="shared" si="3"/>
        <v>divisiones.Add(new DivisionAdministrativa(id: 50, id2: 125, nombreAdministrativo: "Provincia: Santiago", pais: "Rep Dominicana"));</v>
      </c>
    </row>
    <row r="213" spans="1:6" x14ac:dyDescent="0.3">
      <c r="A213" t="s">
        <v>85</v>
      </c>
      <c r="B213">
        <v>50</v>
      </c>
      <c r="C213">
        <v>213</v>
      </c>
      <c r="D213" t="s">
        <v>1290</v>
      </c>
      <c r="E213" t="s">
        <v>105</v>
      </c>
      <c r="F213" t="str">
        <f t="shared" si="3"/>
        <v>divisiones.Add(new DivisionAdministrativa(id: 50, id2: 213, nombreAdministrativo: "Provincia: La Vega", pais: "Rep Dominicana"));</v>
      </c>
    </row>
    <row r="214" spans="1:6" x14ac:dyDescent="0.3">
      <c r="A214" t="s">
        <v>85</v>
      </c>
      <c r="B214">
        <v>50</v>
      </c>
      <c r="C214">
        <v>224</v>
      </c>
      <c r="D214" t="s">
        <v>1303</v>
      </c>
      <c r="E214" t="s">
        <v>105</v>
      </c>
      <c r="F214" t="str">
        <f t="shared" si="3"/>
        <v>divisiones.Add(new DivisionAdministrativa(id: 50, id2: 224, nombreAdministrativo: "Provincia: Sanchez Ramírez", pais: "Rep Dominicana"));</v>
      </c>
    </row>
    <row r="215" spans="1:6" x14ac:dyDescent="0.3">
      <c r="A215" t="s">
        <v>85</v>
      </c>
      <c r="B215">
        <v>50</v>
      </c>
      <c r="C215">
        <v>228</v>
      </c>
      <c r="D215" t="s">
        <v>1292</v>
      </c>
      <c r="E215" t="s">
        <v>105</v>
      </c>
      <c r="F215" t="str">
        <f t="shared" si="3"/>
        <v>divisiones.Add(new DivisionAdministrativa(id: 50, id2: 228, nombreAdministrativo: "Provincia: Monseñor Nouel", pais: "Rep Dominicana"));</v>
      </c>
    </row>
    <row r="216" spans="1:6" x14ac:dyDescent="0.3">
      <c r="A216" t="s">
        <v>85</v>
      </c>
      <c r="B216">
        <v>50</v>
      </c>
      <c r="C216">
        <v>306</v>
      </c>
      <c r="D216" t="s">
        <v>1281</v>
      </c>
      <c r="E216" t="s">
        <v>105</v>
      </c>
      <c r="F216" t="str">
        <f t="shared" si="3"/>
        <v>divisiones.Add(new DivisionAdministrativa(id: 50, id2: 306, nombreAdministrativo: "Provincia: Duarte", pais: "Rep Dominicana"));</v>
      </c>
    </row>
    <row r="217" spans="1:6" x14ac:dyDescent="0.3">
      <c r="A217" t="s">
        <v>85</v>
      </c>
      <c r="B217">
        <v>50</v>
      </c>
      <c r="C217">
        <v>314</v>
      </c>
      <c r="D217" t="s">
        <v>1291</v>
      </c>
      <c r="E217" t="s">
        <v>105</v>
      </c>
      <c r="F217" t="str">
        <f t="shared" si="3"/>
        <v>divisiones.Add(new DivisionAdministrativa(id: 50, id2: 314, nombreAdministrativo: "Provincia: María Trinidad Sánchez", pais: "Rep Dominicana"));</v>
      </c>
    </row>
    <row r="218" spans="1:6" x14ac:dyDescent="0.3">
      <c r="A218" t="s">
        <v>85</v>
      </c>
      <c r="B218">
        <v>50</v>
      </c>
      <c r="C218">
        <v>319</v>
      </c>
      <c r="D218" t="s">
        <v>1286</v>
      </c>
      <c r="E218" t="s">
        <v>105</v>
      </c>
      <c r="F218" t="str">
        <f t="shared" si="3"/>
        <v>divisiones.Add(new DivisionAdministrativa(id: 50, id2: 319, nombreAdministrativo: "Provincia: Hermanas Mirabal", pais: "Rep Dominicana"));</v>
      </c>
    </row>
    <row r="219" spans="1:6" x14ac:dyDescent="0.3">
      <c r="A219" t="s">
        <v>85</v>
      </c>
      <c r="B219">
        <v>50</v>
      </c>
      <c r="C219">
        <v>320</v>
      </c>
      <c r="D219" t="s">
        <v>1298</v>
      </c>
      <c r="E219" t="s">
        <v>105</v>
      </c>
      <c r="F219" t="str">
        <f t="shared" si="3"/>
        <v>divisiones.Add(new DivisionAdministrativa(id: 50, id2: 320, nombreAdministrativo: "Provincia: Samaná", pais: "Rep Dominicana"));</v>
      </c>
    </row>
    <row r="220" spans="1:6" x14ac:dyDescent="0.3">
      <c r="A220" t="s">
        <v>85</v>
      </c>
      <c r="B220">
        <v>50</v>
      </c>
      <c r="C220">
        <v>405</v>
      </c>
      <c r="D220" t="s">
        <v>1279</v>
      </c>
      <c r="E220" t="s">
        <v>105</v>
      </c>
      <c r="F220" t="str">
        <f t="shared" si="3"/>
        <v>divisiones.Add(new DivisionAdministrativa(id: 50, id2: 405, nombreAdministrativo: "Provincia: Dajabón", pais: "Rep Dominicana"));</v>
      </c>
    </row>
    <row r="221" spans="1:6" x14ac:dyDescent="0.3">
      <c r="A221" t="s">
        <v>85</v>
      </c>
      <c r="B221">
        <v>50</v>
      </c>
      <c r="C221">
        <v>415</v>
      </c>
      <c r="D221" t="s">
        <v>1293</v>
      </c>
      <c r="E221" t="s">
        <v>105</v>
      </c>
      <c r="F221" t="str">
        <f t="shared" si="3"/>
        <v>divisiones.Add(new DivisionAdministrativa(id: 50, id2: 415, nombreAdministrativo: "Provincia: Monte Cristi", pais: "Rep Dominicana"));</v>
      </c>
    </row>
    <row r="222" spans="1:6" x14ac:dyDescent="0.3">
      <c r="A222" t="s">
        <v>85</v>
      </c>
      <c r="B222">
        <v>50</v>
      </c>
      <c r="C222">
        <v>426</v>
      </c>
      <c r="D222" t="s">
        <v>1305</v>
      </c>
      <c r="E222" t="s">
        <v>105</v>
      </c>
      <c r="F222" t="str">
        <f t="shared" si="3"/>
        <v>divisiones.Add(new DivisionAdministrativa(id: 50, id2: 426, nombreAdministrativo: "Provincia: Santiago Rodríguez", pais: "Rep Dominicana"));</v>
      </c>
    </row>
    <row r="223" spans="1:6" x14ac:dyDescent="0.3">
      <c r="A223" t="s">
        <v>85</v>
      </c>
      <c r="B223">
        <v>50</v>
      </c>
      <c r="C223">
        <v>427</v>
      </c>
      <c r="D223" t="s">
        <v>1307</v>
      </c>
      <c r="E223" t="s">
        <v>105</v>
      </c>
      <c r="F223" t="str">
        <f t="shared" si="3"/>
        <v>divisiones.Add(new DivisionAdministrativa(id: 50, id2: 427, nombreAdministrativo: "Provincia: Valverde", pais: "Rep Dominicana"));</v>
      </c>
    </row>
    <row r="224" spans="1:6" x14ac:dyDescent="0.3">
      <c r="A224" t="s">
        <v>85</v>
      </c>
      <c r="B224">
        <v>50</v>
      </c>
      <c r="C224">
        <v>502</v>
      </c>
      <c r="D224" t="s">
        <v>1276</v>
      </c>
      <c r="E224" t="s">
        <v>105</v>
      </c>
      <c r="F224" t="str">
        <f t="shared" si="3"/>
        <v>divisiones.Add(new DivisionAdministrativa(id: 50, id2: 502, nombreAdministrativo: "Provincia: Azua", pais: "Rep Dominicana"));</v>
      </c>
    </row>
    <row r="225" spans="1:6" x14ac:dyDescent="0.3">
      <c r="A225" t="s">
        <v>85</v>
      </c>
      <c r="B225">
        <v>50</v>
      </c>
      <c r="C225">
        <v>517</v>
      </c>
      <c r="D225" t="s">
        <v>1296</v>
      </c>
      <c r="E225" t="s">
        <v>105</v>
      </c>
      <c r="F225" t="str">
        <f t="shared" si="3"/>
        <v>divisiones.Add(new DivisionAdministrativa(id: 50, id2: 517, nombreAdministrativo: "Provincia: Peravia", pais: "Rep Dominicana"));</v>
      </c>
    </row>
    <row r="226" spans="1:6" x14ac:dyDescent="0.3">
      <c r="A226" t="s">
        <v>85</v>
      </c>
      <c r="B226">
        <v>50</v>
      </c>
      <c r="C226">
        <v>521</v>
      </c>
      <c r="D226" t="s">
        <v>1299</v>
      </c>
      <c r="E226" t="s">
        <v>105</v>
      </c>
      <c r="F226" t="str">
        <f t="shared" si="3"/>
        <v>divisiones.Add(new DivisionAdministrativa(id: 50, id2: 521, nombreAdministrativo: "Provincia: San Cristóbal", pais: "Rep Dominicana"));</v>
      </c>
    </row>
    <row r="227" spans="1:6" x14ac:dyDescent="0.3">
      <c r="A227" t="s">
        <v>85</v>
      </c>
      <c r="B227">
        <v>50</v>
      </c>
      <c r="C227">
        <v>531</v>
      </c>
      <c r="D227" t="s">
        <v>1300</v>
      </c>
      <c r="E227" t="s">
        <v>105</v>
      </c>
      <c r="F227" t="str">
        <f t="shared" si="3"/>
        <v>divisiones.Add(new DivisionAdministrativa(id: 50, id2: 531, nombreAdministrativo: "Provincia: San José de Ocoa", pais: "Rep Dominicana"));</v>
      </c>
    </row>
    <row r="228" spans="1:6" x14ac:dyDescent="0.3">
      <c r="A228" t="s">
        <v>85</v>
      </c>
      <c r="B228">
        <v>50</v>
      </c>
      <c r="C228">
        <v>603</v>
      </c>
      <c r="D228" t="s">
        <v>1277</v>
      </c>
      <c r="E228" t="s">
        <v>105</v>
      </c>
      <c r="F228" t="str">
        <f t="shared" si="3"/>
        <v>divisiones.Add(new DivisionAdministrativa(id: 50, id2: 603, nombreAdministrativo: "Provincia: Baoruco", pais: "Rep Dominicana"));</v>
      </c>
    </row>
    <row r="229" spans="1:6" x14ac:dyDescent="0.3">
      <c r="A229" t="s">
        <v>85</v>
      </c>
      <c r="B229">
        <v>50</v>
      </c>
      <c r="C229">
        <v>604</v>
      </c>
      <c r="D229" t="s">
        <v>1278</v>
      </c>
      <c r="E229" t="s">
        <v>105</v>
      </c>
      <c r="F229" t="str">
        <f t="shared" si="3"/>
        <v>divisiones.Add(new DivisionAdministrativa(id: 50, id2: 604, nombreAdministrativo: "Provincia: Barahona", pais: "Rep Dominicana"));</v>
      </c>
    </row>
    <row r="230" spans="1:6" x14ac:dyDescent="0.3">
      <c r="A230" t="s">
        <v>85</v>
      </c>
      <c r="B230">
        <v>50</v>
      </c>
      <c r="C230">
        <v>610</v>
      </c>
      <c r="D230" t="s">
        <v>1287</v>
      </c>
      <c r="E230" t="s">
        <v>105</v>
      </c>
      <c r="F230" t="str">
        <f t="shared" si="3"/>
        <v>divisiones.Add(new DivisionAdministrativa(id: 50, id2: 610, nombreAdministrativo: "Provincia: Independencia", pais: "Rep Dominicana"));</v>
      </c>
    </row>
    <row r="231" spans="1:6" x14ac:dyDescent="0.3">
      <c r="A231" t="s">
        <v>85</v>
      </c>
      <c r="B231">
        <v>50</v>
      </c>
      <c r="C231">
        <v>616</v>
      </c>
      <c r="D231" t="s">
        <v>1295</v>
      </c>
      <c r="E231" t="s">
        <v>105</v>
      </c>
      <c r="F231" t="str">
        <f t="shared" si="3"/>
        <v>divisiones.Add(new DivisionAdministrativa(id: 50, id2: 616, nombreAdministrativo: "Provincia: Pedernales", pais: "Rep Dominicana"));</v>
      </c>
    </row>
    <row r="232" spans="1:6" x14ac:dyDescent="0.3">
      <c r="A232" t="s">
        <v>85</v>
      </c>
      <c r="B232">
        <v>50</v>
      </c>
      <c r="C232">
        <v>707</v>
      </c>
      <c r="D232" t="s">
        <v>1283</v>
      </c>
      <c r="E232" t="s">
        <v>105</v>
      </c>
      <c r="F232" t="str">
        <f t="shared" si="3"/>
        <v>divisiones.Add(new DivisionAdministrativa(id: 50, id2: 707, nombreAdministrativo: "Provincia: Elías Piña", pais: "Rep Dominicana"));</v>
      </c>
    </row>
    <row r="233" spans="1:6" x14ac:dyDescent="0.3">
      <c r="A233" t="s">
        <v>85</v>
      </c>
      <c r="B233">
        <v>50</v>
      </c>
      <c r="C233">
        <v>722</v>
      </c>
      <c r="D233" t="s">
        <v>1301</v>
      </c>
      <c r="E233" t="s">
        <v>105</v>
      </c>
      <c r="F233" t="str">
        <f t="shared" si="3"/>
        <v>divisiones.Add(new DivisionAdministrativa(id: 50, id2: 722, nombreAdministrativo: "Provincia: San Juan", pais: "Rep Dominicana"));</v>
      </c>
    </row>
    <row r="234" spans="1:6" x14ac:dyDescent="0.3">
      <c r="A234" t="s">
        <v>85</v>
      </c>
      <c r="B234">
        <v>50</v>
      </c>
      <c r="C234">
        <v>808</v>
      </c>
      <c r="D234" t="s">
        <v>1282</v>
      </c>
      <c r="E234" t="s">
        <v>105</v>
      </c>
      <c r="F234" t="str">
        <f t="shared" si="3"/>
        <v>divisiones.Add(new DivisionAdministrativa(id: 50, id2: 808, nombreAdministrativo: "Provincia: El Seibo", pais: "Rep Dominicana"));</v>
      </c>
    </row>
    <row r="235" spans="1:6" x14ac:dyDescent="0.3">
      <c r="A235" t="s">
        <v>85</v>
      </c>
      <c r="B235">
        <v>50</v>
      </c>
      <c r="C235">
        <v>811</v>
      </c>
      <c r="D235" t="s">
        <v>1288</v>
      </c>
      <c r="E235" t="s">
        <v>105</v>
      </c>
      <c r="F235" t="str">
        <f t="shared" si="3"/>
        <v>divisiones.Add(new DivisionAdministrativa(id: 50, id2: 811, nombreAdministrativo: "Provincia: La Altagracia", pais: "Rep Dominicana"));</v>
      </c>
    </row>
    <row r="236" spans="1:6" x14ac:dyDescent="0.3">
      <c r="A236" t="s">
        <v>85</v>
      </c>
      <c r="B236">
        <v>50</v>
      </c>
      <c r="C236">
        <v>812</v>
      </c>
      <c r="D236" t="s">
        <v>1289</v>
      </c>
      <c r="E236" t="s">
        <v>105</v>
      </c>
      <c r="F236" t="str">
        <f t="shared" si="3"/>
        <v>divisiones.Add(new DivisionAdministrativa(id: 50, id2: 812, nombreAdministrativo: "Provincia: La Romana", pais: "Rep Dominicana"));</v>
      </c>
    </row>
    <row r="237" spans="1:6" x14ac:dyDescent="0.3">
      <c r="A237" t="s">
        <v>85</v>
      </c>
      <c r="B237">
        <v>50</v>
      </c>
      <c r="C237">
        <v>923</v>
      </c>
      <c r="D237" t="s">
        <v>1302</v>
      </c>
      <c r="E237" t="s">
        <v>105</v>
      </c>
      <c r="F237" t="str">
        <f t="shared" si="3"/>
        <v>divisiones.Add(new DivisionAdministrativa(id: 50, id2: 923, nombreAdministrativo: "Provincia: San Pedro de Macorís", pais: "Rep Dominicana"));</v>
      </c>
    </row>
    <row r="238" spans="1:6" x14ac:dyDescent="0.3">
      <c r="A238" t="s">
        <v>85</v>
      </c>
      <c r="B238">
        <v>50</v>
      </c>
      <c r="C238">
        <v>929</v>
      </c>
      <c r="D238" t="s">
        <v>1294</v>
      </c>
      <c r="E238" t="s">
        <v>105</v>
      </c>
      <c r="F238" t="str">
        <f t="shared" si="3"/>
        <v>divisiones.Add(new DivisionAdministrativa(id: 50, id2: 929, nombreAdministrativo: "Provincia: Monte Plata", pais: "Rep Dominicana"));</v>
      </c>
    </row>
    <row r="239" spans="1:6" x14ac:dyDescent="0.3">
      <c r="A239" t="s">
        <v>85</v>
      </c>
      <c r="B239">
        <v>50</v>
      </c>
      <c r="C239">
        <v>930</v>
      </c>
      <c r="D239" t="s">
        <v>1285</v>
      </c>
      <c r="E239" t="s">
        <v>105</v>
      </c>
      <c r="F239" t="str">
        <f t="shared" si="3"/>
        <v>divisiones.Add(new DivisionAdministrativa(id: 50, id2: 930, nombreAdministrativo: "Provincia: Hato Mayor", pais: "Rep Dominicana"));</v>
      </c>
    </row>
    <row r="240" spans="1:6" x14ac:dyDescent="0.3">
      <c r="A240" t="s">
        <v>85</v>
      </c>
      <c r="B240">
        <v>50</v>
      </c>
      <c r="C240">
        <v>1001</v>
      </c>
      <c r="D240" t="s">
        <v>1280</v>
      </c>
      <c r="E240" t="s">
        <v>105</v>
      </c>
      <c r="F240" t="str">
        <f t="shared" si="3"/>
        <v>divisiones.Add(new DivisionAdministrativa(id: 50, id2: 1001, nombreAdministrativo: "Provincia: Distrito Nacional", pais: "Rep Dominicana"));</v>
      </c>
    </row>
    <row r="241" spans="1:6" x14ac:dyDescent="0.3">
      <c r="A241" t="s">
        <v>85</v>
      </c>
      <c r="B241">
        <v>50</v>
      </c>
      <c r="C241">
        <v>1032</v>
      </c>
      <c r="D241" t="s">
        <v>1306</v>
      </c>
      <c r="E241" t="s">
        <v>105</v>
      </c>
      <c r="F241" t="str">
        <f t="shared" si="3"/>
        <v>divisiones.Add(new DivisionAdministrativa(id: 50, id2: 1032, nombreAdministrativo: "Provincia: Santo Domingo", pais: "Rep Dominicana"));</v>
      </c>
    </row>
    <row r="242" spans="1:6" x14ac:dyDescent="0.3">
      <c r="A242" t="s">
        <v>85</v>
      </c>
      <c r="B242">
        <v>51</v>
      </c>
      <c r="C242">
        <v>0</v>
      </c>
      <c r="D242" t="s">
        <v>87</v>
      </c>
      <c r="E242" t="s">
        <v>2</v>
      </c>
      <c r="F242" t="str">
        <f t="shared" si="3"/>
        <v>divisiones.Add(new DivisionAdministrativa(id: 51, id2: 0, nombreAdministrativo: "Nacional", pais: "Chile"));</v>
      </c>
    </row>
    <row r="243" spans="1:6" x14ac:dyDescent="0.3">
      <c r="A243" t="s">
        <v>85</v>
      </c>
      <c r="B243">
        <v>52</v>
      </c>
      <c r="C243">
        <v>1</v>
      </c>
      <c r="D243" t="s">
        <v>294</v>
      </c>
      <c r="E243" t="s">
        <v>2</v>
      </c>
      <c r="F243" t="str">
        <f t="shared" si="3"/>
        <v>divisiones.Add(new DivisionAdministrativa(id: 52, id2: 1, nombreAdministrativo: "Región de Tarapacá", pais: "Chile"));</v>
      </c>
    </row>
    <row r="244" spans="1:6" x14ac:dyDescent="0.3">
      <c r="A244" t="s">
        <v>85</v>
      </c>
      <c r="B244">
        <v>52</v>
      </c>
      <c r="C244">
        <v>2</v>
      </c>
      <c r="D244" t="s">
        <v>295</v>
      </c>
      <c r="E244" t="s">
        <v>2</v>
      </c>
      <c r="F244" t="str">
        <f t="shared" si="3"/>
        <v>divisiones.Add(new DivisionAdministrativa(id: 52, id2: 2, nombreAdministrativo: "Región de Antofagasta", pais: "Chile"));</v>
      </c>
    </row>
    <row r="245" spans="1:6" x14ac:dyDescent="0.3">
      <c r="A245" t="s">
        <v>85</v>
      </c>
      <c r="B245">
        <v>52</v>
      </c>
      <c r="C245">
        <v>3</v>
      </c>
      <c r="D245" t="s">
        <v>296</v>
      </c>
      <c r="E245" t="s">
        <v>2</v>
      </c>
      <c r="F245" t="str">
        <f t="shared" si="3"/>
        <v>divisiones.Add(new DivisionAdministrativa(id: 52, id2: 3, nombreAdministrativo: "Región de Atacama", pais: "Chile"));</v>
      </c>
    </row>
    <row r="246" spans="1:6" x14ac:dyDescent="0.3">
      <c r="A246" t="s">
        <v>85</v>
      </c>
      <c r="B246">
        <v>52</v>
      </c>
      <c r="C246">
        <v>4</v>
      </c>
      <c r="D246" t="s">
        <v>297</v>
      </c>
      <c r="E246" t="s">
        <v>2</v>
      </c>
      <c r="F246" t="str">
        <f t="shared" si="3"/>
        <v>divisiones.Add(new DivisionAdministrativa(id: 52, id2: 4, nombreAdministrativo: "Región de Coquimbo", pais: "Chile"));</v>
      </c>
    </row>
    <row r="247" spans="1:6" x14ac:dyDescent="0.3">
      <c r="A247" t="s">
        <v>85</v>
      </c>
      <c r="B247">
        <v>52</v>
      </c>
      <c r="C247">
        <v>5</v>
      </c>
      <c r="D247" t="s">
        <v>298</v>
      </c>
      <c r="E247" t="s">
        <v>2</v>
      </c>
      <c r="F247" t="str">
        <f t="shared" si="3"/>
        <v>divisiones.Add(new DivisionAdministrativa(id: 52, id2: 5, nombreAdministrativo: "Región de Valparaíso", pais: "Chile"));</v>
      </c>
    </row>
    <row r="248" spans="1:6" x14ac:dyDescent="0.3">
      <c r="A248" t="s">
        <v>85</v>
      </c>
      <c r="B248">
        <v>52</v>
      </c>
      <c r="C248">
        <v>6</v>
      </c>
      <c r="D248" t="s">
        <v>299</v>
      </c>
      <c r="E248" t="s">
        <v>2</v>
      </c>
      <c r="F248" t="str">
        <f t="shared" si="3"/>
        <v>divisiones.Add(new DivisionAdministrativa(id: 52, id2: 6, nombreAdministrativo: "Región de O'Higgins", pais: "Chile"));</v>
      </c>
    </row>
    <row r="249" spans="1:6" x14ac:dyDescent="0.3">
      <c r="A249" t="s">
        <v>85</v>
      </c>
      <c r="B249">
        <v>52</v>
      </c>
      <c r="C249">
        <v>7</v>
      </c>
      <c r="D249" t="s">
        <v>300</v>
      </c>
      <c r="E249" t="s">
        <v>2</v>
      </c>
      <c r="F249" t="str">
        <f t="shared" si="3"/>
        <v>divisiones.Add(new DivisionAdministrativa(id: 52, id2: 7, nombreAdministrativo: "Región del Maule", pais: "Chile"));</v>
      </c>
    </row>
    <row r="250" spans="1:6" x14ac:dyDescent="0.3">
      <c r="A250" t="s">
        <v>85</v>
      </c>
      <c r="B250">
        <v>52</v>
      </c>
      <c r="C250">
        <v>8</v>
      </c>
      <c r="D250" t="s">
        <v>301</v>
      </c>
      <c r="E250" t="s">
        <v>2</v>
      </c>
      <c r="F250" t="str">
        <f t="shared" si="3"/>
        <v>divisiones.Add(new DivisionAdministrativa(id: 52, id2: 8, nombreAdministrativo: "Región del Biobío", pais: "Chile"));</v>
      </c>
    </row>
    <row r="251" spans="1:6" x14ac:dyDescent="0.3">
      <c r="A251" t="s">
        <v>85</v>
      </c>
      <c r="B251">
        <v>52</v>
      </c>
      <c r="C251">
        <v>9</v>
      </c>
      <c r="D251" t="s">
        <v>302</v>
      </c>
      <c r="E251" t="s">
        <v>2</v>
      </c>
      <c r="F251" t="str">
        <f t="shared" si="3"/>
        <v>divisiones.Add(new DivisionAdministrativa(id: 52, id2: 9, nombreAdministrativo: "Región de La Araucanía", pais: "Chile"));</v>
      </c>
    </row>
    <row r="252" spans="1:6" x14ac:dyDescent="0.3">
      <c r="A252" t="s">
        <v>85</v>
      </c>
      <c r="B252">
        <v>52</v>
      </c>
      <c r="C252">
        <v>10</v>
      </c>
      <c r="D252" t="s">
        <v>303</v>
      </c>
      <c r="E252" t="s">
        <v>2</v>
      </c>
      <c r="F252" t="str">
        <f t="shared" si="3"/>
        <v>divisiones.Add(new DivisionAdministrativa(id: 52, id2: 10, nombreAdministrativo: "Región de Los Lagos", pais: "Chile"));</v>
      </c>
    </row>
    <row r="253" spans="1:6" x14ac:dyDescent="0.3">
      <c r="A253" t="s">
        <v>85</v>
      </c>
      <c r="B253">
        <v>52</v>
      </c>
      <c r="C253">
        <v>11</v>
      </c>
      <c r="D253" t="s">
        <v>304</v>
      </c>
      <c r="E253" t="s">
        <v>2</v>
      </c>
      <c r="F253" t="str">
        <f t="shared" si="3"/>
        <v>divisiones.Add(new DivisionAdministrativa(id: 52, id2: 11, nombreAdministrativo: "Región de Aysén", pais: "Chile"));</v>
      </c>
    </row>
    <row r="254" spans="1:6" x14ac:dyDescent="0.3">
      <c r="A254" t="s">
        <v>85</v>
      </c>
      <c r="B254">
        <v>52</v>
      </c>
      <c r="C254">
        <v>12</v>
      </c>
      <c r="D254" t="s">
        <v>305</v>
      </c>
      <c r="E254" t="s">
        <v>2</v>
      </c>
      <c r="F254" t="str">
        <f t="shared" si="3"/>
        <v>divisiones.Add(new DivisionAdministrativa(id: 52, id2: 12, nombreAdministrativo: "Región de Magallanes", pais: "Chile"));</v>
      </c>
    </row>
    <row r="255" spans="1:6" x14ac:dyDescent="0.3">
      <c r="A255" t="s">
        <v>85</v>
      </c>
      <c r="B255">
        <v>52</v>
      </c>
      <c r="C255">
        <v>13</v>
      </c>
      <c r="D255" t="s">
        <v>306</v>
      </c>
      <c r="E255" t="s">
        <v>2</v>
      </c>
      <c r="F255" t="str">
        <f t="shared" si="3"/>
        <v>divisiones.Add(new DivisionAdministrativa(id: 52, id2: 13, nombreAdministrativo: "Región Metropolitana", pais: "Chile"));</v>
      </c>
    </row>
    <row r="256" spans="1:6" x14ac:dyDescent="0.3">
      <c r="A256" t="s">
        <v>85</v>
      </c>
      <c r="B256">
        <v>52</v>
      </c>
      <c r="C256">
        <v>14</v>
      </c>
      <c r="D256" t="s">
        <v>307</v>
      </c>
      <c r="E256" t="s">
        <v>2</v>
      </c>
      <c r="F256" t="str">
        <f t="shared" si="3"/>
        <v>divisiones.Add(new DivisionAdministrativa(id: 52, id2: 14, nombreAdministrativo: "Región de Los Ríos", pais: "Chile"));</v>
      </c>
    </row>
    <row r="257" spans="1:6" x14ac:dyDescent="0.3">
      <c r="A257" t="s">
        <v>85</v>
      </c>
      <c r="B257">
        <v>52</v>
      </c>
      <c r="C257">
        <v>15</v>
      </c>
      <c r="D257" t="s">
        <v>308</v>
      </c>
      <c r="E257" t="s">
        <v>2</v>
      </c>
      <c r="F257" t="str">
        <f t="shared" si="3"/>
        <v>divisiones.Add(new DivisionAdministrativa(id: 52, id2: 15, nombreAdministrativo: "Región de Arica y Parinacota", pais: "Chile"));</v>
      </c>
    </row>
    <row r="258" spans="1:6" x14ac:dyDescent="0.3">
      <c r="A258" t="s">
        <v>85</v>
      </c>
      <c r="B258">
        <v>52</v>
      </c>
      <c r="C258">
        <v>16</v>
      </c>
      <c r="D258" t="s">
        <v>309</v>
      </c>
      <c r="E258" t="s">
        <v>2</v>
      </c>
      <c r="F258" t="str">
        <f t="shared" si="3"/>
        <v>divisiones.Add(new DivisionAdministrativa(id: 52, id2: 16, nombreAdministrativo: "Región del Ñuble", pais: "Chile"));</v>
      </c>
    </row>
    <row r="259" spans="1:6" x14ac:dyDescent="0.3">
      <c r="A259" t="s">
        <v>85</v>
      </c>
      <c r="B259">
        <v>53</v>
      </c>
      <c r="C259">
        <v>0</v>
      </c>
      <c r="D259" t="s">
        <v>87</v>
      </c>
      <c r="E259" t="s">
        <v>2</v>
      </c>
      <c r="F259" t="str">
        <f t="shared" si="3"/>
        <v>divisiones.Add(new DivisionAdministrativa(id: 53, id2: 0, nombreAdministrativo: "Nacional", pais: "Chile"));</v>
      </c>
    </row>
    <row r="260" spans="1:6" x14ac:dyDescent="0.3">
      <c r="A260" t="s">
        <v>85</v>
      </c>
      <c r="B260">
        <v>54</v>
      </c>
      <c r="C260">
        <v>1</v>
      </c>
      <c r="D260" t="s">
        <v>294</v>
      </c>
      <c r="E260" t="s">
        <v>2</v>
      </c>
      <c r="F260" t="str">
        <f t="shared" si="3"/>
        <v>divisiones.Add(new DivisionAdministrativa(id: 54, id2: 1, nombreAdministrativo: "Región de Tarapacá", pais: "Chile"));</v>
      </c>
    </row>
    <row r="261" spans="1:6" x14ac:dyDescent="0.3">
      <c r="A261" t="s">
        <v>85</v>
      </c>
      <c r="B261">
        <v>54</v>
      </c>
      <c r="C261">
        <v>2</v>
      </c>
      <c r="D261" t="s">
        <v>295</v>
      </c>
      <c r="E261" t="s">
        <v>2</v>
      </c>
      <c r="F261" t="str">
        <f t="shared" ref="F261:F324" si="4">+"divisiones.Add(new DivisionAdministrativa(id: "&amp;B261&amp;", id2: "&amp;C261&amp;", nombreAdministrativo: "&amp;""""&amp;D261&amp;""""&amp;", pais: "&amp;""""&amp;E261&amp;""""&amp;"));"</f>
        <v>divisiones.Add(new DivisionAdministrativa(id: 54, id2: 2, nombreAdministrativo: "Región de Antofagasta", pais: "Chile"));</v>
      </c>
    </row>
    <row r="262" spans="1:6" x14ac:dyDescent="0.3">
      <c r="A262" t="s">
        <v>85</v>
      </c>
      <c r="B262">
        <v>54</v>
      </c>
      <c r="C262">
        <v>3</v>
      </c>
      <c r="D262" t="s">
        <v>296</v>
      </c>
      <c r="E262" t="s">
        <v>2</v>
      </c>
      <c r="F262" t="str">
        <f t="shared" si="4"/>
        <v>divisiones.Add(new DivisionAdministrativa(id: 54, id2: 3, nombreAdministrativo: "Región de Atacama", pais: "Chile"));</v>
      </c>
    </row>
    <row r="263" spans="1:6" x14ac:dyDescent="0.3">
      <c r="A263" t="s">
        <v>85</v>
      </c>
      <c r="B263">
        <v>54</v>
      </c>
      <c r="C263">
        <v>4</v>
      </c>
      <c r="D263" t="s">
        <v>297</v>
      </c>
      <c r="E263" t="s">
        <v>2</v>
      </c>
      <c r="F263" t="str">
        <f t="shared" si="4"/>
        <v>divisiones.Add(new DivisionAdministrativa(id: 54, id2: 4, nombreAdministrativo: "Región de Coquimbo", pais: "Chile"));</v>
      </c>
    </row>
    <row r="264" spans="1:6" x14ac:dyDescent="0.3">
      <c r="A264" t="s">
        <v>85</v>
      </c>
      <c r="B264">
        <v>54</v>
      </c>
      <c r="C264">
        <v>5</v>
      </c>
      <c r="D264" t="s">
        <v>298</v>
      </c>
      <c r="E264" t="s">
        <v>2</v>
      </c>
      <c r="F264" t="str">
        <f t="shared" si="4"/>
        <v>divisiones.Add(new DivisionAdministrativa(id: 54, id2: 5, nombreAdministrativo: "Región de Valparaíso", pais: "Chile"));</v>
      </c>
    </row>
    <row r="265" spans="1:6" x14ac:dyDescent="0.3">
      <c r="A265" t="s">
        <v>85</v>
      </c>
      <c r="B265">
        <v>54</v>
      </c>
      <c r="C265">
        <v>6</v>
      </c>
      <c r="D265" t="s">
        <v>299</v>
      </c>
      <c r="E265" t="s">
        <v>2</v>
      </c>
      <c r="F265" t="str">
        <f t="shared" si="4"/>
        <v>divisiones.Add(new DivisionAdministrativa(id: 54, id2: 6, nombreAdministrativo: "Región de O'Higgins", pais: "Chile"));</v>
      </c>
    </row>
    <row r="266" spans="1:6" x14ac:dyDescent="0.3">
      <c r="A266" t="s">
        <v>85</v>
      </c>
      <c r="B266">
        <v>54</v>
      </c>
      <c r="C266">
        <v>7</v>
      </c>
      <c r="D266" t="s">
        <v>300</v>
      </c>
      <c r="E266" t="s">
        <v>2</v>
      </c>
      <c r="F266" t="str">
        <f t="shared" si="4"/>
        <v>divisiones.Add(new DivisionAdministrativa(id: 54, id2: 7, nombreAdministrativo: "Región del Maule", pais: "Chile"));</v>
      </c>
    </row>
    <row r="267" spans="1:6" x14ac:dyDescent="0.3">
      <c r="A267" t="s">
        <v>85</v>
      </c>
      <c r="B267">
        <v>54</v>
      </c>
      <c r="C267">
        <v>8</v>
      </c>
      <c r="D267" t="s">
        <v>301</v>
      </c>
      <c r="E267" t="s">
        <v>2</v>
      </c>
      <c r="F267" t="str">
        <f t="shared" si="4"/>
        <v>divisiones.Add(new DivisionAdministrativa(id: 54, id2: 8, nombreAdministrativo: "Región del Biobío", pais: "Chile"));</v>
      </c>
    </row>
    <row r="268" spans="1:6" x14ac:dyDescent="0.3">
      <c r="A268" t="s">
        <v>85</v>
      </c>
      <c r="B268">
        <v>54</v>
      </c>
      <c r="C268">
        <v>9</v>
      </c>
      <c r="D268" t="s">
        <v>302</v>
      </c>
      <c r="E268" t="s">
        <v>2</v>
      </c>
      <c r="F268" t="str">
        <f t="shared" si="4"/>
        <v>divisiones.Add(new DivisionAdministrativa(id: 54, id2: 9, nombreAdministrativo: "Región de La Araucanía", pais: "Chile"));</v>
      </c>
    </row>
    <row r="269" spans="1:6" x14ac:dyDescent="0.3">
      <c r="A269" t="s">
        <v>85</v>
      </c>
      <c r="B269">
        <v>54</v>
      </c>
      <c r="C269">
        <v>10</v>
      </c>
      <c r="D269" t="s">
        <v>303</v>
      </c>
      <c r="E269" t="s">
        <v>2</v>
      </c>
      <c r="F269" t="str">
        <f t="shared" si="4"/>
        <v>divisiones.Add(new DivisionAdministrativa(id: 54, id2: 10, nombreAdministrativo: "Región de Los Lagos", pais: "Chile"));</v>
      </c>
    </row>
    <row r="270" spans="1:6" x14ac:dyDescent="0.3">
      <c r="A270" t="s">
        <v>85</v>
      </c>
      <c r="B270">
        <v>54</v>
      </c>
      <c r="C270">
        <v>11</v>
      </c>
      <c r="D270" t="s">
        <v>304</v>
      </c>
      <c r="E270" t="s">
        <v>2</v>
      </c>
      <c r="F270" t="str">
        <f t="shared" si="4"/>
        <v>divisiones.Add(new DivisionAdministrativa(id: 54, id2: 11, nombreAdministrativo: "Región de Aysén", pais: "Chile"));</v>
      </c>
    </row>
    <row r="271" spans="1:6" x14ac:dyDescent="0.3">
      <c r="A271" t="s">
        <v>85</v>
      </c>
      <c r="B271">
        <v>54</v>
      </c>
      <c r="C271">
        <v>12</v>
      </c>
      <c r="D271" t="s">
        <v>305</v>
      </c>
      <c r="E271" t="s">
        <v>2</v>
      </c>
      <c r="F271" t="str">
        <f t="shared" si="4"/>
        <v>divisiones.Add(new DivisionAdministrativa(id: 54, id2: 12, nombreAdministrativo: "Región de Magallanes", pais: "Chile"));</v>
      </c>
    </row>
    <row r="272" spans="1:6" x14ac:dyDescent="0.3">
      <c r="A272" t="s">
        <v>85</v>
      </c>
      <c r="B272">
        <v>54</v>
      </c>
      <c r="C272">
        <v>13</v>
      </c>
      <c r="D272" t="s">
        <v>306</v>
      </c>
      <c r="E272" t="s">
        <v>2</v>
      </c>
      <c r="F272" t="str">
        <f t="shared" si="4"/>
        <v>divisiones.Add(new DivisionAdministrativa(id: 54, id2: 13, nombreAdministrativo: "Región Metropolitana", pais: "Chile"));</v>
      </c>
    </row>
    <row r="273" spans="1:6" x14ac:dyDescent="0.3">
      <c r="A273" t="s">
        <v>85</v>
      </c>
      <c r="B273">
        <v>54</v>
      </c>
      <c r="C273">
        <v>14</v>
      </c>
      <c r="D273" t="s">
        <v>307</v>
      </c>
      <c r="E273" t="s">
        <v>2</v>
      </c>
      <c r="F273" t="str">
        <f t="shared" si="4"/>
        <v>divisiones.Add(new DivisionAdministrativa(id: 54, id2: 14, nombreAdministrativo: "Región de Los Ríos", pais: "Chile"));</v>
      </c>
    </row>
    <row r="274" spans="1:6" x14ac:dyDescent="0.3">
      <c r="A274" t="s">
        <v>85</v>
      </c>
      <c r="B274">
        <v>54</v>
      </c>
      <c r="C274">
        <v>15</v>
      </c>
      <c r="D274" t="s">
        <v>308</v>
      </c>
      <c r="E274" t="s">
        <v>2</v>
      </c>
      <c r="F274" t="str">
        <f t="shared" si="4"/>
        <v>divisiones.Add(new DivisionAdministrativa(id: 54, id2: 15, nombreAdministrativo: "Región de Arica y Parinacota", pais: "Chile"));</v>
      </c>
    </row>
    <row r="275" spans="1:6" x14ac:dyDescent="0.3">
      <c r="A275" t="s">
        <v>85</v>
      </c>
      <c r="B275">
        <v>54</v>
      </c>
      <c r="C275">
        <v>16</v>
      </c>
      <c r="D275" t="s">
        <v>309</v>
      </c>
      <c r="E275" t="s">
        <v>2</v>
      </c>
      <c r="F275" t="str">
        <f t="shared" si="4"/>
        <v>divisiones.Add(new DivisionAdministrativa(id: 54, id2: 16, nombreAdministrativo: "Región del Ñuble", pais: "Chile"));</v>
      </c>
    </row>
    <row r="276" spans="1:6" x14ac:dyDescent="0.3">
      <c r="A276" t="s">
        <v>85</v>
      </c>
      <c r="B276">
        <v>55</v>
      </c>
      <c r="C276">
        <v>0</v>
      </c>
      <c r="D276" t="s">
        <v>87</v>
      </c>
      <c r="E276" t="s">
        <v>126</v>
      </c>
      <c r="F276" t="str">
        <f t="shared" si="4"/>
        <v>divisiones.Add(new DivisionAdministrativa(id: 55, id2: 0, nombreAdministrativo: "Nacional", pais: "Nicaragua"));</v>
      </c>
    </row>
    <row r="277" spans="1:6" x14ac:dyDescent="0.3">
      <c r="A277" t="s">
        <v>85</v>
      </c>
      <c r="B277">
        <v>56</v>
      </c>
      <c r="C277">
        <v>5</v>
      </c>
      <c r="D277" t="s">
        <v>763</v>
      </c>
      <c r="E277" t="s">
        <v>126</v>
      </c>
      <c r="F277" t="str">
        <f t="shared" si="4"/>
        <v>divisiones.Add(new DivisionAdministrativa(id: 56, id2: 5, nombreAdministrativo: "Departamento: Nueva Segovia", pais: "Nicaragua"));</v>
      </c>
    </row>
    <row r="278" spans="1:6" x14ac:dyDescent="0.3">
      <c r="A278" t="s">
        <v>85</v>
      </c>
      <c r="B278">
        <v>56</v>
      </c>
      <c r="C278">
        <v>10</v>
      </c>
      <c r="D278" t="s">
        <v>757</v>
      </c>
      <c r="E278" t="s">
        <v>126</v>
      </c>
      <c r="F278" t="str">
        <f t="shared" si="4"/>
        <v>divisiones.Add(new DivisionAdministrativa(id: 56, id2: 10, nombreAdministrativo: "Departamento: Jinotega", pais: "Nicaragua"));</v>
      </c>
    </row>
    <row r="279" spans="1:6" x14ac:dyDescent="0.3">
      <c r="A279" t="s">
        <v>85</v>
      </c>
      <c r="B279">
        <v>56</v>
      </c>
      <c r="C279">
        <v>20</v>
      </c>
      <c r="D279" t="s">
        <v>759</v>
      </c>
      <c r="E279" t="s">
        <v>126</v>
      </c>
      <c r="F279" t="str">
        <f t="shared" si="4"/>
        <v>divisiones.Add(new DivisionAdministrativa(id: 56, id2: 20, nombreAdministrativo: "Departamento: Madriz", pais: "Nicaragua"));</v>
      </c>
    </row>
    <row r="280" spans="1:6" x14ac:dyDescent="0.3">
      <c r="A280" t="s">
        <v>85</v>
      </c>
      <c r="B280">
        <v>56</v>
      </c>
      <c r="C280">
        <v>25</v>
      </c>
      <c r="D280" t="s">
        <v>755</v>
      </c>
      <c r="E280" t="s">
        <v>126</v>
      </c>
      <c r="F280" t="str">
        <f t="shared" si="4"/>
        <v>divisiones.Add(new DivisionAdministrativa(id: 56, id2: 25, nombreAdministrativo: "Departamento: Estelí", pais: "Nicaragua"));</v>
      </c>
    </row>
    <row r="281" spans="1:6" x14ac:dyDescent="0.3">
      <c r="A281" t="s">
        <v>85</v>
      </c>
      <c r="B281">
        <v>56</v>
      </c>
      <c r="C281">
        <v>30</v>
      </c>
      <c r="D281" t="s">
        <v>753</v>
      </c>
      <c r="E281" t="s">
        <v>126</v>
      </c>
      <c r="F281" t="str">
        <f t="shared" si="4"/>
        <v>divisiones.Add(new DivisionAdministrativa(id: 56, id2: 30, nombreAdministrativo: "Departamento: Chinandega", pais: "Nicaragua"));</v>
      </c>
    </row>
    <row r="282" spans="1:6" x14ac:dyDescent="0.3">
      <c r="A282" t="s">
        <v>85</v>
      </c>
      <c r="B282">
        <v>56</v>
      </c>
      <c r="C282">
        <v>35</v>
      </c>
      <c r="D282" t="s">
        <v>758</v>
      </c>
      <c r="E282" t="s">
        <v>126</v>
      </c>
      <c r="F282" t="str">
        <f t="shared" si="4"/>
        <v>divisiones.Add(new DivisionAdministrativa(id: 56, id2: 35, nombreAdministrativo: "Departamento: León", pais: "Nicaragua"));</v>
      </c>
    </row>
    <row r="283" spans="1:6" x14ac:dyDescent="0.3">
      <c r="A283" t="s">
        <v>85</v>
      </c>
      <c r="B283">
        <v>56</v>
      </c>
      <c r="C283">
        <v>40</v>
      </c>
      <c r="D283" t="s">
        <v>762</v>
      </c>
      <c r="E283" t="s">
        <v>126</v>
      </c>
      <c r="F283" t="str">
        <f t="shared" si="4"/>
        <v>divisiones.Add(new DivisionAdministrativa(id: 56, id2: 40, nombreAdministrativo: "Departamento: Matagalpa", pais: "Nicaragua"));</v>
      </c>
    </row>
    <row r="284" spans="1:6" x14ac:dyDescent="0.3">
      <c r="A284" t="s">
        <v>85</v>
      </c>
      <c r="B284">
        <v>56</v>
      </c>
      <c r="C284">
        <v>50</v>
      </c>
      <c r="D284" t="s">
        <v>751</v>
      </c>
      <c r="E284" t="s">
        <v>126</v>
      </c>
      <c r="F284" t="str">
        <f t="shared" si="4"/>
        <v>divisiones.Add(new DivisionAdministrativa(id: 56, id2: 50, nombreAdministrativo: "Departamento: Boaco", pais: "Nicaragua"));</v>
      </c>
    </row>
    <row r="285" spans="1:6" x14ac:dyDescent="0.3">
      <c r="A285" t="s">
        <v>85</v>
      </c>
      <c r="B285">
        <v>56</v>
      </c>
      <c r="C285">
        <v>55</v>
      </c>
      <c r="D285" t="s">
        <v>760</v>
      </c>
      <c r="E285" t="s">
        <v>126</v>
      </c>
      <c r="F285" t="str">
        <f t="shared" si="4"/>
        <v>divisiones.Add(new DivisionAdministrativa(id: 56, id2: 55, nombreAdministrativo: "Departamento: Managua", pais: "Nicaragua"));</v>
      </c>
    </row>
    <row r="286" spans="1:6" x14ac:dyDescent="0.3">
      <c r="A286" t="s">
        <v>85</v>
      </c>
      <c r="B286">
        <v>56</v>
      </c>
      <c r="C286">
        <v>60</v>
      </c>
      <c r="D286" t="s">
        <v>761</v>
      </c>
      <c r="E286" t="s">
        <v>126</v>
      </c>
      <c r="F286" t="str">
        <f t="shared" si="4"/>
        <v>divisiones.Add(new DivisionAdministrativa(id: 56, id2: 60, nombreAdministrativo: "Departamento: Masaya", pais: "Nicaragua"));</v>
      </c>
    </row>
    <row r="287" spans="1:6" x14ac:dyDescent="0.3">
      <c r="A287" t="s">
        <v>85</v>
      </c>
      <c r="B287">
        <v>56</v>
      </c>
      <c r="C287">
        <v>65</v>
      </c>
      <c r="D287" t="s">
        <v>754</v>
      </c>
      <c r="E287" t="s">
        <v>126</v>
      </c>
      <c r="F287" t="str">
        <f t="shared" si="4"/>
        <v>divisiones.Add(new DivisionAdministrativa(id: 56, id2: 65, nombreAdministrativo: "Departamento: Chontales", pais: "Nicaragua"));</v>
      </c>
    </row>
    <row r="288" spans="1:6" x14ac:dyDescent="0.3">
      <c r="A288" t="s">
        <v>85</v>
      </c>
      <c r="B288">
        <v>56</v>
      </c>
      <c r="C288">
        <v>70</v>
      </c>
      <c r="D288" t="s">
        <v>756</v>
      </c>
      <c r="E288" t="s">
        <v>126</v>
      </c>
      <c r="F288" t="str">
        <f t="shared" si="4"/>
        <v>divisiones.Add(new DivisionAdministrativa(id: 56, id2: 70, nombreAdministrativo: "Departamento: Granada", pais: "Nicaragua"));</v>
      </c>
    </row>
    <row r="289" spans="1:6" x14ac:dyDescent="0.3">
      <c r="A289" t="s">
        <v>85</v>
      </c>
      <c r="B289">
        <v>56</v>
      </c>
      <c r="C289">
        <v>75</v>
      </c>
      <c r="D289" t="s">
        <v>752</v>
      </c>
      <c r="E289" t="s">
        <v>126</v>
      </c>
      <c r="F289" t="str">
        <f t="shared" si="4"/>
        <v>divisiones.Add(new DivisionAdministrativa(id: 56, id2: 75, nombreAdministrativo: "Departamento: Carazo", pais: "Nicaragua"));</v>
      </c>
    </row>
    <row r="290" spans="1:6" x14ac:dyDescent="0.3">
      <c r="A290" t="s">
        <v>85</v>
      </c>
      <c r="B290">
        <v>56</v>
      </c>
      <c r="C290">
        <v>80</v>
      </c>
      <c r="D290" t="s">
        <v>765</v>
      </c>
      <c r="E290" t="s">
        <v>126</v>
      </c>
      <c r="F290" t="str">
        <f t="shared" si="4"/>
        <v>divisiones.Add(new DivisionAdministrativa(id: 56, id2: 80, nombreAdministrativo: "Departamento: Rivas", pais: "Nicaragua"));</v>
      </c>
    </row>
    <row r="291" spans="1:6" x14ac:dyDescent="0.3">
      <c r="A291" t="s">
        <v>85</v>
      </c>
      <c r="B291">
        <v>56</v>
      </c>
      <c r="C291">
        <v>85</v>
      </c>
      <c r="D291" t="s">
        <v>764</v>
      </c>
      <c r="E291" t="s">
        <v>126</v>
      </c>
      <c r="F291" t="str">
        <f t="shared" si="4"/>
        <v>divisiones.Add(new DivisionAdministrativa(id: 56, id2: 85, nombreAdministrativo: "Departamento: Río San Juan", pais: "Nicaragua"));</v>
      </c>
    </row>
    <row r="292" spans="1:6" x14ac:dyDescent="0.3">
      <c r="A292" t="s">
        <v>85</v>
      </c>
      <c r="B292">
        <v>56</v>
      </c>
      <c r="C292">
        <v>91</v>
      </c>
      <c r="D292" t="s">
        <v>766</v>
      </c>
      <c r="E292" t="s">
        <v>126</v>
      </c>
      <c r="F292" t="str">
        <f t="shared" si="4"/>
        <v>divisiones.Add(new DivisionAdministrativa(id: 56, id2: 91, nombreAdministrativo: "Región Autónoma de la Costa Caribe Norte", pais: "Nicaragua"));</v>
      </c>
    </row>
    <row r="293" spans="1:6" x14ac:dyDescent="0.3">
      <c r="A293" t="s">
        <v>85</v>
      </c>
      <c r="B293">
        <v>56</v>
      </c>
      <c r="C293">
        <v>93</v>
      </c>
      <c r="D293" t="s">
        <v>767</v>
      </c>
      <c r="E293" t="s">
        <v>126</v>
      </c>
      <c r="F293" t="str">
        <f t="shared" si="4"/>
        <v>divisiones.Add(new DivisionAdministrativa(id: 56, id2: 93, nombreAdministrativo: "Región Autónoma de la Costa Caribe Sur", pais: "Nicaragua"));</v>
      </c>
    </row>
    <row r="294" spans="1:6" x14ac:dyDescent="0.3">
      <c r="A294" t="s">
        <v>85</v>
      </c>
      <c r="B294">
        <v>57</v>
      </c>
      <c r="C294">
        <v>0</v>
      </c>
      <c r="D294" t="s">
        <v>87</v>
      </c>
      <c r="E294" t="s">
        <v>126</v>
      </c>
      <c r="F294" t="str">
        <f t="shared" si="4"/>
        <v>divisiones.Add(new DivisionAdministrativa(id: 57, id2: 0, nombreAdministrativo: "Nacional", pais: "Nicaragua"));</v>
      </c>
    </row>
    <row r="295" spans="1:6" x14ac:dyDescent="0.3">
      <c r="A295" t="s">
        <v>85</v>
      </c>
      <c r="B295">
        <v>58</v>
      </c>
      <c r="C295">
        <v>5</v>
      </c>
      <c r="D295" t="s">
        <v>763</v>
      </c>
      <c r="E295" t="s">
        <v>126</v>
      </c>
      <c r="F295" t="str">
        <f t="shared" si="4"/>
        <v>divisiones.Add(new DivisionAdministrativa(id: 58, id2: 5, nombreAdministrativo: "Departamento: Nueva Segovia", pais: "Nicaragua"));</v>
      </c>
    </row>
    <row r="296" spans="1:6" x14ac:dyDescent="0.3">
      <c r="A296" t="s">
        <v>85</v>
      </c>
      <c r="B296">
        <v>58</v>
      </c>
      <c r="C296">
        <v>10</v>
      </c>
      <c r="D296" t="s">
        <v>757</v>
      </c>
      <c r="E296" t="s">
        <v>126</v>
      </c>
      <c r="F296" t="str">
        <f t="shared" si="4"/>
        <v>divisiones.Add(new DivisionAdministrativa(id: 58, id2: 10, nombreAdministrativo: "Departamento: Jinotega", pais: "Nicaragua"));</v>
      </c>
    </row>
    <row r="297" spans="1:6" x14ac:dyDescent="0.3">
      <c r="A297" t="s">
        <v>85</v>
      </c>
      <c r="B297">
        <v>58</v>
      </c>
      <c r="C297">
        <v>20</v>
      </c>
      <c r="D297" t="s">
        <v>759</v>
      </c>
      <c r="E297" t="s">
        <v>126</v>
      </c>
      <c r="F297" t="str">
        <f t="shared" si="4"/>
        <v>divisiones.Add(new DivisionAdministrativa(id: 58, id2: 20, nombreAdministrativo: "Departamento: Madriz", pais: "Nicaragua"));</v>
      </c>
    </row>
    <row r="298" spans="1:6" x14ac:dyDescent="0.3">
      <c r="A298" t="s">
        <v>85</v>
      </c>
      <c r="B298">
        <v>58</v>
      </c>
      <c r="C298">
        <v>25</v>
      </c>
      <c r="D298" t="s">
        <v>755</v>
      </c>
      <c r="E298" t="s">
        <v>126</v>
      </c>
      <c r="F298" t="str">
        <f t="shared" si="4"/>
        <v>divisiones.Add(new DivisionAdministrativa(id: 58, id2: 25, nombreAdministrativo: "Departamento: Estelí", pais: "Nicaragua"));</v>
      </c>
    </row>
    <row r="299" spans="1:6" x14ac:dyDescent="0.3">
      <c r="A299" t="s">
        <v>85</v>
      </c>
      <c r="B299">
        <v>58</v>
      </c>
      <c r="C299">
        <v>30</v>
      </c>
      <c r="D299" t="s">
        <v>753</v>
      </c>
      <c r="E299" t="s">
        <v>126</v>
      </c>
      <c r="F299" t="str">
        <f t="shared" si="4"/>
        <v>divisiones.Add(new DivisionAdministrativa(id: 58, id2: 30, nombreAdministrativo: "Departamento: Chinandega", pais: "Nicaragua"));</v>
      </c>
    </row>
    <row r="300" spans="1:6" x14ac:dyDescent="0.3">
      <c r="A300" t="s">
        <v>85</v>
      </c>
      <c r="B300">
        <v>58</v>
      </c>
      <c r="C300">
        <v>35</v>
      </c>
      <c r="D300" t="s">
        <v>758</v>
      </c>
      <c r="E300" t="s">
        <v>126</v>
      </c>
      <c r="F300" t="str">
        <f t="shared" si="4"/>
        <v>divisiones.Add(new DivisionAdministrativa(id: 58, id2: 35, nombreAdministrativo: "Departamento: León", pais: "Nicaragua"));</v>
      </c>
    </row>
    <row r="301" spans="1:6" x14ac:dyDescent="0.3">
      <c r="A301" t="s">
        <v>85</v>
      </c>
      <c r="B301">
        <v>58</v>
      </c>
      <c r="C301">
        <v>40</v>
      </c>
      <c r="D301" t="s">
        <v>762</v>
      </c>
      <c r="E301" t="s">
        <v>126</v>
      </c>
      <c r="F301" t="str">
        <f t="shared" si="4"/>
        <v>divisiones.Add(new DivisionAdministrativa(id: 58, id2: 40, nombreAdministrativo: "Departamento: Matagalpa", pais: "Nicaragua"));</v>
      </c>
    </row>
    <row r="302" spans="1:6" x14ac:dyDescent="0.3">
      <c r="A302" t="s">
        <v>85</v>
      </c>
      <c r="B302">
        <v>58</v>
      </c>
      <c r="C302">
        <v>50</v>
      </c>
      <c r="D302" t="s">
        <v>751</v>
      </c>
      <c r="E302" t="s">
        <v>126</v>
      </c>
      <c r="F302" t="str">
        <f t="shared" si="4"/>
        <v>divisiones.Add(new DivisionAdministrativa(id: 58, id2: 50, nombreAdministrativo: "Departamento: Boaco", pais: "Nicaragua"));</v>
      </c>
    </row>
    <row r="303" spans="1:6" x14ac:dyDescent="0.3">
      <c r="A303" t="s">
        <v>85</v>
      </c>
      <c r="B303">
        <v>58</v>
      </c>
      <c r="C303">
        <v>55</v>
      </c>
      <c r="D303" t="s">
        <v>760</v>
      </c>
      <c r="E303" t="s">
        <v>126</v>
      </c>
      <c r="F303" t="str">
        <f t="shared" si="4"/>
        <v>divisiones.Add(new DivisionAdministrativa(id: 58, id2: 55, nombreAdministrativo: "Departamento: Managua", pais: "Nicaragua"));</v>
      </c>
    </row>
    <row r="304" spans="1:6" x14ac:dyDescent="0.3">
      <c r="A304" t="s">
        <v>85</v>
      </c>
      <c r="B304">
        <v>58</v>
      </c>
      <c r="C304">
        <v>60</v>
      </c>
      <c r="D304" t="s">
        <v>761</v>
      </c>
      <c r="E304" t="s">
        <v>126</v>
      </c>
      <c r="F304" t="str">
        <f t="shared" si="4"/>
        <v>divisiones.Add(new DivisionAdministrativa(id: 58, id2: 60, nombreAdministrativo: "Departamento: Masaya", pais: "Nicaragua"));</v>
      </c>
    </row>
    <row r="305" spans="1:6" x14ac:dyDescent="0.3">
      <c r="A305" t="s">
        <v>85</v>
      </c>
      <c r="B305">
        <v>58</v>
      </c>
      <c r="C305">
        <v>65</v>
      </c>
      <c r="D305" t="s">
        <v>754</v>
      </c>
      <c r="E305" t="s">
        <v>126</v>
      </c>
      <c r="F305" t="str">
        <f t="shared" si="4"/>
        <v>divisiones.Add(new DivisionAdministrativa(id: 58, id2: 65, nombreAdministrativo: "Departamento: Chontales", pais: "Nicaragua"));</v>
      </c>
    </row>
    <row r="306" spans="1:6" x14ac:dyDescent="0.3">
      <c r="A306" t="s">
        <v>85</v>
      </c>
      <c r="B306">
        <v>58</v>
      </c>
      <c r="C306">
        <v>70</v>
      </c>
      <c r="D306" t="s">
        <v>756</v>
      </c>
      <c r="E306" t="s">
        <v>126</v>
      </c>
      <c r="F306" t="str">
        <f t="shared" si="4"/>
        <v>divisiones.Add(new DivisionAdministrativa(id: 58, id2: 70, nombreAdministrativo: "Departamento: Granada", pais: "Nicaragua"));</v>
      </c>
    </row>
    <row r="307" spans="1:6" x14ac:dyDescent="0.3">
      <c r="A307" t="s">
        <v>85</v>
      </c>
      <c r="B307">
        <v>58</v>
      </c>
      <c r="C307">
        <v>75</v>
      </c>
      <c r="D307" t="s">
        <v>752</v>
      </c>
      <c r="E307" t="s">
        <v>126</v>
      </c>
      <c r="F307" t="str">
        <f t="shared" si="4"/>
        <v>divisiones.Add(new DivisionAdministrativa(id: 58, id2: 75, nombreAdministrativo: "Departamento: Carazo", pais: "Nicaragua"));</v>
      </c>
    </row>
    <row r="308" spans="1:6" x14ac:dyDescent="0.3">
      <c r="A308" t="s">
        <v>85</v>
      </c>
      <c r="B308">
        <v>58</v>
      </c>
      <c r="C308">
        <v>80</v>
      </c>
      <c r="D308" t="s">
        <v>765</v>
      </c>
      <c r="E308" t="s">
        <v>126</v>
      </c>
      <c r="F308" t="str">
        <f t="shared" si="4"/>
        <v>divisiones.Add(new DivisionAdministrativa(id: 58, id2: 80, nombreAdministrativo: "Departamento: Rivas", pais: "Nicaragua"));</v>
      </c>
    </row>
    <row r="309" spans="1:6" x14ac:dyDescent="0.3">
      <c r="A309" t="s">
        <v>85</v>
      </c>
      <c r="B309">
        <v>58</v>
      </c>
      <c r="C309">
        <v>85</v>
      </c>
      <c r="D309" t="s">
        <v>764</v>
      </c>
      <c r="E309" t="s">
        <v>126</v>
      </c>
      <c r="F309" t="str">
        <f t="shared" si="4"/>
        <v>divisiones.Add(new DivisionAdministrativa(id: 58, id2: 85, nombreAdministrativo: "Departamento: Río San Juan", pais: "Nicaragua"));</v>
      </c>
    </row>
    <row r="310" spans="1:6" x14ac:dyDescent="0.3">
      <c r="A310" t="s">
        <v>85</v>
      </c>
      <c r="B310">
        <v>58</v>
      </c>
      <c r="C310">
        <v>91</v>
      </c>
      <c r="D310" t="s">
        <v>766</v>
      </c>
      <c r="E310" t="s">
        <v>126</v>
      </c>
      <c r="F310" t="str">
        <f t="shared" si="4"/>
        <v>divisiones.Add(new DivisionAdministrativa(id: 58, id2: 91, nombreAdministrativo: "Región Autónoma de la Costa Caribe Norte", pais: "Nicaragua"));</v>
      </c>
    </row>
    <row r="311" spans="1:6" x14ac:dyDescent="0.3">
      <c r="A311" t="s">
        <v>85</v>
      </c>
      <c r="B311">
        <v>58</v>
      </c>
      <c r="C311">
        <v>93</v>
      </c>
      <c r="D311" t="s">
        <v>767</v>
      </c>
      <c r="E311" t="s">
        <v>126</v>
      </c>
      <c r="F311" t="str">
        <f t="shared" si="4"/>
        <v>divisiones.Add(new DivisionAdministrativa(id: 58, id2: 93, nombreAdministrativo: "Región Autónoma de la Costa Caribe Sur", pais: "Nicaragua"));</v>
      </c>
    </row>
    <row r="312" spans="1:6" x14ac:dyDescent="0.3">
      <c r="A312" t="s">
        <v>85</v>
      </c>
      <c r="B312">
        <v>64</v>
      </c>
      <c r="C312">
        <v>0</v>
      </c>
      <c r="D312" t="s">
        <v>295</v>
      </c>
      <c r="E312" t="s">
        <v>2</v>
      </c>
      <c r="F312" t="str">
        <f t="shared" si="4"/>
        <v>divisiones.Add(new DivisionAdministrativa(id: 64, id2: 0, nombreAdministrativo: "Región de Antofagasta", pais: "Chile"));</v>
      </c>
    </row>
    <row r="313" spans="1:6" x14ac:dyDescent="0.3">
      <c r="A313" t="s">
        <v>85</v>
      </c>
      <c r="B313">
        <v>64</v>
      </c>
      <c r="C313">
        <v>0</v>
      </c>
      <c r="D313" t="s">
        <v>308</v>
      </c>
      <c r="E313" t="s">
        <v>2</v>
      </c>
      <c r="F313" t="str">
        <f t="shared" si="4"/>
        <v>divisiones.Add(new DivisionAdministrativa(id: 64, id2: 0, nombreAdministrativo: "Región de Arica y Parinacota", pais: "Chile"));</v>
      </c>
    </row>
    <row r="314" spans="1:6" x14ac:dyDescent="0.3">
      <c r="A314" t="s">
        <v>85</v>
      </c>
      <c r="B314">
        <v>64</v>
      </c>
      <c r="C314">
        <v>0</v>
      </c>
      <c r="D314" t="s">
        <v>296</v>
      </c>
      <c r="E314" t="s">
        <v>2</v>
      </c>
      <c r="F314" t="str">
        <f t="shared" si="4"/>
        <v>divisiones.Add(new DivisionAdministrativa(id: 64, id2: 0, nombreAdministrativo: "Región de Atacama", pais: "Chile"));</v>
      </c>
    </row>
    <row r="315" spans="1:6" x14ac:dyDescent="0.3">
      <c r="A315" t="s">
        <v>85</v>
      </c>
      <c r="B315">
        <v>64</v>
      </c>
      <c r="C315">
        <v>0</v>
      </c>
      <c r="D315" t="s">
        <v>304</v>
      </c>
      <c r="E315" t="s">
        <v>2</v>
      </c>
      <c r="F315" t="str">
        <f t="shared" si="4"/>
        <v>divisiones.Add(new DivisionAdministrativa(id: 64, id2: 0, nombreAdministrativo: "Región de Aysén", pais: "Chile"));</v>
      </c>
    </row>
    <row r="316" spans="1:6" x14ac:dyDescent="0.3">
      <c r="A316" t="s">
        <v>85</v>
      </c>
      <c r="B316">
        <v>64</v>
      </c>
      <c r="C316">
        <v>0</v>
      </c>
      <c r="D316" t="s">
        <v>297</v>
      </c>
      <c r="E316" t="s">
        <v>2</v>
      </c>
      <c r="F316" t="str">
        <f t="shared" si="4"/>
        <v>divisiones.Add(new DivisionAdministrativa(id: 64, id2: 0, nombreAdministrativo: "Región de Coquimbo", pais: "Chile"));</v>
      </c>
    </row>
    <row r="317" spans="1:6" x14ac:dyDescent="0.3">
      <c r="A317" t="s">
        <v>85</v>
      </c>
      <c r="B317">
        <v>64</v>
      </c>
      <c r="C317">
        <v>0</v>
      </c>
      <c r="D317" t="s">
        <v>302</v>
      </c>
      <c r="E317" t="s">
        <v>2</v>
      </c>
      <c r="F317" t="str">
        <f t="shared" si="4"/>
        <v>divisiones.Add(new DivisionAdministrativa(id: 64, id2: 0, nombreAdministrativo: "Región de La Araucanía", pais: "Chile"));</v>
      </c>
    </row>
    <row r="318" spans="1:6" x14ac:dyDescent="0.3">
      <c r="A318" t="s">
        <v>85</v>
      </c>
      <c r="B318">
        <v>64</v>
      </c>
      <c r="C318">
        <v>0</v>
      </c>
      <c r="D318" t="s">
        <v>303</v>
      </c>
      <c r="E318" t="s">
        <v>2</v>
      </c>
      <c r="F318" t="str">
        <f t="shared" si="4"/>
        <v>divisiones.Add(new DivisionAdministrativa(id: 64, id2: 0, nombreAdministrativo: "Región de Los Lagos", pais: "Chile"));</v>
      </c>
    </row>
    <row r="319" spans="1:6" x14ac:dyDescent="0.3">
      <c r="A319" t="s">
        <v>85</v>
      </c>
      <c r="B319">
        <v>64</v>
      </c>
      <c r="C319">
        <v>0</v>
      </c>
      <c r="D319" t="s">
        <v>307</v>
      </c>
      <c r="E319" t="s">
        <v>2</v>
      </c>
      <c r="F319" t="str">
        <f t="shared" si="4"/>
        <v>divisiones.Add(new DivisionAdministrativa(id: 64, id2: 0, nombreAdministrativo: "Región de Los Ríos", pais: "Chile"));</v>
      </c>
    </row>
    <row r="320" spans="1:6" x14ac:dyDescent="0.3">
      <c r="A320" t="s">
        <v>85</v>
      </c>
      <c r="B320">
        <v>64</v>
      </c>
      <c r="C320">
        <v>0</v>
      </c>
      <c r="D320" t="s">
        <v>305</v>
      </c>
      <c r="E320" t="s">
        <v>2</v>
      </c>
      <c r="F320" t="str">
        <f t="shared" si="4"/>
        <v>divisiones.Add(new DivisionAdministrativa(id: 64, id2: 0, nombreAdministrativo: "Región de Magallanes", pais: "Chile"));</v>
      </c>
    </row>
    <row r="321" spans="1:6" x14ac:dyDescent="0.3">
      <c r="A321" t="s">
        <v>85</v>
      </c>
      <c r="B321">
        <v>64</v>
      </c>
      <c r="C321">
        <v>0</v>
      </c>
      <c r="D321" t="s">
        <v>299</v>
      </c>
      <c r="E321" t="s">
        <v>2</v>
      </c>
      <c r="F321" t="str">
        <f t="shared" si="4"/>
        <v>divisiones.Add(new DivisionAdministrativa(id: 64, id2: 0, nombreAdministrativo: "Región de O'Higgins", pais: "Chile"));</v>
      </c>
    </row>
    <row r="322" spans="1:6" x14ac:dyDescent="0.3">
      <c r="A322" t="s">
        <v>85</v>
      </c>
      <c r="B322">
        <v>64</v>
      </c>
      <c r="C322">
        <v>0</v>
      </c>
      <c r="D322" t="s">
        <v>294</v>
      </c>
      <c r="E322" t="s">
        <v>2</v>
      </c>
      <c r="F322" t="str">
        <f t="shared" si="4"/>
        <v>divisiones.Add(new DivisionAdministrativa(id: 64, id2: 0, nombreAdministrativo: "Región de Tarapacá", pais: "Chile"));</v>
      </c>
    </row>
    <row r="323" spans="1:6" x14ac:dyDescent="0.3">
      <c r="A323" t="s">
        <v>85</v>
      </c>
      <c r="B323">
        <v>64</v>
      </c>
      <c r="C323">
        <v>0</v>
      </c>
      <c r="D323" t="s">
        <v>298</v>
      </c>
      <c r="E323" t="s">
        <v>2</v>
      </c>
      <c r="F323" t="str">
        <f t="shared" si="4"/>
        <v>divisiones.Add(new DivisionAdministrativa(id: 64, id2: 0, nombreAdministrativo: "Región de Valparaíso", pais: "Chile"));</v>
      </c>
    </row>
    <row r="324" spans="1:6" x14ac:dyDescent="0.3">
      <c r="A324" t="s">
        <v>85</v>
      </c>
      <c r="B324">
        <v>64</v>
      </c>
      <c r="C324">
        <v>0</v>
      </c>
      <c r="D324" t="s">
        <v>301</v>
      </c>
      <c r="E324" t="s">
        <v>2</v>
      </c>
      <c r="F324" t="str">
        <f t="shared" si="4"/>
        <v>divisiones.Add(new DivisionAdministrativa(id: 64, id2: 0, nombreAdministrativo: "Región del Biobío", pais: "Chile"));</v>
      </c>
    </row>
    <row r="325" spans="1:6" x14ac:dyDescent="0.3">
      <c r="A325" t="s">
        <v>85</v>
      </c>
      <c r="B325">
        <v>64</v>
      </c>
      <c r="C325">
        <v>0</v>
      </c>
      <c r="D325" t="s">
        <v>300</v>
      </c>
      <c r="E325" t="s">
        <v>2</v>
      </c>
      <c r="F325" t="str">
        <f t="shared" ref="F325:F388" si="5">+"divisiones.Add(new DivisionAdministrativa(id: "&amp;B325&amp;", id2: "&amp;C325&amp;", nombreAdministrativo: "&amp;""""&amp;D325&amp;""""&amp;", pais: "&amp;""""&amp;E325&amp;""""&amp;"));"</f>
        <v>divisiones.Add(new DivisionAdministrativa(id: 64, id2: 0, nombreAdministrativo: "Región del Maule", pais: "Chile"));</v>
      </c>
    </row>
    <row r="326" spans="1:6" x14ac:dyDescent="0.3">
      <c r="A326" t="s">
        <v>85</v>
      </c>
      <c r="B326">
        <v>64</v>
      </c>
      <c r="C326">
        <v>0</v>
      </c>
      <c r="D326" t="s">
        <v>309</v>
      </c>
      <c r="E326" t="s">
        <v>2</v>
      </c>
      <c r="F326" t="str">
        <f t="shared" si="5"/>
        <v>divisiones.Add(new DivisionAdministrativa(id: 64, id2: 0, nombreAdministrativo: "Región del Ñuble", pais: "Chile"));</v>
      </c>
    </row>
    <row r="327" spans="1:6" x14ac:dyDescent="0.3">
      <c r="A327" t="s">
        <v>85</v>
      </c>
      <c r="B327">
        <v>64</v>
      </c>
      <c r="C327">
        <v>0</v>
      </c>
      <c r="D327" t="s">
        <v>306</v>
      </c>
      <c r="E327" t="s">
        <v>2</v>
      </c>
      <c r="F327" t="str">
        <f t="shared" si="5"/>
        <v>divisiones.Add(new DivisionAdministrativa(id: 64, id2: 0, nombreAdministrativo: "Región Metropolitana", pais: "Chile"));</v>
      </c>
    </row>
    <row r="328" spans="1:6" x14ac:dyDescent="0.3">
      <c r="F328" t="str">
        <f t="shared" si="5"/>
        <v>divisiones.Add(new DivisionAdministrativa(id: , id2: , nombreAdministrativo: "", pais: ""));</v>
      </c>
    </row>
    <row r="329" spans="1:6" x14ac:dyDescent="0.3">
      <c r="F329" t="str">
        <f t="shared" si="5"/>
        <v>divisiones.Add(new DivisionAdministrativa(id: , id2: , nombreAdministrativo: "", pais: ""));</v>
      </c>
    </row>
    <row r="330" spans="1:6" x14ac:dyDescent="0.3">
      <c r="F330" t="str">
        <f t="shared" si="5"/>
        <v>divisiones.Add(new DivisionAdministrativa(id: , id2: , nombreAdministrativo: "", pais: ""));</v>
      </c>
    </row>
    <row r="331" spans="1:6" x14ac:dyDescent="0.3">
      <c r="F331" t="str">
        <f t="shared" si="5"/>
        <v>divisiones.Add(new DivisionAdministrativa(id: , id2: , nombreAdministrativo: "", pais: ""));</v>
      </c>
    </row>
    <row r="332" spans="1:6" x14ac:dyDescent="0.3">
      <c r="F332" t="str">
        <f t="shared" si="5"/>
        <v>divisiones.Add(new DivisionAdministrativa(id: , id2: , nombreAdministrativo: "", pais: ""));</v>
      </c>
    </row>
    <row r="333" spans="1:6" x14ac:dyDescent="0.3">
      <c r="F333" t="str">
        <f t="shared" si="5"/>
        <v>divisiones.Add(new DivisionAdministrativa(id: , id2: , nombreAdministrativo: "", pais: ""));</v>
      </c>
    </row>
    <row r="334" spans="1:6" x14ac:dyDescent="0.3">
      <c r="F334" t="str">
        <f t="shared" si="5"/>
        <v>divisiones.Add(new DivisionAdministrativa(id: , id2: , nombreAdministrativo: "", pais: ""));</v>
      </c>
    </row>
    <row r="335" spans="1:6" x14ac:dyDescent="0.3">
      <c r="F335" t="str">
        <f t="shared" si="5"/>
        <v>divisiones.Add(new DivisionAdministrativa(id: , id2: , nombreAdministrativo: "", pais: ""));</v>
      </c>
    </row>
    <row r="336" spans="1:6" x14ac:dyDescent="0.3">
      <c r="F336" t="str">
        <f t="shared" si="5"/>
        <v>divisiones.Add(new DivisionAdministrativa(id: , id2: , nombreAdministrativo: "", pais: ""));</v>
      </c>
    </row>
    <row r="337" spans="6:6" x14ac:dyDescent="0.3">
      <c r="F337" t="str">
        <f t="shared" si="5"/>
        <v>divisiones.Add(new DivisionAdministrativa(id: , id2: , nombreAdministrativo: "", pais: ""));</v>
      </c>
    </row>
    <row r="338" spans="6:6" x14ac:dyDescent="0.3">
      <c r="F338" t="str">
        <f t="shared" si="5"/>
        <v>divisiones.Add(new DivisionAdministrativa(id: , id2: , nombreAdministrativo: "", pais: ""));</v>
      </c>
    </row>
    <row r="339" spans="6:6" x14ac:dyDescent="0.3">
      <c r="F339" t="str">
        <f t="shared" si="5"/>
        <v>divisiones.Add(new DivisionAdministrativa(id: , id2: , nombreAdministrativo: "", pais: ""));</v>
      </c>
    </row>
    <row r="340" spans="6:6" x14ac:dyDescent="0.3">
      <c r="F340" t="str">
        <f t="shared" si="5"/>
        <v>divisiones.Add(new DivisionAdministrativa(id: , id2: , nombreAdministrativo: "", pais: ""));</v>
      </c>
    </row>
    <row r="341" spans="6:6" x14ac:dyDescent="0.3">
      <c r="F341" t="str">
        <f t="shared" si="5"/>
        <v>divisiones.Add(new DivisionAdministrativa(id: , id2: , nombreAdministrativo: "", pais: ""));</v>
      </c>
    </row>
    <row r="342" spans="6:6" x14ac:dyDescent="0.3">
      <c r="F342" t="str">
        <f t="shared" si="5"/>
        <v>divisiones.Add(new DivisionAdministrativa(id: , id2: , nombreAdministrativo: "", pais: ""));</v>
      </c>
    </row>
    <row r="343" spans="6:6" x14ac:dyDescent="0.3">
      <c r="F343" t="str">
        <f t="shared" si="5"/>
        <v>divisiones.Add(new DivisionAdministrativa(id: , id2: , nombreAdministrativo: "", pais: ""));</v>
      </c>
    </row>
    <row r="344" spans="6:6" x14ac:dyDescent="0.3">
      <c r="F344" t="str">
        <f t="shared" si="5"/>
        <v>divisiones.Add(new DivisionAdministrativa(id: , id2: , nombreAdministrativo: "", pais: ""));</v>
      </c>
    </row>
    <row r="345" spans="6:6" x14ac:dyDescent="0.3">
      <c r="F345" t="str">
        <f t="shared" si="5"/>
        <v>divisiones.Add(new DivisionAdministrativa(id: , id2: , nombreAdministrativo: "", pais: ""));</v>
      </c>
    </row>
    <row r="346" spans="6:6" x14ac:dyDescent="0.3">
      <c r="F346" t="str">
        <f t="shared" si="5"/>
        <v>divisiones.Add(new DivisionAdministrativa(id: , id2: , nombreAdministrativo: "", pais: ""));</v>
      </c>
    </row>
    <row r="347" spans="6:6" x14ac:dyDescent="0.3">
      <c r="F347" t="str">
        <f t="shared" si="5"/>
        <v>divisiones.Add(new DivisionAdministrativa(id: , id2: , nombreAdministrativo: "", pais: ""));</v>
      </c>
    </row>
    <row r="348" spans="6:6" x14ac:dyDescent="0.3">
      <c r="F348" t="str">
        <f t="shared" si="5"/>
        <v>divisiones.Add(new DivisionAdministrativa(id: , id2: , nombreAdministrativo: "", pais: ""));</v>
      </c>
    </row>
    <row r="349" spans="6:6" x14ac:dyDescent="0.3">
      <c r="F349" t="str">
        <f t="shared" si="5"/>
        <v>divisiones.Add(new DivisionAdministrativa(id: , id2: , nombreAdministrativo: "", pais: ""));</v>
      </c>
    </row>
    <row r="350" spans="6:6" x14ac:dyDescent="0.3">
      <c r="F350" t="str">
        <f t="shared" si="5"/>
        <v>divisiones.Add(new DivisionAdministrativa(id: , id2: , nombreAdministrativo: "", pais: ""));</v>
      </c>
    </row>
    <row r="351" spans="6:6" x14ac:dyDescent="0.3">
      <c r="F351" t="str">
        <f t="shared" si="5"/>
        <v>divisiones.Add(new DivisionAdministrativa(id: , id2: , nombreAdministrativo: "", pais: ""));</v>
      </c>
    </row>
    <row r="352" spans="6:6" x14ac:dyDescent="0.3">
      <c r="F352" t="str">
        <f t="shared" si="5"/>
        <v>divisiones.Add(new DivisionAdministrativa(id: , id2: , nombreAdministrativo: "", pais: ""));</v>
      </c>
    </row>
    <row r="353" spans="6:6" x14ac:dyDescent="0.3">
      <c r="F353" t="str">
        <f t="shared" si="5"/>
        <v>divisiones.Add(new DivisionAdministrativa(id: , id2: , nombreAdministrativo: "", pais: ""));</v>
      </c>
    </row>
    <row r="354" spans="6:6" x14ac:dyDescent="0.3">
      <c r="F354" t="str">
        <f t="shared" si="5"/>
        <v>divisiones.Add(new DivisionAdministrativa(id: , id2: , nombreAdministrativo: "", pais: ""));</v>
      </c>
    </row>
    <row r="355" spans="6:6" x14ac:dyDescent="0.3">
      <c r="F355" t="str">
        <f t="shared" si="5"/>
        <v>divisiones.Add(new DivisionAdministrativa(id: , id2: , nombreAdministrativo: "", pais: ""));</v>
      </c>
    </row>
    <row r="356" spans="6:6" x14ac:dyDescent="0.3">
      <c r="F356" t="str">
        <f t="shared" si="5"/>
        <v>divisiones.Add(new DivisionAdministrativa(id: , id2: , nombreAdministrativo: "", pais: ""));</v>
      </c>
    </row>
    <row r="357" spans="6:6" x14ac:dyDescent="0.3">
      <c r="F357" t="str">
        <f t="shared" si="5"/>
        <v>divisiones.Add(new DivisionAdministrativa(id: , id2: , nombreAdministrativo: "", pais: ""));</v>
      </c>
    </row>
    <row r="358" spans="6:6" x14ac:dyDescent="0.3">
      <c r="F358" t="str">
        <f t="shared" si="5"/>
        <v>divisiones.Add(new DivisionAdministrativa(id: , id2: , nombreAdministrativo: "", pais: ""));</v>
      </c>
    </row>
    <row r="359" spans="6:6" x14ac:dyDescent="0.3">
      <c r="F359" t="str">
        <f t="shared" si="5"/>
        <v>divisiones.Add(new DivisionAdministrativa(id: , id2: , nombreAdministrativo: "", pais: ""));</v>
      </c>
    </row>
    <row r="360" spans="6:6" x14ac:dyDescent="0.3">
      <c r="F360" t="str">
        <f t="shared" si="5"/>
        <v>divisiones.Add(new DivisionAdministrativa(id: , id2: , nombreAdministrativo: "", pais: ""));</v>
      </c>
    </row>
    <row r="361" spans="6:6" x14ac:dyDescent="0.3">
      <c r="F361" t="str">
        <f t="shared" si="5"/>
        <v>divisiones.Add(new DivisionAdministrativa(id: , id2: , nombreAdministrativo: "", pais: ""));</v>
      </c>
    </row>
    <row r="362" spans="6:6" x14ac:dyDescent="0.3">
      <c r="F362" t="str">
        <f t="shared" si="5"/>
        <v>divisiones.Add(new DivisionAdministrativa(id: , id2: , nombreAdministrativo: "", pais: ""));</v>
      </c>
    </row>
    <row r="363" spans="6:6" x14ac:dyDescent="0.3">
      <c r="F363" t="str">
        <f t="shared" si="5"/>
        <v>divisiones.Add(new DivisionAdministrativa(id: , id2: , nombreAdministrativo: "", pais: ""));</v>
      </c>
    </row>
    <row r="364" spans="6:6" x14ac:dyDescent="0.3">
      <c r="F364" t="str">
        <f t="shared" si="5"/>
        <v>divisiones.Add(new DivisionAdministrativa(id: , id2: , nombreAdministrativo: "", pais: ""));</v>
      </c>
    </row>
    <row r="365" spans="6:6" x14ac:dyDescent="0.3">
      <c r="F365" t="str">
        <f t="shared" si="5"/>
        <v>divisiones.Add(new DivisionAdministrativa(id: , id2: , nombreAdministrativo: "", pais: ""));</v>
      </c>
    </row>
    <row r="366" spans="6:6" x14ac:dyDescent="0.3">
      <c r="F366" t="str">
        <f t="shared" si="5"/>
        <v>divisiones.Add(new DivisionAdministrativa(id: , id2: , nombreAdministrativo: "", pais: ""));</v>
      </c>
    </row>
    <row r="367" spans="6:6" x14ac:dyDescent="0.3">
      <c r="F367" t="str">
        <f t="shared" si="5"/>
        <v>divisiones.Add(new DivisionAdministrativa(id: , id2: , nombreAdministrativo: "", pais: ""));</v>
      </c>
    </row>
    <row r="368" spans="6:6" x14ac:dyDescent="0.3">
      <c r="F368" t="str">
        <f t="shared" si="5"/>
        <v>divisiones.Add(new DivisionAdministrativa(id: , id2: , nombreAdministrativo: "", pais: ""));</v>
      </c>
    </row>
    <row r="369" spans="6:6" x14ac:dyDescent="0.3">
      <c r="F369" t="str">
        <f t="shared" si="5"/>
        <v>divisiones.Add(new DivisionAdministrativa(id: , id2: , nombreAdministrativo: "", pais: ""));</v>
      </c>
    </row>
    <row r="370" spans="6:6" x14ac:dyDescent="0.3">
      <c r="F370" t="str">
        <f t="shared" si="5"/>
        <v>divisiones.Add(new DivisionAdministrativa(id: , id2: , nombreAdministrativo: "", pais: ""));</v>
      </c>
    </row>
    <row r="371" spans="6:6" x14ac:dyDescent="0.3">
      <c r="F371" t="str">
        <f t="shared" si="5"/>
        <v>divisiones.Add(new DivisionAdministrativa(id: , id2: , nombreAdministrativo: "", pais: ""));</v>
      </c>
    </row>
    <row r="372" spans="6:6" x14ac:dyDescent="0.3">
      <c r="F372" t="str">
        <f t="shared" si="5"/>
        <v>divisiones.Add(new DivisionAdministrativa(id: , id2: , nombreAdministrativo: "", pais: ""));</v>
      </c>
    </row>
    <row r="373" spans="6:6" x14ac:dyDescent="0.3">
      <c r="F373" t="str">
        <f t="shared" si="5"/>
        <v>divisiones.Add(new DivisionAdministrativa(id: , id2: , nombreAdministrativo: "", pais: ""));</v>
      </c>
    </row>
    <row r="374" spans="6:6" x14ac:dyDescent="0.3">
      <c r="F374" t="str">
        <f t="shared" si="5"/>
        <v>divisiones.Add(new DivisionAdministrativa(id: , id2: , nombreAdministrativo: "", pais: ""));</v>
      </c>
    </row>
    <row r="375" spans="6:6" x14ac:dyDescent="0.3">
      <c r="F375" t="str">
        <f t="shared" si="5"/>
        <v>divisiones.Add(new DivisionAdministrativa(id: , id2: , nombreAdministrativo: "", pais: ""));</v>
      </c>
    </row>
    <row r="376" spans="6:6" x14ac:dyDescent="0.3">
      <c r="F376" t="str">
        <f t="shared" si="5"/>
        <v>divisiones.Add(new DivisionAdministrativa(id: , id2: , nombreAdministrativo: "", pais: ""));</v>
      </c>
    </row>
    <row r="377" spans="6:6" x14ac:dyDescent="0.3">
      <c r="F377" t="str">
        <f t="shared" si="5"/>
        <v>divisiones.Add(new DivisionAdministrativa(id: , id2: , nombreAdministrativo: "", pais: ""));</v>
      </c>
    </row>
    <row r="378" spans="6:6" x14ac:dyDescent="0.3">
      <c r="F378" t="str">
        <f t="shared" si="5"/>
        <v>divisiones.Add(new DivisionAdministrativa(id: , id2: , nombreAdministrativo: "", pais: ""));</v>
      </c>
    </row>
    <row r="379" spans="6:6" x14ac:dyDescent="0.3">
      <c r="F379" t="str">
        <f t="shared" si="5"/>
        <v>divisiones.Add(new DivisionAdministrativa(id: , id2: , nombreAdministrativo: "", pais: ""));</v>
      </c>
    </row>
    <row r="380" spans="6:6" x14ac:dyDescent="0.3">
      <c r="F380" t="str">
        <f t="shared" si="5"/>
        <v>divisiones.Add(new DivisionAdministrativa(id: , id2: , nombreAdministrativo: "", pais: ""));</v>
      </c>
    </row>
    <row r="381" spans="6:6" x14ac:dyDescent="0.3">
      <c r="F381" t="str">
        <f t="shared" si="5"/>
        <v>divisiones.Add(new DivisionAdministrativa(id: , id2: , nombreAdministrativo: "", pais: ""));</v>
      </c>
    </row>
    <row r="382" spans="6:6" x14ac:dyDescent="0.3">
      <c r="F382" t="str">
        <f t="shared" si="5"/>
        <v>divisiones.Add(new DivisionAdministrativa(id: , id2: , nombreAdministrativo: "", pais: ""));</v>
      </c>
    </row>
    <row r="383" spans="6:6" x14ac:dyDescent="0.3">
      <c r="F383" t="str">
        <f t="shared" si="5"/>
        <v>divisiones.Add(new DivisionAdministrativa(id: , id2: , nombreAdministrativo: "", pais: ""));</v>
      </c>
    </row>
    <row r="384" spans="6:6" x14ac:dyDescent="0.3">
      <c r="F384" t="str">
        <f t="shared" si="5"/>
        <v>divisiones.Add(new DivisionAdministrativa(id: , id2: , nombreAdministrativo: "", pais: ""));</v>
      </c>
    </row>
    <row r="385" spans="6:6" x14ac:dyDescent="0.3">
      <c r="F385" t="str">
        <f t="shared" si="5"/>
        <v>divisiones.Add(new DivisionAdministrativa(id: , id2: , nombreAdministrativo: "", pais: ""));</v>
      </c>
    </row>
    <row r="386" spans="6:6" x14ac:dyDescent="0.3">
      <c r="F386" t="str">
        <f t="shared" si="5"/>
        <v>divisiones.Add(new DivisionAdministrativa(id: , id2: , nombreAdministrativo: "", pais: ""));</v>
      </c>
    </row>
    <row r="387" spans="6:6" x14ac:dyDescent="0.3">
      <c r="F387" t="str">
        <f t="shared" si="5"/>
        <v>divisiones.Add(new DivisionAdministrativa(id: , id2: , nombreAdministrativo: "", pais: ""));</v>
      </c>
    </row>
    <row r="388" spans="6:6" x14ac:dyDescent="0.3">
      <c r="F388" t="str">
        <f t="shared" si="5"/>
        <v>divisiones.Add(new DivisionAdministrativa(id: , id2: , nombreAdministrativo: "", pais: ""));</v>
      </c>
    </row>
    <row r="389" spans="6:6" x14ac:dyDescent="0.3">
      <c r="F389" t="str">
        <f t="shared" ref="F389:F452" si="6">+"divisiones.Add(new DivisionAdministrativa(id: "&amp;B389&amp;", id2: "&amp;C389&amp;", nombreAdministrativo: "&amp;""""&amp;D389&amp;""""&amp;", pais: "&amp;""""&amp;E389&amp;""""&amp;"));"</f>
        <v>divisiones.Add(new DivisionAdministrativa(id: , id2: , nombreAdministrativo: "", pais: ""));</v>
      </c>
    </row>
    <row r="390" spans="6:6" x14ac:dyDescent="0.3">
      <c r="F390" t="str">
        <f t="shared" si="6"/>
        <v>divisiones.Add(new DivisionAdministrativa(id: , id2: , nombreAdministrativo: "", pais: ""));</v>
      </c>
    </row>
    <row r="391" spans="6:6" x14ac:dyDescent="0.3">
      <c r="F391" t="str">
        <f t="shared" si="6"/>
        <v>divisiones.Add(new DivisionAdministrativa(id: , id2: , nombreAdministrativo: "", pais: ""));</v>
      </c>
    </row>
    <row r="392" spans="6:6" x14ac:dyDescent="0.3">
      <c r="F392" t="str">
        <f t="shared" si="6"/>
        <v>divisiones.Add(new DivisionAdministrativa(id: , id2: , nombreAdministrativo: "", pais: ""));</v>
      </c>
    </row>
    <row r="393" spans="6:6" x14ac:dyDescent="0.3">
      <c r="F393" t="str">
        <f t="shared" si="6"/>
        <v>divisiones.Add(new DivisionAdministrativa(id: , id2: , nombreAdministrativo: "", pais: ""));</v>
      </c>
    </row>
    <row r="394" spans="6:6" x14ac:dyDescent="0.3">
      <c r="F394" t="str">
        <f t="shared" si="6"/>
        <v>divisiones.Add(new DivisionAdministrativa(id: , id2: , nombreAdministrativo: "", pais: ""));</v>
      </c>
    </row>
    <row r="395" spans="6:6" x14ac:dyDescent="0.3">
      <c r="F395" t="str">
        <f t="shared" si="6"/>
        <v>divisiones.Add(new DivisionAdministrativa(id: , id2: , nombreAdministrativo: "", pais: ""));</v>
      </c>
    </row>
    <row r="396" spans="6:6" x14ac:dyDescent="0.3">
      <c r="F396" t="str">
        <f t="shared" si="6"/>
        <v>divisiones.Add(new DivisionAdministrativa(id: , id2: , nombreAdministrativo: "", pais: ""));</v>
      </c>
    </row>
    <row r="397" spans="6:6" x14ac:dyDescent="0.3">
      <c r="F397" t="str">
        <f t="shared" si="6"/>
        <v>divisiones.Add(new DivisionAdministrativa(id: , id2: , nombreAdministrativo: "", pais: ""));</v>
      </c>
    </row>
    <row r="398" spans="6:6" x14ac:dyDescent="0.3">
      <c r="F398" t="str">
        <f t="shared" si="6"/>
        <v>divisiones.Add(new DivisionAdministrativa(id: , id2: , nombreAdministrativo: "", pais: ""));</v>
      </c>
    </row>
    <row r="399" spans="6:6" x14ac:dyDescent="0.3">
      <c r="F399" t="str">
        <f t="shared" si="6"/>
        <v>divisiones.Add(new DivisionAdministrativa(id: , id2: , nombreAdministrativo: "", pais: ""));</v>
      </c>
    </row>
    <row r="400" spans="6:6" x14ac:dyDescent="0.3">
      <c r="F400" t="str">
        <f t="shared" si="6"/>
        <v>divisiones.Add(new DivisionAdministrativa(id: , id2: , nombreAdministrativo: "", pais: ""));</v>
      </c>
    </row>
    <row r="401" spans="6:6" x14ac:dyDescent="0.3">
      <c r="F401" t="str">
        <f t="shared" si="6"/>
        <v>divisiones.Add(new DivisionAdministrativa(id: , id2: , nombreAdministrativo: "", pais: ""));</v>
      </c>
    </row>
    <row r="402" spans="6:6" x14ac:dyDescent="0.3">
      <c r="F402" t="str">
        <f t="shared" si="6"/>
        <v>divisiones.Add(new DivisionAdministrativa(id: , id2: , nombreAdministrativo: "", pais: ""));</v>
      </c>
    </row>
    <row r="403" spans="6:6" x14ac:dyDescent="0.3">
      <c r="F403" t="str">
        <f t="shared" si="6"/>
        <v>divisiones.Add(new DivisionAdministrativa(id: , id2: , nombreAdministrativo: "", pais: ""));</v>
      </c>
    </row>
    <row r="404" spans="6:6" x14ac:dyDescent="0.3">
      <c r="F404" t="str">
        <f t="shared" si="6"/>
        <v>divisiones.Add(new DivisionAdministrativa(id: , id2: , nombreAdministrativo: "", pais: ""));</v>
      </c>
    </row>
    <row r="405" spans="6:6" x14ac:dyDescent="0.3">
      <c r="F405" t="str">
        <f t="shared" si="6"/>
        <v>divisiones.Add(new DivisionAdministrativa(id: , id2: , nombreAdministrativo: "", pais: ""));</v>
      </c>
    </row>
    <row r="406" spans="6:6" x14ac:dyDescent="0.3">
      <c r="F406" t="str">
        <f t="shared" si="6"/>
        <v>divisiones.Add(new DivisionAdministrativa(id: , id2: , nombreAdministrativo: "", pais: ""));</v>
      </c>
    </row>
    <row r="407" spans="6:6" x14ac:dyDescent="0.3">
      <c r="F407" t="str">
        <f t="shared" si="6"/>
        <v>divisiones.Add(new DivisionAdministrativa(id: , id2: , nombreAdministrativo: "", pais: ""));</v>
      </c>
    </row>
    <row r="408" spans="6:6" x14ac:dyDescent="0.3">
      <c r="F408" t="str">
        <f t="shared" si="6"/>
        <v>divisiones.Add(new DivisionAdministrativa(id: , id2: , nombreAdministrativo: "", pais: ""));</v>
      </c>
    </row>
    <row r="409" spans="6:6" x14ac:dyDescent="0.3">
      <c r="F409" t="str">
        <f t="shared" si="6"/>
        <v>divisiones.Add(new DivisionAdministrativa(id: , id2: , nombreAdministrativo: "", pais: ""));</v>
      </c>
    </row>
    <row r="410" spans="6:6" x14ac:dyDescent="0.3">
      <c r="F410" t="str">
        <f t="shared" si="6"/>
        <v>divisiones.Add(new DivisionAdministrativa(id: , id2: , nombreAdministrativo: "", pais: ""));</v>
      </c>
    </row>
    <row r="411" spans="6:6" x14ac:dyDescent="0.3">
      <c r="F411" t="str">
        <f t="shared" si="6"/>
        <v>divisiones.Add(new DivisionAdministrativa(id: , id2: , nombreAdministrativo: "", pais: ""));</v>
      </c>
    </row>
    <row r="412" spans="6:6" x14ac:dyDescent="0.3">
      <c r="F412" t="str">
        <f t="shared" si="6"/>
        <v>divisiones.Add(new DivisionAdministrativa(id: , id2: , nombreAdministrativo: "", pais: ""));</v>
      </c>
    </row>
    <row r="413" spans="6:6" x14ac:dyDescent="0.3">
      <c r="F413" t="str">
        <f t="shared" si="6"/>
        <v>divisiones.Add(new DivisionAdministrativa(id: , id2: , nombreAdministrativo: "", pais: ""));</v>
      </c>
    </row>
    <row r="414" spans="6:6" x14ac:dyDescent="0.3">
      <c r="F414" t="str">
        <f t="shared" si="6"/>
        <v>divisiones.Add(new DivisionAdministrativa(id: , id2: , nombreAdministrativo: "", pais: ""));</v>
      </c>
    </row>
    <row r="415" spans="6:6" x14ac:dyDescent="0.3">
      <c r="F415" t="str">
        <f t="shared" si="6"/>
        <v>divisiones.Add(new DivisionAdministrativa(id: , id2: , nombreAdministrativo: "", pais: ""));</v>
      </c>
    </row>
    <row r="416" spans="6:6" x14ac:dyDescent="0.3">
      <c r="F416" t="str">
        <f t="shared" si="6"/>
        <v>divisiones.Add(new DivisionAdministrativa(id: , id2: , nombreAdministrativo: "", pais: ""));</v>
      </c>
    </row>
    <row r="417" spans="6:6" x14ac:dyDescent="0.3">
      <c r="F417" t="str">
        <f t="shared" si="6"/>
        <v>divisiones.Add(new DivisionAdministrativa(id: , id2: , nombreAdministrativo: "", pais: ""));</v>
      </c>
    </row>
    <row r="418" spans="6:6" x14ac:dyDescent="0.3">
      <c r="F418" t="str">
        <f t="shared" si="6"/>
        <v>divisiones.Add(new DivisionAdministrativa(id: , id2: , nombreAdministrativo: "", pais: ""));</v>
      </c>
    </row>
    <row r="419" spans="6:6" x14ac:dyDescent="0.3">
      <c r="F419" t="str">
        <f t="shared" si="6"/>
        <v>divisiones.Add(new DivisionAdministrativa(id: , id2: , nombreAdministrativo: "", pais: ""));</v>
      </c>
    </row>
    <row r="420" spans="6:6" x14ac:dyDescent="0.3">
      <c r="F420" t="str">
        <f t="shared" si="6"/>
        <v>divisiones.Add(new DivisionAdministrativa(id: , id2: , nombreAdministrativo: "", pais: ""));</v>
      </c>
    </row>
    <row r="421" spans="6:6" x14ac:dyDescent="0.3">
      <c r="F421" t="str">
        <f t="shared" si="6"/>
        <v>divisiones.Add(new DivisionAdministrativa(id: , id2: , nombreAdministrativo: "", pais: ""));</v>
      </c>
    </row>
    <row r="422" spans="6:6" x14ac:dyDescent="0.3">
      <c r="F422" t="str">
        <f t="shared" si="6"/>
        <v>divisiones.Add(new DivisionAdministrativa(id: , id2: , nombreAdministrativo: "", pais: ""));</v>
      </c>
    </row>
    <row r="423" spans="6:6" x14ac:dyDescent="0.3">
      <c r="F423" t="str">
        <f t="shared" si="6"/>
        <v>divisiones.Add(new DivisionAdministrativa(id: , id2: , nombreAdministrativo: "", pais: ""));</v>
      </c>
    </row>
    <row r="424" spans="6:6" x14ac:dyDescent="0.3">
      <c r="F424" t="str">
        <f t="shared" si="6"/>
        <v>divisiones.Add(new DivisionAdministrativa(id: , id2: , nombreAdministrativo: "", pais: ""));</v>
      </c>
    </row>
    <row r="425" spans="6:6" x14ac:dyDescent="0.3">
      <c r="F425" t="str">
        <f t="shared" si="6"/>
        <v>divisiones.Add(new DivisionAdministrativa(id: , id2: , nombreAdministrativo: "", pais: ""));</v>
      </c>
    </row>
    <row r="426" spans="6:6" x14ac:dyDescent="0.3">
      <c r="F426" t="str">
        <f t="shared" si="6"/>
        <v>divisiones.Add(new DivisionAdministrativa(id: , id2: , nombreAdministrativo: "", pais: ""));</v>
      </c>
    </row>
    <row r="427" spans="6:6" x14ac:dyDescent="0.3">
      <c r="F427" t="str">
        <f t="shared" si="6"/>
        <v>divisiones.Add(new DivisionAdministrativa(id: , id2: , nombreAdministrativo: "", pais: ""));</v>
      </c>
    </row>
    <row r="428" spans="6:6" x14ac:dyDescent="0.3">
      <c r="F428" t="str">
        <f t="shared" si="6"/>
        <v>divisiones.Add(new DivisionAdministrativa(id: , id2: , nombreAdministrativo: "", pais: ""));</v>
      </c>
    </row>
    <row r="429" spans="6:6" x14ac:dyDescent="0.3">
      <c r="F429" t="str">
        <f t="shared" si="6"/>
        <v>divisiones.Add(new DivisionAdministrativa(id: , id2: , nombreAdministrativo: "", pais: ""));</v>
      </c>
    </row>
    <row r="430" spans="6:6" x14ac:dyDescent="0.3">
      <c r="F430" t="str">
        <f t="shared" si="6"/>
        <v>divisiones.Add(new DivisionAdministrativa(id: , id2: , nombreAdministrativo: "", pais: ""));</v>
      </c>
    </row>
    <row r="431" spans="6:6" x14ac:dyDescent="0.3">
      <c r="F431" t="str">
        <f t="shared" si="6"/>
        <v>divisiones.Add(new DivisionAdministrativa(id: , id2: , nombreAdministrativo: "", pais: ""));</v>
      </c>
    </row>
    <row r="432" spans="6:6" x14ac:dyDescent="0.3">
      <c r="F432" t="str">
        <f t="shared" si="6"/>
        <v>divisiones.Add(new DivisionAdministrativa(id: , id2: , nombreAdministrativo: "", pais: ""));</v>
      </c>
    </row>
    <row r="433" spans="6:6" x14ac:dyDescent="0.3">
      <c r="F433" t="str">
        <f t="shared" si="6"/>
        <v>divisiones.Add(new DivisionAdministrativa(id: , id2: , nombreAdministrativo: "", pais: ""));</v>
      </c>
    </row>
    <row r="434" spans="6:6" x14ac:dyDescent="0.3">
      <c r="F434" t="str">
        <f t="shared" si="6"/>
        <v>divisiones.Add(new DivisionAdministrativa(id: , id2: , nombreAdministrativo: "", pais: ""));</v>
      </c>
    </row>
    <row r="435" spans="6:6" x14ac:dyDescent="0.3">
      <c r="F435" t="str">
        <f t="shared" si="6"/>
        <v>divisiones.Add(new DivisionAdministrativa(id: , id2: , nombreAdministrativo: "", pais: ""));</v>
      </c>
    </row>
    <row r="436" spans="6:6" x14ac:dyDescent="0.3">
      <c r="F436" t="str">
        <f t="shared" si="6"/>
        <v>divisiones.Add(new DivisionAdministrativa(id: , id2: , nombreAdministrativo: "", pais: ""));</v>
      </c>
    </row>
    <row r="437" spans="6:6" x14ac:dyDescent="0.3">
      <c r="F437" t="str">
        <f t="shared" si="6"/>
        <v>divisiones.Add(new DivisionAdministrativa(id: , id2: , nombreAdministrativo: "", pais: ""));</v>
      </c>
    </row>
    <row r="438" spans="6:6" x14ac:dyDescent="0.3">
      <c r="F438" t="str">
        <f t="shared" si="6"/>
        <v>divisiones.Add(new DivisionAdministrativa(id: , id2: , nombreAdministrativo: "", pais: ""));</v>
      </c>
    </row>
    <row r="439" spans="6:6" x14ac:dyDescent="0.3">
      <c r="F439" t="str">
        <f t="shared" si="6"/>
        <v>divisiones.Add(new DivisionAdministrativa(id: , id2: , nombreAdministrativo: "", pais: ""));</v>
      </c>
    </row>
    <row r="440" spans="6:6" x14ac:dyDescent="0.3">
      <c r="F440" t="str">
        <f t="shared" si="6"/>
        <v>divisiones.Add(new DivisionAdministrativa(id: , id2: , nombreAdministrativo: "", pais: ""));</v>
      </c>
    </row>
    <row r="441" spans="6:6" x14ac:dyDescent="0.3">
      <c r="F441" t="str">
        <f t="shared" si="6"/>
        <v>divisiones.Add(new DivisionAdministrativa(id: , id2: , nombreAdministrativo: "", pais: ""));</v>
      </c>
    </row>
    <row r="442" spans="6:6" x14ac:dyDescent="0.3">
      <c r="F442" t="str">
        <f t="shared" si="6"/>
        <v>divisiones.Add(new DivisionAdministrativa(id: , id2: , nombreAdministrativo: "", pais: ""));</v>
      </c>
    </row>
    <row r="443" spans="6:6" x14ac:dyDescent="0.3">
      <c r="F443" t="str">
        <f t="shared" si="6"/>
        <v>divisiones.Add(new DivisionAdministrativa(id: , id2: , nombreAdministrativo: "", pais: ""));</v>
      </c>
    </row>
    <row r="444" spans="6:6" x14ac:dyDescent="0.3">
      <c r="F444" t="str">
        <f t="shared" si="6"/>
        <v>divisiones.Add(new DivisionAdministrativa(id: , id2: , nombreAdministrativo: "", pais: ""));</v>
      </c>
    </row>
    <row r="445" spans="6:6" x14ac:dyDescent="0.3">
      <c r="F445" t="str">
        <f t="shared" si="6"/>
        <v>divisiones.Add(new DivisionAdministrativa(id: , id2: , nombreAdministrativo: "", pais: ""));</v>
      </c>
    </row>
    <row r="446" spans="6:6" x14ac:dyDescent="0.3">
      <c r="F446" t="str">
        <f t="shared" si="6"/>
        <v>divisiones.Add(new DivisionAdministrativa(id: , id2: , nombreAdministrativo: "", pais: ""));</v>
      </c>
    </row>
    <row r="447" spans="6:6" x14ac:dyDescent="0.3">
      <c r="F447" t="str">
        <f t="shared" si="6"/>
        <v>divisiones.Add(new DivisionAdministrativa(id: , id2: , nombreAdministrativo: "", pais: ""));</v>
      </c>
    </row>
    <row r="448" spans="6:6" x14ac:dyDescent="0.3">
      <c r="F448" t="str">
        <f t="shared" si="6"/>
        <v>divisiones.Add(new DivisionAdministrativa(id: , id2: , nombreAdministrativo: "", pais: ""));</v>
      </c>
    </row>
    <row r="449" spans="6:6" x14ac:dyDescent="0.3">
      <c r="F449" t="str">
        <f t="shared" si="6"/>
        <v>divisiones.Add(new DivisionAdministrativa(id: , id2: , nombreAdministrativo: "", pais: ""));</v>
      </c>
    </row>
    <row r="450" spans="6:6" x14ac:dyDescent="0.3">
      <c r="F450" t="str">
        <f t="shared" si="6"/>
        <v>divisiones.Add(new DivisionAdministrativa(id: , id2: , nombreAdministrativo: "", pais: ""));</v>
      </c>
    </row>
    <row r="451" spans="6:6" x14ac:dyDescent="0.3">
      <c r="F451" t="str">
        <f t="shared" si="6"/>
        <v>divisiones.Add(new DivisionAdministrativa(id: , id2: , nombreAdministrativo: "", pais: ""));</v>
      </c>
    </row>
    <row r="452" spans="6:6" x14ac:dyDescent="0.3">
      <c r="F452" t="str">
        <f t="shared" si="6"/>
        <v>divisiones.Add(new DivisionAdministrativa(id: , id2: , nombreAdministrativo: "", pais: ""));</v>
      </c>
    </row>
    <row r="453" spans="6:6" x14ac:dyDescent="0.3">
      <c r="F453" t="str">
        <f t="shared" ref="F453:F516" si="7">+"divisiones.Add(new DivisionAdministrativa(id: "&amp;B453&amp;", id2: "&amp;C453&amp;", nombreAdministrativo: "&amp;""""&amp;D453&amp;""""&amp;", pais: "&amp;""""&amp;E453&amp;""""&amp;"));"</f>
        <v>divisiones.Add(new DivisionAdministrativa(id: , id2: , nombreAdministrativo: "", pais: ""));</v>
      </c>
    </row>
    <row r="454" spans="6:6" x14ac:dyDescent="0.3">
      <c r="F454" t="str">
        <f t="shared" si="7"/>
        <v>divisiones.Add(new DivisionAdministrativa(id: , id2: , nombreAdministrativo: "", pais: ""));</v>
      </c>
    </row>
    <row r="455" spans="6:6" x14ac:dyDescent="0.3">
      <c r="F455" t="str">
        <f t="shared" si="7"/>
        <v>divisiones.Add(new DivisionAdministrativa(id: , id2: , nombreAdministrativo: "", pais: ""));</v>
      </c>
    </row>
    <row r="456" spans="6:6" x14ac:dyDescent="0.3">
      <c r="F456" t="str">
        <f t="shared" si="7"/>
        <v>divisiones.Add(new DivisionAdministrativa(id: , id2: , nombreAdministrativo: "", pais: ""));</v>
      </c>
    </row>
    <row r="457" spans="6:6" x14ac:dyDescent="0.3">
      <c r="F457" t="str">
        <f t="shared" si="7"/>
        <v>divisiones.Add(new DivisionAdministrativa(id: , id2: , nombreAdministrativo: "", pais: ""));</v>
      </c>
    </row>
    <row r="458" spans="6:6" x14ac:dyDescent="0.3">
      <c r="F458" t="str">
        <f t="shared" si="7"/>
        <v>divisiones.Add(new DivisionAdministrativa(id: , id2: , nombreAdministrativo: "", pais: ""));</v>
      </c>
    </row>
    <row r="459" spans="6:6" x14ac:dyDescent="0.3">
      <c r="F459" t="str">
        <f t="shared" si="7"/>
        <v>divisiones.Add(new DivisionAdministrativa(id: , id2: , nombreAdministrativo: "", pais: ""));</v>
      </c>
    </row>
    <row r="460" spans="6:6" x14ac:dyDescent="0.3">
      <c r="F460" t="str">
        <f t="shared" si="7"/>
        <v>divisiones.Add(new DivisionAdministrativa(id: , id2: , nombreAdministrativo: "", pais: ""));</v>
      </c>
    </row>
    <row r="461" spans="6:6" x14ac:dyDescent="0.3">
      <c r="F461" t="str">
        <f t="shared" si="7"/>
        <v>divisiones.Add(new DivisionAdministrativa(id: , id2: , nombreAdministrativo: "", pais: ""));</v>
      </c>
    </row>
    <row r="462" spans="6:6" x14ac:dyDescent="0.3">
      <c r="F462" t="str">
        <f t="shared" si="7"/>
        <v>divisiones.Add(new DivisionAdministrativa(id: , id2: , nombreAdministrativo: "", pais: ""));</v>
      </c>
    </row>
    <row r="463" spans="6:6" x14ac:dyDescent="0.3">
      <c r="F463" t="str">
        <f t="shared" si="7"/>
        <v>divisiones.Add(new DivisionAdministrativa(id: , id2: , nombreAdministrativo: "", pais: ""));</v>
      </c>
    </row>
    <row r="464" spans="6:6" x14ac:dyDescent="0.3">
      <c r="F464" t="str">
        <f t="shared" si="7"/>
        <v>divisiones.Add(new DivisionAdministrativa(id: , id2: , nombreAdministrativo: "", pais: ""));</v>
      </c>
    </row>
    <row r="465" spans="6:6" x14ac:dyDescent="0.3">
      <c r="F465" t="str">
        <f t="shared" si="7"/>
        <v>divisiones.Add(new DivisionAdministrativa(id: , id2: , nombreAdministrativo: "", pais: ""));</v>
      </c>
    </row>
    <row r="466" spans="6:6" x14ac:dyDescent="0.3">
      <c r="F466" t="str">
        <f t="shared" si="7"/>
        <v>divisiones.Add(new DivisionAdministrativa(id: , id2: , nombreAdministrativo: "", pais: ""));</v>
      </c>
    </row>
    <row r="467" spans="6:6" x14ac:dyDescent="0.3">
      <c r="F467" t="str">
        <f t="shared" si="7"/>
        <v>divisiones.Add(new DivisionAdministrativa(id: , id2: , nombreAdministrativo: "", pais: ""));</v>
      </c>
    </row>
    <row r="468" spans="6:6" x14ac:dyDescent="0.3">
      <c r="F468" t="str">
        <f t="shared" si="7"/>
        <v>divisiones.Add(new DivisionAdministrativa(id: , id2: , nombreAdministrativo: "", pais: ""));</v>
      </c>
    </row>
    <row r="469" spans="6:6" x14ac:dyDescent="0.3">
      <c r="F469" t="str">
        <f t="shared" si="7"/>
        <v>divisiones.Add(new DivisionAdministrativa(id: , id2: , nombreAdministrativo: "", pais: ""));</v>
      </c>
    </row>
    <row r="470" spans="6:6" x14ac:dyDescent="0.3">
      <c r="F470" t="str">
        <f t="shared" si="7"/>
        <v>divisiones.Add(new DivisionAdministrativa(id: , id2: , nombreAdministrativo: "", pais: ""));</v>
      </c>
    </row>
    <row r="471" spans="6:6" x14ac:dyDescent="0.3">
      <c r="F471" t="str">
        <f t="shared" si="7"/>
        <v>divisiones.Add(new DivisionAdministrativa(id: , id2: , nombreAdministrativo: "", pais: ""));</v>
      </c>
    </row>
    <row r="472" spans="6:6" x14ac:dyDescent="0.3">
      <c r="F472" t="str">
        <f t="shared" si="7"/>
        <v>divisiones.Add(new DivisionAdministrativa(id: , id2: , nombreAdministrativo: "", pais: ""));</v>
      </c>
    </row>
    <row r="473" spans="6:6" x14ac:dyDescent="0.3">
      <c r="F473" t="str">
        <f t="shared" si="7"/>
        <v>divisiones.Add(new DivisionAdministrativa(id: , id2: , nombreAdministrativo: "", pais: ""));</v>
      </c>
    </row>
    <row r="474" spans="6:6" x14ac:dyDescent="0.3">
      <c r="F474" t="str">
        <f t="shared" si="7"/>
        <v>divisiones.Add(new DivisionAdministrativa(id: , id2: , nombreAdministrativo: "", pais: ""));</v>
      </c>
    </row>
    <row r="475" spans="6:6" x14ac:dyDescent="0.3">
      <c r="F475" t="str">
        <f t="shared" si="7"/>
        <v>divisiones.Add(new DivisionAdministrativa(id: , id2: , nombreAdministrativo: "", pais: ""));</v>
      </c>
    </row>
    <row r="476" spans="6:6" x14ac:dyDescent="0.3">
      <c r="F476" t="str">
        <f t="shared" si="7"/>
        <v>divisiones.Add(new DivisionAdministrativa(id: , id2: , nombreAdministrativo: "", pais: ""));</v>
      </c>
    </row>
    <row r="477" spans="6:6" x14ac:dyDescent="0.3">
      <c r="F477" t="str">
        <f t="shared" si="7"/>
        <v>divisiones.Add(new DivisionAdministrativa(id: , id2: , nombreAdministrativo: "", pais: ""));</v>
      </c>
    </row>
    <row r="478" spans="6:6" x14ac:dyDescent="0.3">
      <c r="F478" t="str">
        <f t="shared" si="7"/>
        <v>divisiones.Add(new DivisionAdministrativa(id: , id2: , nombreAdministrativo: "", pais: ""));</v>
      </c>
    </row>
    <row r="479" spans="6:6" x14ac:dyDescent="0.3">
      <c r="F479" t="str">
        <f t="shared" si="7"/>
        <v>divisiones.Add(new DivisionAdministrativa(id: , id2: , nombreAdministrativo: "", pais: ""));</v>
      </c>
    </row>
    <row r="480" spans="6:6" x14ac:dyDescent="0.3">
      <c r="F480" t="str">
        <f t="shared" si="7"/>
        <v>divisiones.Add(new DivisionAdministrativa(id: , id2: , nombreAdministrativo: "", pais: ""));</v>
      </c>
    </row>
    <row r="481" spans="6:6" x14ac:dyDescent="0.3">
      <c r="F481" t="str">
        <f t="shared" si="7"/>
        <v>divisiones.Add(new DivisionAdministrativa(id: , id2: , nombreAdministrativo: "", pais: ""));</v>
      </c>
    </row>
    <row r="482" spans="6:6" x14ac:dyDescent="0.3">
      <c r="F482" t="str">
        <f t="shared" si="7"/>
        <v>divisiones.Add(new DivisionAdministrativa(id: , id2: , nombreAdministrativo: "", pais: ""));</v>
      </c>
    </row>
    <row r="483" spans="6:6" x14ac:dyDescent="0.3">
      <c r="F483" t="str">
        <f t="shared" si="7"/>
        <v>divisiones.Add(new DivisionAdministrativa(id: , id2: , nombreAdministrativo: "", pais: ""));</v>
      </c>
    </row>
    <row r="484" spans="6:6" x14ac:dyDescent="0.3">
      <c r="F484" t="str">
        <f t="shared" si="7"/>
        <v>divisiones.Add(new DivisionAdministrativa(id: , id2: , nombreAdministrativo: "", pais: ""));</v>
      </c>
    </row>
    <row r="485" spans="6:6" x14ac:dyDescent="0.3">
      <c r="F485" t="str">
        <f t="shared" si="7"/>
        <v>divisiones.Add(new DivisionAdministrativa(id: , id2: , nombreAdministrativo: "", pais: ""));</v>
      </c>
    </row>
    <row r="486" spans="6:6" x14ac:dyDescent="0.3">
      <c r="F486" t="str">
        <f t="shared" si="7"/>
        <v>divisiones.Add(new DivisionAdministrativa(id: , id2: , nombreAdministrativo: "", pais: ""));</v>
      </c>
    </row>
    <row r="487" spans="6:6" x14ac:dyDescent="0.3">
      <c r="F487" t="str">
        <f t="shared" si="7"/>
        <v>divisiones.Add(new DivisionAdministrativa(id: , id2: , nombreAdministrativo: "", pais: ""));</v>
      </c>
    </row>
    <row r="488" spans="6:6" x14ac:dyDescent="0.3">
      <c r="F488" t="str">
        <f t="shared" si="7"/>
        <v>divisiones.Add(new DivisionAdministrativa(id: , id2: , nombreAdministrativo: "", pais: ""));</v>
      </c>
    </row>
    <row r="489" spans="6:6" x14ac:dyDescent="0.3">
      <c r="F489" t="str">
        <f t="shared" si="7"/>
        <v>divisiones.Add(new DivisionAdministrativa(id: , id2: , nombreAdministrativo: "", pais: ""));</v>
      </c>
    </row>
    <row r="490" spans="6:6" x14ac:dyDescent="0.3">
      <c r="F490" t="str">
        <f t="shared" si="7"/>
        <v>divisiones.Add(new DivisionAdministrativa(id: , id2: , nombreAdministrativo: "", pais: ""));</v>
      </c>
    </row>
    <row r="491" spans="6:6" x14ac:dyDescent="0.3">
      <c r="F491" t="str">
        <f t="shared" si="7"/>
        <v>divisiones.Add(new DivisionAdministrativa(id: , id2: , nombreAdministrativo: "", pais: ""));</v>
      </c>
    </row>
    <row r="492" spans="6:6" x14ac:dyDescent="0.3">
      <c r="F492" t="str">
        <f t="shared" si="7"/>
        <v>divisiones.Add(new DivisionAdministrativa(id: , id2: , nombreAdministrativo: "", pais: ""));</v>
      </c>
    </row>
    <row r="493" spans="6:6" x14ac:dyDescent="0.3">
      <c r="F493" t="str">
        <f t="shared" si="7"/>
        <v>divisiones.Add(new DivisionAdministrativa(id: , id2: , nombreAdministrativo: "", pais: ""));</v>
      </c>
    </row>
    <row r="494" spans="6:6" x14ac:dyDescent="0.3">
      <c r="F494" t="str">
        <f t="shared" si="7"/>
        <v>divisiones.Add(new DivisionAdministrativa(id: , id2: , nombreAdministrativo: "", pais: ""));</v>
      </c>
    </row>
    <row r="495" spans="6:6" x14ac:dyDescent="0.3">
      <c r="F495" t="str">
        <f t="shared" si="7"/>
        <v>divisiones.Add(new DivisionAdministrativa(id: , id2: , nombreAdministrativo: "", pais: ""));</v>
      </c>
    </row>
    <row r="496" spans="6:6" x14ac:dyDescent="0.3">
      <c r="F496" t="str">
        <f t="shared" si="7"/>
        <v>divisiones.Add(new DivisionAdministrativa(id: , id2: , nombreAdministrativo: "", pais: ""));</v>
      </c>
    </row>
    <row r="497" spans="6:6" x14ac:dyDescent="0.3">
      <c r="F497" t="str">
        <f t="shared" si="7"/>
        <v>divisiones.Add(new DivisionAdministrativa(id: , id2: , nombreAdministrativo: "", pais: ""));</v>
      </c>
    </row>
    <row r="498" spans="6:6" x14ac:dyDescent="0.3">
      <c r="F498" t="str">
        <f t="shared" si="7"/>
        <v>divisiones.Add(new DivisionAdministrativa(id: , id2: , nombreAdministrativo: "", pais: ""));</v>
      </c>
    </row>
    <row r="499" spans="6:6" x14ac:dyDescent="0.3">
      <c r="F499" t="str">
        <f t="shared" si="7"/>
        <v>divisiones.Add(new DivisionAdministrativa(id: , id2: , nombreAdministrativo: "", pais: ""));</v>
      </c>
    </row>
    <row r="500" spans="6:6" x14ac:dyDescent="0.3">
      <c r="F500" t="str">
        <f t="shared" si="7"/>
        <v>divisiones.Add(new DivisionAdministrativa(id: , id2: , nombreAdministrativo: "", pais: ""));</v>
      </c>
    </row>
    <row r="501" spans="6:6" x14ac:dyDescent="0.3">
      <c r="F501" t="str">
        <f t="shared" si="7"/>
        <v>divisiones.Add(new DivisionAdministrativa(id: , id2: , nombreAdministrativo: "", pais: ""));</v>
      </c>
    </row>
    <row r="502" spans="6:6" x14ac:dyDescent="0.3">
      <c r="F502" t="str">
        <f t="shared" si="7"/>
        <v>divisiones.Add(new DivisionAdministrativa(id: , id2: , nombreAdministrativo: "", pais: ""));</v>
      </c>
    </row>
    <row r="503" spans="6:6" x14ac:dyDescent="0.3">
      <c r="F503" t="str">
        <f t="shared" si="7"/>
        <v>divisiones.Add(new DivisionAdministrativa(id: , id2: , nombreAdministrativo: "", pais: ""));</v>
      </c>
    </row>
    <row r="504" spans="6:6" x14ac:dyDescent="0.3">
      <c r="F504" t="str">
        <f t="shared" si="7"/>
        <v>divisiones.Add(new DivisionAdministrativa(id: , id2: , nombreAdministrativo: "", pais: ""));</v>
      </c>
    </row>
    <row r="505" spans="6:6" x14ac:dyDescent="0.3">
      <c r="F505" t="str">
        <f t="shared" si="7"/>
        <v>divisiones.Add(new DivisionAdministrativa(id: , id2: , nombreAdministrativo: "", pais: ""));</v>
      </c>
    </row>
    <row r="506" spans="6:6" x14ac:dyDescent="0.3">
      <c r="F506" t="str">
        <f t="shared" si="7"/>
        <v>divisiones.Add(new DivisionAdministrativa(id: , id2: , nombreAdministrativo: "", pais: ""));</v>
      </c>
    </row>
    <row r="507" spans="6:6" x14ac:dyDescent="0.3">
      <c r="F507" t="str">
        <f t="shared" si="7"/>
        <v>divisiones.Add(new DivisionAdministrativa(id: , id2: , nombreAdministrativo: "", pais: ""));</v>
      </c>
    </row>
    <row r="508" spans="6:6" x14ac:dyDescent="0.3">
      <c r="F508" t="str">
        <f t="shared" si="7"/>
        <v>divisiones.Add(new DivisionAdministrativa(id: , id2: , nombreAdministrativo: "", pais: ""));</v>
      </c>
    </row>
    <row r="509" spans="6:6" x14ac:dyDescent="0.3">
      <c r="F509" t="str">
        <f t="shared" si="7"/>
        <v>divisiones.Add(new DivisionAdministrativa(id: , id2: , nombreAdministrativo: "", pais: ""));</v>
      </c>
    </row>
    <row r="510" spans="6:6" x14ac:dyDescent="0.3">
      <c r="F510" t="str">
        <f t="shared" si="7"/>
        <v>divisiones.Add(new DivisionAdministrativa(id: , id2: , nombreAdministrativo: "", pais: ""));</v>
      </c>
    </row>
    <row r="511" spans="6:6" x14ac:dyDescent="0.3">
      <c r="F511" t="str">
        <f t="shared" si="7"/>
        <v>divisiones.Add(new DivisionAdministrativa(id: , id2: , nombreAdministrativo: "", pais: ""));</v>
      </c>
    </row>
    <row r="512" spans="6:6" x14ac:dyDescent="0.3">
      <c r="F512" t="str">
        <f t="shared" si="7"/>
        <v>divisiones.Add(new DivisionAdministrativa(id: , id2: , nombreAdministrativo: "", pais: ""));</v>
      </c>
    </row>
    <row r="513" spans="6:6" x14ac:dyDescent="0.3">
      <c r="F513" t="str">
        <f t="shared" si="7"/>
        <v>divisiones.Add(new DivisionAdministrativa(id: , id2: , nombreAdministrativo: "", pais: ""));</v>
      </c>
    </row>
    <row r="514" spans="6:6" x14ac:dyDescent="0.3">
      <c r="F514" t="str">
        <f t="shared" si="7"/>
        <v>divisiones.Add(new DivisionAdministrativa(id: , id2: , nombreAdministrativo: "", pais: ""));</v>
      </c>
    </row>
    <row r="515" spans="6:6" x14ac:dyDescent="0.3">
      <c r="F515" t="str">
        <f t="shared" si="7"/>
        <v>divisiones.Add(new DivisionAdministrativa(id: , id2: , nombreAdministrativo: "", pais: ""));</v>
      </c>
    </row>
    <row r="516" spans="6:6" x14ac:dyDescent="0.3">
      <c r="F516" t="str">
        <f t="shared" si="7"/>
        <v>divisiones.Add(new DivisionAdministrativa(id: , id2: , nombreAdministrativo: "", pais: ""));</v>
      </c>
    </row>
    <row r="517" spans="6:6" x14ac:dyDescent="0.3">
      <c r="F517" t="str">
        <f t="shared" ref="F517:F580" si="8">+"divisiones.Add(new DivisionAdministrativa(id: "&amp;B517&amp;", id2: "&amp;C517&amp;", nombreAdministrativo: "&amp;""""&amp;D517&amp;""""&amp;", pais: "&amp;""""&amp;E517&amp;""""&amp;"));"</f>
        <v>divisiones.Add(new DivisionAdministrativa(id: , id2: , nombreAdministrativo: "", pais: ""));</v>
      </c>
    </row>
    <row r="518" spans="6:6" x14ac:dyDescent="0.3">
      <c r="F518" t="str">
        <f t="shared" si="8"/>
        <v>divisiones.Add(new DivisionAdministrativa(id: , id2: , nombreAdministrativo: "", pais: ""));</v>
      </c>
    </row>
    <row r="519" spans="6:6" x14ac:dyDescent="0.3">
      <c r="F519" t="str">
        <f t="shared" si="8"/>
        <v>divisiones.Add(new DivisionAdministrativa(id: , id2: , nombreAdministrativo: "", pais: ""));</v>
      </c>
    </row>
    <row r="520" spans="6:6" x14ac:dyDescent="0.3">
      <c r="F520" t="str">
        <f t="shared" si="8"/>
        <v>divisiones.Add(new DivisionAdministrativa(id: , id2: , nombreAdministrativo: "", pais: ""));</v>
      </c>
    </row>
    <row r="521" spans="6:6" x14ac:dyDescent="0.3">
      <c r="F521" t="str">
        <f t="shared" si="8"/>
        <v>divisiones.Add(new DivisionAdministrativa(id: , id2: , nombreAdministrativo: "", pais: ""));</v>
      </c>
    </row>
    <row r="522" spans="6:6" x14ac:dyDescent="0.3">
      <c r="F522" t="str">
        <f t="shared" si="8"/>
        <v>divisiones.Add(new DivisionAdministrativa(id: , id2: , nombreAdministrativo: "", pais: ""));</v>
      </c>
    </row>
    <row r="523" spans="6:6" x14ac:dyDescent="0.3">
      <c r="F523" t="str">
        <f t="shared" si="8"/>
        <v>divisiones.Add(new DivisionAdministrativa(id: , id2: , nombreAdministrativo: "", pais: ""));</v>
      </c>
    </row>
    <row r="524" spans="6:6" x14ac:dyDescent="0.3">
      <c r="F524" t="str">
        <f t="shared" si="8"/>
        <v>divisiones.Add(new DivisionAdministrativa(id: , id2: , nombreAdministrativo: "", pais: ""));</v>
      </c>
    </row>
    <row r="525" spans="6:6" x14ac:dyDescent="0.3">
      <c r="F525" t="str">
        <f t="shared" si="8"/>
        <v>divisiones.Add(new DivisionAdministrativa(id: , id2: , nombreAdministrativo: "", pais: ""));</v>
      </c>
    </row>
    <row r="526" spans="6:6" x14ac:dyDescent="0.3">
      <c r="F526" t="str">
        <f t="shared" si="8"/>
        <v>divisiones.Add(new DivisionAdministrativa(id: , id2: , nombreAdministrativo: "", pais: ""));</v>
      </c>
    </row>
    <row r="527" spans="6:6" x14ac:dyDescent="0.3">
      <c r="F527" t="str">
        <f t="shared" si="8"/>
        <v>divisiones.Add(new DivisionAdministrativa(id: , id2: , nombreAdministrativo: "", pais: ""));</v>
      </c>
    </row>
    <row r="528" spans="6:6" x14ac:dyDescent="0.3">
      <c r="F528" t="str">
        <f t="shared" si="8"/>
        <v>divisiones.Add(new DivisionAdministrativa(id: , id2: , nombreAdministrativo: "", pais: ""));</v>
      </c>
    </row>
    <row r="529" spans="6:6" x14ac:dyDescent="0.3">
      <c r="F529" t="str">
        <f t="shared" si="8"/>
        <v>divisiones.Add(new DivisionAdministrativa(id: , id2: , nombreAdministrativo: "", pais: ""));</v>
      </c>
    </row>
    <row r="530" spans="6:6" x14ac:dyDescent="0.3">
      <c r="F530" t="str">
        <f t="shared" si="8"/>
        <v>divisiones.Add(new DivisionAdministrativa(id: , id2: , nombreAdministrativo: "", pais: ""));</v>
      </c>
    </row>
    <row r="531" spans="6:6" x14ac:dyDescent="0.3">
      <c r="F531" t="str">
        <f t="shared" si="8"/>
        <v>divisiones.Add(new DivisionAdministrativa(id: , id2: , nombreAdministrativo: "", pais: ""));</v>
      </c>
    </row>
    <row r="532" spans="6:6" x14ac:dyDescent="0.3">
      <c r="F532" t="str">
        <f t="shared" si="8"/>
        <v>divisiones.Add(new DivisionAdministrativa(id: , id2: , nombreAdministrativo: "", pais: ""));</v>
      </c>
    </row>
    <row r="533" spans="6:6" x14ac:dyDescent="0.3">
      <c r="F533" t="str">
        <f t="shared" si="8"/>
        <v>divisiones.Add(new DivisionAdministrativa(id: , id2: , nombreAdministrativo: "", pais: ""));</v>
      </c>
    </row>
    <row r="534" spans="6:6" x14ac:dyDescent="0.3">
      <c r="F534" t="str">
        <f t="shared" si="8"/>
        <v>divisiones.Add(new DivisionAdministrativa(id: , id2: , nombreAdministrativo: "", pais: ""));</v>
      </c>
    </row>
    <row r="535" spans="6:6" x14ac:dyDescent="0.3">
      <c r="F535" t="str">
        <f t="shared" si="8"/>
        <v>divisiones.Add(new DivisionAdministrativa(id: , id2: , nombreAdministrativo: "", pais: ""));</v>
      </c>
    </row>
    <row r="536" spans="6:6" x14ac:dyDescent="0.3">
      <c r="F536" t="str">
        <f t="shared" si="8"/>
        <v>divisiones.Add(new DivisionAdministrativa(id: , id2: , nombreAdministrativo: "", pais: ""));</v>
      </c>
    </row>
    <row r="537" spans="6:6" x14ac:dyDescent="0.3">
      <c r="F537" t="str">
        <f t="shared" si="8"/>
        <v>divisiones.Add(new DivisionAdministrativa(id: , id2: , nombreAdministrativo: "", pais: ""));</v>
      </c>
    </row>
    <row r="538" spans="6:6" x14ac:dyDescent="0.3">
      <c r="F538" t="str">
        <f t="shared" si="8"/>
        <v>divisiones.Add(new DivisionAdministrativa(id: , id2: , nombreAdministrativo: "", pais: ""));</v>
      </c>
    </row>
    <row r="539" spans="6:6" x14ac:dyDescent="0.3">
      <c r="F539" t="str">
        <f t="shared" si="8"/>
        <v>divisiones.Add(new DivisionAdministrativa(id: , id2: , nombreAdministrativo: "", pais: ""));</v>
      </c>
    </row>
    <row r="540" spans="6:6" x14ac:dyDescent="0.3">
      <c r="F540" t="str">
        <f t="shared" si="8"/>
        <v>divisiones.Add(new DivisionAdministrativa(id: , id2: , nombreAdministrativo: "", pais: ""));</v>
      </c>
    </row>
    <row r="541" spans="6:6" x14ac:dyDescent="0.3">
      <c r="F541" t="str">
        <f t="shared" si="8"/>
        <v>divisiones.Add(new DivisionAdministrativa(id: , id2: , nombreAdministrativo: "", pais: ""));</v>
      </c>
    </row>
    <row r="542" spans="6:6" x14ac:dyDescent="0.3">
      <c r="F542" t="str">
        <f t="shared" si="8"/>
        <v>divisiones.Add(new DivisionAdministrativa(id: , id2: , nombreAdministrativo: "", pais: ""));</v>
      </c>
    </row>
    <row r="543" spans="6:6" x14ac:dyDescent="0.3">
      <c r="F543" t="str">
        <f t="shared" si="8"/>
        <v>divisiones.Add(new DivisionAdministrativa(id: , id2: , nombreAdministrativo: "", pais: ""));</v>
      </c>
    </row>
    <row r="544" spans="6:6" x14ac:dyDescent="0.3">
      <c r="F544" t="str">
        <f t="shared" si="8"/>
        <v>divisiones.Add(new DivisionAdministrativa(id: , id2: , nombreAdministrativo: "", pais: ""));</v>
      </c>
    </row>
    <row r="545" spans="6:6" x14ac:dyDescent="0.3">
      <c r="F545" t="str">
        <f t="shared" si="8"/>
        <v>divisiones.Add(new DivisionAdministrativa(id: , id2: , nombreAdministrativo: "", pais: ""));</v>
      </c>
    </row>
    <row r="546" spans="6:6" x14ac:dyDescent="0.3">
      <c r="F546" t="str">
        <f t="shared" si="8"/>
        <v>divisiones.Add(new DivisionAdministrativa(id: , id2: , nombreAdministrativo: "", pais: ""));</v>
      </c>
    </row>
    <row r="547" spans="6:6" x14ac:dyDescent="0.3">
      <c r="F547" t="str">
        <f t="shared" si="8"/>
        <v>divisiones.Add(new DivisionAdministrativa(id: , id2: , nombreAdministrativo: "", pais: ""));</v>
      </c>
    </row>
    <row r="548" spans="6:6" x14ac:dyDescent="0.3">
      <c r="F548" t="str">
        <f t="shared" si="8"/>
        <v>divisiones.Add(new DivisionAdministrativa(id: , id2: , nombreAdministrativo: "", pais: ""));</v>
      </c>
    </row>
    <row r="549" spans="6:6" x14ac:dyDescent="0.3">
      <c r="F549" t="str">
        <f t="shared" si="8"/>
        <v>divisiones.Add(new DivisionAdministrativa(id: , id2: , nombreAdministrativo: "", pais: ""));</v>
      </c>
    </row>
    <row r="550" spans="6:6" x14ac:dyDescent="0.3">
      <c r="F550" t="str">
        <f t="shared" si="8"/>
        <v>divisiones.Add(new DivisionAdministrativa(id: , id2: , nombreAdministrativo: "", pais: ""));</v>
      </c>
    </row>
    <row r="551" spans="6:6" x14ac:dyDescent="0.3">
      <c r="F551" t="str">
        <f t="shared" si="8"/>
        <v>divisiones.Add(new DivisionAdministrativa(id: , id2: , nombreAdministrativo: "", pais: ""));</v>
      </c>
    </row>
    <row r="552" spans="6:6" x14ac:dyDescent="0.3">
      <c r="F552" t="str">
        <f t="shared" si="8"/>
        <v>divisiones.Add(new DivisionAdministrativa(id: , id2: , nombreAdministrativo: "", pais: ""));</v>
      </c>
    </row>
    <row r="553" spans="6:6" x14ac:dyDescent="0.3">
      <c r="F553" t="str">
        <f t="shared" si="8"/>
        <v>divisiones.Add(new DivisionAdministrativa(id: , id2: , nombreAdministrativo: "", pais: ""));</v>
      </c>
    </row>
    <row r="554" spans="6:6" x14ac:dyDescent="0.3">
      <c r="F554" t="str">
        <f t="shared" si="8"/>
        <v>divisiones.Add(new DivisionAdministrativa(id: , id2: , nombreAdministrativo: "", pais: ""));</v>
      </c>
    </row>
    <row r="555" spans="6:6" x14ac:dyDescent="0.3">
      <c r="F555" t="str">
        <f t="shared" si="8"/>
        <v>divisiones.Add(new DivisionAdministrativa(id: , id2: , nombreAdministrativo: "", pais: ""));</v>
      </c>
    </row>
    <row r="556" spans="6:6" x14ac:dyDescent="0.3">
      <c r="F556" t="str">
        <f t="shared" si="8"/>
        <v>divisiones.Add(new DivisionAdministrativa(id: , id2: , nombreAdministrativo: "", pais: ""));</v>
      </c>
    </row>
    <row r="557" spans="6:6" x14ac:dyDescent="0.3">
      <c r="F557" t="str">
        <f t="shared" si="8"/>
        <v>divisiones.Add(new DivisionAdministrativa(id: , id2: , nombreAdministrativo: "", pais: ""));</v>
      </c>
    </row>
    <row r="558" spans="6:6" x14ac:dyDescent="0.3">
      <c r="F558" t="str">
        <f t="shared" si="8"/>
        <v>divisiones.Add(new DivisionAdministrativa(id: , id2: , nombreAdministrativo: "", pais: ""));</v>
      </c>
    </row>
    <row r="559" spans="6:6" x14ac:dyDescent="0.3">
      <c r="F559" t="str">
        <f t="shared" si="8"/>
        <v>divisiones.Add(new DivisionAdministrativa(id: , id2: , nombreAdministrativo: "", pais: ""));</v>
      </c>
    </row>
    <row r="560" spans="6:6" x14ac:dyDescent="0.3">
      <c r="F560" t="str">
        <f t="shared" si="8"/>
        <v>divisiones.Add(new DivisionAdministrativa(id: , id2: , nombreAdministrativo: "", pais: ""));</v>
      </c>
    </row>
    <row r="561" spans="6:6" x14ac:dyDescent="0.3">
      <c r="F561" t="str">
        <f t="shared" si="8"/>
        <v>divisiones.Add(new DivisionAdministrativa(id: , id2: , nombreAdministrativo: "", pais: ""));</v>
      </c>
    </row>
    <row r="562" spans="6:6" x14ac:dyDescent="0.3">
      <c r="F562" t="str">
        <f t="shared" si="8"/>
        <v>divisiones.Add(new DivisionAdministrativa(id: , id2: , nombreAdministrativo: "", pais: ""));</v>
      </c>
    </row>
    <row r="563" spans="6:6" x14ac:dyDescent="0.3">
      <c r="F563" t="str">
        <f t="shared" si="8"/>
        <v>divisiones.Add(new DivisionAdministrativa(id: , id2: , nombreAdministrativo: "", pais: ""));</v>
      </c>
    </row>
    <row r="564" spans="6:6" x14ac:dyDescent="0.3">
      <c r="F564" t="str">
        <f t="shared" si="8"/>
        <v>divisiones.Add(new DivisionAdministrativa(id: , id2: , nombreAdministrativo: "", pais: ""));</v>
      </c>
    </row>
    <row r="565" spans="6:6" x14ac:dyDescent="0.3">
      <c r="F565" t="str">
        <f t="shared" si="8"/>
        <v>divisiones.Add(new DivisionAdministrativa(id: , id2: , nombreAdministrativo: "", pais: ""));</v>
      </c>
    </row>
    <row r="566" spans="6:6" x14ac:dyDescent="0.3">
      <c r="F566" t="str">
        <f t="shared" si="8"/>
        <v>divisiones.Add(new DivisionAdministrativa(id: , id2: , nombreAdministrativo: "", pais: ""));</v>
      </c>
    </row>
    <row r="567" spans="6:6" x14ac:dyDescent="0.3">
      <c r="F567" t="str">
        <f t="shared" si="8"/>
        <v>divisiones.Add(new DivisionAdministrativa(id: , id2: , nombreAdministrativo: "", pais: ""));</v>
      </c>
    </row>
    <row r="568" spans="6:6" x14ac:dyDescent="0.3">
      <c r="F568" t="str">
        <f t="shared" si="8"/>
        <v>divisiones.Add(new DivisionAdministrativa(id: , id2: , nombreAdministrativo: "", pais: ""));</v>
      </c>
    </row>
    <row r="569" spans="6:6" x14ac:dyDescent="0.3">
      <c r="F569" t="str">
        <f t="shared" si="8"/>
        <v>divisiones.Add(new DivisionAdministrativa(id: , id2: , nombreAdministrativo: "", pais: ""));</v>
      </c>
    </row>
    <row r="570" spans="6:6" x14ac:dyDescent="0.3">
      <c r="F570" t="str">
        <f t="shared" si="8"/>
        <v>divisiones.Add(new DivisionAdministrativa(id: , id2: , nombreAdministrativo: "", pais: ""));</v>
      </c>
    </row>
    <row r="571" spans="6:6" x14ac:dyDescent="0.3">
      <c r="F571" t="str">
        <f t="shared" si="8"/>
        <v>divisiones.Add(new DivisionAdministrativa(id: , id2: , nombreAdministrativo: "", pais: ""));</v>
      </c>
    </row>
    <row r="572" spans="6:6" x14ac:dyDescent="0.3">
      <c r="F572" t="str">
        <f t="shared" si="8"/>
        <v>divisiones.Add(new DivisionAdministrativa(id: , id2: , nombreAdministrativo: "", pais: ""));</v>
      </c>
    </row>
    <row r="573" spans="6:6" x14ac:dyDescent="0.3">
      <c r="F573" t="str">
        <f t="shared" si="8"/>
        <v>divisiones.Add(new DivisionAdministrativa(id: , id2: , nombreAdministrativo: "", pais: ""));</v>
      </c>
    </row>
    <row r="574" spans="6:6" x14ac:dyDescent="0.3">
      <c r="F574" t="str">
        <f t="shared" si="8"/>
        <v>divisiones.Add(new DivisionAdministrativa(id: , id2: , nombreAdministrativo: "", pais: ""));</v>
      </c>
    </row>
    <row r="575" spans="6:6" x14ac:dyDescent="0.3">
      <c r="F575" t="str">
        <f t="shared" si="8"/>
        <v>divisiones.Add(new DivisionAdministrativa(id: , id2: , nombreAdministrativo: "", pais: ""));</v>
      </c>
    </row>
    <row r="576" spans="6:6" x14ac:dyDescent="0.3">
      <c r="F576" t="str">
        <f t="shared" si="8"/>
        <v>divisiones.Add(new DivisionAdministrativa(id: , id2: , nombreAdministrativo: "", pais: ""));</v>
      </c>
    </row>
    <row r="577" spans="6:6" x14ac:dyDescent="0.3">
      <c r="F577" t="str">
        <f t="shared" si="8"/>
        <v>divisiones.Add(new DivisionAdministrativa(id: , id2: , nombreAdministrativo: "", pais: ""));</v>
      </c>
    </row>
    <row r="578" spans="6:6" x14ac:dyDescent="0.3">
      <c r="F578" t="str">
        <f t="shared" si="8"/>
        <v>divisiones.Add(new DivisionAdministrativa(id: , id2: , nombreAdministrativo: "", pais: ""));</v>
      </c>
    </row>
    <row r="579" spans="6:6" x14ac:dyDescent="0.3">
      <c r="F579" t="str">
        <f t="shared" si="8"/>
        <v>divisiones.Add(new DivisionAdministrativa(id: , id2: , nombreAdministrativo: "", pais: ""));</v>
      </c>
    </row>
    <row r="580" spans="6:6" x14ac:dyDescent="0.3">
      <c r="F580" t="str">
        <f t="shared" si="8"/>
        <v>divisiones.Add(new DivisionAdministrativa(id: , id2: , nombreAdministrativo: "", pais: ""));</v>
      </c>
    </row>
    <row r="581" spans="6:6" x14ac:dyDescent="0.3">
      <c r="F581" t="str">
        <f t="shared" ref="F581:F644" si="9">+"divisiones.Add(new DivisionAdministrativa(id: "&amp;B581&amp;", id2: "&amp;C581&amp;", nombreAdministrativo: "&amp;""""&amp;D581&amp;""""&amp;", pais: "&amp;""""&amp;E581&amp;""""&amp;"));"</f>
        <v>divisiones.Add(new DivisionAdministrativa(id: , id2: , nombreAdministrativo: "", pais: ""));</v>
      </c>
    </row>
    <row r="582" spans="6:6" x14ac:dyDescent="0.3">
      <c r="F582" t="str">
        <f t="shared" si="9"/>
        <v>divisiones.Add(new DivisionAdministrativa(id: , id2: , nombreAdministrativo: "", pais: ""));</v>
      </c>
    </row>
    <row r="583" spans="6:6" x14ac:dyDescent="0.3">
      <c r="F583" t="str">
        <f t="shared" si="9"/>
        <v>divisiones.Add(new DivisionAdministrativa(id: , id2: , nombreAdministrativo: "", pais: ""));</v>
      </c>
    </row>
    <row r="584" spans="6:6" x14ac:dyDescent="0.3">
      <c r="F584" t="str">
        <f t="shared" si="9"/>
        <v>divisiones.Add(new DivisionAdministrativa(id: , id2: , nombreAdministrativo: "", pais: ""));</v>
      </c>
    </row>
    <row r="585" spans="6:6" x14ac:dyDescent="0.3">
      <c r="F585" t="str">
        <f t="shared" si="9"/>
        <v>divisiones.Add(new DivisionAdministrativa(id: , id2: , nombreAdministrativo: "", pais: ""));</v>
      </c>
    </row>
    <row r="586" spans="6:6" x14ac:dyDescent="0.3">
      <c r="F586" t="str">
        <f t="shared" si="9"/>
        <v>divisiones.Add(new DivisionAdministrativa(id: , id2: , nombreAdministrativo: "", pais: ""));</v>
      </c>
    </row>
    <row r="587" spans="6:6" x14ac:dyDescent="0.3">
      <c r="F587" t="str">
        <f t="shared" si="9"/>
        <v>divisiones.Add(new DivisionAdministrativa(id: , id2: , nombreAdministrativo: "", pais: ""));</v>
      </c>
    </row>
    <row r="588" spans="6:6" x14ac:dyDescent="0.3">
      <c r="F588" t="str">
        <f t="shared" si="9"/>
        <v>divisiones.Add(new DivisionAdministrativa(id: , id2: , nombreAdministrativo: "", pais: ""));</v>
      </c>
    </row>
    <row r="589" spans="6:6" x14ac:dyDescent="0.3">
      <c r="F589" t="str">
        <f t="shared" si="9"/>
        <v>divisiones.Add(new DivisionAdministrativa(id: , id2: , nombreAdministrativo: "", pais: ""));</v>
      </c>
    </row>
    <row r="590" spans="6:6" x14ac:dyDescent="0.3">
      <c r="F590" t="str">
        <f t="shared" si="9"/>
        <v>divisiones.Add(new DivisionAdministrativa(id: , id2: , nombreAdministrativo: "", pais: ""));</v>
      </c>
    </row>
    <row r="591" spans="6:6" x14ac:dyDescent="0.3">
      <c r="F591" t="str">
        <f t="shared" si="9"/>
        <v>divisiones.Add(new DivisionAdministrativa(id: , id2: , nombreAdministrativo: "", pais: ""));</v>
      </c>
    </row>
    <row r="592" spans="6:6" x14ac:dyDescent="0.3">
      <c r="F592" t="str">
        <f t="shared" si="9"/>
        <v>divisiones.Add(new DivisionAdministrativa(id: , id2: , nombreAdministrativo: "", pais: ""));</v>
      </c>
    </row>
    <row r="593" spans="6:6" x14ac:dyDescent="0.3">
      <c r="F593" t="str">
        <f t="shared" si="9"/>
        <v>divisiones.Add(new DivisionAdministrativa(id: , id2: , nombreAdministrativo: "", pais: ""));</v>
      </c>
    </row>
    <row r="594" spans="6:6" x14ac:dyDescent="0.3">
      <c r="F594" t="str">
        <f t="shared" si="9"/>
        <v>divisiones.Add(new DivisionAdministrativa(id: , id2: , nombreAdministrativo: "", pais: ""));</v>
      </c>
    </row>
    <row r="595" spans="6:6" x14ac:dyDescent="0.3">
      <c r="F595" t="str">
        <f t="shared" si="9"/>
        <v>divisiones.Add(new DivisionAdministrativa(id: , id2: , nombreAdministrativo: "", pais: ""));</v>
      </c>
    </row>
    <row r="596" spans="6:6" x14ac:dyDescent="0.3">
      <c r="F596" t="str">
        <f t="shared" si="9"/>
        <v>divisiones.Add(new DivisionAdministrativa(id: , id2: , nombreAdministrativo: "", pais: ""));</v>
      </c>
    </row>
    <row r="597" spans="6:6" x14ac:dyDescent="0.3">
      <c r="F597" t="str">
        <f t="shared" si="9"/>
        <v>divisiones.Add(new DivisionAdministrativa(id: , id2: , nombreAdministrativo: "", pais: ""));</v>
      </c>
    </row>
    <row r="598" spans="6:6" x14ac:dyDescent="0.3">
      <c r="F598" t="str">
        <f t="shared" si="9"/>
        <v>divisiones.Add(new DivisionAdministrativa(id: , id2: , nombreAdministrativo: "", pais: ""));</v>
      </c>
    </row>
    <row r="599" spans="6:6" x14ac:dyDescent="0.3">
      <c r="F599" t="str">
        <f t="shared" si="9"/>
        <v>divisiones.Add(new DivisionAdministrativa(id: , id2: , nombreAdministrativo: "", pais: ""));</v>
      </c>
    </row>
    <row r="600" spans="6:6" x14ac:dyDescent="0.3">
      <c r="F600" t="str">
        <f t="shared" si="9"/>
        <v>divisiones.Add(new DivisionAdministrativa(id: , id2: , nombreAdministrativo: "", pais: ""));</v>
      </c>
    </row>
    <row r="601" spans="6:6" x14ac:dyDescent="0.3">
      <c r="F601" t="str">
        <f t="shared" si="9"/>
        <v>divisiones.Add(new DivisionAdministrativa(id: , id2: , nombreAdministrativo: "", pais: ""));</v>
      </c>
    </row>
    <row r="602" spans="6:6" x14ac:dyDescent="0.3">
      <c r="F602" t="str">
        <f t="shared" si="9"/>
        <v>divisiones.Add(new DivisionAdministrativa(id: , id2: , nombreAdministrativo: "", pais: ""));</v>
      </c>
    </row>
    <row r="603" spans="6:6" x14ac:dyDescent="0.3">
      <c r="F603" t="str">
        <f t="shared" si="9"/>
        <v>divisiones.Add(new DivisionAdministrativa(id: , id2: , nombreAdministrativo: "", pais: ""));</v>
      </c>
    </row>
    <row r="604" spans="6:6" x14ac:dyDescent="0.3">
      <c r="F604" t="str">
        <f t="shared" si="9"/>
        <v>divisiones.Add(new DivisionAdministrativa(id: , id2: , nombreAdministrativo: "", pais: ""));</v>
      </c>
    </row>
    <row r="605" spans="6:6" x14ac:dyDescent="0.3">
      <c r="F605" t="str">
        <f t="shared" si="9"/>
        <v>divisiones.Add(new DivisionAdministrativa(id: , id2: , nombreAdministrativo: "", pais: ""));</v>
      </c>
    </row>
    <row r="606" spans="6:6" x14ac:dyDescent="0.3">
      <c r="F606" t="str">
        <f t="shared" si="9"/>
        <v>divisiones.Add(new DivisionAdministrativa(id: , id2: , nombreAdministrativo: "", pais: ""));</v>
      </c>
    </row>
    <row r="607" spans="6:6" x14ac:dyDescent="0.3">
      <c r="F607" t="str">
        <f t="shared" si="9"/>
        <v>divisiones.Add(new DivisionAdministrativa(id: , id2: , nombreAdministrativo: "", pais: ""));</v>
      </c>
    </row>
    <row r="608" spans="6:6" x14ac:dyDescent="0.3">
      <c r="F608" t="str">
        <f t="shared" si="9"/>
        <v>divisiones.Add(new DivisionAdministrativa(id: , id2: , nombreAdministrativo: "", pais: ""));</v>
      </c>
    </row>
    <row r="609" spans="6:6" x14ac:dyDescent="0.3">
      <c r="F609" t="str">
        <f t="shared" si="9"/>
        <v>divisiones.Add(new DivisionAdministrativa(id: , id2: , nombreAdministrativo: "", pais: ""));</v>
      </c>
    </row>
    <row r="610" spans="6:6" x14ac:dyDescent="0.3">
      <c r="F610" t="str">
        <f t="shared" si="9"/>
        <v>divisiones.Add(new DivisionAdministrativa(id: , id2: , nombreAdministrativo: "", pais: ""));</v>
      </c>
    </row>
    <row r="611" spans="6:6" x14ac:dyDescent="0.3">
      <c r="F611" t="str">
        <f t="shared" si="9"/>
        <v>divisiones.Add(new DivisionAdministrativa(id: , id2: , nombreAdministrativo: "", pais: ""));</v>
      </c>
    </row>
    <row r="612" spans="6:6" x14ac:dyDescent="0.3">
      <c r="F612" t="str">
        <f t="shared" si="9"/>
        <v>divisiones.Add(new DivisionAdministrativa(id: , id2: , nombreAdministrativo: "", pais: ""));</v>
      </c>
    </row>
    <row r="613" spans="6:6" x14ac:dyDescent="0.3">
      <c r="F613" t="str">
        <f t="shared" si="9"/>
        <v>divisiones.Add(new DivisionAdministrativa(id: , id2: , nombreAdministrativo: "", pais: ""));</v>
      </c>
    </row>
    <row r="614" spans="6:6" x14ac:dyDescent="0.3">
      <c r="F614" t="str">
        <f t="shared" si="9"/>
        <v>divisiones.Add(new DivisionAdministrativa(id: , id2: , nombreAdministrativo: "", pais: ""));</v>
      </c>
    </row>
    <row r="615" spans="6:6" x14ac:dyDescent="0.3">
      <c r="F615" t="str">
        <f t="shared" si="9"/>
        <v>divisiones.Add(new DivisionAdministrativa(id: , id2: , nombreAdministrativo: "", pais: ""));</v>
      </c>
    </row>
    <row r="616" spans="6:6" x14ac:dyDescent="0.3">
      <c r="F616" t="str">
        <f t="shared" si="9"/>
        <v>divisiones.Add(new DivisionAdministrativa(id: , id2: , nombreAdministrativo: "", pais: ""));</v>
      </c>
    </row>
    <row r="617" spans="6:6" x14ac:dyDescent="0.3">
      <c r="F617" t="str">
        <f t="shared" si="9"/>
        <v>divisiones.Add(new DivisionAdministrativa(id: , id2: , nombreAdministrativo: "", pais: ""));</v>
      </c>
    </row>
    <row r="618" spans="6:6" x14ac:dyDescent="0.3">
      <c r="F618" t="str">
        <f t="shared" si="9"/>
        <v>divisiones.Add(new DivisionAdministrativa(id: , id2: , nombreAdministrativo: "", pais: ""));</v>
      </c>
    </row>
    <row r="619" spans="6:6" x14ac:dyDescent="0.3">
      <c r="F619" t="str">
        <f t="shared" si="9"/>
        <v>divisiones.Add(new DivisionAdministrativa(id: , id2: , nombreAdministrativo: "", pais: ""));</v>
      </c>
    </row>
    <row r="620" spans="6:6" x14ac:dyDescent="0.3">
      <c r="F620" t="str">
        <f t="shared" si="9"/>
        <v>divisiones.Add(new DivisionAdministrativa(id: , id2: , nombreAdministrativo: "", pais: ""));</v>
      </c>
    </row>
    <row r="621" spans="6:6" x14ac:dyDescent="0.3">
      <c r="F621" t="str">
        <f t="shared" si="9"/>
        <v>divisiones.Add(new DivisionAdministrativa(id: , id2: , nombreAdministrativo: "", pais: ""));</v>
      </c>
    </row>
    <row r="622" spans="6:6" x14ac:dyDescent="0.3">
      <c r="F622" t="str">
        <f t="shared" si="9"/>
        <v>divisiones.Add(new DivisionAdministrativa(id: , id2: , nombreAdministrativo: "", pais: ""));</v>
      </c>
    </row>
    <row r="623" spans="6:6" x14ac:dyDescent="0.3">
      <c r="F623" t="str">
        <f t="shared" si="9"/>
        <v>divisiones.Add(new DivisionAdministrativa(id: , id2: , nombreAdministrativo: "", pais: ""));</v>
      </c>
    </row>
    <row r="624" spans="6:6" x14ac:dyDescent="0.3">
      <c r="F624" t="str">
        <f t="shared" si="9"/>
        <v>divisiones.Add(new DivisionAdministrativa(id: , id2: , nombreAdministrativo: "", pais: ""));</v>
      </c>
    </row>
    <row r="625" spans="6:6" x14ac:dyDescent="0.3">
      <c r="F625" t="str">
        <f t="shared" si="9"/>
        <v>divisiones.Add(new DivisionAdministrativa(id: , id2: , nombreAdministrativo: "", pais: ""));</v>
      </c>
    </row>
    <row r="626" spans="6:6" x14ac:dyDescent="0.3">
      <c r="F626" t="str">
        <f t="shared" si="9"/>
        <v>divisiones.Add(new DivisionAdministrativa(id: , id2: , nombreAdministrativo: "", pais: ""));</v>
      </c>
    </row>
    <row r="627" spans="6:6" x14ac:dyDescent="0.3">
      <c r="F627" t="str">
        <f t="shared" si="9"/>
        <v>divisiones.Add(new DivisionAdministrativa(id: , id2: , nombreAdministrativo: "", pais: ""));</v>
      </c>
    </row>
    <row r="628" spans="6:6" x14ac:dyDescent="0.3">
      <c r="F628" t="str">
        <f t="shared" si="9"/>
        <v>divisiones.Add(new DivisionAdministrativa(id: , id2: , nombreAdministrativo: "", pais: ""));</v>
      </c>
    </row>
    <row r="629" spans="6:6" x14ac:dyDescent="0.3">
      <c r="F629" t="str">
        <f t="shared" si="9"/>
        <v>divisiones.Add(new DivisionAdministrativa(id: , id2: , nombreAdministrativo: "", pais: ""));</v>
      </c>
    </row>
    <row r="630" spans="6:6" x14ac:dyDescent="0.3">
      <c r="F630" t="str">
        <f t="shared" si="9"/>
        <v>divisiones.Add(new DivisionAdministrativa(id: , id2: , nombreAdministrativo: "", pais: ""));</v>
      </c>
    </row>
    <row r="631" spans="6:6" x14ac:dyDescent="0.3">
      <c r="F631" t="str">
        <f t="shared" si="9"/>
        <v>divisiones.Add(new DivisionAdministrativa(id: , id2: , nombreAdministrativo: "", pais: ""));</v>
      </c>
    </row>
    <row r="632" spans="6:6" x14ac:dyDescent="0.3">
      <c r="F632" t="str">
        <f t="shared" si="9"/>
        <v>divisiones.Add(new DivisionAdministrativa(id: , id2: , nombreAdministrativo: "", pais: ""));</v>
      </c>
    </row>
    <row r="633" spans="6:6" x14ac:dyDescent="0.3">
      <c r="F633" t="str">
        <f t="shared" si="9"/>
        <v>divisiones.Add(new DivisionAdministrativa(id: , id2: , nombreAdministrativo: "", pais: ""));</v>
      </c>
    </row>
    <row r="634" spans="6:6" x14ac:dyDescent="0.3">
      <c r="F634" t="str">
        <f t="shared" si="9"/>
        <v>divisiones.Add(new DivisionAdministrativa(id: , id2: , nombreAdministrativo: "", pais: ""));</v>
      </c>
    </row>
    <row r="635" spans="6:6" x14ac:dyDescent="0.3">
      <c r="F635" t="str">
        <f t="shared" si="9"/>
        <v>divisiones.Add(new DivisionAdministrativa(id: , id2: , nombreAdministrativo: "", pais: ""));</v>
      </c>
    </row>
    <row r="636" spans="6:6" x14ac:dyDescent="0.3">
      <c r="F636" t="str">
        <f t="shared" si="9"/>
        <v>divisiones.Add(new DivisionAdministrativa(id: , id2: , nombreAdministrativo: "", pais: ""));</v>
      </c>
    </row>
    <row r="637" spans="6:6" x14ac:dyDescent="0.3">
      <c r="F637" t="str">
        <f t="shared" si="9"/>
        <v>divisiones.Add(new DivisionAdministrativa(id: , id2: , nombreAdministrativo: "", pais: ""));</v>
      </c>
    </row>
    <row r="638" spans="6:6" x14ac:dyDescent="0.3">
      <c r="F638" t="str">
        <f t="shared" si="9"/>
        <v>divisiones.Add(new DivisionAdministrativa(id: , id2: , nombreAdministrativo: "", pais: ""));</v>
      </c>
    </row>
    <row r="639" spans="6:6" x14ac:dyDescent="0.3">
      <c r="F639" t="str">
        <f t="shared" si="9"/>
        <v>divisiones.Add(new DivisionAdministrativa(id: , id2: , nombreAdministrativo: "", pais: ""));</v>
      </c>
    </row>
    <row r="640" spans="6:6" x14ac:dyDescent="0.3">
      <c r="F640" t="str">
        <f t="shared" si="9"/>
        <v>divisiones.Add(new DivisionAdministrativa(id: , id2: , nombreAdministrativo: "", pais: ""));</v>
      </c>
    </row>
    <row r="641" spans="6:6" x14ac:dyDescent="0.3">
      <c r="F641" t="str">
        <f t="shared" si="9"/>
        <v>divisiones.Add(new DivisionAdministrativa(id: , id2: , nombreAdministrativo: "", pais: ""));</v>
      </c>
    </row>
    <row r="642" spans="6:6" x14ac:dyDescent="0.3">
      <c r="F642" t="str">
        <f t="shared" si="9"/>
        <v>divisiones.Add(new DivisionAdministrativa(id: , id2: , nombreAdministrativo: "", pais: ""));</v>
      </c>
    </row>
    <row r="643" spans="6:6" x14ac:dyDescent="0.3">
      <c r="F643" t="str">
        <f t="shared" si="9"/>
        <v>divisiones.Add(new DivisionAdministrativa(id: , id2: , nombreAdministrativo: "", pais: ""));</v>
      </c>
    </row>
    <row r="644" spans="6:6" x14ac:dyDescent="0.3">
      <c r="F644" t="str">
        <f t="shared" si="9"/>
        <v>divisiones.Add(new DivisionAdministrativa(id: , id2: , nombreAdministrativo: "", pais: ""));</v>
      </c>
    </row>
    <row r="645" spans="6:6" x14ac:dyDescent="0.3">
      <c r="F645" t="str">
        <f t="shared" ref="F645:F708" si="10">+"divisiones.Add(new DivisionAdministrativa(id: "&amp;B645&amp;", id2: "&amp;C645&amp;", nombreAdministrativo: "&amp;""""&amp;D645&amp;""""&amp;", pais: "&amp;""""&amp;E645&amp;""""&amp;"));"</f>
        <v>divisiones.Add(new DivisionAdministrativa(id: , id2: , nombreAdministrativo: "", pais: ""));</v>
      </c>
    </row>
    <row r="646" spans="6:6" x14ac:dyDescent="0.3">
      <c r="F646" t="str">
        <f t="shared" si="10"/>
        <v>divisiones.Add(new DivisionAdministrativa(id: , id2: , nombreAdministrativo: "", pais: ""));</v>
      </c>
    </row>
    <row r="647" spans="6:6" x14ac:dyDescent="0.3">
      <c r="F647" t="str">
        <f t="shared" si="10"/>
        <v>divisiones.Add(new DivisionAdministrativa(id: , id2: , nombreAdministrativo: "", pais: ""));</v>
      </c>
    </row>
    <row r="648" spans="6:6" x14ac:dyDescent="0.3">
      <c r="F648" t="str">
        <f t="shared" si="10"/>
        <v>divisiones.Add(new DivisionAdministrativa(id: , id2: , nombreAdministrativo: "", pais: ""));</v>
      </c>
    </row>
    <row r="649" spans="6:6" x14ac:dyDescent="0.3">
      <c r="F649" t="str">
        <f t="shared" si="10"/>
        <v>divisiones.Add(new DivisionAdministrativa(id: , id2: , nombreAdministrativo: "", pais: ""));</v>
      </c>
    </row>
    <row r="650" spans="6:6" x14ac:dyDescent="0.3">
      <c r="F650" t="str">
        <f t="shared" si="10"/>
        <v>divisiones.Add(new DivisionAdministrativa(id: , id2: , nombreAdministrativo: "", pais: ""));</v>
      </c>
    </row>
    <row r="651" spans="6:6" x14ac:dyDescent="0.3">
      <c r="F651" t="str">
        <f t="shared" si="10"/>
        <v>divisiones.Add(new DivisionAdministrativa(id: , id2: , nombreAdministrativo: "", pais: ""));</v>
      </c>
    </row>
    <row r="652" spans="6:6" x14ac:dyDescent="0.3">
      <c r="F652" t="str">
        <f t="shared" si="10"/>
        <v>divisiones.Add(new DivisionAdministrativa(id: , id2: , nombreAdministrativo: "", pais: ""));</v>
      </c>
    </row>
    <row r="653" spans="6:6" x14ac:dyDescent="0.3">
      <c r="F653" t="str">
        <f t="shared" si="10"/>
        <v>divisiones.Add(new DivisionAdministrativa(id: , id2: , nombreAdministrativo: "", pais: ""));</v>
      </c>
    </row>
    <row r="654" spans="6:6" x14ac:dyDescent="0.3">
      <c r="F654" t="str">
        <f t="shared" si="10"/>
        <v>divisiones.Add(new DivisionAdministrativa(id: , id2: , nombreAdministrativo: "", pais: ""));</v>
      </c>
    </row>
    <row r="655" spans="6:6" x14ac:dyDescent="0.3">
      <c r="F655" t="str">
        <f t="shared" si="10"/>
        <v>divisiones.Add(new DivisionAdministrativa(id: , id2: , nombreAdministrativo: "", pais: ""));</v>
      </c>
    </row>
    <row r="656" spans="6:6" x14ac:dyDescent="0.3">
      <c r="F656" t="str">
        <f t="shared" si="10"/>
        <v>divisiones.Add(new DivisionAdministrativa(id: , id2: , nombreAdministrativo: "", pais: ""));</v>
      </c>
    </row>
    <row r="657" spans="6:6" x14ac:dyDescent="0.3">
      <c r="F657" t="str">
        <f t="shared" si="10"/>
        <v>divisiones.Add(new DivisionAdministrativa(id: , id2: , nombreAdministrativo: "", pais: ""));</v>
      </c>
    </row>
    <row r="658" spans="6:6" x14ac:dyDescent="0.3">
      <c r="F658" t="str">
        <f t="shared" si="10"/>
        <v>divisiones.Add(new DivisionAdministrativa(id: , id2: , nombreAdministrativo: "", pais: ""));</v>
      </c>
    </row>
    <row r="659" spans="6:6" x14ac:dyDescent="0.3">
      <c r="F659" t="str">
        <f t="shared" si="10"/>
        <v>divisiones.Add(new DivisionAdministrativa(id: , id2: , nombreAdministrativo: "", pais: ""));</v>
      </c>
    </row>
    <row r="660" spans="6:6" x14ac:dyDescent="0.3">
      <c r="F660" t="str">
        <f t="shared" si="10"/>
        <v>divisiones.Add(new DivisionAdministrativa(id: , id2: , nombreAdministrativo: "", pais: ""));</v>
      </c>
    </row>
    <row r="661" spans="6:6" x14ac:dyDescent="0.3">
      <c r="F661" t="str">
        <f t="shared" si="10"/>
        <v>divisiones.Add(new DivisionAdministrativa(id: , id2: , nombreAdministrativo: "", pais: ""));</v>
      </c>
    </row>
    <row r="662" spans="6:6" x14ac:dyDescent="0.3">
      <c r="F662" t="str">
        <f t="shared" si="10"/>
        <v>divisiones.Add(new DivisionAdministrativa(id: , id2: , nombreAdministrativo: "", pais: ""));</v>
      </c>
    </row>
    <row r="663" spans="6:6" x14ac:dyDescent="0.3">
      <c r="F663" t="str">
        <f t="shared" si="10"/>
        <v>divisiones.Add(new DivisionAdministrativa(id: , id2: , nombreAdministrativo: "", pais: ""));</v>
      </c>
    </row>
    <row r="664" spans="6:6" x14ac:dyDescent="0.3">
      <c r="F664" t="str">
        <f t="shared" si="10"/>
        <v>divisiones.Add(new DivisionAdministrativa(id: , id2: , nombreAdministrativo: "", pais: ""));</v>
      </c>
    </row>
    <row r="665" spans="6:6" x14ac:dyDescent="0.3">
      <c r="F665" t="str">
        <f t="shared" si="10"/>
        <v>divisiones.Add(new DivisionAdministrativa(id: , id2: , nombreAdministrativo: "", pais: ""));</v>
      </c>
    </row>
    <row r="666" spans="6:6" x14ac:dyDescent="0.3">
      <c r="F666" t="str">
        <f t="shared" si="10"/>
        <v>divisiones.Add(new DivisionAdministrativa(id: , id2: , nombreAdministrativo: "", pais: ""));</v>
      </c>
    </row>
    <row r="667" spans="6:6" x14ac:dyDescent="0.3">
      <c r="F667" t="str">
        <f t="shared" si="10"/>
        <v>divisiones.Add(new DivisionAdministrativa(id: , id2: , nombreAdministrativo: "", pais: ""));</v>
      </c>
    </row>
    <row r="668" spans="6:6" x14ac:dyDescent="0.3">
      <c r="F668" t="str">
        <f t="shared" si="10"/>
        <v>divisiones.Add(new DivisionAdministrativa(id: , id2: , nombreAdministrativo: "", pais: ""));</v>
      </c>
    </row>
    <row r="669" spans="6:6" x14ac:dyDescent="0.3">
      <c r="F669" t="str">
        <f t="shared" si="10"/>
        <v>divisiones.Add(new DivisionAdministrativa(id: , id2: , nombreAdministrativo: "", pais: ""));</v>
      </c>
    </row>
    <row r="670" spans="6:6" x14ac:dyDescent="0.3">
      <c r="F670" t="str">
        <f t="shared" si="10"/>
        <v>divisiones.Add(new DivisionAdministrativa(id: , id2: , nombreAdministrativo: "", pais: ""));</v>
      </c>
    </row>
    <row r="671" spans="6:6" x14ac:dyDescent="0.3">
      <c r="F671" t="str">
        <f t="shared" si="10"/>
        <v>divisiones.Add(new DivisionAdministrativa(id: , id2: , nombreAdministrativo: "", pais: ""));</v>
      </c>
    </row>
    <row r="672" spans="6:6" x14ac:dyDescent="0.3">
      <c r="F672" t="str">
        <f t="shared" si="10"/>
        <v>divisiones.Add(new DivisionAdministrativa(id: , id2: , nombreAdministrativo: "", pais: ""));</v>
      </c>
    </row>
    <row r="673" spans="6:6" x14ac:dyDescent="0.3">
      <c r="F673" t="str">
        <f t="shared" si="10"/>
        <v>divisiones.Add(new DivisionAdministrativa(id: , id2: , nombreAdministrativo: "", pais: ""));</v>
      </c>
    </row>
    <row r="674" spans="6:6" x14ac:dyDescent="0.3">
      <c r="F674" t="str">
        <f t="shared" si="10"/>
        <v>divisiones.Add(new DivisionAdministrativa(id: , id2: , nombreAdministrativo: "", pais: ""));</v>
      </c>
    </row>
    <row r="675" spans="6:6" x14ac:dyDescent="0.3">
      <c r="F675" t="str">
        <f t="shared" si="10"/>
        <v>divisiones.Add(new DivisionAdministrativa(id: , id2: , nombreAdministrativo: "", pais: ""));</v>
      </c>
    </row>
    <row r="676" spans="6:6" x14ac:dyDescent="0.3">
      <c r="F676" t="str">
        <f t="shared" si="10"/>
        <v>divisiones.Add(new DivisionAdministrativa(id: , id2: , nombreAdministrativo: "", pais: ""));</v>
      </c>
    </row>
    <row r="677" spans="6:6" x14ac:dyDescent="0.3">
      <c r="F677" t="str">
        <f t="shared" si="10"/>
        <v>divisiones.Add(new DivisionAdministrativa(id: , id2: , nombreAdministrativo: "", pais: ""));</v>
      </c>
    </row>
    <row r="678" spans="6:6" x14ac:dyDescent="0.3">
      <c r="F678" t="str">
        <f t="shared" si="10"/>
        <v>divisiones.Add(new DivisionAdministrativa(id: , id2: , nombreAdministrativo: "", pais: ""));</v>
      </c>
    </row>
    <row r="679" spans="6:6" x14ac:dyDescent="0.3">
      <c r="F679" t="str">
        <f t="shared" si="10"/>
        <v>divisiones.Add(new DivisionAdministrativa(id: , id2: , nombreAdministrativo: "", pais: ""));</v>
      </c>
    </row>
    <row r="680" spans="6:6" x14ac:dyDescent="0.3">
      <c r="F680" t="str">
        <f t="shared" si="10"/>
        <v>divisiones.Add(new DivisionAdministrativa(id: , id2: , nombreAdministrativo: "", pais: ""));</v>
      </c>
    </row>
    <row r="681" spans="6:6" x14ac:dyDescent="0.3">
      <c r="F681" t="str">
        <f t="shared" si="10"/>
        <v>divisiones.Add(new DivisionAdministrativa(id: , id2: , nombreAdministrativo: "", pais: ""));</v>
      </c>
    </row>
    <row r="682" spans="6:6" x14ac:dyDescent="0.3">
      <c r="F682" t="str">
        <f t="shared" si="10"/>
        <v>divisiones.Add(new DivisionAdministrativa(id: , id2: , nombreAdministrativo: "", pais: ""));</v>
      </c>
    </row>
    <row r="683" spans="6:6" x14ac:dyDescent="0.3">
      <c r="F683" t="str">
        <f t="shared" si="10"/>
        <v>divisiones.Add(new DivisionAdministrativa(id: , id2: , nombreAdministrativo: "", pais: ""));</v>
      </c>
    </row>
    <row r="684" spans="6:6" x14ac:dyDescent="0.3">
      <c r="F684" t="str">
        <f t="shared" si="10"/>
        <v>divisiones.Add(new DivisionAdministrativa(id: , id2: , nombreAdministrativo: "", pais: ""));</v>
      </c>
    </row>
    <row r="685" spans="6:6" x14ac:dyDescent="0.3">
      <c r="F685" t="str">
        <f t="shared" si="10"/>
        <v>divisiones.Add(new DivisionAdministrativa(id: , id2: , nombreAdministrativo: "", pais: ""));</v>
      </c>
    </row>
    <row r="686" spans="6:6" x14ac:dyDescent="0.3">
      <c r="F686" t="str">
        <f t="shared" si="10"/>
        <v>divisiones.Add(new DivisionAdministrativa(id: , id2: , nombreAdministrativo: "", pais: ""));</v>
      </c>
    </row>
    <row r="687" spans="6:6" x14ac:dyDescent="0.3">
      <c r="F687" t="str">
        <f t="shared" si="10"/>
        <v>divisiones.Add(new DivisionAdministrativa(id: , id2: , nombreAdministrativo: "", pais: ""));</v>
      </c>
    </row>
    <row r="688" spans="6:6" x14ac:dyDescent="0.3">
      <c r="F688" t="str">
        <f t="shared" si="10"/>
        <v>divisiones.Add(new DivisionAdministrativa(id: , id2: , nombreAdministrativo: "", pais: ""));</v>
      </c>
    </row>
    <row r="689" spans="6:6" x14ac:dyDescent="0.3">
      <c r="F689" t="str">
        <f t="shared" si="10"/>
        <v>divisiones.Add(new DivisionAdministrativa(id: , id2: , nombreAdministrativo: "", pais: ""));</v>
      </c>
    </row>
    <row r="690" spans="6:6" x14ac:dyDescent="0.3">
      <c r="F690" t="str">
        <f t="shared" si="10"/>
        <v>divisiones.Add(new DivisionAdministrativa(id: , id2: , nombreAdministrativo: "", pais: ""));</v>
      </c>
    </row>
    <row r="691" spans="6:6" x14ac:dyDescent="0.3">
      <c r="F691" t="str">
        <f t="shared" si="10"/>
        <v>divisiones.Add(new DivisionAdministrativa(id: , id2: , nombreAdministrativo: "", pais: ""));</v>
      </c>
    </row>
    <row r="692" spans="6:6" x14ac:dyDescent="0.3">
      <c r="F692" t="str">
        <f t="shared" si="10"/>
        <v>divisiones.Add(new DivisionAdministrativa(id: , id2: , nombreAdministrativo: "", pais: ""));</v>
      </c>
    </row>
    <row r="693" spans="6:6" x14ac:dyDescent="0.3">
      <c r="F693" t="str">
        <f t="shared" si="10"/>
        <v>divisiones.Add(new DivisionAdministrativa(id: , id2: , nombreAdministrativo: "", pais: ""));</v>
      </c>
    </row>
    <row r="694" spans="6:6" x14ac:dyDescent="0.3">
      <c r="F694" t="str">
        <f t="shared" si="10"/>
        <v>divisiones.Add(new DivisionAdministrativa(id: , id2: , nombreAdministrativo: "", pais: ""));</v>
      </c>
    </row>
    <row r="695" spans="6:6" x14ac:dyDescent="0.3">
      <c r="F695" t="str">
        <f t="shared" si="10"/>
        <v>divisiones.Add(new DivisionAdministrativa(id: , id2: , nombreAdministrativo: "", pais: ""));</v>
      </c>
    </row>
    <row r="696" spans="6:6" x14ac:dyDescent="0.3">
      <c r="F696" t="str">
        <f t="shared" si="10"/>
        <v>divisiones.Add(new DivisionAdministrativa(id: , id2: , nombreAdministrativo: "", pais: ""));</v>
      </c>
    </row>
    <row r="697" spans="6:6" x14ac:dyDescent="0.3">
      <c r="F697" t="str">
        <f t="shared" si="10"/>
        <v>divisiones.Add(new DivisionAdministrativa(id: , id2: , nombreAdministrativo: "", pais: ""));</v>
      </c>
    </row>
    <row r="698" spans="6:6" x14ac:dyDescent="0.3">
      <c r="F698" t="str">
        <f t="shared" si="10"/>
        <v>divisiones.Add(new DivisionAdministrativa(id: , id2: , nombreAdministrativo: "", pais: ""));</v>
      </c>
    </row>
    <row r="699" spans="6:6" x14ac:dyDescent="0.3">
      <c r="F699" t="str">
        <f t="shared" si="10"/>
        <v>divisiones.Add(new DivisionAdministrativa(id: , id2: , nombreAdministrativo: "", pais: ""));</v>
      </c>
    </row>
    <row r="700" spans="6:6" x14ac:dyDescent="0.3">
      <c r="F700" t="str">
        <f t="shared" si="10"/>
        <v>divisiones.Add(new DivisionAdministrativa(id: , id2: , nombreAdministrativo: "", pais: ""));</v>
      </c>
    </row>
    <row r="701" spans="6:6" x14ac:dyDescent="0.3">
      <c r="F701" t="str">
        <f t="shared" si="10"/>
        <v>divisiones.Add(new DivisionAdministrativa(id: , id2: , nombreAdministrativo: "", pais: ""));</v>
      </c>
    </row>
    <row r="702" spans="6:6" x14ac:dyDescent="0.3">
      <c r="F702" t="str">
        <f t="shared" si="10"/>
        <v>divisiones.Add(new DivisionAdministrativa(id: , id2: , nombreAdministrativo: "", pais: ""));</v>
      </c>
    </row>
    <row r="703" spans="6:6" x14ac:dyDescent="0.3">
      <c r="F703" t="str">
        <f t="shared" si="10"/>
        <v>divisiones.Add(new DivisionAdministrativa(id: , id2: , nombreAdministrativo: "", pais: ""));</v>
      </c>
    </row>
    <row r="704" spans="6:6" x14ac:dyDescent="0.3">
      <c r="F704" t="str">
        <f t="shared" si="10"/>
        <v>divisiones.Add(new DivisionAdministrativa(id: , id2: , nombreAdministrativo: "", pais: ""));</v>
      </c>
    </row>
    <row r="705" spans="6:6" x14ac:dyDescent="0.3">
      <c r="F705" t="str">
        <f t="shared" si="10"/>
        <v>divisiones.Add(new DivisionAdministrativa(id: , id2: , nombreAdministrativo: "", pais: ""));</v>
      </c>
    </row>
    <row r="706" spans="6:6" x14ac:dyDescent="0.3">
      <c r="F706" t="str">
        <f t="shared" si="10"/>
        <v>divisiones.Add(new DivisionAdministrativa(id: , id2: , nombreAdministrativo: "", pais: ""));</v>
      </c>
    </row>
    <row r="707" spans="6:6" x14ac:dyDescent="0.3">
      <c r="F707" t="str">
        <f t="shared" si="10"/>
        <v>divisiones.Add(new DivisionAdministrativa(id: , id2: , nombreAdministrativo: "", pais: ""));</v>
      </c>
    </row>
    <row r="708" spans="6:6" x14ac:dyDescent="0.3">
      <c r="F708" t="str">
        <f t="shared" si="10"/>
        <v>divisiones.Add(new DivisionAdministrativa(id: , id2: , nombreAdministrativo: "", pais: ""));</v>
      </c>
    </row>
    <row r="709" spans="6:6" x14ac:dyDescent="0.3">
      <c r="F709" t="str">
        <f t="shared" ref="F709:F772" si="11">+"divisiones.Add(new DivisionAdministrativa(id: "&amp;B709&amp;", id2: "&amp;C709&amp;", nombreAdministrativo: "&amp;""""&amp;D709&amp;""""&amp;", pais: "&amp;""""&amp;E709&amp;""""&amp;"));"</f>
        <v>divisiones.Add(new DivisionAdministrativa(id: , id2: , nombreAdministrativo: "", pais: ""));</v>
      </c>
    </row>
    <row r="710" spans="6:6" x14ac:dyDescent="0.3">
      <c r="F710" t="str">
        <f t="shared" si="11"/>
        <v>divisiones.Add(new DivisionAdministrativa(id: , id2: , nombreAdministrativo: "", pais: ""));</v>
      </c>
    </row>
    <row r="711" spans="6:6" x14ac:dyDescent="0.3">
      <c r="F711" t="str">
        <f t="shared" si="11"/>
        <v>divisiones.Add(new DivisionAdministrativa(id: , id2: , nombreAdministrativo: "", pais: ""));</v>
      </c>
    </row>
    <row r="712" spans="6:6" x14ac:dyDescent="0.3">
      <c r="F712" t="str">
        <f t="shared" si="11"/>
        <v>divisiones.Add(new DivisionAdministrativa(id: , id2: , nombreAdministrativo: "", pais: ""));</v>
      </c>
    </row>
    <row r="713" spans="6:6" x14ac:dyDescent="0.3">
      <c r="F713" t="str">
        <f t="shared" si="11"/>
        <v>divisiones.Add(new DivisionAdministrativa(id: , id2: , nombreAdministrativo: "", pais: ""));</v>
      </c>
    </row>
    <row r="714" spans="6:6" x14ac:dyDescent="0.3">
      <c r="F714" t="str">
        <f t="shared" si="11"/>
        <v>divisiones.Add(new DivisionAdministrativa(id: , id2: , nombreAdministrativo: "", pais: ""));</v>
      </c>
    </row>
    <row r="715" spans="6:6" x14ac:dyDescent="0.3">
      <c r="F715" t="str">
        <f t="shared" si="11"/>
        <v>divisiones.Add(new DivisionAdministrativa(id: , id2: , nombreAdministrativo: "", pais: ""));</v>
      </c>
    </row>
    <row r="716" spans="6:6" x14ac:dyDescent="0.3">
      <c r="F716" t="str">
        <f t="shared" si="11"/>
        <v>divisiones.Add(new DivisionAdministrativa(id: , id2: , nombreAdministrativo: "", pais: ""));</v>
      </c>
    </row>
    <row r="717" spans="6:6" x14ac:dyDescent="0.3">
      <c r="F717" t="str">
        <f t="shared" si="11"/>
        <v>divisiones.Add(new DivisionAdministrativa(id: , id2: , nombreAdministrativo: "", pais: ""));</v>
      </c>
    </row>
    <row r="718" spans="6:6" x14ac:dyDescent="0.3">
      <c r="F718" t="str">
        <f t="shared" si="11"/>
        <v>divisiones.Add(new DivisionAdministrativa(id: , id2: , nombreAdministrativo: "", pais: ""));</v>
      </c>
    </row>
    <row r="719" spans="6:6" x14ac:dyDescent="0.3">
      <c r="F719" t="str">
        <f t="shared" si="11"/>
        <v>divisiones.Add(new DivisionAdministrativa(id: , id2: , nombreAdministrativo: "", pais: ""));</v>
      </c>
    </row>
    <row r="720" spans="6:6" x14ac:dyDescent="0.3">
      <c r="F720" t="str">
        <f t="shared" si="11"/>
        <v>divisiones.Add(new DivisionAdministrativa(id: , id2: , nombreAdministrativo: "", pais: ""));</v>
      </c>
    </row>
    <row r="721" spans="6:6" x14ac:dyDescent="0.3">
      <c r="F721" t="str">
        <f t="shared" si="11"/>
        <v>divisiones.Add(new DivisionAdministrativa(id: , id2: , nombreAdministrativo: "", pais: ""));</v>
      </c>
    </row>
    <row r="722" spans="6:6" x14ac:dyDescent="0.3">
      <c r="F722" t="str">
        <f t="shared" si="11"/>
        <v>divisiones.Add(new DivisionAdministrativa(id: , id2: , nombreAdministrativo: "", pais: ""));</v>
      </c>
    </row>
    <row r="723" spans="6:6" x14ac:dyDescent="0.3">
      <c r="F723" t="str">
        <f t="shared" si="11"/>
        <v>divisiones.Add(new DivisionAdministrativa(id: , id2: , nombreAdministrativo: "", pais: ""));</v>
      </c>
    </row>
    <row r="724" spans="6:6" x14ac:dyDescent="0.3">
      <c r="F724" t="str">
        <f t="shared" si="11"/>
        <v>divisiones.Add(new DivisionAdministrativa(id: , id2: , nombreAdministrativo: "", pais: ""));</v>
      </c>
    </row>
    <row r="725" spans="6:6" x14ac:dyDescent="0.3">
      <c r="F725" t="str">
        <f t="shared" si="11"/>
        <v>divisiones.Add(new DivisionAdministrativa(id: , id2: , nombreAdministrativo: "", pais: ""));</v>
      </c>
    </row>
    <row r="726" spans="6:6" x14ac:dyDescent="0.3">
      <c r="F726" t="str">
        <f t="shared" si="11"/>
        <v>divisiones.Add(new DivisionAdministrativa(id: , id2: , nombreAdministrativo: "", pais: ""));</v>
      </c>
    </row>
    <row r="727" spans="6:6" x14ac:dyDescent="0.3">
      <c r="F727" t="str">
        <f t="shared" si="11"/>
        <v>divisiones.Add(new DivisionAdministrativa(id: , id2: , nombreAdministrativo: "", pais: ""));</v>
      </c>
    </row>
    <row r="728" spans="6:6" x14ac:dyDescent="0.3">
      <c r="F728" t="str">
        <f t="shared" si="11"/>
        <v>divisiones.Add(new DivisionAdministrativa(id: , id2: , nombreAdministrativo: "", pais: ""));</v>
      </c>
    </row>
    <row r="729" spans="6:6" x14ac:dyDescent="0.3">
      <c r="F729" t="str">
        <f t="shared" si="11"/>
        <v>divisiones.Add(new DivisionAdministrativa(id: , id2: , nombreAdministrativo: "", pais: ""));</v>
      </c>
    </row>
    <row r="730" spans="6:6" x14ac:dyDescent="0.3">
      <c r="F730" t="str">
        <f t="shared" si="11"/>
        <v>divisiones.Add(new DivisionAdministrativa(id: , id2: , nombreAdministrativo: "", pais: ""));</v>
      </c>
    </row>
    <row r="731" spans="6:6" x14ac:dyDescent="0.3">
      <c r="F731" t="str">
        <f t="shared" si="11"/>
        <v>divisiones.Add(new DivisionAdministrativa(id: , id2: , nombreAdministrativo: "", pais: ""));</v>
      </c>
    </row>
    <row r="732" spans="6:6" x14ac:dyDescent="0.3">
      <c r="F732" t="str">
        <f t="shared" si="11"/>
        <v>divisiones.Add(new DivisionAdministrativa(id: , id2: , nombreAdministrativo: "", pais: ""));</v>
      </c>
    </row>
    <row r="733" spans="6:6" x14ac:dyDescent="0.3">
      <c r="F733" t="str">
        <f t="shared" si="11"/>
        <v>divisiones.Add(new DivisionAdministrativa(id: , id2: , nombreAdministrativo: "", pais: ""));</v>
      </c>
    </row>
    <row r="734" spans="6:6" x14ac:dyDescent="0.3">
      <c r="F734" t="str">
        <f t="shared" si="11"/>
        <v>divisiones.Add(new DivisionAdministrativa(id: , id2: , nombreAdministrativo: "", pais: ""));</v>
      </c>
    </row>
    <row r="735" spans="6:6" x14ac:dyDescent="0.3">
      <c r="F735" t="str">
        <f t="shared" si="11"/>
        <v>divisiones.Add(new DivisionAdministrativa(id: , id2: , nombreAdministrativo: "", pais: ""));</v>
      </c>
    </row>
    <row r="736" spans="6:6" x14ac:dyDescent="0.3">
      <c r="F736" t="str">
        <f t="shared" si="11"/>
        <v>divisiones.Add(new DivisionAdministrativa(id: , id2: , nombreAdministrativo: "", pais: ""));</v>
      </c>
    </row>
    <row r="737" spans="6:6" x14ac:dyDescent="0.3">
      <c r="F737" t="str">
        <f t="shared" si="11"/>
        <v>divisiones.Add(new DivisionAdministrativa(id: , id2: , nombreAdministrativo: "", pais: ""));</v>
      </c>
    </row>
    <row r="738" spans="6:6" x14ac:dyDescent="0.3">
      <c r="F738" t="str">
        <f t="shared" si="11"/>
        <v>divisiones.Add(new DivisionAdministrativa(id: , id2: , nombreAdministrativo: "", pais: ""));</v>
      </c>
    </row>
    <row r="739" spans="6:6" x14ac:dyDescent="0.3">
      <c r="F739" t="str">
        <f t="shared" si="11"/>
        <v>divisiones.Add(new DivisionAdministrativa(id: , id2: , nombreAdministrativo: "", pais: ""));</v>
      </c>
    </row>
    <row r="740" spans="6:6" x14ac:dyDescent="0.3">
      <c r="F740" t="str">
        <f t="shared" si="11"/>
        <v>divisiones.Add(new DivisionAdministrativa(id: , id2: , nombreAdministrativo: "", pais: ""));</v>
      </c>
    </row>
    <row r="741" spans="6:6" x14ac:dyDescent="0.3">
      <c r="F741" t="str">
        <f t="shared" si="11"/>
        <v>divisiones.Add(new DivisionAdministrativa(id: , id2: , nombreAdministrativo: "", pais: ""));</v>
      </c>
    </row>
    <row r="742" spans="6:6" x14ac:dyDescent="0.3">
      <c r="F742" t="str">
        <f t="shared" si="11"/>
        <v>divisiones.Add(new DivisionAdministrativa(id: , id2: , nombreAdministrativo: "", pais: ""));</v>
      </c>
    </row>
    <row r="743" spans="6:6" x14ac:dyDescent="0.3">
      <c r="F743" t="str">
        <f t="shared" si="11"/>
        <v>divisiones.Add(new DivisionAdministrativa(id: , id2: , nombreAdministrativo: "", pais: ""));</v>
      </c>
    </row>
    <row r="744" spans="6:6" x14ac:dyDescent="0.3">
      <c r="F744" t="str">
        <f t="shared" si="11"/>
        <v>divisiones.Add(new DivisionAdministrativa(id: , id2: , nombreAdministrativo: "", pais: ""));</v>
      </c>
    </row>
    <row r="745" spans="6:6" x14ac:dyDescent="0.3">
      <c r="F745" t="str">
        <f t="shared" si="11"/>
        <v>divisiones.Add(new DivisionAdministrativa(id: , id2: , nombreAdministrativo: "", pais: ""));</v>
      </c>
    </row>
    <row r="746" spans="6:6" x14ac:dyDescent="0.3">
      <c r="F746" t="str">
        <f t="shared" si="11"/>
        <v>divisiones.Add(new DivisionAdministrativa(id: , id2: , nombreAdministrativo: "", pais: ""));</v>
      </c>
    </row>
    <row r="747" spans="6:6" x14ac:dyDescent="0.3">
      <c r="F747" t="str">
        <f t="shared" si="11"/>
        <v>divisiones.Add(new DivisionAdministrativa(id: , id2: , nombreAdministrativo: "", pais: ""));</v>
      </c>
    </row>
    <row r="748" spans="6:6" x14ac:dyDescent="0.3">
      <c r="F748" t="str">
        <f t="shared" si="11"/>
        <v>divisiones.Add(new DivisionAdministrativa(id: , id2: , nombreAdministrativo: "", pais: ""));</v>
      </c>
    </row>
    <row r="749" spans="6:6" x14ac:dyDescent="0.3">
      <c r="F749" t="str">
        <f t="shared" si="11"/>
        <v>divisiones.Add(new DivisionAdministrativa(id: , id2: , nombreAdministrativo: "", pais: ""));</v>
      </c>
    </row>
    <row r="750" spans="6:6" x14ac:dyDescent="0.3">
      <c r="F750" t="str">
        <f t="shared" si="11"/>
        <v>divisiones.Add(new DivisionAdministrativa(id: , id2: , nombreAdministrativo: "", pais: ""));</v>
      </c>
    </row>
    <row r="751" spans="6:6" x14ac:dyDescent="0.3">
      <c r="F751" t="str">
        <f t="shared" si="11"/>
        <v>divisiones.Add(new DivisionAdministrativa(id: , id2: , nombreAdministrativo: "", pais: ""));</v>
      </c>
    </row>
    <row r="752" spans="6:6" x14ac:dyDescent="0.3">
      <c r="F752" t="str">
        <f t="shared" si="11"/>
        <v>divisiones.Add(new DivisionAdministrativa(id: , id2: , nombreAdministrativo: "", pais: ""));</v>
      </c>
    </row>
    <row r="753" spans="6:6" x14ac:dyDescent="0.3">
      <c r="F753" t="str">
        <f t="shared" si="11"/>
        <v>divisiones.Add(new DivisionAdministrativa(id: , id2: , nombreAdministrativo: "", pais: ""));</v>
      </c>
    </row>
    <row r="754" spans="6:6" x14ac:dyDescent="0.3">
      <c r="F754" t="str">
        <f t="shared" si="11"/>
        <v>divisiones.Add(new DivisionAdministrativa(id: , id2: , nombreAdministrativo: "", pais: ""));</v>
      </c>
    </row>
    <row r="755" spans="6:6" x14ac:dyDescent="0.3">
      <c r="F755" t="str">
        <f t="shared" si="11"/>
        <v>divisiones.Add(new DivisionAdministrativa(id: , id2: , nombreAdministrativo: "", pais: ""));</v>
      </c>
    </row>
    <row r="756" spans="6:6" x14ac:dyDescent="0.3">
      <c r="F756" t="str">
        <f t="shared" si="11"/>
        <v>divisiones.Add(new DivisionAdministrativa(id: , id2: , nombreAdministrativo: "", pais: ""));</v>
      </c>
    </row>
    <row r="757" spans="6:6" x14ac:dyDescent="0.3">
      <c r="F757" t="str">
        <f t="shared" si="11"/>
        <v>divisiones.Add(new DivisionAdministrativa(id: , id2: , nombreAdministrativo: "", pais: ""));</v>
      </c>
    </row>
    <row r="758" spans="6:6" x14ac:dyDescent="0.3">
      <c r="F758" t="str">
        <f t="shared" si="11"/>
        <v>divisiones.Add(new DivisionAdministrativa(id: , id2: , nombreAdministrativo: "", pais: ""));</v>
      </c>
    </row>
    <row r="759" spans="6:6" x14ac:dyDescent="0.3">
      <c r="F759" t="str">
        <f t="shared" si="11"/>
        <v>divisiones.Add(new DivisionAdministrativa(id: , id2: , nombreAdministrativo: "", pais: ""));</v>
      </c>
    </row>
    <row r="760" spans="6:6" x14ac:dyDescent="0.3">
      <c r="F760" t="str">
        <f t="shared" si="11"/>
        <v>divisiones.Add(new DivisionAdministrativa(id: , id2: , nombreAdministrativo: "", pais: ""));</v>
      </c>
    </row>
    <row r="761" spans="6:6" x14ac:dyDescent="0.3">
      <c r="F761" t="str">
        <f t="shared" si="11"/>
        <v>divisiones.Add(new DivisionAdministrativa(id: , id2: , nombreAdministrativo: "", pais: ""));</v>
      </c>
    </row>
    <row r="762" spans="6:6" x14ac:dyDescent="0.3">
      <c r="F762" t="str">
        <f t="shared" si="11"/>
        <v>divisiones.Add(new DivisionAdministrativa(id: , id2: , nombreAdministrativo: "", pais: ""));</v>
      </c>
    </row>
    <row r="763" spans="6:6" x14ac:dyDescent="0.3">
      <c r="F763" t="str">
        <f t="shared" si="11"/>
        <v>divisiones.Add(new DivisionAdministrativa(id: , id2: , nombreAdministrativo: "", pais: ""));</v>
      </c>
    </row>
    <row r="764" spans="6:6" x14ac:dyDescent="0.3">
      <c r="F764" t="str">
        <f t="shared" si="11"/>
        <v>divisiones.Add(new DivisionAdministrativa(id: , id2: , nombreAdministrativo: "", pais: ""));</v>
      </c>
    </row>
    <row r="765" spans="6:6" x14ac:dyDescent="0.3">
      <c r="F765" t="str">
        <f t="shared" si="11"/>
        <v>divisiones.Add(new DivisionAdministrativa(id: , id2: , nombreAdministrativo: "", pais: ""));</v>
      </c>
    </row>
    <row r="766" spans="6:6" x14ac:dyDescent="0.3">
      <c r="F766" t="str">
        <f t="shared" si="11"/>
        <v>divisiones.Add(new DivisionAdministrativa(id: , id2: , nombreAdministrativo: "", pais: ""));</v>
      </c>
    </row>
    <row r="767" spans="6:6" x14ac:dyDescent="0.3">
      <c r="F767" t="str">
        <f t="shared" si="11"/>
        <v>divisiones.Add(new DivisionAdministrativa(id: , id2: , nombreAdministrativo: "", pais: ""));</v>
      </c>
    </row>
    <row r="768" spans="6:6" x14ac:dyDescent="0.3">
      <c r="F768" t="str">
        <f t="shared" si="11"/>
        <v>divisiones.Add(new DivisionAdministrativa(id: , id2: , nombreAdministrativo: "", pais: ""));</v>
      </c>
    </row>
    <row r="769" spans="6:6" x14ac:dyDescent="0.3">
      <c r="F769" t="str">
        <f t="shared" si="11"/>
        <v>divisiones.Add(new DivisionAdministrativa(id: , id2: , nombreAdministrativo: "", pais: ""));</v>
      </c>
    </row>
    <row r="770" spans="6:6" x14ac:dyDescent="0.3">
      <c r="F770" t="str">
        <f t="shared" si="11"/>
        <v>divisiones.Add(new DivisionAdministrativa(id: , id2: , nombreAdministrativo: "", pais: ""));</v>
      </c>
    </row>
    <row r="771" spans="6:6" x14ac:dyDescent="0.3">
      <c r="F771" t="str">
        <f t="shared" si="11"/>
        <v>divisiones.Add(new DivisionAdministrativa(id: , id2: , nombreAdministrativo: "", pais: ""));</v>
      </c>
    </row>
    <row r="772" spans="6:6" x14ac:dyDescent="0.3">
      <c r="F772" t="str">
        <f t="shared" si="11"/>
        <v>divisiones.Add(new DivisionAdministrativa(id: , id2: , nombreAdministrativo: "", pais: ""));</v>
      </c>
    </row>
    <row r="773" spans="6:6" x14ac:dyDescent="0.3">
      <c r="F773" t="str">
        <f t="shared" ref="F773:F787" si="12">+"divisiones.Add(new DivisionAdministrativa(id: "&amp;B773&amp;", id2: "&amp;C773&amp;", nombreAdministrativo: "&amp;""""&amp;D773&amp;""""&amp;", pais: "&amp;""""&amp;E773&amp;""""&amp;"));"</f>
        <v>divisiones.Add(new DivisionAdministrativa(id: , id2: , nombreAdministrativo: "", pais: ""));</v>
      </c>
    </row>
    <row r="774" spans="6:6" x14ac:dyDescent="0.3">
      <c r="F774" t="str">
        <f t="shared" si="12"/>
        <v>divisiones.Add(new DivisionAdministrativa(id: , id2: , nombreAdministrativo: "", pais: ""));</v>
      </c>
    </row>
    <row r="775" spans="6:6" x14ac:dyDescent="0.3">
      <c r="F775" t="str">
        <f t="shared" si="12"/>
        <v>divisiones.Add(new DivisionAdministrativa(id: , id2: , nombreAdministrativo: "", pais: ""));</v>
      </c>
    </row>
    <row r="776" spans="6:6" x14ac:dyDescent="0.3">
      <c r="F776" t="str">
        <f t="shared" si="12"/>
        <v>divisiones.Add(new DivisionAdministrativa(id: , id2: , nombreAdministrativo: "", pais: ""));</v>
      </c>
    </row>
    <row r="777" spans="6:6" x14ac:dyDescent="0.3">
      <c r="F777" t="str">
        <f t="shared" si="12"/>
        <v>divisiones.Add(new DivisionAdministrativa(id: , id2: , nombreAdministrativo: "", pais: ""));</v>
      </c>
    </row>
    <row r="778" spans="6:6" x14ac:dyDescent="0.3">
      <c r="F778" t="str">
        <f t="shared" si="12"/>
        <v>divisiones.Add(new DivisionAdministrativa(id: , id2: , nombreAdministrativo: "", pais: ""));</v>
      </c>
    </row>
    <row r="779" spans="6:6" x14ac:dyDescent="0.3">
      <c r="F779" t="str">
        <f t="shared" si="12"/>
        <v>divisiones.Add(new DivisionAdministrativa(id: , id2: , nombreAdministrativo: "", pais: ""));</v>
      </c>
    </row>
    <row r="780" spans="6:6" x14ac:dyDescent="0.3">
      <c r="F780" t="str">
        <f t="shared" si="12"/>
        <v>divisiones.Add(new DivisionAdministrativa(id: , id2: , nombreAdministrativo: "", pais: ""));</v>
      </c>
    </row>
    <row r="781" spans="6:6" x14ac:dyDescent="0.3">
      <c r="F781" t="str">
        <f t="shared" si="12"/>
        <v>divisiones.Add(new DivisionAdministrativa(id: , id2: , nombreAdministrativo: "", pais: ""));</v>
      </c>
    </row>
    <row r="782" spans="6:6" x14ac:dyDescent="0.3">
      <c r="F782" t="str">
        <f t="shared" si="12"/>
        <v>divisiones.Add(new DivisionAdministrativa(id: , id2: , nombreAdministrativo: "", pais: ""));</v>
      </c>
    </row>
    <row r="783" spans="6:6" x14ac:dyDescent="0.3">
      <c r="F783" t="str">
        <f t="shared" si="12"/>
        <v>divisiones.Add(new DivisionAdministrativa(id: , id2: , nombreAdministrativo: "", pais: ""));</v>
      </c>
    </row>
    <row r="784" spans="6:6" x14ac:dyDescent="0.3">
      <c r="F784" t="str">
        <f t="shared" si="12"/>
        <v>divisiones.Add(new DivisionAdministrativa(id: , id2: , nombreAdministrativo: "", pais: ""));</v>
      </c>
    </row>
    <row r="785" spans="6:6" x14ac:dyDescent="0.3">
      <c r="F785" t="str">
        <f t="shared" si="12"/>
        <v>divisiones.Add(new DivisionAdministrativa(id: , id2: , nombreAdministrativo: "", pais: ""));</v>
      </c>
    </row>
    <row r="786" spans="6:6" x14ac:dyDescent="0.3">
      <c r="F786" t="str">
        <f t="shared" si="12"/>
        <v>divisiones.Add(new DivisionAdministrativa(id: , id2: , nombreAdministrativo: "", pais: ""));</v>
      </c>
    </row>
    <row r="787" spans="6:6" x14ac:dyDescent="0.3">
      <c r="F787" t="str">
        <f t="shared" si="12"/>
        <v>divisiones.Add(new DivisionAdministrativa(id: , id2: , nombreAdministrativo: "", pais: ""));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0F82-B067-4D2F-8DC0-E37DAC4EFEFC}">
  <sheetPr>
    <tabColor theme="7" tint="0.79998168889431442"/>
  </sheetPr>
  <dimension ref="B1:C38"/>
  <sheetViews>
    <sheetView showGridLines="0" topLeftCell="A27" workbookViewId="0">
      <selection activeCell="C26" sqref="C26"/>
    </sheetView>
  </sheetViews>
  <sheetFormatPr baseColWidth="10" defaultRowHeight="14.4" x14ac:dyDescent="0.3"/>
  <cols>
    <col min="3" max="3" width="86.33203125" customWidth="1"/>
  </cols>
  <sheetData>
    <row r="1" spans="2:3" x14ac:dyDescent="0.3">
      <c r="B1" s="16" t="s">
        <v>771</v>
      </c>
      <c r="C1" s="41" t="s">
        <v>795</v>
      </c>
    </row>
    <row r="2" spans="2:3" ht="20.399999999999999" x14ac:dyDescent="0.3">
      <c r="B2" s="40">
        <v>9023</v>
      </c>
      <c r="C2" s="42" t="s">
        <v>777</v>
      </c>
    </row>
    <row r="3" spans="2:3" ht="20.399999999999999" x14ac:dyDescent="0.3">
      <c r="B3" s="40">
        <v>9024</v>
      </c>
      <c r="C3" s="42" t="s">
        <v>777</v>
      </c>
    </row>
    <row r="4" spans="2:3" ht="20.399999999999999" x14ac:dyDescent="0.3">
      <c r="B4" s="40"/>
      <c r="C4" s="42" t="s">
        <v>778</v>
      </c>
    </row>
    <row r="5" spans="2:3" ht="20.399999999999999" x14ac:dyDescent="0.3">
      <c r="B5" s="40"/>
      <c r="C5" s="42" t="s">
        <v>778</v>
      </c>
    </row>
    <row r="6" spans="2:3" ht="20.399999999999999" x14ac:dyDescent="0.3">
      <c r="B6" s="40">
        <v>9019</v>
      </c>
      <c r="C6" s="42" t="s">
        <v>779</v>
      </c>
    </row>
    <row r="7" spans="2:3" ht="20.399999999999999" x14ac:dyDescent="0.3">
      <c r="B7" s="40">
        <v>9020</v>
      </c>
      <c r="C7" s="42" t="s">
        <v>779</v>
      </c>
    </row>
    <row r="8" spans="2:3" ht="20.399999999999999" x14ac:dyDescent="0.3">
      <c r="B8" s="40">
        <v>9015</v>
      </c>
      <c r="C8" s="42" t="s">
        <v>780</v>
      </c>
    </row>
    <row r="9" spans="2:3" ht="20.399999999999999" x14ac:dyDescent="0.3">
      <c r="B9" s="40">
        <v>9016</v>
      </c>
      <c r="C9" s="42" t="s">
        <v>780</v>
      </c>
    </row>
    <row r="10" spans="2:3" ht="20.399999999999999" x14ac:dyDescent="0.3">
      <c r="B10" s="40">
        <v>9007</v>
      </c>
      <c r="C10" s="42" t="s">
        <v>781</v>
      </c>
    </row>
    <row r="11" spans="2:3" ht="20.399999999999999" x14ac:dyDescent="0.3">
      <c r="B11" s="40">
        <v>9008</v>
      </c>
      <c r="C11" s="42" t="s">
        <v>781</v>
      </c>
    </row>
    <row r="12" spans="2:3" ht="20.399999999999999" x14ac:dyDescent="0.3">
      <c r="B12" s="40">
        <v>9003</v>
      </c>
      <c r="C12" s="42" t="s">
        <v>782</v>
      </c>
    </row>
    <row r="13" spans="2:3" ht="20.399999999999999" x14ac:dyDescent="0.3">
      <c r="B13" s="40">
        <v>9004</v>
      </c>
      <c r="C13" s="42" t="s">
        <v>782</v>
      </c>
    </row>
    <row r="14" spans="2:3" ht="20.399999999999999" x14ac:dyDescent="0.3">
      <c r="B14" s="40">
        <v>9027</v>
      </c>
      <c r="C14" s="42" t="s">
        <v>783</v>
      </c>
    </row>
    <row r="15" spans="2:3" ht="20.399999999999999" x14ac:dyDescent="0.3">
      <c r="B15" s="40">
        <v>9028</v>
      </c>
      <c r="C15" s="42" t="s">
        <v>783</v>
      </c>
    </row>
    <row r="16" spans="2:3" ht="20.399999999999999" x14ac:dyDescent="0.3">
      <c r="B16" s="40">
        <v>9011</v>
      </c>
      <c r="C16" s="42" t="s">
        <v>784</v>
      </c>
    </row>
    <row r="17" spans="2:3" ht="20.399999999999999" x14ac:dyDescent="0.3">
      <c r="B17" s="40">
        <v>9012</v>
      </c>
      <c r="C17" s="42" t="s">
        <v>784</v>
      </c>
    </row>
    <row r="18" spans="2:3" ht="30.6" x14ac:dyDescent="0.3">
      <c r="B18" s="40"/>
      <c r="C18" s="42" t="s">
        <v>785</v>
      </c>
    </row>
    <row r="19" spans="2:3" ht="30.6" x14ac:dyDescent="0.3">
      <c r="B19" s="40"/>
      <c r="C19" s="42" t="s">
        <v>785</v>
      </c>
    </row>
    <row r="20" spans="2:3" ht="30.6" x14ac:dyDescent="0.3">
      <c r="B20" s="40">
        <v>9021</v>
      </c>
      <c r="C20" s="42" t="s">
        <v>786</v>
      </c>
    </row>
    <row r="21" spans="2:3" ht="30.6" x14ac:dyDescent="0.3">
      <c r="B21" s="40">
        <v>9022</v>
      </c>
      <c r="C21" s="42" t="s">
        <v>786</v>
      </c>
    </row>
    <row r="22" spans="2:3" ht="20.399999999999999" x14ac:dyDescent="0.3">
      <c r="B22" s="40"/>
      <c r="C22" s="42" t="s">
        <v>787</v>
      </c>
    </row>
    <row r="23" spans="2:3" ht="20.399999999999999" x14ac:dyDescent="0.3">
      <c r="B23" s="40"/>
      <c r="C23" s="42" t="s">
        <v>787</v>
      </c>
    </row>
    <row r="24" spans="2:3" ht="31.8" x14ac:dyDescent="0.3">
      <c r="B24" s="40">
        <v>9017</v>
      </c>
      <c r="C24" s="43" t="s">
        <v>788</v>
      </c>
    </row>
    <row r="25" spans="2:3" ht="31.8" x14ac:dyDescent="0.3">
      <c r="B25" s="40">
        <v>9018</v>
      </c>
      <c r="C25" s="43" t="s">
        <v>788</v>
      </c>
    </row>
    <row r="26" spans="2:3" ht="31.8" x14ac:dyDescent="0.3">
      <c r="B26" s="40">
        <v>9013</v>
      </c>
      <c r="C26" s="43" t="s">
        <v>789</v>
      </c>
    </row>
    <row r="27" spans="2:3" ht="31.8" x14ac:dyDescent="0.3">
      <c r="B27" s="40">
        <v>9014</v>
      </c>
      <c r="C27" s="43" t="s">
        <v>789</v>
      </c>
    </row>
    <row r="28" spans="2:3" ht="31.8" x14ac:dyDescent="0.3">
      <c r="B28" s="40">
        <v>9005</v>
      </c>
      <c r="C28" s="43" t="s">
        <v>790</v>
      </c>
    </row>
    <row r="29" spans="2:3" ht="31.8" x14ac:dyDescent="0.3">
      <c r="B29" s="40">
        <v>9006</v>
      </c>
      <c r="C29" s="43" t="s">
        <v>790</v>
      </c>
    </row>
    <row r="30" spans="2:3" ht="31.8" x14ac:dyDescent="0.3">
      <c r="B30" s="40">
        <v>9001</v>
      </c>
      <c r="C30" s="43" t="s">
        <v>791</v>
      </c>
    </row>
    <row r="31" spans="2:3" ht="31.8" x14ac:dyDescent="0.3">
      <c r="B31" s="40">
        <v>9002</v>
      </c>
      <c r="C31" s="43" t="s">
        <v>791</v>
      </c>
    </row>
    <row r="32" spans="2:3" ht="31.8" x14ac:dyDescent="0.3">
      <c r="B32" s="40">
        <v>9025</v>
      </c>
      <c r="C32" s="43" t="s">
        <v>792</v>
      </c>
    </row>
    <row r="33" spans="2:3" ht="31.8" x14ac:dyDescent="0.3">
      <c r="B33" s="40">
        <v>9026</v>
      </c>
      <c r="C33" s="43" t="s">
        <v>792</v>
      </c>
    </row>
    <row r="34" spans="2:3" ht="31.8" x14ac:dyDescent="0.3">
      <c r="B34" s="40">
        <v>9009</v>
      </c>
      <c r="C34" s="43" t="s">
        <v>793</v>
      </c>
    </row>
    <row r="35" spans="2:3" ht="31.8" x14ac:dyDescent="0.3">
      <c r="B35" s="40">
        <v>9010</v>
      </c>
      <c r="C35" s="43" t="s">
        <v>793</v>
      </c>
    </row>
    <row r="36" spans="2:3" ht="31.8" x14ac:dyDescent="0.3">
      <c r="B36" s="40"/>
      <c r="C36" s="43" t="s">
        <v>794</v>
      </c>
    </row>
    <row r="37" spans="2:3" ht="31.8" x14ac:dyDescent="0.3">
      <c r="B37" s="40"/>
      <c r="C37" s="43" t="s">
        <v>794</v>
      </c>
    </row>
    <row r="38" spans="2:3" ht="21.6" x14ac:dyDescent="0.3">
      <c r="B38" s="61">
        <v>9029</v>
      </c>
      <c r="C38" s="62" t="s">
        <v>1315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98B9-FCDC-4DA0-8798-F6797F9DB0CF}">
  <sheetPr>
    <tabColor rgb="FFC00000"/>
  </sheetPr>
  <dimension ref="B2:W77"/>
  <sheetViews>
    <sheetView showGridLines="0" workbookViewId="0">
      <pane xSplit="4" ySplit="7" topLeftCell="E8" activePane="bottomRight" state="frozen"/>
      <selection activeCell="S54" sqref="S54"/>
      <selection pane="topRight" activeCell="S54" sqref="S54"/>
      <selection pane="bottomLeft" activeCell="S54" sqref="S54"/>
      <selection pane="bottomRight" activeCell="L61" sqref="L61"/>
    </sheetView>
  </sheetViews>
  <sheetFormatPr baseColWidth="10" defaultRowHeight="14.4" x14ac:dyDescent="0.3"/>
  <cols>
    <col min="1" max="1" width="1.6640625" customWidth="1"/>
    <col min="2" max="2" width="6.5546875" bestFit="1" customWidth="1"/>
    <col min="3" max="3" width="14.21875" customWidth="1"/>
    <col min="4" max="4" width="13.5546875" bestFit="1" customWidth="1"/>
    <col min="5" max="5" width="23.6640625" customWidth="1"/>
    <col min="6" max="6" width="23.77734375" customWidth="1"/>
    <col min="7" max="7" width="9.44140625" customWidth="1"/>
    <col min="8" max="8" width="8.33203125" customWidth="1"/>
    <col min="9" max="9" width="5.5546875" customWidth="1"/>
    <col min="10" max="10" width="7.77734375" bestFit="1" customWidth="1"/>
    <col min="11" max="11" width="5.5546875" customWidth="1"/>
    <col min="12" max="12" width="7.21875" customWidth="1"/>
    <col min="13" max="13" width="4.33203125" customWidth="1"/>
    <col min="14" max="14" width="6.6640625" customWidth="1"/>
    <col min="15" max="15" width="9.109375" customWidth="1"/>
    <col min="16" max="16" width="10" customWidth="1"/>
    <col min="17" max="17" width="19" bestFit="1" customWidth="1"/>
    <col min="18" max="18" width="13.6640625" customWidth="1"/>
    <col min="19" max="19" width="19" customWidth="1"/>
    <col min="20" max="20" width="15" customWidth="1"/>
    <col min="21" max="21" width="15.88671875" customWidth="1"/>
    <col min="22" max="22" width="15" customWidth="1"/>
    <col min="23" max="23" width="20.44140625" customWidth="1"/>
  </cols>
  <sheetData>
    <row r="2" spans="2:23" ht="18.600000000000001" customHeight="1" x14ac:dyDescent="0.3"/>
    <row r="3" spans="2:23" ht="19.2" customHeight="1" x14ac:dyDescent="0.3"/>
    <row r="4" spans="2:23" ht="19.2" customHeight="1" x14ac:dyDescent="0.3"/>
    <row r="5" spans="2:23" ht="21.6" customHeight="1" x14ac:dyDescent="0.3"/>
    <row r="6" spans="2:23" ht="12" customHeight="1" x14ac:dyDescent="0.3">
      <c r="P6" s="137" t="s">
        <v>98</v>
      </c>
      <c r="Q6" s="138"/>
      <c r="R6" s="138"/>
      <c r="S6" s="135" t="s">
        <v>99</v>
      </c>
      <c r="T6" s="136"/>
      <c r="U6" s="139"/>
      <c r="V6" s="139"/>
    </row>
    <row r="7" spans="2:23" ht="24" x14ac:dyDescent="0.3">
      <c r="B7" s="14" t="s">
        <v>168</v>
      </c>
      <c r="C7" s="14" t="s">
        <v>10</v>
      </c>
      <c r="D7" s="14" t="s">
        <v>11</v>
      </c>
      <c r="E7" s="14" t="s">
        <v>12</v>
      </c>
      <c r="F7" s="14" t="s">
        <v>13</v>
      </c>
      <c r="G7" s="14" t="s">
        <v>14</v>
      </c>
      <c r="H7" s="14" t="s">
        <v>1</v>
      </c>
      <c r="I7" s="14" t="s">
        <v>1218</v>
      </c>
      <c r="J7" s="14" t="s">
        <v>99</v>
      </c>
      <c r="K7" s="14" t="s">
        <v>2263</v>
      </c>
      <c r="L7" s="15" t="s">
        <v>139</v>
      </c>
      <c r="M7" s="20" t="s">
        <v>94</v>
      </c>
      <c r="N7" s="64" t="s">
        <v>93</v>
      </c>
      <c r="O7" s="64" t="s">
        <v>0</v>
      </c>
      <c r="P7" s="64" t="s">
        <v>144</v>
      </c>
      <c r="Q7" s="64" t="s">
        <v>96</v>
      </c>
      <c r="R7" s="64" t="s">
        <v>97</v>
      </c>
      <c r="S7" s="78" t="s">
        <v>95</v>
      </c>
      <c r="T7" s="78" t="s">
        <v>771</v>
      </c>
      <c r="U7" s="79" t="s">
        <v>2264</v>
      </c>
      <c r="V7" s="79" t="s">
        <v>2265</v>
      </c>
      <c r="W7" s="29" t="s">
        <v>183</v>
      </c>
    </row>
    <row r="8" spans="2:23" ht="20.399999999999999" x14ac:dyDescent="0.3">
      <c r="B8" s="93">
        <v>1</v>
      </c>
      <c r="C8" s="108" t="s">
        <v>15</v>
      </c>
      <c r="D8" s="2" t="s">
        <v>16</v>
      </c>
      <c r="E8" s="108" t="s">
        <v>17</v>
      </c>
      <c r="F8" s="108" t="s">
        <v>18</v>
      </c>
      <c r="G8" s="1" t="s">
        <v>146</v>
      </c>
      <c r="H8" s="10" t="s">
        <v>2</v>
      </c>
      <c r="I8" s="111" t="s">
        <v>85</v>
      </c>
      <c r="J8" s="111" t="s">
        <v>86</v>
      </c>
      <c r="K8" s="111" t="s">
        <v>86</v>
      </c>
      <c r="L8" s="13" t="s">
        <v>85</v>
      </c>
      <c r="M8" s="10">
        <v>1</v>
      </c>
      <c r="N8" s="5" t="s">
        <v>86</v>
      </c>
      <c r="O8" s="5" t="s">
        <v>87</v>
      </c>
      <c r="P8" s="19" t="s">
        <v>145</v>
      </c>
      <c r="Q8" s="86" t="s">
        <v>158</v>
      </c>
      <c r="R8" s="80" t="s">
        <v>147</v>
      </c>
      <c r="S8" s="84"/>
      <c r="T8" s="84"/>
      <c r="U8" s="84"/>
      <c r="V8" s="84"/>
      <c r="W8" s="32" t="s">
        <v>172</v>
      </c>
    </row>
    <row r="9" spans="2:23" ht="30.6" x14ac:dyDescent="0.3">
      <c r="B9" s="93">
        <f>+B8+1</f>
        <v>2</v>
      </c>
      <c r="C9" s="108" t="s">
        <v>19</v>
      </c>
      <c r="D9" s="2" t="s">
        <v>20</v>
      </c>
      <c r="E9" s="108" t="s">
        <v>21</v>
      </c>
      <c r="F9" s="108" t="s">
        <v>22</v>
      </c>
      <c r="G9" s="1" t="s">
        <v>23</v>
      </c>
      <c r="H9" s="10" t="s">
        <v>2</v>
      </c>
      <c r="I9" s="111" t="s">
        <v>85</v>
      </c>
      <c r="J9" s="111" t="s">
        <v>86</v>
      </c>
      <c r="K9" s="111" t="s">
        <v>86</v>
      </c>
      <c r="L9" s="13" t="s">
        <v>85</v>
      </c>
      <c r="M9" s="10">
        <v>1</v>
      </c>
      <c r="N9" s="5" t="s">
        <v>86</v>
      </c>
      <c r="O9" s="5" t="s">
        <v>87</v>
      </c>
      <c r="P9" s="19" t="s">
        <v>145</v>
      </c>
      <c r="Q9" s="86" t="s">
        <v>162</v>
      </c>
      <c r="R9" s="80" t="s">
        <v>147</v>
      </c>
      <c r="S9" s="84"/>
      <c r="T9" s="84"/>
      <c r="U9" s="84"/>
      <c r="V9" s="84"/>
      <c r="W9" s="32" t="s">
        <v>173</v>
      </c>
    </row>
    <row r="10" spans="2:23" ht="30.6" x14ac:dyDescent="0.3">
      <c r="B10" s="93">
        <f t="shared" ref="B10:B72" si="0">+B9+1</f>
        <v>3</v>
      </c>
      <c r="C10" s="108" t="s">
        <v>19</v>
      </c>
      <c r="D10" s="31" t="s">
        <v>20</v>
      </c>
      <c r="E10" s="108" t="s">
        <v>21</v>
      </c>
      <c r="F10" s="108" t="s">
        <v>22</v>
      </c>
      <c r="G10" s="1" t="s">
        <v>23</v>
      </c>
      <c r="H10" s="10" t="s">
        <v>2</v>
      </c>
      <c r="I10" s="111" t="s">
        <v>85</v>
      </c>
      <c r="J10" s="111" t="s">
        <v>86</v>
      </c>
      <c r="K10" s="111" t="s">
        <v>86</v>
      </c>
      <c r="L10" s="13" t="s">
        <v>85</v>
      </c>
      <c r="M10" s="10">
        <v>2</v>
      </c>
      <c r="N10" s="6" t="s">
        <v>85</v>
      </c>
      <c r="O10" s="7" t="s">
        <v>3</v>
      </c>
      <c r="P10" s="18" t="s">
        <v>145</v>
      </c>
      <c r="Q10" s="87" t="s">
        <v>161</v>
      </c>
      <c r="R10" s="81" t="s">
        <v>147</v>
      </c>
      <c r="S10" s="84"/>
      <c r="T10" s="84"/>
      <c r="U10" s="84"/>
      <c r="V10" s="84"/>
      <c r="W10" s="32" t="s">
        <v>174</v>
      </c>
    </row>
    <row r="11" spans="2:23" ht="30.6" x14ac:dyDescent="0.3">
      <c r="B11" s="93">
        <f t="shared" si="0"/>
        <v>4</v>
      </c>
      <c r="C11" s="108" t="s">
        <v>19</v>
      </c>
      <c r="D11" s="31" t="s">
        <v>20</v>
      </c>
      <c r="E11" s="108" t="s">
        <v>21</v>
      </c>
      <c r="F11" s="108" t="s">
        <v>22</v>
      </c>
      <c r="G11" s="1" t="s">
        <v>23</v>
      </c>
      <c r="H11" s="10" t="s">
        <v>2</v>
      </c>
      <c r="I11" s="111" t="s">
        <v>85</v>
      </c>
      <c r="J11" s="111" t="s">
        <v>86</v>
      </c>
      <c r="K11" s="111" t="s">
        <v>86</v>
      </c>
      <c r="L11" s="13" t="s">
        <v>85</v>
      </c>
      <c r="M11" s="10">
        <v>3</v>
      </c>
      <c r="N11" s="6" t="s">
        <v>85</v>
      </c>
      <c r="O11" s="7" t="s">
        <v>140</v>
      </c>
      <c r="P11" s="18" t="s">
        <v>145</v>
      </c>
      <c r="Q11" s="87" t="s">
        <v>160</v>
      </c>
      <c r="R11" s="81" t="s">
        <v>147</v>
      </c>
      <c r="S11" s="84"/>
      <c r="T11" s="84"/>
      <c r="U11" s="84"/>
      <c r="V11" s="84"/>
      <c r="W11" s="32" t="s">
        <v>175</v>
      </c>
    </row>
    <row r="12" spans="2:23" ht="30.6" x14ac:dyDescent="0.3">
      <c r="B12" s="93">
        <f t="shared" si="0"/>
        <v>5</v>
      </c>
      <c r="C12" s="108" t="s">
        <v>24</v>
      </c>
      <c r="D12" s="2" t="s">
        <v>25</v>
      </c>
      <c r="E12" s="108" t="s">
        <v>26</v>
      </c>
      <c r="F12" s="108" t="s">
        <v>27</v>
      </c>
      <c r="G12" s="1" t="s">
        <v>28</v>
      </c>
      <c r="H12" s="10" t="s">
        <v>2</v>
      </c>
      <c r="I12" s="111" t="s">
        <v>85</v>
      </c>
      <c r="J12" s="111" t="s">
        <v>86</v>
      </c>
      <c r="K12" s="111" t="s">
        <v>86</v>
      </c>
      <c r="L12" s="13" t="s">
        <v>85</v>
      </c>
      <c r="M12" s="10">
        <v>1</v>
      </c>
      <c r="N12" s="5" t="s">
        <v>86</v>
      </c>
      <c r="O12" s="5" t="s">
        <v>87</v>
      </c>
      <c r="P12" s="19" t="s">
        <v>145</v>
      </c>
      <c r="Q12" s="86" t="s">
        <v>258</v>
      </c>
      <c r="R12" s="80" t="s">
        <v>147</v>
      </c>
      <c r="S12" s="84"/>
      <c r="T12" s="84"/>
      <c r="U12" s="84"/>
      <c r="V12" s="84"/>
      <c r="W12" s="32" t="s">
        <v>176</v>
      </c>
    </row>
    <row r="13" spans="2:23" ht="20.399999999999999" x14ac:dyDescent="0.3">
      <c r="B13" s="93">
        <f t="shared" si="0"/>
        <v>6</v>
      </c>
      <c r="C13" s="108" t="s">
        <v>29</v>
      </c>
      <c r="D13" s="2" t="s">
        <v>30</v>
      </c>
      <c r="E13" s="108" t="s">
        <v>31</v>
      </c>
      <c r="F13" s="110" t="s">
        <v>32</v>
      </c>
      <c r="G13" s="4" t="s">
        <v>23</v>
      </c>
      <c r="H13" s="11" t="s">
        <v>2</v>
      </c>
      <c r="I13" s="111" t="s">
        <v>85</v>
      </c>
      <c r="J13" s="111" t="s">
        <v>86</v>
      </c>
      <c r="K13" s="111" t="s">
        <v>86</v>
      </c>
      <c r="L13" s="13" t="s">
        <v>85</v>
      </c>
      <c r="M13" s="10">
        <v>1</v>
      </c>
      <c r="N13" s="5" t="s">
        <v>86</v>
      </c>
      <c r="O13" s="5" t="s">
        <v>87</v>
      </c>
      <c r="P13" s="19" t="s">
        <v>145</v>
      </c>
      <c r="Q13" s="86" t="s">
        <v>159</v>
      </c>
      <c r="R13" s="80" t="s">
        <v>147</v>
      </c>
      <c r="S13" s="84"/>
      <c r="T13" s="84"/>
      <c r="U13" s="84"/>
      <c r="V13" s="84"/>
      <c r="W13" s="32" t="s">
        <v>177</v>
      </c>
    </row>
    <row r="14" spans="2:23" ht="24" x14ac:dyDescent="0.3">
      <c r="B14" s="93">
        <f t="shared" si="0"/>
        <v>7</v>
      </c>
      <c r="C14" s="108" t="s">
        <v>33</v>
      </c>
      <c r="D14" s="2" t="s">
        <v>34</v>
      </c>
      <c r="E14" s="108" t="s">
        <v>35</v>
      </c>
      <c r="F14" s="108" t="s">
        <v>36</v>
      </c>
      <c r="G14" s="1" t="s">
        <v>28</v>
      </c>
      <c r="H14" s="10" t="s">
        <v>2</v>
      </c>
      <c r="I14" s="111" t="s">
        <v>85</v>
      </c>
      <c r="J14" s="111" t="s">
        <v>86</v>
      </c>
      <c r="K14" s="111" t="s">
        <v>86</v>
      </c>
      <c r="L14" s="13" t="s">
        <v>85</v>
      </c>
      <c r="M14" s="10">
        <v>1</v>
      </c>
      <c r="N14" s="5" t="s">
        <v>86</v>
      </c>
      <c r="O14" s="5" t="s">
        <v>87</v>
      </c>
      <c r="P14" s="19" t="s">
        <v>145</v>
      </c>
      <c r="Q14" s="86" t="s">
        <v>163</v>
      </c>
      <c r="R14" s="80" t="s">
        <v>147</v>
      </c>
      <c r="S14" s="84"/>
      <c r="T14" s="84"/>
      <c r="U14" s="84"/>
      <c r="V14" s="84"/>
      <c r="W14" s="32" t="s">
        <v>178</v>
      </c>
    </row>
    <row r="15" spans="2:23" x14ac:dyDescent="0.3">
      <c r="B15" s="93">
        <f t="shared" si="0"/>
        <v>8</v>
      </c>
      <c r="C15" s="108" t="s">
        <v>33</v>
      </c>
      <c r="D15" s="2" t="s">
        <v>37</v>
      </c>
      <c r="E15" s="108" t="s">
        <v>38</v>
      </c>
      <c r="F15" s="108" t="s">
        <v>39</v>
      </c>
      <c r="G15" s="1" t="s">
        <v>146</v>
      </c>
      <c r="H15" s="10" t="s">
        <v>2</v>
      </c>
      <c r="I15" s="111" t="s">
        <v>85</v>
      </c>
      <c r="J15" s="111" t="s">
        <v>86</v>
      </c>
      <c r="K15" s="111" t="s">
        <v>86</v>
      </c>
      <c r="L15" s="13" t="s">
        <v>85</v>
      </c>
      <c r="M15" s="10">
        <v>1</v>
      </c>
      <c r="N15" s="5" t="s">
        <v>86</v>
      </c>
      <c r="O15" s="5" t="s">
        <v>87</v>
      </c>
      <c r="P15" s="19" t="s">
        <v>145</v>
      </c>
      <c r="Q15" s="86" t="s">
        <v>164</v>
      </c>
      <c r="R15" s="80" t="s">
        <v>147</v>
      </c>
      <c r="S15" s="84"/>
      <c r="T15" s="84"/>
      <c r="U15" s="84"/>
      <c r="V15" s="84"/>
      <c r="W15" s="32" t="s">
        <v>179</v>
      </c>
    </row>
    <row r="16" spans="2:23" ht="24" x14ac:dyDescent="0.3">
      <c r="B16" s="93">
        <f t="shared" si="0"/>
        <v>9</v>
      </c>
      <c r="C16" s="108" t="s">
        <v>40</v>
      </c>
      <c r="D16" s="2" t="s">
        <v>41</v>
      </c>
      <c r="E16" s="108" t="s">
        <v>42</v>
      </c>
      <c r="F16" s="108" t="s">
        <v>43</v>
      </c>
      <c r="G16" s="1" t="s">
        <v>28</v>
      </c>
      <c r="H16" s="10" t="s">
        <v>89</v>
      </c>
      <c r="I16" s="111" t="s">
        <v>85</v>
      </c>
      <c r="J16" s="111" t="s">
        <v>86</v>
      </c>
      <c r="K16" s="111" t="s">
        <v>86</v>
      </c>
      <c r="L16" s="13" t="s">
        <v>85</v>
      </c>
      <c r="M16" s="10">
        <v>1</v>
      </c>
      <c r="N16" s="5" t="s">
        <v>86</v>
      </c>
      <c r="O16" s="5" t="s">
        <v>87</v>
      </c>
      <c r="P16" s="19" t="s">
        <v>145</v>
      </c>
      <c r="Q16" s="86" t="s">
        <v>91</v>
      </c>
      <c r="R16" s="80" t="s">
        <v>148</v>
      </c>
      <c r="S16" s="84"/>
      <c r="T16" s="84"/>
      <c r="U16" s="84"/>
      <c r="V16" s="84"/>
      <c r="W16" s="32" t="s">
        <v>188</v>
      </c>
    </row>
    <row r="17" spans="2:23" ht="24" x14ac:dyDescent="0.3">
      <c r="B17" s="93">
        <f t="shared" si="0"/>
        <v>10</v>
      </c>
      <c r="C17" s="108" t="s">
        <v>40</v>
      </c>
      <c r="D17" s="3" t="s">
        <v>41</v>
      </c>
      <c r="E17" s="108" t="s">
        <v>42</v>
      </c>
      <c r="F17" s="108" t="s">
        <v>43</v>
      </c>
      <c r="G17" s="1" t="s">
        <v>28</v>
      </c>
      <c r="H17" s="1" t="s">
        <v>89</v>
      </c>
      <c r="I17" s="111" t="s">
        <v>85</v>
      </c>
      <c r="J17" s="111" t="s">
        <v>86</v>
      </c>
      <c r="K17" s="111" t="s">
        <v>86</v>
      </c>
      <c r="L17" s="12" t="s">
        <v>85</v>
      </c>
      <c r="M17" s="10">
        <v>2</v>
      </c>
      <c r="N17" s="6" t="s">
        <v>85</v>
      </c>
      <c r="O17" s="7" t="s">
        <v>90</v>
      </c>
      <c r="P17" s="18" t="s">
        <v>145</v>
      </c>
      <c r="Q17" s="87" t="s">
        <v>92</v>
      </c>
      <c r="R17" s="81" t="s">
        <v>148</v>
      </c>
      <c r="S17" s="84"/>
      <c r="T17" s="84"/>
      <c r="U17" s="84"/>
      <c r="V17" s="84"/>
      <c r="W17" s="32" t="s">
        <v>187</v>
      </c>
    </row>
    <row r="18" spans="2:23" ht="24" x14ac:dyDescent="0.3">
      <c r="B18" s="93">
        <f t="shared" si="0"/>
        <v>11</v>
      </c>
      <c r="C18" s="108" t="s">
        <v>44</v>
      </c>
      <c r="D18" s="2" t="s">
        <v>45</v>
      </c>
      <c r="E18" s="108" t="s">
        <v>46</v>
      </c>
      <c r="F18" s="108" t="s">
        <v>47</v>
      </c>
      <c r="G18" s="1" t="s">
        <v>146</v>
      </c>
      <c r="H18" s="1" t="s">
        <v>2</v>
      </c>
      <c r="I18" s="111" t="s">
        <v>85</v>
      </c>
      <c r="J18" s="111" t="s">
        <v>86</v>
      </c>
      <c r="K18" s="111" t="s">
        <v>86</v>
      </c>
      <c r="L18" s="12" t="s">
        <v>85</v>
      </c>
      <c r="M18" s="10">
        <v>1</v>
      </c>
      <c r="N18" s="9" t="s">
        <v>86</v>
      </c>
      <c r="O18" s="5" t="s">
        <v>87</v>
      </c>
      <c r="P18" s="19" t="s">
        <v>145</v>
      </c>
      <c r="Q18" s="86" t="s">
        <v>157</v>
      </c>
      <c r="R18" s="80" t="s">
        <v>147</v>
      </c>
      <c r="S18" s="84"/>
      <c r="T18" s="84"/>
      <c r="U18" s="84"/>
      <c r="V18" s="84"/>
      <c r="W18" s="32" t="s">
        <v>181</v>
      </c>
    </row>
    <row r="19" spans="2:23" ht="20.399999999999999" x14ac:dyDescent="0.3">
      <c r="B19" s="93">
        <f t="shared" si="0"/>
        <v>12</v>
      </c>
      <c r="C19" s="108" t="s">
        <v>48</v>
      </c>
      <c r="D19" s="2" t="s">
        <v>49</v>
      </c>
      <c r="E19" s="108" t="s">
        <v>50</v>
      </c>
      <c r="F19" s="108" t="s">
        <v>51</v>
      </c>
      <c r="G19" s="1" t="s">
        <v>28</v>
      </c>
      <c r="H19" s="1" t="s">
        <v>89</v>
      </c>
      <c r="I19" s="111" t="s">
        <v>85</v>
      </c>
      <c r="J19" s="111" t="s">
        <v>86</v>
      </c>
      <c r="K19" s="111" t="s">
        <v>86</v>
      </c>
      <c r="L19" s="12" t="s">
        <v>85</v>
      </c>
      <c r="M19" s="10">
        <v>1</v>
      </c>
      <c r="N19" s="5" t="s">
        <v>86</v>
      </c>
      <c r="O19" s="5" t="s">
        <v>87</v>
      </c>
      <c r="P19" s="19" t="s">
        <v>145</v>
      </c>
      <c r="Q19" s="86" t="s">
        <v>165</v>
      </c>
      <c r="R19" s="80" t="s">
        <v>148</v>
      </c>
      <c r="S19" s="84"/>
      <c r="T19" s="84"/>
      <c r="U19" s="84"/>
      <c r="V19" s="84"/>
      <c r="W19" s="32" t="s">
        <v>180</v>
      </c>
    </row>
    <row r="20" spans="2:23" x14ac:dyDescent="0.3">
      <c r="B20" s="93">
        <f t="shared" si="0"/>
        <v>13</v>
      </c>
      <c r="C20" s="108" t="s">
        <v>52</v>
      </c>
      <c r="D20" s="2" t="s">
        <v>53</v>
      </c>
      <c r="E20" s="108" t="s">
        <v>54</v>
      </c>
      <c r="F20" s="108" t="s">
        <v>55</v>
      </c>
      <c r="G20" s="1" t="s">
        <v>146</v>
      </c>
      <c r="H20" s="1" t="s">
        <v>2</v>
      </c>
      <c r="I20" s="111" t="s">
        <v>85</v>
      </c>
      <c r="J20" s="111" t="s">
        <v>86</v>
      </c>
      <c r="K20" s="111" t="s">
        <v>86</v>
      </c>
      <c r="L20" s="13" t="s">
        <v>85</v>
      </c>
      <c r="M20" s="10">
        <v>1</v>
      </c>
      <c r="N20" s="9" t="s">
        <v>86</v>
      </c>
      <c r="O20" s="5" t="s">
        <v>87</v>
      </c>
      <c r="P20" s="19" t="s">
        <v>145</v>
      </c>
      <c r="Q20" s="86" t="s">
        <v>166</v>
      </c>
      <c r="R20" s="80" t="s">
        <v>147</v>
      </c>
      <c r="S20" s="84"/>
      <c r="T20" s="84"/>
      <c r="U20" s="84"/>
      <c r="V20" s="84"/>
      <c r="W20" s="32" t="s">
        <v>182</v>
      </c>
    </row>
    <row r="21" spans="2:23" ht="24" x14ac:dyDescent="0.3">
      <c r="B21" s="93">
        <f t="shared" si="0"/>
        <v>14</v>
      </c>
      <c r="C21" s="108" t="s">
        <v>33</v>
      </c>
      <c r="D21" s="2" t="s">
        <v>56</v>
      </c>
      <c r="E21" s="108" t="s">
        <v>57</v>
      </c>
      <c r="F21" s="108" t="s">
        <v>58</v>
      </c>
      <c r="G21" s="1" t="s">
        <v>146</v>
      </c>
      <c r="H21" s="1" t="s">
        <v>100</v>
      </c>
      <c r="I21" s="111" t="s">
        <v>86</v>
      </c>
      <c r="J21" s="111" t="s">
        <v>86</v>
      </c>
      <c r="K21" s="111" t="s">
        <v>86</v>
      </c>
      <c r="L21" s="13" t="s">
        <v>85</v>
      </c>
      <c r="M21" s="10">
        <v>1</v>
      </c>
      <c r="N21" s="9" t="s">
        <v>86</v>
      </c>
      <c r="O21" s="5" t="s">
        <v>87</v>
      </c>
      <c r="P21" s="17"/>
      <c r="Q21" s="86"/>
      <c r="R21" s="82"/>
      <c r="S21" s="84"/>
      <c r="T21" s="84"/>
      <c r="U21" s="84"/>
      <c r="V21" s="84"/>
      <c r="W21" s="32" t="s">
        <v>58</v>
      </c>
    </row>
    <row r="22" spans="2:23" ht="24" x14ac:dyDescent="0.3">
      <c r="B22" s="93">
        <f t="shared" si="0"/>
        <v>15</v>
      </c>
      <c r="C22" s="108" t="s">
        <v>33</v>
      </c>
      <c r="D22" s="2" t="s">
        <v>59</v>
      </c>
      <c r="E22" s="108" t="s">
        <v>57</v>
      </c>
      <c r="F22" s="108" t="s">
        <v>60</v>
      </c>
      <c r="G22" s="1" t="s">
        <v>146</v>
      </c>
      <c r="H22" s="1" t="s">
        <v>101</v>
      </c>
      <c r="I22" s="111" t="s">
        <v>86</v>
      </c>
      <c r="J22" s="111" t="s">
        <v>86</v>
      </c>
      <c r="K22" s="111" t="s">
        <v>86</v>
      </c>
      <c r="L22" s="13" t="s">
        <v>85</v>
      </c>
      <c r="M22" s="10">
        <v>1</v>
      </c>
      <c r="N22" s="9" t="s">
        <v>86</v>
      </c>
      <c r="O22" s="5" t="s">
        <v>87</v>
      </c>
      <c r="P22" s="17"/>
      <c r="Q22" s="86"/>
      <c r="R22" s="82"/>
      <c r="S22" s="84"/>
      <c r="T22" s="84"/>
      <c r="U22" s="84"/>
      <c r="V22" s="84"/>
      <c r="W22" s="32" t="s">
        <v>60</v>
      </c>
    </row>
    <row r="23" spans="2:23" ht="30.6" x14ac:dyDescent="0.3">
      <c r="B23" s="93">
        <f t="shared" si="0"/>
        <v>16</v>
      </c>
      <c r="C23" s="108" t="s">
        <v>61</v>
      </c>
      <c r="D23" s="2" t="s">
        <v>62</v>
      </c>
      <c r="E23" s="108" t="s">
        <v>63</v>
      </c>
      <c r="F23" s="108" t="s">
        <v>64</v>
      </c>
      <c r="G23" s="1" t="s">
        <v>146</v>
      </c>
      <c r="H23" s="1" t="s">
        <v>2</v>
      </c>
      <c r="I23" s="111" t="s">
        <v>85</v>
      </c>
      <c r="J23" s="111" t="s">
        <v>86</v>
      </c>
      <c r="K23" s="111" t="s">
        <v>86</v>
      </c>
      <c r="L23" s="13" t="s">
        <v>85</v>
      </c>
      <c r="M23" s="10">
        <v>1</v>
      </c>
      <c r="N23" s="5" t="s">
        <v>86</v>
      </c>
      <c r="O23" s="5" t="s">
        <v>87</v>
      </c>
      <c r="P23" s="19" t="s">
        <v>145</v>
      </c>
      <c r="Q23" s="86" t="s">
        <v>156</v>
      </c>
      <c r="R23" s="80" t="s">
        <v>147</v>
      </c>
      <c r="S23" s="84"/>
      <c r="T23" s="84"/>
      <c r="U23" s="84"/>
      <c r="V23" s="84"/>
      <c r="W23" s="32" t="s">
        <v>185</v>
      </c>
    </row>
    <row r="24" spans="2:23" x14ac:dyDescent="0.3">
      <c r="B24" s="93">
        <f t="shared" si="0"/>
        <v>17</v>
      </c>
      <c r="C24" s="108" t="s">
        <v>33</v>
      </c>
      <c r="D24" s="2" t="s">
        <v>65</v>
      </c>
      <c r="E24" s="108" t="s">
        <v>57</v>
      </c>
      <c r="F24" s="108" t="s">
        <v>66</v>
      </c>
      <c r="G24" s="1" t="s">
        <v>146</v>
      </c>
      <c r="H24" s="1" t="s">
        <v>2</v>
      </c>
      <c r="I24" s="111" t="s">
        <v>86</v>
      </c>
      <c r="J24" s="111" t="s">
        <v>86</v>
      </c>
      <c r="K24" s="111" t="s">
        <v>86</v>
      </c>
      <c r="L24" s="13" t="s">
        <v>85</v>
      </c>
      <c r="M24" s="10">
        <v>1</v>
      </c>
      <c r="N24" s="9" t="s">
        <v>86</v>
      </c>
      <c r="O24" s="5" t="s">
        <v>87</v>
      </c>
      <c r="P24" s="17"/>
      <c r="Q24" s="86"/>
      <c r="R24" s="82"/>
      <c r="S24" s="84"/>
      <c r="T24" s="84"/>
      <c r="U24" s="84"/>
      <c r="V24" s="84"/>
      <c r="W24" s="32" t="s">
        <v>66</v>
      </c>
    </row>
    <row r="25" spans="2:23" ht="24" x14ac:dyDescent="0.3">
      <c r="B25" s="93">
        <f t="shared" si="0"/>
        <v>18</v>
      </c>
      <c r="C25" s="108" t="s">
        <v>33</v>
      </c>
      <c r="D25" s="2" t="s">
        <v>67</v>
      </c>
      <c r="E25" s="108" t="s">
        <v>57</v>
      </c>
      <c r="F25" s="108" t="s">
        <v>68</v>
      </c>
      <c r="G25" s="1" t="s">
        <v>146</v>
      </c>
      <c r="H25" s="1" t="s">
        <v>89</v>
      </c>
      <c r="I25" s="111" t="s">
        <v>86</v>
      </c>
      <c r="J25" s="111" t="s">
        <v>86</v>
      </c>
      <c r="K25" s="111" t="s">
        <v>86</v>
      </c>
      <c r="L25" s="13" t="s">
        <v>85</v>
      </c>
      <c r="M25" s="10">
        <v>1</v>
      </c>
      <c r="N25" s="9" t="s">
        <v>86</v>
      </c>
      <c r="O25" s="5" t="s">
        <v>87</v>
      </c>
      <c r="P25" s="17"/>
      <c r="Q25" s="86"/>
      <c r="R25" s="82"/>
      <c r="S25" s="84"/>
      <c r="T25" s="84"/>
      <c r="U25" s="84"/>
      <c r="V25" s="84"/>
      <c r="W25" s="32" t="s">
        <v>68</v>
      </c>
    </row>
    <row r="26" spans="2:23" ht="24" x14ac:dyDescent="0.3">
      <c r="B26" s="93">
        <f t="shared" si="0"/>
        <v>19</v>
      </c>
      <c r="C26" s="108" t="s">
        <v>40</v>
      </c>
      <c r="D26" s="2" t="s">
        <v>69</v>
      </c>
      <c r="E26" s="108" t="s">
        <v>70</v>
      </c>
      <c r="F26" s="108" t="s">
        <v>70</v>
      </c>
      <c r="G26" s="1" t="s">
        <v>146</v>
      </c>
      <c r="H26" s="1" t="s">
        <v>89</v>
      </c>
      <c r="I26" s="111" t="s">
        <v>85</v>
      </c>
      <c r="J26" s="111" t="s">
        <v>86</v>
      </c>
      <c r="K26" s="111" t="s">
        <v>86</v>
      </c>
      <c r="L26" s="13" t="s">
        <v>85</v>
      </c>
      <c r="M26" s="10">
        <v>1</v>
      </c>
      <c r="N26" s="9" t="s">
        <v>86</v>
      </c>
      <c r="O26" s="5" t="s">
        <v>87</v>
      </c>
      <c r="P26" s="19" t="s">
        <v>145</v>
      </c>
      <c r="Q26" s="86" t="s">
        <v>70</v>
      </c>
      <c r="R26" s="80" t="s">
        <v>148</v>
      </c>
      <c r="S26" s="84"/>
      <c r="T26" s="84"/>
      <c r="U26" s="84"/>
      <c r="V26" s="84"/>
      <c r="W26" s="32" t="s">
        <v>184</v>
      </c>
    </row>
    <row r="27" spans="2:23" ht="24" x14ac:dyDescent="0.3">
      <c r="B27" s="93">
        <f t="shared" si="0"/>
        <v>20</v>
      </c>
      <c r="C27" s="108" t="s">
        <v>40</v>
      </c>
      <c r="D27" s="31" t="s">
        <v>71</v>
      </c>
      <c r="E27" s="108" t="s">
        <v>72</v>
      </c>
      <c r="F27" s="108" t="s">
        <v>73</v>
      </c>
      <c r="G27" s="1" t="s">
        <v>23</v>
      </c>
      <c r="H27" s="1" t="s">
        <v>89</v>
      </c>
      <c r="I27" s="111" t="s">
        <v>85</v>
      </c>
      <c r="J27" s="111" t="s">
        <v>86</v>
      </c>
      <c r="K27" s="111" t="s">
        <v>86</v>
      </c>
      <c r="L27" s="13" t="s">
        <v>85</v>
      </c>
      <c r="M27" s="10">
        <v>2</v>
      </c>
      <c r="N27" s="8" t="s">
        <v>85</v>
      </c>
      <c r="O27" s="7" t="s">
        <v>88</v>
      </c>
      <c r="P27" s="18" t="s">
        <v>145</v>
      </c>
      <c r="Q27" s="87" t="s">
        <v>167</v>
      </c>
      <c r="R27" s="81" t="s">
        <v>148</v>
      </c>
      <c r="S27" s="84"/>
      <c r="T27" s="84"/>
      <c r="U27" s="84"/>
      <c r="V27" s="84"/>
      <c r="W27" s="32" t="s">
        <v>186</v>
      </c>
    </row>
    <row r="28" spans="2:23" ht="30.6" x14ac:dyDescent="0.3">
      <c r="B28" s="93">
        <f t="shared" si="0"/>
        <v>21</v>
      </c>
      <c r="C28" s="108" t="s">
        <v>74</v>
      </c>
      <c r="D28" s="2" t="s">
        <v>75</v>
      </c>
      <c r="E28" s="108" t="s">
        <v>76</v>
      </c>
      <c r="F28" s="108" t="s">
        <v>77</v>
      </c>
      <c r="G28" s="1" t="s">
        <v>146</v>
      </c>
      <c r="H28" s="1" t="s">
        <v>101</v>
      </c>
      <c r="I28" s="111" t="s">
        <v>85</v>
      </c>
      <c r="J28" s="111" t="s">
        <v>86</v>
      </c>
      <c r="K28" s="111" t="s">
        <v>85</v>
      </c>
      <c r="L28" s="13" t="s">
        <v>85</v>
      </c>
      <c r="M28" s="10">
        <v>1</v>
      </c>
      <c r="N28" s="5" t="s">
        <v>86</v>
      </c>
      <c r="O28" s="5" t="s">
        <v>87</v>
      </c>
      <c r="P28" s="19" t="s">
        <v>145</v>
      </c>
      <c r="Q28" s="86" t="s">
        <v>155</v>
      </c>
      <c r="R28" s="92" t="s">
        <v>142</v>
      </c>
      <c r="S28" s="84"/>
      <c r="T28" s="84"/>
      <c r="U28" s="91" t="s">
        <v>2267</v>
      </c>
      <c r="V28" s="84"/>
      <c r="W28" s="32" t="s">
        <v>189</v>
      </c>
    </row>
    <row r="29" spans="2:23" ht="24" x14ac:dyDescent="0.3">
      <c r="B29" s="93">
        <f t="shared" si="0"/>
        <v>22</v>
      </c>
      <c r="C29" s="108" t="s">
        <v>6</v>
      </c>
      <c r="D29" s="3" t="s">
        <v>7</v>
      </c>
      <c r="E29" s="108" t="s">
        <v>8</v>
      </c>
      <c r="F29" s="108" t="s">
        <v>9</v>
      </c>
      <c r="G29" s="1" t="s">
        <v>23</v>
      </c>
      <c r="H29" s="1" t="s">
        <v>2</v>
      </c>
      <c r="I29" s="111" t="s">
        <v>85</v>
      </c>
      <c r="J29" s="111" t="s">
        <v>86</v>
      </c>
      <c r="K29" s="111" t="s">
        <v>86</v>
      </c>
      <c r="L29" s="12" t="s">
        <v>85</v>
      </c>
      <c r="M29" s="10">
        <v>1</v>
      </c>
      <c r="N29" s="8" t="s">
        <v>85</v>
      </c>
      <c r="O29" s="7" t="s">
        <v>3</v>
      </c>
      <c r="P29" s="18" t="s">
        <v>145</v>
      </c>
      <c r="Q29" s="87" t="s">
        <v>4</v>
      </c>
      <c r="R29" s="81" t="s">
        <v>147</v>
      </c>
      <c r="S29" s="84"/>
      <c r="T29" s="84"/>
      <c r="U29" s="84"/>
      <c r="V29" s="84"/>
      <c r="W29" s="32" t="s">
        <v>190</v>
      </c>
    </row>
    <row r="30" spans="2:23" ht="30.6" x14ac:dyDescent="0.3">
      <c r="B30" s="93">
        <f t="shared" si="0"/>
        <v>23</v>
      </c>
      <c r="C30" s="108" t="s">
        <v>52</v>
      </c>
      <c r="D30" s="2" t="s">
        <v>78</v>
      </c>
      <c r="E30" s="108" t="s">
        <v>79</v>
      </c>
      <c r="F30" s="108" t="s">
        <v>80</v>
      </c>
      <c r="G30" s="1" t="s">
        <v>23</v>
      </c>
      <c r="H30" s="1" t="s">
        <v>101</v>
      </c>
      <c r="I30" s="111" t="s">
        <v>85</v>
      </c>
      <c r="J30" s="111" t="s">
        <v>85</v>
      </c>
      <c r="K30" s="111" t="s">
        <v>86</v>
      </c>
      <c r="L30" s="13" t="s">
        <v>85</v>
      </c>
      <c r="M30" s="10">
        <v>1</v>
      </c>
      <c r="N30" s="5" t="s">
        <v>86</v>
      </c>
      <c r="O30" s="5" t="s">
        <v>87</v>
      </c>
      <c r="P30" s="19" t="s">
        <v>145</v>
      </c>
      <c r="Q30" s="86" t="s">
        <v>169</v>
      </c>
      <c r="R30" s="80" t="s">
        <v>142</v>
      </c>
      <c r="S30" s="89" t="s">
        <v>134</v>
      </c>
      <c r="T30" s="90">
        <v>9001</v>
      </c>
      <c r="U30" s="84"/>
      <c r="V30" s="84"/>
      <c r="W30" s="32" t="s">
        <v>191</v>
      </c>
    </row>
    <row r="31" spans="2:23" ht="30.6" x14ac:dyDescent="0.3">
      <c r="B31" s="93">
        <f t="shared" si="0"/>
        <v>24</v>
      </c>
      <c r="C31" s="108" t="s">
        <v>52</v>
      </c>
      <c r="D31" s="31" t="s">
        <v>78</v>
      </c>
      <c r="E31" s="108" t="s">
        <v>79</v>
      </c>
      <c r="F31" s="108" t="s">
        <v>80</v>
      </c>
      <c r="G31" s="1" t="s">
        <v>23</v>
      </c>
      <c r="H31" s="1" t="s">
        <v>101</v>
      </c>
      <c r="I31" s="111" t="s">
        <v>85</v>
      </c>
      <c r="J31" s="111" t="s">
        <v>85</v>
      </c>
      <c r="K31" s="111" t="s">
        <v>86</v>
      </c>
      <c r="L31" s="13" t="s">
        <v>85</v>
      </c>
      <c r="M31" s="10">
        <v>2</v>
      </c>
      <c r="N31" s="8" t="s">
        <v>85</v>
      </c>
      <c r="O31" s="7" t="s">
        <v>90</v>
      </c>
      <c r="P31" s="18" t="s">
        <v>145</v>
      </c>
      <c r="Q31" s="87" t="s">
        <v>170</v>
      </c>
      <c r="R31" s="81" t="s">
        <v>142</v>
      </c>
      <c r="S31" s="89" t="s">
        <v>2353</v>
      </c>
      <c r="T31" s="90">
        <v>9002</v>
      </c>
      <c r="U31" s="84"/>
      <c r="V31" s="84"/>
      <c r="W31" s="32" t="s">
        <v>192</v>
      </c>
    </row>
    <row r="32" spans="2:23" ht="30.6" x14ac:dyDescent="0.3">
      <c r="B32" s="93">
        <f t="shared" si="0"/>
        <v>25</v>
      </c>
      <c r="C32" s="108" t="s">
        <v>81</v>
      </c>
      <c r="D32" s="2" t="s">
        <v>82</v>
      </c>
      <c r="E32" s="108" t="s">
        <v>81</v>
      </c>
      <c r="F32" s="108" t="s">
        <v>83</v>
      </c>
      <c r="G32" s="1" t="s">
        <v>23</v>
      </c>
      <c r="H32" s="1" t="s">
        <v>101</v>
      </c>
      <c r="I32" s="111" t="s">
        <v>85</v>
      </c>
      <c r="J32" s="111" t="s">
        <v>85</v>
      </c>
      <c r="K32" s="111" t="s">
        <v>86</v>
      </c>
      <c r="L32" s="13" t="s">
        <v>85</v>
      </c>
      <c r="M32" s="10">
        <v>1</v>
      </c>
      <c r="N32" s="5" t="s">
        <v>86</v>
      </c>
      <c r="O32" s="5" t="s">
        <v>87</v>
      </c>
      <c r="P32" s="19" t="s">
        <v>145</v>
      </c>
      <c r="Q32" s="86" t="s">
        <v>143</v>
      </c>
      <c r="R32" s="80" t="s">
        <v>142</v>
      </c>
      <c r="S32" s="89" t="s">
        <v>124</v>
      </c>
      <c r="T32" s="90">
        <v>9003</v>
      </c>
      <c r="U32" s="84"/>
      <c r="V32" s="84"/>
      <c r="W32" s="32" t="s">
        <v>193</v>
      </c>
    </row>
    <row r="33" spans="2:23" ht="30.6" x14ac:dyDescent="0.3">
      <c r="B33" s="93">
        <f t="shared" si="0"/>
        <v>26</v>
      </c>
      <c r="C33" s="108" t="s">
        <v>81</v>
      </c>
      <c r="D33" s="31" t="s">
        <v>82</v>
      </c>
      <c r="E33" s="108" t="s">
        <v>81</v>
      </c>
      <c r="F33" s="108" t="s">
        <v>83</v>
      </c>
      <c r="G33" s="1" t="s">
        <v>23</v>
      </c>
      <c r="H33" s="1" t="s">
        <v>101</v>
      </c>
      <c r="I33" s="111" t="s">
        <v>85</v>
      </c>
      <c r="J33" s="111" t="s">
        <v>85</v>
      </c>
      <c r="K33" s="111" t="s">
        <v>86</v>
      </c>
      <c r="L33" s="13" t="s">
        <v>85</v>
      </c>
      <c r="M33" s="10">
        <v>2</v>
      </c>
      <c r="N33" s="8" t="s">
        <v>85</v>
      </c>
      <c r="O33" s="7" t="s">
        <v>90</v>
      </c>
      <c r="P33" s="18" t="s">
        <v>145</v>
      </c>
      <c r="Q33" s="87" t="s">
        <v>141</v>
      </c>
      <c r="R33" s="81" t="s">
        <v>142</v>
      </c>
      <c r="S33" s="89" t="s">
        <v>2352</v>
      </c>
      <c r="T33" s="90">
        <v>9004</v>
      </c>
      <c r="U33" s="84"/>
      <c r="V33" s="84"/>
      <c r="W33" s="32" t="s">
        <v>194</v>
      </c>
    </row>
    <row r="34" spans="2:23" ht="30.6" x14ac:dyDescent="0.3">
      <c r="B34" s="93">
        <f t="shared" si="0"/>
        <v>27</v>
      </c>
      <c r="C34" s="108" t="s">
        <v>52</v>
      </c>
      <c r="D34" s="2" t="s">
        <v>78</v>
      </c>
      <c r="E34" s="108" t="s">
        <v>79</v>
      </c>
      <c r="F34" s="108" t="s">
        <v>120</v>
      </c>
      <c r="G34" s="1" t="s">
        <v>23</v>
      </c>
      <c r="H34" s="1" t="s">
        <v>89</v>
      </c>
      <c r="I34" s="111" t="s">
        <v>85</v>
      </c>
      <c r="J34" s="111" t="s">
        <v>85</v>
      </c>
      <c r="K34" s="111" t="s">
        <v>86</v>
      </c>
      <c r="L34" s="13" t="s">
        <v>85</v>
      </c>
      <c r="M34" s="10">
        <v>1</v>
      </c>
      <c r="N34" s="5" t="s">
        <v>86</v>
      </c>
      <c r="O34" s="5" t="s">
        <v>87</v>
      </c>
      <c r="P34" s="19" t="s">
        <v>145</v>
      </c>
      <c r="Q34" s="86" t="s">
        <v>239</v>
      </c>
      <c r="R34" s="80" t="s">
        <v>148</v>
      </c>
      <c r="S34" s="89" t="s">
        <v>132</v>
      </c>
      <c r="T34" s="90">
        <v>9005</v>
      </c>
      <c r="U34" s="84"/>
      <c r="V34" s="84"/>
      <c r="W34" s="32" t="s">
        <v>195</v>
      </c>
    </row>
    <row r="35" spans="2:23" ht="30.6" x14ac:dyDescent="0.3">
      <c r="B35" s="93">
        <f t="shared" si="0"/>
        <v>28</v>
      </c>
      <c r="C35" s="108" t="s">
        <v>52</v>
      </c>
      <c r="D35" s="31" t="s">
        <v>78</v>
      </c>
      <c r="E35" s="108" t="s">
        <v>79</v>
      </c>
      <c r="F35" s="108" t="s">
        <v>120</v>
      </c>
      <c r="G35" s="1" t="s">
        <v>23</v>
      </c>
      <c r="H35" s="1" t="s">
        <v>89</v>
      </c>
      <c r="I35" s="111" t="s">
        <v>85</v>
      </c>
      <c r="J35" s="111" t="s">
        <v>85</v>
      </c>
      <c r="K35" s="111" t="s">
        <v>86</v>
      </c>
      <c r="L35" s="13" t="s">
        <v>85</v>
      </c>
      <c r="M35" s="10">
        <v>2</v>
      </c>
      <c r="N35" s="8" t="s">
        <v>85</v>
      </c>
      <c r="O35" s="7" t="s">
        <v>90</v>
      </c>
      <c r="P35" s="18" t="s">
        <v>145</v>
      </c>
      <c r="Q35" s="87" t="s">
        <v>240</v>
      </c>
      <c r="R35" s="81" t="s">
        <v>148</v>
      </c>
      <c r="S35" s="89" t="s">
        <v>2358</v>
      </c>
      <c r="T35" s="90">
        <v>9006</v>
      </c>
      <c r="U35" s="84"/>
      <c r="V35" s="84"/>
      <c r="W35" s="32" t="s">
        <v>196</v>
      </c>
    </row>
    <row r="36" spans="2:23" ht="30.6" x14ac:dyDescent="0.3">
      <c r="B36" s="93">
        <f t="shared" si="0"/>
        <v>29</v>
      </c>
      <c r="C36" s="108" t="s">
        <v>81</v>
      </c>
      <c r="D36" s="2" t="s">
        <v>82</v>
      </c>
      <c r="E36" s="108" t="s">
        <v>81</v>
      </c>
      <c r="F36" s="108" t="s">
        <v>121</v>
      </c>
      <c r="G36" s="1" t="s">
        <v>23</v>
      </c>
      <c r="H36" s="1" t="s">
        <v>89</v>
      </c>
      <c r="I36" s="111" t="s">
        <v>85</v>
      </c>
      <c r="J36" s="111" t="s">
        <v>85</v>
      </c>
      <c r="K36" s="111" t="s">
        <v>86</v>
      </c>
      <c r="L36" s="13" t="s">
        <v>85</v>
      </c>
      <c r="M36" s="10">
        <v>1</v>
      </c>
      <c r="N36" s="5" t="s">
        <v>86</v>
      </c>
      <c r="O36" s="5" t="s">
        <v>87</v>
      </c>
      <c r="P36" s="19" t="s">
        <v>145</v>
      </c>
      <c r="Q36" s="86" t="s">
        <v>250</v>
      </c>
      <c r="R36" s="80" t="s">
        <v>148</v>
      </c>
      <c r="S36" s="89" t="s">
        <v>122</v>
      </c>
      <c r="T36" s="90">
        <v>9007</v>
      </c>
      <c r="U36" s="84"/>
      <c r="V36" s="84"/>
      <c r="W36" s="32" t="s">
        <v>197</v>
      </c>
    </row>
    <row r="37" spans="2:23" ht="30.6" x14ac:dyDescent="0.3">
      <c r="B37" s="93">
        <f t="shared" si="0"/>
        <v>30</v>
      </c>
      <c r="C37" s="108" t="s">
        <v>81</v>
      </c>
      <c r="D37" s="31" t="s">
        <v>82</v>
      </c>
      <c r="E37" s="108" t="s">
        <v>81</v>
      </c>
      <c r="F37" s="108" t="s">
        <v>121</v>
      </c>
      <c r="G37" s="1" t="s">
        <v>23</v>
      </c>
      <c r="H37" s="1" t="s">
        <v>89</v>
      </c>
      <c r="I37" s="111" t="s">
        <v>85</v>
      </c>
      <c r="J37" s="111" t="s">
        <v>85</v>
      </c>
      <c r="K37" s="111" t="s">
        <v>86</v>
      </c>
      <c r="L37" s="13" t="s">
        <v>85</v>
      </c>
      <c r="M37" s="10">
        <v>2</v>
      </c>
      <c r="N37" s="8" t="s">
        <v>85</v>
      </c>
      <c r="O37" s="7" t="s">
        <v>90</v>
      </c>
      <c r="P37" s="18" t="s">
        <v>145</v>
      </c>
      <c r="Q37" s="87" t="s">
        <v>249</v>
      </c>
      <c r="R37" s="81" t="s">
        <v>148</v>
      </c>
      <c r="S37" s="89" t="s">
        <v>2357</v>
      </c>
      <c r="T37" s="90">
        <v>9008</v>
      </c>
      <c r="U37" s="84"/>
      <c r="V37" s="84"/>
      <c r="W37" s="32" t="s">
        <v>198</v>
      </c>
    </row>
    <row r="38" spans="2:23" ht="30.6" x14ac:dyDescent="0.3">
      <c r="B38" s="93">
        <f t="shared" si="0"/>
        <v>31</v>
      </c>
      <c r="C38" s="108" t="s">
        <v>52</v>
      </c>
      <c r="D38" s="2" t="s">
        <v>78</v>
      </c>
      <c r="E38" s="108" t="s">
        <v>79</v>
      </c>
      <c r="F38" s="108" t="s">
        <v>108</v>
      </c>
      <c r="G38" s="1" t="s">
        <v>23</v>
      </c>
      <c r="H38" s="1" t="s">
        <v>100</v>
      </c>
      <c r="I38" s="111" t="s">
        <v>85</v>
      </c>
      <c r="J38" s="111" t="s">
        <v>85</v>
      </c>
      <c r="K38" s="111" t="s">
        <v>86</v>
      </c>
      <c r="L38" s="13" t="s">
        <v>85</v>
      </c>
      <c r="M38" s="10">
        <v>1</v>
      </c>
      <c r="N38" s="5" t="s">
        <v>86</v>
      </c>
      <c r="O38" s="5" t="s">
        <v>87</v>
      </c>
      <c r="P38" s="19" t="s">
        <v>145</v>
      </c>
      <c r="Q38" s="86" t="s">
        <v>235</v>
      </c>
      <c r="R38" s="80" t="s">
        <v>149</v>
      </c>
      <c r="S38" s="89" t="s">
        <v>138</v>
      </c>
      <c r="T38" s="90">
        <v>9009</v>
      </c>
      <c r="U38" s="84"/>
      <c r="V38" s="84"/>
      <c r="W38" s="32" t="s">
        <v>199</v>
      </c>
    </row>
    <row r="39" spans="2:23" ht="30.6" x14ac:dyDescent="0.3">
      <c r="B39" s="93">
        <f t="shared" si="0"/>
        <v>32</v>
      </c>
      <c r="C39" s="108" t="s">
        <v>52</v>
      </c>
      <c r="D39" s="31" t="s">
        <v>78</v>
      </c>
      <c r="E39" s="108" t="s">
        <v>79</v>
      </c>
      <c r="F39" s="108" t="s">
        <v>108</v>
      </c>
      <c r="G39" s="1" t="s">
        <v>23</v>
      </c>
      <c r="H39" s="1" t="s">
        <v>100</v>
      </c>
      <c r="I39" s="111" t="s">
        <v>85</v>
      </c>
      <c r="J39" s="111" t="s">
        <v>85</v>
      </c>
      <c r="K39" s="111" t="s">
        <v>86</v>
      </c>
      <c r="L39" s="13" t="s">
        <v>85</v>
      </c>
      <c r="M39" s="10">
        <v>2</v>
      </c>
      <c r="N39" s="8" t="s">
        <v>85</v>
      </c>
      <c r="O39" s="7" t="s">
        <v>106</v>
      </c>
      <c r="P39" s="18" t="s">
        <v>145</v>
      </c>
      <c r="Q39" s="87" t="s">
        <v>236</v>
      </c>
      <c r="R39" s="81" t="s">
        <v>149</v>
      </c>
      <c r="S39" s="89" t="s">
        <v>2362</v>
      </c>
      <c r="T39" s="90">
        <v>9010</v>
      </c>
      <c r="U39" s="84"/>
      <c r="V39" s="84"/>
      <c r="W39" s="32" t="s">
        <v>200</v>
      </c>
    </row>
    <row r="40" spans="2:23" ht="30.6" x14ac:dyDescent="0.3">
      <c r="B40" s="93">
        <f t="shared" si="0"/>
        <v>33</v>
      </c>
      <c r="C40" s="108" t="s">
        <v>81</v>
      </c>
      <c r="D40" s="2" t="s">
        <v>82</v>
      </c>
      <c r="E40" s="108" t="s">
        <v>81</v>
      </c>
      <c r="F40" s="108" t="s">
        <v>109</v>
      </c>
      <c r="G40" s="1" t="s">
        <v>23</v>
      </c>
      <c r="H40" s="1" t="s">
        <v>100</v>
      </c>
      <c r="I40" s="111" t="s">
        <v>85</v>
      </c>
      <c r="J40" s="111" t="s">
        <v>85</v>
      </c>
      <c r="K40" s="111" t="s">
        <v>86</v>
      </c>
      <c r="L40" s="13" t="s">
        <v>85</v>
      </c>
      <c r="M40" s="10">
        <v>1</v>
      </c>
      <c r="N40" s="5" t="s">
        <v>86</v>
      </c>
      <c r="O40" s="5" t="s">
        <v>87</v>
      </c>
      <c r="P40" s="19" t="s">
        <v>145</v>
      </c>
      <c r="Q40" s="86" t="s">
        <v>254</v>
      </c>
      <c r="R40" s="80" t="s">
        <v>149</v>
      </c>
      <c r="S40" s="89" t="s">
        <v>131</v>
      </c>
      <c r="T40" s="90">
        <v>9011</v>
      </c>
      <c r="U40" s="84"/>
      <c r="V40" s="84"/>
      <c r="W40" s="32" t="s">
        <v>201</v>
      </c>
    </row>
    <row r="41" spans="2:23" ht="30.6" x14ac:dyDescent="0.3">
      <c r="B41" s="93">
        <f t="shared" si="0"/>
        <v>34</v>
      </c>
      <c r="C41" s="108" t="s">
        <v>81</v>
      </c>
      <c r="D41" s="31" t="s">
        <v>82</v>
      </c>
      <c r="E41" s="108" t="s">
        <v>81</v>
      </c>
      <c r="F41" s="108" t="s">
        <v>109</v>
      </c>
      <c r="G41" s="1" t="s">
        <v>23</v>
      </c>
      <c r="H41" s="1" t="s">
        <v>100</v>
      </c>
      <c r="I41" s="111" t="s">
        <v>85</v>
      </c>
      <c r="J41" s="111" t="s">
        <v>85</v>
      </c>
      <c r="K41" s="111" t="s">
        <v>86</v>
      </c>
      <c r="L41" s="13" t="s">
        <v>85</v>
      </c>
      <c r="M41" s="10">
        <v>2</v>
      </c>
      <c r="N41" s="8" t="s">
        <v>85</v>
      </c>
      <c r="O41" s="7" t="s">
        <v>106</v>
      </c>
      <c r="P41" s="18" t="s">
        <v>145</v>
      </c>
      <c r="Q41" s="87" t="s">
        <v>253</v>
      </c>
      <c r="R41" s="81" t="s">
        <v>149</v>
      </c>
      <c r="S41" s="89" t="s">
        <v>2361</v>
      </c>
      <c r="T41" s="90">
        <v>9012</v>
      </c>
      <c r="U41" s="84"/>
      <c r="V41" s="84"/>
      <c r="W41" s="32" t="s">
        <v>202</v>
      </c>
    </row>
    <row r="42" spans="2:23" ht="30.6" x14ac:dyDescent="0.3">
      <c r="B42" s="93">
        <f t="shared" si="0"/>
        <v>35</v>
      </c>
      <c r="C42" s="108" t="s">
        <v>52</v>
      </c>
      <c r="D42" s="2" t="s">
        <v>78</v>
      </c>
      <c r="E42" s="108" t="s">
        <v>79</v>
      </c>
      <c r="F42" s="108" t="s">
        <v>110</v>
      </c>
      <c r="G42" s="1" t="s">
        <v>23</v>
      </c>
      <c r="H42" s="1" t="s">
        <v>102</v>
      </c>
      <c r="I42" s="111" t="s">
        <v>85</v>
      </c>
      <c r="J42" s="111" t="s">
        <v>85</v>
      </c>
      <c r="K42" s="111" t="s">
        <v>86</v>
      </c>
      <c r="L42" s="13" t="s">
        <v>85</v>
      </c>
      <c r="M42" s="10">
        <v>1</v>
      </c>
      <c r="N42" s="5" t="s">
        <v>86</v>
      </c>
      <c r="O42" s="5" t="s">
        <v>87</v>
      </c>
      <c r="P42" s="19" t="s">
        <v>145</v>
      </c>
      <c r="Q42" s="86" t="s">
        <v>231</v>
      </c>
      <c r="R42" s="80" t="s">
        <v>150</v>
      </c>
      <c r="S42" s="89" t="s">
        <v>135</v>
      </c>
      <c r="T42" s="90">
        <v>9013</v>
      </c>
      <c r="U42" s="84"/>
      <c r="V42" s="84"/>
      <c r="W42" s="32" t="s">
        <v>203</v>
      </c>
    </row>
    <row r="43" spans="2:23" ht="30.6" x14ac:dyDescent="0.3">
      <c r="B43" s="93">
        <f t="shared" si="0"/>
        <v>36</v>
      </c>
      <c r="C43" s="108" t="s">
        <v>52</v>
      </c>
      <c r="D43" s="31" t="s">
        <v>78</v>
      </c>
      <c r="E43" s="108" t="s">
        <v>79</v>
      </c>
      <c r="F43" s="108" t="s">
        <v>110</v>
      </c>
      <c r="G43" s="1" t="s">
        <v>23</v>
      </c>
      <c r="H43" s="1" t="s">
        <v>102</v>
      </c>
      <c r="I43" s="111" t="s">
        <v>85</v>
      </c>
      <c r="J43" s="111" t="s">
        <v>85</v>
      </c>
      <c r="K43" s="111" t="s">
        <v>86</v>
      </c>
      <c r="L43" s="13" t="s">
        <v>85</v>
      </c>
      <c r="M43" s="10">
        <v>2</v>
      </c>
      <c r="N43" s="8" t="s">
        <v>85</v>
      </c>
      <c r="O43" s="7" t="s">
        <v>90</v>
      </c>
      <c r="P43" s="18" t="s">
        <v>145</v>
      </c>
      <c r="Q43" s="87" t="s">
        <v>232</v>
      </c>
      <c r="R43" s="81" t="s">
        <v>150</v>
      </c>
      <c r="S43" s="89" t="s">
        <v>2356</v>
      </c>
      <c r="T43" s="90">
        <v>9014</v>
      </c>
      <c r="U43" s="84"/>
      <c r="V43" s="84"/>
      <c r="W43" s="32" t="s">
        <v>204</v>
      </c>
    </row>
    <row r="44" spans="2:23" ht="30.6" x14ac:dyDescent="0.3">
      <c r="B44" s="93">
        <f t="shared" si="0"/>
        <v>37</v>
      </c>
      <c r="C44" s="108" t="s">
        <v>81</v>
      </c>
      <c r="D44" s="2" t="s">
        <v>82</v>
      </c>
      <c r="E44" s="108" t="s">
        <v>81</v>
      </c>
      <c r="F44" s="108" t="s">
        <v>111</v>
      </c>
      <c r="G44" s="1" t="s">
        <v>23</v>
      </c>
      <c r="H44" s="1" t="s">
        <v>102</v>
      </c>
      <c r="I44" s="111" t="s">
        <v>85</v>
      </c>
      <c r="J44" s="111" t="s">
        <v>85</v>
      </c>
      <c r="K44" s="111" t="s">
        <v>86</v>
      </c>
      <c r="L44" s="13" t="s">
        <v>85</v>
      </c>
      <c r="M44" s="10">
        <v>1</v>
      </c>
      <c r="N44" s="5" t="s">
        <v>86</v>
      </c>
      <c r="O44" s="5" t="s">
        <v>87</v>
      </c>
      <c r="P44" s="19" t="s">
        <v>145</v>
      </c>
      <c r="Q44" s="86" t="s">
        <v>248</v>
      </c>
      <c r="R44" s="80" t="s">
        <v>150</v>
      </c>
      <c r="S44" s="89" t="s">
        <v>125</v>
      </c>
      <c r="T44" s="90">
        <v>9015</v>
      </c>
      <c r="U44" s="84"/>
      <c r="V44" s="84"/>
      <c r="W44" s="32" t="s">
        <v>205</v>
      </c>
    </row>
    <row r="45" spans="2:23" ht="30.6" x14ac:dyDescent="0.3">
      <c r="B45" s="93">
        <f t="shared" si="0"/>
        <v>38</v>
      </c>
      <c r="C45" s="108" t="s">
        <v>81</v>
      </c>
      <c r="D45" s="31" t="s">
        <v>82</v>
      </c>
      <c r="E45" s="108" t="s">
        <v>81</v>
      </c>
      <c r="F45" s="108" t="s">
        <v>111</v>
      </c>
      <c r="G45" s="1" t="s">
        <v>23</v>
      </c>
      <c r="H45" s="1" t="s">
        <v>102</v>
      </c>
      <c r="I45" s="111" t="s">
        <v>85</v>
      </c>
      <c r="J45" s="111" t="s">
        <v>85</v>
      </c>
      <c r="K45" s="111" t="s">
        <v>86</v>
      </c>
      <c r="L45" s="13" t="s">
        <v>85</v>
      </c>
      <c r="M45" s="10">
        <v>2</v>
      </c>
      <c r="N45" s="8" t="s">
        <v>85</v>
      </c>
      <c r="O45" s="7" t="s">
        <v>90</v>
      </c>
      <c r="P45" s="18" t="s">
        <v>145</v>
      </c>
      <c r="Q45" s="87" t="s">
        <v>247</v>
      </c>
      <c r="R45" s="81" t="s">
        <v>150</v>
      </c>
      <c r="S45" s="89" t="s">
        <v>2355</v>
      </c>
      <c r="T45" s="90">
        <v>9016</v>
      </c>
      <c r="U45" s="84"/>
      <c r="V45" s="84"/>
      <c r="W45" s="32" t="s">
        <v>206</v>
      </c>
    </row>
    <row r="46" spans="2:23" ht="30.6" x14ac:dyDescent="0.3">
      <c r="B46" s="93">
        <f t="shared" si="0"/>
        <v>39</v>
      </c>
      <c r="C46" s="108" t="s">
        <v>52</v>
      </c>
      <c r="D46" s="2" t="s">
        <v>78</v>
      </c>
      <c r="E46" s="108" t="s">
        <v>79</v>
      </c>
      <c r="F46" s="108" t="s">
        <v>112</v>
      </c>
      <c r="G46" s="1" t="s">
        <v>23</v>
      </c>
      <c r="H46" s="1" t="s">
        <v>103</v>
      </c>
      <c r="I46" s="111" t="s">
        <v>85</v>
      </c>
      <c r="J46" s="111" t="s">
        <v>85</v>
      </c>
      <c r="K46" s="111" t="s">
        <v>86</v>
      </c>
      <c r="L46" s="13" t="s">
        <v>85</v>
      </c>
      <c r="M46" s="10">
        <v>1</v>
      </c>
      <c r="N46" s="5" t="s">
        <v>86</v>
      </c>
      <c r="O46" s="5" t="s">
        <v>87</v>
      </c>
      <c r="P46" s="19" t="s">
        <v>145</v>
      </c>
      <c r="Q46" s="86" t="s">
        <v>241</v>
      </c>
      <c r="R46" s="80" t="s">
        <v>151</v>
      </c>
      <c r="S46" s="89" t="s">
        <v>137</v>
      </c>
      <c r="T46" s="90">
        <v>9017</v>
      </c>
      <c r="U46" s="84"/>
      <c r="V46" s="84"/>
      <c r="W46" s="32" t="s">
        <v>207</v>
      </c>
    </row>
    <row r="47" spans="2:23" ht="30.6" x14ac:dyDescent="0.3">
      <c r="B47" s="93">
        <f t="shared" si="0"/>
        <v>40</v>
      </c>
      <c r="C47" s="108" t="s">
        <v>52</v>
      </c>
      <c r="D47" s="31" t="s">
        <v>78</v>
      </c>
      <c r="E47" s="108" t="s">
        <v>79</v>
      </c>
      <c r="F47" s="108" t="s">
        <v>112</v>
      </c>
      <c r="G47" s="1" t="s">
        <v>23</v>
      </c>
      <c r="H47" s="1" t="s">
        <v>103</v>
      </c>
      <c r="I47" s="111" t="s">
        <v>85</v>
      </c>
      <c r="J47" s="111" t="s">
        <v>85</v>
      </c>
      <c r="K47" s="111" t="s">
        <v>86</v>
      </c>
      <c r="L47" s="13" t="s">
        <v>85</v>
      </c>
      <c r="M47" s="10">
        <v>2</v>
      </c>
      <c r="N47" s="8" t="s">
        <v>85</v>
      </c>
      <c r="O47" s="7" t="s">
        <v>106</v>
      </c>
      <c r="P47" s="18" t="s">
        <v>145</v>
      </c>
      <c r="Q47" s="87" t="s">
        <v>242</v>
      </c>
      <c r="R47" s="81" t="s">
        <v>151</v>
      </c>
      <c r="S47" s="89" t="s">
        <v>2351</v>
      </c>
      <c r="T47" s="90">
        <v>9018</v>
      </c>
      <c r="U47" s="84"/>
      <c r="V47" s="84"/>
      <c r="W47" s="32" t="s">
        <v>208</v>
      </c>
    </row>
    <row r="48" spans="2:23" ht="30.6" x14ac:dyDescent="0.3">
      <c r="B48" s="93">
        <f t="shared" si="0"/>
        <v>41</v>
      </c>
      <c r="C48" s="108" t="s">
        <v>81</v>
      </c>
      <c r="D48" s="2" t="s">
        <v>82</v>
      </c>
      <c r="E48" s="108" t="s">
        <v>81</v>
      </c>
      <c r="F48" s="108" t="s">
        <v>113</v>
      </c>
      <c r="G48" s="1" t="s">
        <v>23</v>
      </c>
      <c r="H48" s="1" t="s">
        <v>103</v>
      </c>
      <c r="I48" s="111" t="s">
        <v>85</v>
      </c>
      <c r="J48" s="111" t="s">
        <v>85</v>
      </c>
      <c r="K48" s="111" t="s">
        <v>86</v>
      </c>
      <c r="L48" s="13" t="s">
        <v>85</v>
      </c>
      <c r="M48" s="10">
        <v>1</v>
      </c>
      <c r="N48" s="5" t="s">
        <v>86</v>
      </c>
      <c r="O48" s="5" t="s">
        <v>87</v>
      </c>
      <c r="P48" s="19" t="s">
        <v>145</v>
      </c>
      <c r="Q48" s="86"/>
      <c r="R48" s="80" t="s">
        <v>151</v>
      </c>
      <c r="S48" s="89" t="s">
        <v>130</v>
      </c>
      <c r="T48" s="90">
        <v>9019</v>
      </c>
      <c r="U48" s="84"/>
      <c r="V48" s="84"/>
      <c r="W48" s="32" t="s">
        <v>209</v>
      </c>
    </row>
    <row r="49" spans="2:23" ht="30.6" x14ac:dyDescent="0.3">
      <c r="B49" s="93">
        <f t="shared" si="0"/>
        <v>42</v>
      </c>
      <c r="C49" s="108" t="s">
        <v>81</v>
      </c>
      <c r="D49" s="31" t="s">
        <v>82</v>
      </c>
      <c r="E49" s="108" t="s">
        <v>81</v>
      </c>
      <c r="F49" s="108" t="s">
        <v>113</v>
      </c>
      <c r="G49" s="1" t="s">
        <v>23</v>
      </c>
      <c r="H49" s="1" t="s">
        <v>103</v>
      </c>
      <c r="I49" s="111" t="s">
        <v>85</v>
      </c>
      <c r="J49" s="111" t="s">
        <v>85</v>
      </c>
      <c r="K49" s="111" t="s">
        <v>86</v>
      </c>
      <c r="L49" s="13" t="s">
        <v>85</v>
      </c>
      <c r="M49" s="10">
        <v>2</v>
      </c>
      <c r="N49" s="8" t="s">
        <v>85</v>
      </c>
      <c r="O49" s="7" t="s">
        <v>106</v>
      </c>
      <c r="P49" s="18" t="s">
        <v>145</v>
      </c>
      <c r="Q49" s="87" t="s">
        <v>246</v>
      </c>
      <c r="R49" s="81" t="s">
        <v>151</v>
      </c>
      <c r="S49" s="89" t="s">
        <v>2350</v>
      </c>
      <c r="T49" s="90">
        <v>9020</v>
      </c>
      <c r="U49" s="84"/>
      <c r="V49" s="84"/>
      <c r="W49" s="32" t="s">
        <v>210</v>
      </c>
    </row>
    <row r="50" spans="2:23" ht="30.6" x14ac:dyDescent="0.3">
      <c r="B50" s="93">
        <f t="shared" si="0"/>
        <v>43</v>
      </c>
      <c r="C50" s="108" t="s">
        <v>52</v>
      </c>
      <c r="D50" s="2" t="s">
        <v>78</v>
      </c>
      <c r="E50" s="108" t="s">
        <v>79</v>
      </c>
      <c r="F50" s="108" t="s">
        <v>114</v>
      </c>
      <c r="G50" s="1" t="s">
        <v>23</v>
      </c>
      <c r="H50" s="1" t="s">
        <v>104</v>
      </c>
      <c r="I50" s="111" t="s">
        <v>85</v>
      </c>
      <c r="J50" s="111" t="s">
        <v>85</v>
      </c>
      <c r="K50" s="111" t="s">
        <v>86</v>
      </c>
      <c r="L50" s="13" t="s">
        <v>85</v>
      </c>
      <c r="M50" s="10">
        <v>1</v>
      </c>
      <c r="N50" s="5" t="s">
        <v>86</v>
      </c>
      <c r="O50" s="5" t="s">
        <v>87</v>
      </c>
      <c r="P50" s="19" t="s">
        <v>145</v>
      </c>
      <c r="Q50" s="86" t="s">
        <v>229</v>
      </c>
      <c r="R50" s="80" t="s">
        <v>152</v>
      </c>
      <c r="S50" s="89" t="s">
        <v>133</v>
      </c>
      <c r="T50" s="90">
        <v>9021</v>
      </c>
      <c r="U50" s="84"/>
      <c r="V50" s="84"/>
      <c r="W50" s="32" t="s">
        <v>211</v>
      </c>
    </row>
    <row r="51" spans="2:23" ht="30.6" x14ac:dyDescent="0.3">
      <c r="B51" s="93">
        <f t="shared" si="0"/>
        <v>44</v>
      </c>
      <c r="C51" s="108" t="s">
        <v>52</v>
      </c>
      <c r="D51" s="31" t="s">
        <v>78</v>
      </c>
      <c r="E51" s="108" t="s">
        <v>79</v>
      </c>
      <c r="F51" s="108" t="s">
        <v>114</v>
      </c>
      <c r="G51" s="1" t="s">
        <v>23</v>
      </c>
      <c r="H51" s="1" t="s">
        <v>104</v>
      </c>
      <c r="I51" s="111" t="s">
        <v>85</v>
      </c>
      <c r="J51" s="111" t="s">
        <v>85</v>
      </c>
      <c r="K51" s="111" t="s">
        <v>86</v>
      </c>
      <c r="L51" s="13" t="s">
        <v>85</v>
      </c>
      <c r="M51" s="10">
        <v>2</v>
      </c>
      <c r="N51" s="8" t="s">
        <v>85</v>
      </c>
      <c r="O51" s="7" t="s">
        <v>107</v>
      </c>
      <c r="P51" s="18" t="s">
        <v>145</v>
      </c>
      <c r="Q51" s="87" t="s">
        <v>228</v>
      </c>
      <c r="R51" s="81" t="s">
        <v>152</v>
      </c>
      <c r="S51" s="89" t="s">
        <v>2363</v>
      </c>
      <c r="T51" s="90">
        <v>9022</v>
      </c>
      <c r="U51" s="84"/>
      <c r="V51" s="84"/>
      <c r="W51" s="32" t="s">
        <v>212</v>
      </c>
    </row>
    <row r="52" spans="2:23" ht="30.6" x14ac:dyDescent="0.3">
      <c r="B52" s="93">
        <f t="shared" si="0"/>
        <v>45</v>
      </c>
      <c r="C52" s="108" t="s">
        <v>81</v>
      </c>
      <c r="D52" s="2" t="s">
        <v>82</v>
      </c>
      <c r="E52" s="108" t="s">
        <v>81</v>
      </c>
      <c r="F52" s="108" t="s">
        <v>115</v>
      </c>
      <c r="G52" s="1" t="s">
        <v>23</v>
      </c>
      <c r="H52" s="1" t="s">
        <v>104</v>
      </c>
      <c r="I52" s="111" t="s">
        <v>85</v>
      </c>
      <c r="J52" s="111" t="s">
        <v>85</v>
      </c>
      <c r="K52" s="111" t="s">
        <v>86</v>
      </c>
      <c r="L52" s="13" t="s">
        <v>85</v>
      </c>
      <c r="M52" s="10">
        <v>1</v>
      </c>
      <c r="N52" s="5" t="s">
        <v>86</v>
      </c>
      <c r="O52" s="5" t="s">
        <v>87</v>
      </c>
      <c r="P52" s="19" t="s">
        <v>145</v>
      </c>
      <c r="Q52" s="86" t="s">
        <v>230</v>
      </c>
      <c r="R52" s="80" t="s">
        <v>152</v>
      </c>
      <c r="S52" s="89" t="s">
        <v>123</v>
      </c>
      <c r="T52" s="90">
        <v>9023</v>
      </c>
      <c r="U52" s="84"/>
      <c r="V52" s="84"/>
      <c r="W52" s="32" t="s">
        <v>213</v>
      </c>
    </row>
    <row r="53" spans="2:23" ht="30.6" x14ac:dyDescent="0.3">
      <c r="B53" s="93">
        <f t="shared" si="0"/>
        <v>46</v>
      </c>
      <c r="C53" s="108" t="s">
        <v>81</v>
      </c>
      <c r="D53" s="31" t="s">
        <v>82</v>
      </c>
      <c r="E53" s="108" t="s">
        <v>81</v>
      </c>
      <c r="F53" s="108" t="s">
        <v>115</v>
      </c>
      <c r="G53" s="1" t="s">
        <v>23</v>
      </c>
      <c r="H53" s="1" t="s">
        <v>104</v>
      </c>
      <c r="I53" s="111" t="s">
        <v>85</v>
      </c>
      <c r="J53" s="111" t="s">
        <v>85</v>
      </c>
      <c r="K53" s="111" t="s">
        <v>86</v>
      </c>
      <c r="L53" s="13" t="s">
        <v>85</v>
      </c>
      <c r="M53" s="10">
        <v>2</v>
      </c>
      <c r="N53" s="8" t="s">
        <v>85</v>
      </c>
      <c r="O53" s="7" t="s">
        <v>107</v>
      </c>
      <c r="P53" s="18" t="s">
        <v>145</v>
      </c>
      <c r="Q53" s="87" t="s">
        <v>227</v>
      </c>
      <c r="R53" s="81" t="s">
        <v>152</v>
      </c>
      <c r="S53" s="89" t="s">
        <v>2343</v>
      </c>
      <c r="T53" s="90">
        <v>9024</v>
      </c>
      <c r="U53" s="84"/>
      <c r="V53" s="84"/>
      <c r="W53" s="32" t="s">
        <v>214</v>
      </c>
    </row>
    <row r="54" spans="2:23" ht="30.6" x14ac:dyDescent="0.3">
      <c r="B54" s="93">
        <f t="shared" si="0"/>
        <v>47</v>
      </c>
      <c r="C54" s="108" t="s">
        <v>52</v>
      </c>
      <c r="D54" s="2" t="s">
        <v>78</v>
      </c>
      <c r="E54" s="108" t="s">
        <v>79</v>
      </c>
      <c r="F54" s="108" t="s">
        <v>116</v>
      </c>
      <c r="G54" s="1" t="s">
        <v>23</v>
      </c>
      <c r="H54" s="1" t="s">
        <v>105</v>
      </c>
      <c r="I54" s="111" t="s">
        <v>85</v>
      </c>
      <c r="J54" s="111" t="s">
        <v>85</v>
      </c>
      <c r="K54" s="111" t="s">
        <v>86</v>
      </c>
      <c r="L54" s="13" t="s">
        <v>85</v>
      </c>
      <c r="M54" s="10">
        <v>1</v>
      </c>
      <c r="N54" s="5" t="s">
        <v>86</v>
      </c>
      <c r="O54" s="5" t="s">
        <v>87</v>
      </c>
      <c r="P54" s="19" t="s">
        <v>145</v>
      </c>
      <c r="Q54" s="86" t="s">
        <v>237</v>
      </c>
      <c r="R54" s="80" t="s">
        <v>153</v>
      </c>
      <c r="S54" s="89" t="s">
        <v>2347</v>
      </c>
      <c r="T54" s="90">
        <v>9032</v>
      </c>
      <c r="U54" s="84"/>
      <c r="V54" s="84"/>
      <c r="W54" s="32" t="s">
        <v>215</v>
      </c>
    </row>
    <row r="55" spans="2:23" ht="30.6" x14ac:dyDescent="0.3">
      <c r="B55" s="93">
        <f t="shared" si="0"/>
        <v>48</v>
      </c>
      <c r="C55" s="108" t="s">
        <v>52</v>
      </c>
      <c r="D55" s="31" t="s">
        <v>78</v>
      </c>
      <c r="E55" s="108" t="s">
        <v>79</v>
      </c>
      <c r="F55" s="108" t="s">
        <v>116</v>
      </c>
      <c r="G55" s="1" t="s">
        <v>23</v>
      </c>
      <c r="H55" s="1" t="s">
        <v>105</v>
      </c>
      <c r="I55" s="111" t="s">
        <v>85</v>
      </c>
      <c r="J55" s="111" t="s">
        <v>85</v>
      </c>
      <c r="K55" s="111" t="s">
        <v>86</v>
      </c>
      <c r="L55" s="13" t="s">
        <v>85</v>
      </c>
      <c r="M55" s="10">
        <v>2</v>
      </c>
      <c r="N55" s="8" t="s">
        <v>85</v>
      </c>
      <c r="O55" s="7" t="s">
        <v>106</v>
      </c>
      <c r="P55" s="18" t="s">
        <v>145</v>
      </c>
      <c r="Q55" s="87" t="s">
        <v>238</v>
      </c>
      <c r="R55" s="81" t="s">
        <v>153</v>
      </c>
      <c r="S55" s="89" t="s">
        <v>2346</v>
      </c>
      <c r="T55" s="90">
        <v>9033</v>
      </c>
      <c r="U55" s="84"/>
      <c r="V55" s="84"/>
      <c r="W55" s="32" t="s">
        <v>216</v>
      </c>
    </row>
    <row r="56" spans="2:23" ht="30.6" x14ac:dyDescent="0.3">
      <c r="B56" s="93">
        <f t="shared" si="0"/>
        <v>49</v>
      </c>
      <c r="C56" s="108" t="s">
        <v>81</v>
      </c>
      <c r="D56" s="2" t="s">
        <v>82</v>
      </c>
      <c r="E56" s="108" t="s">
        <v>81</v>
      </c>
      <c r="F56" s="108" t="s">
        <v>117</v>
      </c>
      <c r="G56" s="1" t="s">
        <v>23</v>
      </c>
      <c r="H56" s="1" t="s">
        <v>105</v>
      </c>
      <c r="I56" s="111" t="s">
        <v>85</v>
      </c>
      <c r="J56" s="111" t="s">
        <v>85</v>
      </c>
      <c r="K56" s="111" t="s">
        <v>86</v>
      </c>
      <c r="L56" s="13" t="s">
        <v>85</v>
      </c>
      <c r="M56" s="10">
        <v>1</v>
      </c>
      <c r="N56" s="5" t="s">
        <v>86</v>
      </c>
      <c r="O56" s="5" t="s">
        <v>87</v>
      </c>
      <c r="P56" s="19" t="s">
        <v>145</v>
      </c>
      <c r="Q56" s="86" t="s">
        <v>256</v>
      </c>
      <c r="R56" s="80" t="s">
        <v>153</v>
      </c>
      <c r="S56" s="89" t="s">
        <v>2345</v>
      </c>
      <c r="T56" s="90">
        <v>9030</v>
      </c>
      <c r="U56" s="84"/>
      <c r="V56" s="84"/>
      <c r="W56" s="32" t="s">
        <v>217</v>
      </c>
    </row>
    <row r="57" spans="2:23" ht="30.6" x14ac:dyDescent="0.3">
      <c r="B57" s="93">
        <f t="shared" si="0"/>
        <v>50</v>
      </c>
      <c r="C57" s="108" t="s">
        <v>81</v>
      </c>
      <c r="D57" s="31" t="s">
        <v>82</v>
      </c>
      <c r="E57" s="108" t="s">
        <v>81</v>
      </c>
      <c r="F57" s="108" t="s">
        <v>117</v>
      </c>
      <c r="G57" s="1" t="s">
        <v>23</v>
      </c>
      <c r="H57" s="1" t="s">
        <v>105</v>
      </c>
      <c r="I57" s="111" t="s">
        <v>85</v>
      </c>
      <c r="J57" s="111" t="s">
        <v>85</v>
      </c>
      <c r="K57" s="111" t="s">
        <v>86</v>
      </c>
      <c r="L57" s="13" t="s">
        <v>85</v>
      </c>
      <c r="M57" s="10">
        <v>2</v>
      </c>
      <c r="N57" s="8" t="s">
        <v>85</v>
      </c>
      <c r="O57" s="7" t="s">
        <v>106</v>
      </c>
      <c r="P57" s="18" t="s">
        <v>145</v>
      </c>
      <c r="Q57" s="87" t="s">
        <v>255</v>
      </c>
      <c r="R57" s="81" t="s">
        <v>153</v>
      </c>
      <c r="S57" s="89" t="s">
        <v>2344</v>
      </c>
      <c r="T57" s="90">
        <v>9031</v>
      </c>
      <c r="U57" s="84"/>
      <c r="V57" s="84"/>
      <c r="W57" s="32" t="s">
        <v>218</v>
      </c>
    </row>
    <row r="58" spans="2:23" ht="24" x14ac:dyDescent="0.3">
      <c r="B58" s="93">
        <f t="shared" si="0"/>
        <v>51</v>
      </c>
      <c r="C58" s="108" t="s">
        <v>52</v>
      </c>
      <c r="D58" s="2" t="s">
        <v>78</v>
      </c>
      <c r="E58" s="108" t="s">
        <v>79</v>
      </c>
      <c r="F58" s="108" t="s">
        <v>118</v>
      </c>
      <c r="G58" s="1" t="s">
        <v>23</v>
      </c>
      <c r="H58" s="1" t="s">
        <v>2</v>
      </c>
      <c r="I58" s="111" t="s">
        <v>85</v>
      </c>
      <c r="J58" s="111" t="s">
        <v>85</v>
      </c>
      <c r="K58" s="111" t="s">
        <v>86</v>
      </c>
      <c r="L58" s="10" t="s">
        <v>86</v>
      </c>
      <c r="M58" s="10">
        <v>1</v>
      </c>
      <c r="N58" s="5" t="s">
        <v>86</v>
      </c>
      <c r="O58" s="5" t="s">
        <v>87</v>
      </c>
      <c r="P58" s="19" t="s">
        <v>145</v>
      </c>
      <c r="Q58" s="86" t="s">
        <v>243</v>
      </c>
      <c r="R58" s="80" t="s">
        <v>147</v>
      </c>
      <c r="S58" s="85"/>
      <c r="T58" s="84"/>
      <c r="U58" s="84"/>
      <c r="V58" s="84"/>
      <c r="W58" s="32" t="s">
        <v>219</v>
      </c>
    </row>
    <row r="59" spans="2:23" ht="24" x14ac:dyDescent="0.3">
      <c r="B59" s="93">
        <f t="shared" si="0"/>
        <v>52</v>
      </c>
      <c r="C59" s="108" t="s">
        <v>52</v>
      </c>
      <c r="D59" s="31" t="s">
        <v>78</v>
      </c>
      <c r="E59" s="108" t="s">
        <v>79</v>
      </c>
      <c r="F59" s="108" t="s">
        <v>118</v>
      </c>
      <c r="G59" s="1" t="s">
        <v>23</v>
      </c>
      <c r="H59" s="1" t="s">
        <v>2</v>
      </c>
      <c r="I59" s="111" t="s">
        <v>85</v>
      </c>
      <c r="J59" s="111" t="s">
        <v>85</v>
      </c>
      <c r="K59" s="111" t="s">
        <v>86</v>
      </c>
      <c r="L59" s="10" t="s">
        <v>86</v>
      </c>
      <c r="M59" s="10">
        <v>2</v>
      </c>
      <c r="N59" s="8" t="s">
        <v>85</v>
      </c>
      <c r="O59" s="7" t="s">
        <v>3</v>
      </c>
      <c r="P59" s="18" t="s">
        <v>145</v>
      </c>
      <c r="Q59" s="87" t="s">
        <v>244</v>
      </c>
      <c r="R59" s="81" t="s">
        <v>147</v>
      </c>
      <c r="S59" s="85"/>
      <c r="T59" s="84"/>
      <c r="U59" s="84"/>
      <c r="V59" s="84"/>
      <c r="W59" s="32" t="s">
        <v>220</v>
      </c>
    </row>
    <row r="60" spans="2:23" ht="30.6" x14ac:dyDescent="0.3">
      <c r="B60" s="93">
        <f t="shared" si="0"/>
        <v>53</v>
      </c>
      <c r="C60" s="108" t="s">
        <v>81</v>
      </c>
      <c r="D60" s="2" t="s">
        <v>82</v>
      </c>
      <c r="E60" s="108" t="s">
        <v>81</v>
      </c>
      <c r="F60" s="108" t="s">
        <v>119</v>
      </c>
      <c r="G60" s="1" t="s">
        <v>23</v>
      </c>
      <c r="H60" s="1" t="s">
        <v>2</v>
      </c>
      <c r="I60" s="111" t="s">
        <v>85</v>
      </c>
      <c r="J60" s="111" t="s">
        <v>85</v>
      </c>
      <c r="K60" s="111" t="s">
        <v>86</v>
      </c>
      <c r="L60" s="13" t="s">
        <v>85</v>
      </c>
      <c r="M60" s="10">
        <v>1</v>
      </c>
      <c r="N60" s="5" t="s">
        <v>86</v>
      </c>
      <c r="O60" s="5" t="s">
        <v>87</v>
      </c>
      <c r="P60" s="19" t="s">
        <v>145</v>
      </c>
      <c r="Q60" s="86" t="s">
        <v>257</v>
      </c>
      <c r="R60" s="80" t="s">
        <v>147</v>
      </c>
      <c r="S60" s="89" t="s">
        <v>2348</v>
      </c>
      <c r="T60" s="90">
        <v>9034</v>
      </c>
      <c r="U60" s="84"/>
      <c r="V60" s="84"/>
      <c r="W60" s="32" t="s">
        <v>221</v>
      </c>
    </row>
    <row r="61" spans="2:23" ht="30.6" x14ac:dyDescent="0.3">
      <c r="B61" s="93">
        <f t="shared" si="0"/>
        <v>54</v>
      </c>
      <c r="C61" s="108" t="s">
        <v>81</v>
      </c>
      <c r="D61" s="31" t="s">
        <v>82</v>
      </c>
      <c r="E61" s="108" t="s">
        <v>81</v>
      </c>
      <c r="F61" s="108" t="s">
        <v>119</v>
      </c>
      <c r="G61" s="1" t="s">
        <v>23</v>
      </c>
      <c r="H61" s="1" t="s">
        <v>2</v>
      </c>
      <c r="I61" s="111" t="s">
        <v>85</v>
      </c>
      <c r="J61" s="111" t="s">
        <v>85</v>
      </c>
      <c r="K61" s="111" t="s">
        <v>86</v>
      </c>
      <c r="L61" s="13" t="s">
        <v>85</v>
      </c>
      <c r="M61" s="10">
        <v>2</v>
      </c>
      <c r="N61" s="8" t="s">
        <v>85</v>
      </c>
      <c r="O61" s="7" t="s">
        <v>3</v>
      </c>
      <c r="P61" s="18" t="s">
        <v>145</v>
      </c>
      <c r="Q61" s="87" t="s">
        <v>245</v>
      </c>
      <c r="R61" s="81" t="s">
        <v>147</v>
      </c>
      <c r="S61" s="89" t="s">
        <v>2349</v>
      </c>
      <c r="T61" s="90">
        <v>9035</v>
      </c>
      <c r="U61" s="84"/>
      <c r="V61" s="84"/>
      <c r="W61" s="32" t="s">
        <v>222</v>
      </c>
    </row>
    <row r="62" spans="2:23" ht="30.6" x14ac:dyDescent="0.3">
      <c r="B62" s="93">
        <f t="shared" si="0"/>
        <v>55</v>
      </c>
      <c r="C62" s="108" t="s">
        <v>52</v>
      </c>
      <c r="D62" s="2" t="s">
        <v>78</v>
      </c>
      <c r="E62" s="108" t="s">
        <v>79</v>
      </c>
      <c r="F62" s="108" t="s">
        <v>129</v>
      </c>
      <c r="G62" s="1" t="s">
        <v>23</v>
      </c>
      <c r="H62" s="1" t="s">
        <v>126</v>
      </c>
      <c r="I62" s="111" t="s">
        <v>85</v>
      </c>
      <c r="J62" s="111" t="s">
        <v>85</v>
      </c>
      <c r="K62" s="111" t="s">
        <v>86</v>
      </c>
      <c r="L62" s="13" t="s">
        <v>85</v>
      </c>
      <c r="M62" s="10">
        <v>1</v>
      </c>
      <c r="N62" s="5" t="s">
        <v>86</v>
      </c>
      <c r="O62" s="5" t="s">
        <v>87</v>
      </c>
      <c r="P62" s="19" t="s">
        <v>145</v>
      </c>
      <c r="Q62" s="86" t="s">
        <v>233</v>
      </c>
      <c r="R62" s="80" t="s">
        <v>154</v>
      </c>
      <c r="S62" s="89" t="s">
        <v>136</v>
      </c>
      <c r="T62" s="90">
        <v>9025</v>
      </c>
      <c r="U62" s="84"/>
      <c r="V62" s="84"/>
      <c r="W62" s="32" t="s">
        <v>223</v>
      </c>
    </row>
    <row r="63" spans="2:23" ht="30.6" x14ac:dyDescent="0.3">
      <c r="B63" s="93">
        <f t="shared" si="0"/>
        <v>56</v>
      </c>
      <c r="C63" s="108" t="s">
        <v>52</v>
      </c>
      <c r="D63" s="31" t="s">
        <v>78</v>
      </c>
      <c r="E63" s="108" t="s">
        <v>79</v>
      </c>
      <c r="F63" s="108" t="s">
        <v>129</v>
      </c>
      <c r="G63" s="1" t="s">
        <v>23</v>
      </c>
      <c r="H63" s="1" t="s">
        <v>126</v>
      </c>
      <c r="I63" s="111" t="s">
        <v>85</v>
      </c>
      <c r="J63" s="111" t="s">
        <v>85</v>
      </c>
      <c r="K63" s="111" t="s">
        <v>86</v>
      </c>
      <c r="L63" s="13" t="s">
        <v>85</v>
      </c>
      <c r="M63" s="10">
        <v>2</v>
      </c>
      <c r="N63" s="8" t="s">
        <v>85</v>
      </c>
      <c r="O63" s="7" t="s">
        <v>90</v>
      </c>
      <c r="P63" s="18" t="s">
        <v>145</v>
      </c>
      <c r="Q63" s="87" t="s">
        <v>234</v>
      </c>
      <c r="R63" s="81" t="s">
        <v>154</v>
      </c>
      <c r="S63" s="89" t="s">
        <v>2360</v>
      </c>
      <c r="T63" s="90">
        <v>9026</v>
      </c>
      <c r="U63" s="84"/>
      <c r="V63" s="84"/>
      <c r="W63" s="32" t="s">
        <v>224</v>
      </c>
    </row>
    <row r="64" spans="2:23" ht="30.6" x14ac:dyDescent="0.3">
      <c r="B64" s="93">
        <f t="shared" si="0"/>
        <v>57</v>
      </c>
      <c r="C64" s="108" t="s">
        <v>81</v>
      </c>
      <c r="D64" s="2" t="s">
        <v>82</v>
      </c>
      <c r="E64" s="108" t="s">
        <v>81</v>
      </c>
      <c r="F64" s="108" t="s">
        <v>128</v>
      </c>
      <c r="G64" s="1" t="s">
        <v>23</v>
      </c>
      <c r="H64" s="1" t="s">
        <v>126</v>
      </c>
      <c r="I64" s="111" t="s">
        <v>85</v>
      </c>
      <c r="J64" s="111" t="s">
        <v>85</v>
      </c>
      <c r="K64" s="111" t="s">
        <v>86</v>
      </c>
      <c r="L64" s="13" t="s">
        <v>85</v>
      </c>
      <c r="M64" s="10">
        <v>1</v>
      </c>
      <c r="N64" s="5" t="s">
        <v>86</v>
      </c>
      <c r="O64" s="5" t="s">
        <v>87</v>
      </c>
      <c r="P64" s="19" t="s">
        <v>145</v>
      </c>
      <c r="Q64" s="86" t="s">
        <v>252</v>
      </c>
      <c r="R64" s="80" t="s">
        <v>154</v>
      </c>
      <c r="S64" s="89" t="s">
        <v>127</v>
      </c>
      <c r="T64" s="90">
        <v>9027</v>
      </c>
      <c r="U64" s="84"/>
      <c r="V64" s="84"/>
      <c r="W64" s="32" t="s">
        <v>225</v>
      </c>
    </row>
    <row r="65" spans="2:23" ht="30.6" x14ac:dyDescent="0.3">
      <c r="B65" s="93">
        <f t="shared" si="0"/>
        <v>58</v>
      </c>
      <c r="C65" s="108" t="s">
        <v>81</v>
      </c>
      <c r="D65" s="31" t="s">
        <v>82</v>
      </c>
      <c r="E65" s="108" t="s">
        <v>81</v>
      </c>
      <c r="F65" s="108" t="s">
        <v>128</v>
      </c>
      <c r="G65" s="1" t="s">
        <v>23</v>
      </c>
      <c r="H65" s="1" t="s">
        <v>126</v>
      </c>
      <c r="I65" s="111" t="s">
        <v>85</v>
      </c>
      <c r="J65" s="111" t="s">
        <v>85</v>
      </c>
      <c r="K65" s="111" t="s">
        <v>86</v>
      </c>
      <c r="L65" s="13" t="s">
        <v>85</v>
      </c>
      <c r="M65" s="10">
        <v>2</v>
      </c>
      <c r="N65" s="8" t="s">
        <v>85</v>
      </c>
      <c r="O65" s="7" t="s">
        <v>90</v>
      </c>
      <c r="P65" s="18" t="s">
        <v>145</v>
      </c>
      <c r="Q65" s="87" t="s">
        <v>251</v>
      </c>
      <c r="R65" s="81" t="s">
        <v>154</v>
      </c>
      <c r="S65" s="89" t="s">
        <v>2359</v>
      </c>
      <c r="T65" s="90">
        <v>9028</v>
      </c>
      <c r="U65" s="84"/>
      <c r="V65" s="84"/>
      <c r="W65" s="32" t="s">
        <v>226</v>
      </c>
    </row>
    <row r="66" spans="2:23" ht="20.399999999999999" x14ac:dyDescent="0.3">
      <c r="B66" s="93">
        <f t="shared" si="0"/>
        <v>59</v>
      </c>
      <c r="C66" s="109" t="s">
        <v>259</v>
      </c>
      <c r="D66" s="2"/>
      <c r="E66" s="109" t="s">
        <v>260</v>
      </c>
      <c r="F66" s="109" t="s">
        <v>263</v>
      </c>
      <c r="G66" s="24" t="s">
        <v>146</v>
      </c>
      <c r="H66" s="24" t="s">
        <v>2</v>
      </c>
      <c r="I66" s="112" t="s">
        <v>85</v>
      </c>
      <c r="J66" s="112" t="s">
        <v>86</v>
      </c>
      <c r="K66" s="111" t="s">
        <v>86</v>
      </c>
      <c r="L66" s="12" t="s">
        <v>85</v>
      </c>
      <c r="M66" s="115">
        <v>1</v>
      </c>
      <c r="N66" s="5" t="s">
        <v>86</v>
      </c>
      <c r="O66" s="5" t="s">
        <v>87</v>
      </c>
      <c r="P66" s="19" t="s">
        <v>145</v>
      </c>
      <c r="Q66" s="86" t="s">
        <v>261</v>
      </c>
      <c r="R66" s="80" t="s">
        <v>147</v>
      </c>
      <c r="S66" s="84"/>
      <c r="T66" s="84"/>
      <c r="U66" s="84"/>
      <c r="V66" s="84"/>
      <c r="W66" s="32" t="s">
        <v>262</v>
      </c>
    </row>
    <row r="67" spans="2:23" ht="20.399999999999999" x14ac:dyDescent="0.3">
      <c r="B67" s="93">
        <f t="shared" si="0"/>
        <v>60</v>
      </c>
      <c r="C67" s="109" t="s">
        <v>52</v>
      </c>
      <c r="D67" s="2"/>
      <c r="E67" s="109" t="s">
        <v>270</v>
      </c>
      <c r="F67" s="109" t="s">
        <v>1275</v>
      </c>
      <c r="G67" s="24" t="s">
        <v>146</v>
      </c>
      <c r="H67" s="24" t="s">
        <v>101</v>
      </c>
      <c r="I67" s="112" t="s">
        <v>85</v>
      </c>
      <c r="J67" s="112" t="s">
        <v>86</v>
      </c>
      <c r="K67" s="111" t="s">
        <v>86</v>
      </c>
      <c r="L67" s="12" t="s">
        <v>85</v>
      </c>
      <c r="M67" s="115">
        <v>1</v>
      </c>
      <c r="N67" s="5" t="s">
        <v>86</v>
      </c>
      <c r="O67" s="5" t="s">
        <v>87</v>
      </c>
      <c r="P67" s="19" t="s">
        <v>145</v>
      </c>
      <c r="Q67" s="86" t="s">
        <v>270</v>
      </c>
      <c r="R67" s="80" t="s">
        <v>142</v>
      </c>
      <c r="S67" s="84"/>
      <c r="T67" s="84"/>
      <c r="U67" s="84"/>
      <c r="V67" s="84"/>
      <c r="W67" s="33" t="s">
        <v>266</v>
      </c>
    </row>
    <row r="68" spans="2:23" ht="20.399999999999999" x14ac:dyDescent="0.3">
      <c r="B68" s="93">
        <f t="shared" si="0"/>
        <v>61</v>
      </c>
      <c r="C68" s="109" t="s">
        <v>52</v>
      </c>
      <c r="D68" s="2"/>
      <c r="E68" s="109" t="s">
        <v>276</v>
      </c>
      <c r="F68" s="109" t="s">
        <v>1274</v>
      </c>
      <c r="G68" s="24" t="s">
        <v>146</v>
      </c>
      <c r="H68" s="24" t="s">
        <v>89</v>
      </c>
      <c r="I68" s="112" t="s">
        <v>85</v>
      </c>
      <c r="J68" s="112" t="s">
        <v>86</v>
      </c>
      <c r="K68" s="111" t="s">
        <v>86</v>
      </c>
      <c r="L68" s="12" t="s">
        <v>85</v>
      </c>
      <c r="M68" s="115">
        <v>1</v>
      </c>
      <c r="N68" s="5" t="s">
        <v>86</v>
      </c>
      <c r="O68" s="5" t="s">
        <v>87</v>
      </c>
      <c r="P68" s="19" t="s">
        <v>145</v>
      </c>
      <c r="Q68" s="86" t="s">
        <v>271</v>
      </c>
      <c r="R68" s="80" t="s">
        <v>148</v>
      </c>
      <c r="S68" s="84"/>
      <c r="T68" s="84"/>
      <c r="U68" s="84"/>
      <c r="V68" s="84"/>
      <c r="W68" s="33" t="s">
        <v>267</v>
      </c>
    </row>
    <row r="69" spans="2:23" ht="20.399999999999999" x14ac:dyDescent="0.3">
      <c r="B69" s="93">
        <f t="shared" si="0"/>
        <v>62</v>
      </c>
      <c r="C69" s="109" t="s">
        <v>52</v>
      </c>
      <c r="D69" s="2"/>
      <c r="E69" s="109" t="s">
        <v>273</v>
      </c>
      <c r="F69" s="109" t="s">
        <v>1273</v>
      </c>
      <c r="G69" s="24" t="s">
        <v>146</v>
      </c>
      <c r="H69" s="24" t="s">
        <v>102</v>
      </c>
      <c r="I69" s="112" t="s">
        <v>85</v>
      </c>
      <c r="J69" s="112" t="s">
        <v>86</v>
      </c>
      <c r="K69" s="111" t="s">
        <v>86</v>
      </c>
      <c r="L69" s="12" t="s">
        <v>85</v>
      </c>
      <c r="M69" s="115">
        <v>1</v>
      </c>
      <c r="N69" s="5" t="s">
        <v>86</v>
      </c>
      <c r="O69" s="5" t="s">
        <v>87</v>
      </c>
      <c r="P69" s="19" t="s">
        <v>145</v>
      </c>
      <c r="Q69" s="86" t="s">
        <v>273</v>
      </c>
      <c r="R69" s="80" t="s">
        <v>150</v>
      </c>
      <c r="S69" s="84"/>
      <c r="T69" s="84"/>
      <c r="U69" s="84"/>
      <c r="V69" s="84"/>
      <c r="W69" s="33" t="s">
        <v>268</v>
      </c>
    </row>
    <row r="70" spans="2:23" ht="20.399999999999999" x14ac:dyDescent="0.3">
      <c r="B70" s="93">
        <f t="shared" si="0"/>
        <v>63</v>
      </c>
      <c r="C70" s="109" t="s">
        <v>52</v>
      </c>
      <c r="D70" s="2"/>
      <c r="E70" s="109" t="s">
        <v>277</v>
      </c>
      <c r="F70" s="109" t="s">
        <v>1272</v>
      </c>
      <c r="G70" s="24" t="s">
        <v>146</v>
      </c>
      <c r="H70" s="24" t="s">
        <v>100</v>
      </c>
      <c r="I70" s="112" t="s">
        <v>85</v>
      </c>
      <c r="J70" s="112" t="s">
        <v>86</v>
      </c>
      <c r="K70" s="111" t="s">
        <v>86</v>
      </c>
      <c r="L70" s="12" t="s">
        <v>85</v>
      </c>
      <c r="M70" s="115">
        <v>1</v>
      </c>
      <c r="N70" s="5" t="s">
        <v>86</v>
      </c>
      <c r="O70" s="5" t="s">
        <v>87</v>
      </c>
      <c r="P70" s="19" t="s">
        <v>145</v>
      </c>
      <c r="Q70" s="86" t="s">
        <v>272</v>
      </c>
      <c r="R70" s="80" t="s">
        <v>149</v>
      </c>
      <c r="S70" s="84"/>
      <c r="T70" s="84"/>
      <c r="U70" s="84"/>
      <c r="V70" s="84"/>
      <c r="W70" s="33" t="s">
        <v>269</v>
      </c>
    </row>
    <row r="71" spans="2:23" ht="30.6" x14ac:dyDescent="0.3">
      <c r="B71" s="93">
        <f t="shared" si="0"/>
        <v>64</v>
      </c>
      <c r="C71" s="109" t="s">
        <v>259</v>
      </c>
      <c r="D71" s="31"/>
      <c r="E71" s="109" t="s">
        <v>264</v>
      </c>
      <c r="F71" s="109" t="s">
        <v>264</v>
      </c>
      <c r="G71" s="24" t="s">
        <v>23</v>
      </c>
      <c r="H71" s="24" t="s">
        <v>2</v>
      </c>
      <c r="I71" s="112" t="s">
        <v>85</v>
      </c>
      <c r="J71" s="112" t="s">
        <v>85</v>
      </c>
      <c r="K71" s="111" t="s">
        <v>86</v>
      </c>
      <c r="L71" s="12" t="s">
        <v>85</v>
      </c>
      <c r="M71" s="115">
        <v>1</v>
      </c>
      <c r="N71" s="25" t="s">
        <v>85</v>
      </c>
      <c r="O71" s="26" t="s">
        <v>3</v>
      </c>
      <c r="P71" s="28" t="s">
        <v>145</v>
      </c>
      <c r="Q71" s="88" t="s">
        <v>274</v>
      </c>
      <c r="R71" s="83" t="s">
        <v>147</v>
      </c>
      <c r="S71" s="89" t="s">
        <v>275</v>
      </c>
      <c r="T71" s="90">
        <v>9029</v>
      </c>
      <c r="U71" s="84"/>
      <c r="V71" s="84"/>
      <c r="W71" s="33" t="s">
        <v>265</v>
      </c>
    </row>
    <row r="72" spans="2:23" ht="24" x14ac:dyDescent="0.3">
      <c r="B72" s="93">
        <f t="shared" si="0"/>
        <v>65</v>
      </c>
      <c r="C72" s="108" t="s">
        <v>44</v>
      </c>
      <c r="D72" s="2" t="s">
        <v>45</v>
      </c>
      <c r="E72" s="108" t="s">
        <v>46</v>
      </c>
      <c r="F72" s="108" t="s">
        <v>47</v>
      </c>
      <c r="G72" s="1" t="s">
        <v>23</v>
      </c>
      <c r="H72" s="1" t="s">
        <v>2</v>
      </c>
      <c r="I72" s="111" t="s">
        <v>85</v>
      </c>
      <c r="J72" s="111" t="s">
        <v>86</v>
      </c>
      <c r="K72" s="111" t="s">
        <v>86</v>
      </c>
      <c r="L72" s="12" t="s">
        <v>85</v>
      </c>
      <c r="M72" s="10">
        <v>2</v>
      </c>
      <c r="N72" s="25" t="s">
        <v>85</v>
      </c>
      <c r="O72" s="26" t="s">
        <v>3</v>
      </c>
      <c r="P72" s="28" t="s">
        <v>145</v>
      </c>
      <c r="Q72" s="88" t="s">
        <v>776</v>
      </c>
      <c r="R72" s="83" t="s">
        <v>147</v>
      </c>
      <c r="S72" s="84"/>
      <c r="T72" s="84"/>
      <c r="U72" s="84"/>
      <c r="V72" s="84"/>
      <c r="W72" s="32" t="s">
        <v>775</v>
      </c>
    </row>
    <row r="73" spans="2:23" ht="20.399999999999999" x14ac:dyDescent="0.3">
      <c r="B73" s="94">
        <v>66</v>
      </c>
      <c r="C73" s="108" t="s">
        <v>2258</v>
      </c>
      <c r="D73" s="75"/>
      <c r="E73" s="108" t="s">
        <v>1512</v>
      </c>
      <c r="F73" s="108" t="s">
        <v>2255</v>
      </c>
      <c r="G73" s="1"/>
      <c r="H73" s="1" t="s">
        <v>2</v>
      </c>
      <c r="I73" s="113" t="s">
        <v>86</v>
      </c>
      <c r="J73" s="114" t="s">
        <v>86</v>
      </c>
      <c r="K73" s="114" t="s">
        <v>85</v>
      </c>
      <c r="L73" s="76" t="s">
        <v>85</v>
      </c>
      <c r="M73" s="10">
        <v>1</v>
      </c>
      <c r="N73" s="8" t="s">
        <v>86</v>
      </c>
      <c r="O73" s="7" t="s">
        <v>3</v>
      </c>
      <c r="P73" s="77"/>
      <c r="Q73" s="87"/>
      <c r="R73" s="81"/>
      <c r="S73" s="85"/>
      <c r="T73" s="84"/>
      <c r="U73" s="91" t="s">
        <v>1513</v>
      </c>
      <c r="V73" s="84"/>
      <c r="W73" s="33"/>
    </row>
    <row r="74" spans="2:23" ht="20.399999999999999" x14ac:dyDescent="0.3">
      <c r="B74" s="94">
        <v>67</v>
      </c>
      <c r="C74" s="108" t="s">
        <v>2258</v>
      </c>
      <c r="D74" s="75"/>
      <c r="E74" s="108" t="s">
        <v>2259</v>
      </c>
      <c r="F74" s="108" t="s">
        <v>2256</v>
      </c>
      <c r="G74" s="1"/>
      <c r="H74" s="1" t="s">
        <v>2</v>
      </c>
      <c r="I74" s="113" t="s">
        <v>86</v>
      </c>
      <c r="J74" s="114" t="s">
        <v>86</v>
      </c>
      <c r="K74" s="114" t="s">
        <v>85</v>
      </c>
      <c r="L74" s="76" t="s">
        <v>85</v>
      </c>
      <c r="M74" s="10">
        <v>1</v>
      </c>
      <c r="N74" s="8" t="s">
        <v>86</v>
      </c>
      <c r="O74" s="7" t="s">
        <v>87</v>
      </c>
      <c r="P74" s="77"/>
      <c r="Q74" s="87"/>
      <c r="R74" s="81"/>
      <c r="S74" s="85"/>
      <c r="T74" s="84"/>
      <c r="U74" s="91" t="s">
        <v>2266</v>
      </c>
      <c r="V74" s="84"/>
      <c r="W74" s="33"/>
    </row>
    <row r="75" spans="2:23" ht="20.399999999999999" x14ac:dyDescent="0.3">
      <c r="B75" s="94">
        <v>68</v>
      </c>
      <c r="C75" s="108" t="s">
        <v>2258</v>
      </c>
      <c r="D75" s="75"/>
      <c r="E75" s="108" t="s">
        <v>2260</v>
      </c>
      <c r="F75" s="108" t="s">
        <v>2257</v>
      </c>
      <c r="G75" s="1"/>
      <c r="H75" s="1" t="s">
        <v>2</v>
      </c>
      <c r="I75" s="113" t="s">
        <v>85</v>
      </c>
      <c r="J75" s="114" t="s">
        <v>86</v>
      </c>
      <c r="K75" s="114" t="s">
        <v>85</v>
      </c>
      <c r="L75" s="76" t="s">
        <v>86</v>
      </c>
      <c r="M75" s="10">
        <v>1</v>
      </c>
      <c r="N75" s="8" t="s">
        <v>85</v>
      </c>
      <c r="O75" s="7" t="s">
        <v>3</v>
      </c>
      <c r="P75" s="77"/>
      <c r="Q75" s="87"/>
      <c r="R75" s="81"/>
      <c r="S75" s="85"/>
      <c r="T75" s="84"/>
      <c r="U75" s="84"/>
      <c r="V75" s="84"/>
      <c r="W75" s="33"/>
    </row>
    <row r="76" spans="2:23" x14ac:dyDescent="0.3">
      <c r="B76" s="94">
        <v>69</v>
      </c>
      <c r="C76" s="108" t="s">
        <v>2261</v>
      </c>
      <c r="D76" s="75"/>
      <c r="E76" s="108" t="s">
        <v>2262</v>
      </c>
      <c r="F76" s="108" t="s">
        <v>2262</v>
      </c>
      <c r="G76" s="1"/>
      <c r="H76" s="1" t="s">
        <v>2</v>
      </c>
      <c r="I76" s="113" t="s">
        <v>85</v>
      </c>
      <c r="J76" s="114" t="s">
        <v>86</v>
      </c>
      <c r="K76" s="114" t="s">
        <v>86</v>
      </c>
      <c r="L76" s="76" t="s">
        <v>86</v>
      </c>
      <c r="M76" s="10">
        <v>1</v>
      </c>
      <c r="N76" s="8" t="s">
        <v>86</v>
      </c>
      <c r="O76" s="7" t="s">
        <v>87</v>
      </c>
      <c r="P76" s="77"/>
      <c r="Q76" s="87"/>
      <c r="R76" s="81"/>
      <c r="S76" s="85"/>
      <c r="T76" s="84"/>
      <c r="U76" s="84"/>
      <c r="V76" s="84"/>
      <c r="W76" s="33"/>
    </row>
    <row r="77" spans="2:23" ht="30.6" x14ac:dyDescent="0.3">
      <c r="B77" s="94">
        <v>70</v>
      </c>
      <c r="C77" s="109" t="s">
        <v>1516</v>
      </c>
      <c r="D77" s="65"/>
      <c r="E77" s="109"/>
      <c r="F77" s="109"/>
      <c r="G77" s="24"/>
      <c r="H77" s="1" t="s">
        <v>2</v>
      </c>
      <c r="I77" s="113" t="s">
        <v>85</v>
      </c>
      <c r="J77" s="114" t="s">
        <v>85</v>
      </c>
      <c r="K77" s="114" t="s">
        <v>86</v>
      </c>
      <c r="L77" s="76" t="s">
        <v>86</v>
      </c>
      <c r="M77" s="115">
        <v>1</v>
      </c>
      <c r="N77" s="25" t="s">
        <v>85</v>
      </c>
      <c r="O77" s="26" t="s">
        <v>3</v>
      </c>
      <c r="P77" s="27"/>
      <c r="Q77" s="88"/>
      <c r="R77" s="83"/>
      <c r="S77" s="89" t="s">
        <v>1515</v>
      </c>
      <c r="T77" s="90"/>
      <c r="U77" s="84"/>
      <c r="V77" s="84"/>
      <c r="W77" s="66"/>
    </row>
  </sheetData>
  <mergeCells count="3">
    <mergeCell ref="S6:T6"/>
    <mergeCell ref="P6:R6"/>
    <mergeCell ref="U6:V6"/>
  </mergeCells>
  <phoneticPr fontId="5" type="noConversion"/>
  <conditionalFormatting sqref="L73:L76 L8:L65">
    <cfRule type="cellIs" dxfId="120" priority="9" operator="equal">
      <formula>"NO"</formula>
    </cfRule>
  </conditionalFormatting>
  <conditionalFormatting sqref="L72">
    <cfRule type="cellIs" dxfId="119" priority="8" operator="equal">
      <formula>"NO"</formula>
    </cfRule>
  </conditionalFormatting>
  <conditionalFormatting sqref="L66">
    <cfRule type="cellIs" dxfId="118" priority="7" operator="equal">
      <formula>"NO"</formula>
    </cfRule>
  </conditionalFormatting>
  <conditionalFormatting sqref="L67">
    <cfRule type="cellIs" dxfId="117" priority="6" operator="equal">
      <formula>"NO"</formula>
    </cfRule>
  </conditionalFormatting>
  <conditionalFormatting sqref="L68">
    <cfRule type="cellIs" dxfId="116" priority="5" operator="equal">
      <formula>"NO"</formula>
    </cfRule>
  </conditionalFormatting>
  <conditionalFormatting sqref="L69">
    <cfRule type="cellIs" dxfId="115" priority="4" operator="equal">
      <formula>"NO"</formula>
    </cfRule>
  </conditionalFormatting>
  <conditionalFormatting sqref="L70">
    <cfRule type="cellIs" dxfId="114" priority="3" operator="equal">
      <formula>"NO"</formula>
    </cfRule>
  </conditionalFormatting>
  <conditionalFormatting sqref="L71">
    <cfRule type="cellIs" dxfId="113" priority="2" operator="equal">
      <formula>"NO"</formula>
    </cfRule>
  </conditionalFormatting>
  <conditionalFormatting sqref="L77">
    <cfRule type="cellIs" dxfId="112" priority="1" operator="equal">
      <formula>"NO"</formula>
    </cfRule>
  </conditionalFormatting>
  <hyperlinks>
    <hyperlink ref="D29" location="'0028-01-00090'!A1" display="0028-01-00090" xr:uid="{775901F4-4C83-460F-ACD0-B9173B870593}"/>
    <hyperlink ref="D16" location="'0019-02-00026'!A1" display="0019-02-00026" xr:uid="{C02FC4A8-B1B5-4148-AD85-0EB6AC096E29}"/>
    <hyperlink ref="D17" location="'0019-02-00026'!A1" display="0019-02-00026" xr:uid="{0E393470-5D9B-44AF-B1D5-F26C52AF9F52}"/>
    <hyperlink ref="P31" r:id="rId1" xr:uid="{BC69F1B1-74C0-4F6F-873A-335F3B3FABFB}"/>
    <hyperlink ref="P13" r:id="rId2" xr:uid="{0C72706E-A014-4B84-81C5-8523B0E40CBD}"/>
    <hyperlink ref="P27" r:id="rId3" xr:uid="{666AB29D-9E30-4AC1-9CCC-2F47ECD4F416}"/>
    <hyperlink ref="P8" r:id="rId4" display="SI" xr:uid="{A94C59ED-E076-4F25-A7BB-263841AF68DC}"/>
    <hyperlink ref="P20" r:id="rId5" xr:uid="{355E1D51-4A73-4182-B348-D318891A0202}"/>
    <hyperlink ref="P14" r:id="rId6" xr:uid="{837771B4-2239-46DA-BFC0-366CA8AF6C13}"/>
    <hyperlink ref="P15" r:id="rId7" xr:uid="{AD96E05D-4D59-4244-B035-678B79D27C0A}"/>
    <hyperlink ref="P16" r:id="rId8" xr:uid="{7B06E905-6FCC-4CB3-8E1A-5BF537DA06F3}"/>
    <hyperlink ref="P26" r:id="rId9" xr:uid="{314E9359-7313-4459-8B02-D895402D363D}"/>
    <hyperlink ref="P9" r:id="rId10" xr:uid="{93FB6488-5944-44B0-8BE8-5EF5473F9449}"/>
    <hyperlink ref="P10" r:id="rId11" xr:uid="{09706606-DECA-45E0-851B-FC768C466BE8}"/>
    <hyperlink ref="P11" r:id="rId12" xr:uid="{81C51B73-8EE1-4F88-9736-5608977D670C}"/>
    <hyperlink ref="P28" r:id="rId13" xr:uid="{1B5859F1-0CAD-43E8-8DE7-0F28E4F21742}"/>
    <hyperlink ref="P23" r:id="rId14" xr:uid="{EB9975FA-BABD-47AD-BDE4-11C189FDEC7B}"/>
    <hyperlink ref="P29" r:id="rId15" xr:uid="{3A38F0DC-7BAC-4CAE-B05E-7C5CA426262E}"/>
    <hyperlink ref="P32" r:id="rId16" xr:uid="{742BEA08-CBBC-459F-B9D3-85A82313111F}"/>
    <hyperlink ref="P30" r:id="rId17" xr:uid="{C8A0881B-9922-42DE-AF6B-975E434173A3}"/>
    <hyperlink ref="P33" r:id="rId18" xr:uid="{9031DAE3-0A22-4FD6-99F7-714D7E296317}"/>
    <hyperlink ref="P51" r:id="rId19" xr:uid="{486EE4DE-F8A9-4240-B24B-8459DC5864D2}"/>
    <hyperlink ref="P53" r:id="rId20" xr:uid="{F9CF0CE5-D6E0-4019-A03B-A1F0B3E07ECB}"/>
    <hyperlink ref="P50" r:id="rId21" xr:uid="{820E347B-CDC1-4C4F-A3BA-C6A1378BD673}"/>
    <hyperlink ref="P52" r:id="rId22" xr:uid="{70530A24-1C90-4ACD-979A-765587B4E7B5}"/>
    <hyperlink ref="P42" r:id="rId23" xr:uid="{992DEC57-C581-4C0C-AA3D-F5D73A27CFA0}"/>
    <hyperlink ref="P43" r:id="rId24" xr:uid="{79AE5A95-4857-4AC0-927E-85DB470736D9}"/>
    <hyperlink ref="P62" r:id="rId25" xr:uid="{CEC7DFFD-20B4-4C9B-9A1A-408431B36C61}"/>
    <hyperlink ref="P63" r:id="rId26" xr:uid="{51C0AE29-1384-46EE-924B-600D18968BBF}"/>
    <hyperlink ref="P38" r:id="rId27" xr:uid="{8967DD69-D1FA-4540-8ED4-A7B44114028B}"/>
    <hyperlink ref="P39" r:id="rId28" xr:uid="{0BF3D036-5CE4-4C69-B123-8F343A14AAAA}"/>
    <hyperlink ref="P54" r:id="rId29" xr:uid="{5F1DCFE0-11C8-49BE-A3EF-4CFC21BE2FE1}"/>
    <hyperlink ref="P55" r:id="rId30" xr:uid="{62641382-A1AF-42E7-9B55-6AA1438FEE22}"/>
    <hyperlink ref="P34" r:id="rId31" xr:uid="{CE1F244B-38D8-4348-B3AB-A4F45495DC65}"/>
    <hyperlink ref="P35" r:id="rId32" xr:uid="{BF8779C3-FA6C-4412-B888-C59BD428A9F2}"/>
    <hyperlink ref="P46" r:id="rId33" xr:uid="{F9C73906-F91C-4DF6-A61A-5A7706BBB4E2}"/>
    <hyperlink ref="P47" r:id="rId34" xr:uid="{2B52113C-C595-4699-8550-D2537377EAD9}"/>
    <hyperlink ref="P58" r:id="rId35" xr:uid="{6F74E13C-E66F-4386-A8F2-18807FDBCCB2}"/>
    <hyperlink ref="P59" r:id="rId36" xr:uid="{27CED3B5-5F2A-43C6-95F6-A6F8CE3F0273}"/>
    <hyperlink ref="P12" r:id="rId37" xr:uid="{D9ECC61B-5813-4202-89C0-41EB04D430FD}"/>
    <hyperlink ref="P66" r:id="rId38" xr:uid="{F0B37BBC-FA56-4033-B084-2E6965CB3AC7}"/>
    <hyperlink ref="P70" r:id="rId39" xr:uid="{DF903D58-D9F6-4EC0-804B-654BDEF2EC80}"/>
    <hyperlink ref="P69" r:id="rId40" xr:uid="{AA58BB89-0553-42E8-80C2-1B27CB17D66E}"/>
    <hyperlink ref="P68" r:id="rId41" xr:uid="{7B3884D1-5095-42D8-826F-4EE37B931EBA}"/>
    <hyperlink ref="P67" r:id="rId42" xr:uid="{5262F2FC-CBDA-4AB3-A588-302DB8FBBD56}"/>
    <hyperlink ref="P71" r:id="rId43" xr:uid="{72E11A75-B530-49FC-AFB8-BB221B7800ED}"/>
    <hyperlink ref="P17" r:id="rId44" xr:uid="{D983F269-FFBB-4A20-BFAB-2BC1171CC2C6}"/>
    <hyperlink ref="P19" r:id="rId45" xr:uid="{750B2BC3-7ED9-4635-A45D-FC812FEBA343}"/>
    <hyperlink ref="S71" r:id="rId46" xr:uid="{34BE3094-BF89-42A0-B3CB-81578B86FA8F}"/>
    <hyperlink ref="P18" r:id="rId47" xr:uid="{0D559104-C1F5-4356-94B4-413DEEEE9F43}"/>
    <hyperlink ref="P61" r:id="rId48" xr:uid="{8E3E9B2B-D9BC-4FDF-9E8D-BB171D352193}"/>
    <hyperlink ref="P60" r:id="rId49" xr:uid="{688FD2F3-C060-4284-8AD6-53FF8A62700A}"/>
    <hyperlink ref="P49" r:id="rId50" xr:uid="{E254A7F4-497F-4888-8E83-42781CCCE1C5}"/>
    <hyperlink ref="P48" r:id="rId51" xr:uid="{0683E834-8BD1-4287-806E-8E291B46F1A1}"/>
    <hyperlink ref="P44" r:id="rId52" xr:uid="{98CE3F77-9037-464C-B719-C191C39B8720}"/>
    <hyperlink ref="P45" r:id="rId53" xr:uid="{001154B7-56E2-4604-B22B-03FE742E2D9C}"/>
    <hyperlink ref="P36" r:id="rId54" xr:uid="{A9860E77-40A5-4193-B446-6AB405979CDF}"/>
    <hyperlink ref="P37" r:id="rId55" xr:uid="{F4E44481-68C1-4636-BB77-6557FC5FB835}"/>
    <hyperlink ref="P64" r:id="rId56" xr:uid="{D1AD3F33-2B8A-4238-925B-34A8F828B7D3}"/>
    <hyperlink ref="P65" r:id="rId57" xr:uid="{FBB1F462-0118-4068-B7AD-A50993FF823D}"/>
    <hyperlink ref="P40" r:id="rId58" xr:uid="{1E8CF051-2D77-4AF8-B254-BB0AD44D1677}"/>
    <hyperlink ref="P41" r:id="rId59" xr:uid="{A6CE9E01-F018-41AB-8ACC-28E119B20B94}"/>
    <hyperlink ref="P56" r:id="rId60" xr:uid="{025A68AD-23DD-4516-A69E-3798C836B044}"/>
    <hyperlink ref="P57" r:id="rId61" xr:uid="{ECCCE6BD-11AB-4A52-AA78-E3CC921BFD2D}"/>
    <hyperlink ref="P72" r:id="rId62" xr:uid="{F701DD84-4346-4BF1-9569-93246EE5FB47}"/>
    <hyperlink ref="S77" r:id="rId63" xr:uid="{B5A9CB69-42C1-4C96-AEC1-CBD444D2101E}"/>
    <hyperlink ref="U28" r:id="rId64" xr:uid="{4271CBAB-588C-4373-8010-A7FFF965D180}"/>
    <hyperlink ref="S56" r:id="rId65" xr:uid="{6553ED9D-E02C-4942-898B-A84C50BA0D46}"/>
    <hyperlink ref="S54" r:id="rId66" xr:uid="{AFD20170-576C-42D9-886A-0661701D0875}"/>
    <hyperlink ref="S60" r:id="rId67" xr:uid="{0F4A5B24-B4EC-4D66-946A-472082553CA2}"/>
    <hyperlink ref="S61" r:id="rId68" xr:uid="{69098AF3-B747-4E3D-AF51-42C21A742B97}"/>
    <hyperlink ref="S33" r:id="rId69" xr:uid="{7BC84C34-A39F-4C20-98FC-DC488C594AE8}"/>
    <hyperlink ref="S31" r:id="rId70" xr:uid="{7499D3D6-2EDE-4A40-A289-28AD0A4BCC81}"/>
    <hyperlink ref="S45" r:id="rId71" xr:uid="{6A9E18C3-C07C-46D7-82EF-76977D37DE8E}"/>
    <hyperlink ref="S53" r:id="rId72" xr:uid="{A1967BBC-14C3-427A-BD70-10A477487B1A}"/>
  </hyperlinks>
  <pageMargins left="0.7" right="0.7" top="0.75" bottom="0.75" header="0.3" footer="0.3"/>
  <drawing r:id="rId73"/>
  <tableParts count="1">
    <tablePart r:id="rId7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9B3E-D312-4A48-B314-434459A2E763}">
  <sheetPr>
    <tabColor rgb="FFC00000"/>
  </sheetPr>
  <dimension ref="A11:AE800"/>
  <sheetViews>
    <sheetView showGridLines="0" topLeftCell="V1" zoomScale="90" zoomScaleNormal="90" workbookViewId="0">
      <pane ySplit="13" topLeftCell="A14" activePane="bottomLeft" state="frozen"/>
      <selection activeCell="J1" sqref="J1"/>
      <selection pane="bottomLeft" activeCell="AD452" sqref="AD452"/>
    </sheetView>
  </sheetViews>
  <sheetFormatPr baseColWidth="10" defaultRowHeight="14.4" x14ac:dyDescent="0.3"/>
  <cols>
    <col min="1" max="1" width="5.77734375" customWidth="1"/>
    <col min="3" max="3" width="9.21875" customWidth="1"/>
    <col min="4" max="4" width="26.21875" customWidth="1"/>
    <col min="5" max="5" width="8" customWidth="1"/>
    <col min="7" max="7" width="5.109375" customWidth="1"/>
    <col min="8" max="8" width="5.5546875" customWidth="1"/>
    <col min="9" max="9" width="7.33203125" customWidth="1"/>
    <col min="10" max="10" width="6.109375" customWidth="1"/>
    <col min="11" max="11" width="8.5546875" customWidth="1"/>
    <col min="12" max="12" width="11.77734375" customWidth="1"/>
    <col min="13" max="13" width="7.21875" customWidth="1"/>
    <col min="14" max="14" width="5.88671875" customWidth="1"/>
    <col min="15" max="18" width="7.77734375" customWidth="1"/>
    <col min="19" max="19" width="21.109375" customWidth="1"/>
    <col min="20" max="20" width="17.77734375" customWidth="1"/>
    <col min="21" max="21" width="15.6640625" customWidth="1"/>
    <col min="22" max="22" width="15.109375" customWidth="1"/>
    <col min="23" max="23" width="24" customWidth="1"/>
    <col min="24" max="24" width="33.6640625" customWidth="1"/>
    <col min="25" max="25" width="21.21875" customWidth="1"/>
    <col min="26" max="26" width="41.77734375" customWidth="1"/>
    <col min="28" max="28" width="16.33203125" customWidth="1"/>
    <col min="29" max="29" width="16.44140625" customWidth="1"/>
    <col min="30" max="30" width="19.6640625" customWidth="1"/>
    <col min="31" max="31" width="11.88671875" bestFit="1" customWidth="1"/>
  </cols>
  <sheetData>
    <row r="11" spans="1:31" x14ac:dyDescent="0.3">
      <c r="I11" s="122" t="s">
        <v>2499</v>
      </c>
      <c r="J11" s="123">
        <f>+SUBTOTAL(3,Detalle_Vinculos_Odoo[Corr])</f>
        <v>159</v>
      </c>
      <c r="K11" s="124" t="s">
        <v>2500</v>
      </c>
      <c r="L11" s="125">
        <f>+COUNT(Detalle_Vinculos_Odoo[Corr])</f>
        <v>786</v>
      </c>
    </row>
    <row r="13" spans="1:31" ht="24" x14ac:dyDescent="0.3">
      <c r="A13" s="37" t="s">
        <v>311</v>
      </c>
      <c r="B13" s="38" t="s">
        <v>10</v>
      </c>
      <c r="C13" s="38" t="s">
        <v>11</v>
      </c>
      <c r="D13" s="38" t="s">
        <v>13</v>
      </c>
      <c r="E13" s="38" t="s">
        <v>14</v>
      </c>
      <c r="F13" s="38" t="s">
        <v>1</v>
      </c>
      <c r="G13" s="38" t="s">
        <v>1218</v>
      </c>
      <c r="H13" s="38" t="s">
        <v>99</v>
      </c>
      <c r="I13" s="38" t="s">
        <v>2263</v>
      </c>
      <c r="J13" s="29" t="s">
        <v>139</v>
      </c>
      <c r="K13" s="39" t="s">
        <v>93</v>
      </c>
      <c r="L13" s="39" t="s">
        <v>0</v>
      </c>
      <c r="M13" s="38" t="s">
        <v>168</v>
      </c>
      <c r="N13" s="95" t="s">
        <v>171</v>
      </c>
      <c r="O13" s="35" t="s">
        <v>769</v>
      </c>
      <c r="P13" s="35" t="s">
        <v>770</v>
      </c>
      <c r="Q13" s="35" t="s">
        <v>2268</v>
      </c>
      <c r="R13" s="35" t="s">
        <v>2269</v>
      </c>
      <c r="S13" s="104" t="s">
        <v>2271</v>
      </c>
      <c r="T13" s="119" t="s">
        <v>1518</v>
      </c>
      <c r="U13" s="99" t="s">
        <v>2272</v>
      </c>
      <c r="V13" s="97" t="s">
        <v>2273</v>
      </c>
      <c r="W13" s="107" t="s">
        <v>772</v>
      </c>
      <c r="X13" s="107" t="s">
        <v>774</v>
      </c>
      <c r="Y13" s="107" t="s">
        <v>795</v>
      </c>
      <c r="Z13" s="36" t="s">
        <v>773</v>
      </c>
      <c r="AA13" s="36" t="s">
        <v>768</v>
      </c>
      <c r="AB13" s="119" t="s">
        <v>2496</v>
      </c>
      <c r="AC13" s="119" t="s">
        <v>2354</v>
      </c>
      <c r="AD13" s="116" t="s">
        <v>2495</v>
      </c>
      <c r="AE13" s="118" t="s">
        <v>2497</v>
      </c>
    </row>
    <row r="14" spans="1:31" ht="30.6" hidden="1" x14ac:dyDescent="0.3">
      <c r="A14" s="102">
        <v>1</v>
      </c>
      <c r="B14" s="103" t="str">
        <f>+VLOOKUP($M14,Detalle_Variantes_DI[],2,0)</f>
        <v>DATATERRITORIO</v>
      </c>
      <c r="C14" s="103" t="str">
        <f>+VLOOKUP($M14,Detalle_Variantes_DI[],3,0)</f>
        <v>0011-01-00012</v>
      </c>
      <c r="D14" s="30" t="str">
        <f>+VLOOKUP($M14,Detalle_Variantes_DI[],5,0)</f>
        <v>Instrumentos de Planificación Territorial (IPT) - Chile</v>
      </c>
      <c r="E14" s="102" t="str">
        <f>+VLOOKUP($M14,Detalle_Variantes_DI[],6,0)</f>
        <v>Liberado</v>
      </c>
      <c r="F14" s="102" t="str">
        <f>+VLOOKUP($M14,Detalle_Variantes_DI[],7,0)</f>
        <v>Chile</v>
      </c>
      <c r="G14" s="102" t="str">
        <f>+VLOOKUP($M14,Detalle_Variantes_DI[],8,0)</f>
        <v>SI</v>
      </c>
      <c r="H14" s="102" t="str">
        <f>+VLOOKUP($M14,Detalle_Variantes_DI[],9,0)</f>
        <v>NO</v>
      </c>
      <c r="I14" s="102" t="str">
        <f>+VLOOKUP($M14,Detalle_Variantes_DI[],10,0)</f>
        <v>NO</v>
      </c>
      <c r="J14" s="102" t="str">
        <f>+VLOOKUP($M14,Detalle_Variantes_DI[],11,0)</f>
        <v>SI</v>
      </c>
      <c r="K14" s="102" t="str">
        <f>+VLOOKUP($M14,Detalle_Variantes_DI[],13,0)</f>
        <v>NO</v>
      </c>
      <c r="L14" s="102" t="str">
        <f>+VLOOKUP($M14,Detalle_Variantes_DI[],14,0)</f>
        <v>Nacional</v>
      </c>
      <c r="M14" s="100">
        <v>1</v>
      </c>
      <c r="N14" s="96">
        <v>0</v>
      </c>
      <c r="O14" s="102" t="str">
        <f>+IF(VLOOKUP($M14,Detalle_Variantes_DI[],19,0)=0,"",VLOOKUP($M14,Detalle_Variantes_DI[],19,0))</f>
        <v/>
      </c>
      <c r="P14" s="102" t="str">
        <f>+IF(O14="","",N14)</f>
        <v/>
      </c>
      <c r="Q14" s="102" t="str">
        <f>+IF(VLOOKUP($M14,Detalle_Variantes_DI[],19,0)=0,"",VLOOKUP($M14,Detalle_Variantes_DI[],21,0))</f>
        <v/>
      </c>
      <c r="R14" s="105" t="str">
        <f>+IF(Q14="","",N14)</f>
        <v/>
      </c>
      <c r="S14" s="106" t="str">
        <f>+IFERROR(VLOOKUP($M14&amp;"-"&amp;$N14,Links_publicos_PBI[[id-id2]:[Nombre Archivo PBI]],4,0),L14)</f>
        <v>Nacional</v>
      </c>
      <c r="T14" s="121" t="str">
        <f>+HYPERLINK(IFERROR(VLOOKUP($M14&amp;"-"&amp;$N14,Links_publicos_PBI[[id-id2]:[Nombre Archivo PBI]],5,0),L14))</f>
        <v>https://app.powerbi.com/view?r=eyJrIjoiN2RiNDAxYWQtZjIyZi00ZmQ5LWE0M2UtOTBkMGQ3NWEyNGM5IiwidCI6IjhmYmFhNWJmLTJlY2MtNGRjOC1iNTZiLThmOTJlMzA3ZjA3NiIsImMiOjR9&amp;pageName=ReportSectiond3ed353228b160739c25</v>
      </c>
      <c r="U14" s="121" t="str">
        <f>+IFERROR(VLOOKUP($M14,'LINK GEE-MSTORE'!$A$4:$E$164,4,0),"")&amp;IF(Detalle_Vinculos_Odoo[[#This Row],[id GEE2]]=0,"",Detalle_Vinculos_Odoo[[#This Row],[id GEE2]])</f>
        <v/>
      </c>
      <c r="V14" s="121" t="str">
        <f>+IFERROR(VLOOKUP($M14,'LINK GEE-MSTORE'!$I$4:$M$134,4,0),"")</f>
        <v/>
      </c>
      <c r="W14" s="30" t="str">
        <f>+Detalle_Vinculos_Odoo[[#This Row],[Data]]&amp;"|| "&amp;Detalle_Vinculos_Odoo[[#This Row],[Variante Shopify]]&amp;", "&amp;Detalle_Vinculos_Odoo[[#This Row],[País]]</f>
        <v>DATATERRITORIO|| Nacional, Chile</v>
      </c>
      <c r="X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DATATERRITORIO || País: Chile || Variante: NO || Tipo Variante: Nacional || Variante Shopify: Nacional</v>
      </c>
      <c r="Y14" s="106" t="str">
        <f>+IFERROR(VLOOKUP(Detalle_Vinculos_Odoo[[#This Row],[id GEE]],Portadas10[],2,0),"No hay imagen en la tabla")</f>
        <v>No hay imagen en la tabla</v>
      </c>
      <c r="Z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" s="106" t="str">
        <f>+"https://dashboardfiltrado.azurewebsites.net/AutoDash/Index/"&amp;M14&amp;"/"&amp;N14</f>
        <v>https://dashboardfiltrado.azurewebsites.net/AutoDash/Index/1/0</v>
      </c>
      <c r="AC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PowerBiDash(titulo:"Instrumentos de Planificación Territorial (IPT) - Chile", id:1, id2:0, url:"https://app.powerbi.com/view?r=eyJrIjoiN2RiNDAxYWQtZjIyZi00ZmQ5LWE0M2UtOTBkMGQ3NWEyNGM5IiwidCI6IjhmYmFhNWJmLTJlY2MtNGRjOC1iNTZiLThmOTJlMzA3ZjA3NiIsImMiOjR9&amp;pageName=ReportSectiond3ed353228b160739c25", comentario:"DATA: DATATERRITORIO || País: Chile || Variante: NO || Tipo Variante: Nacional || Variante Shopify: Nacional"));</v>
      </c>
      <c r="AD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https://dashboardfiltrado.azurewebsites.net/AutoDash/Index/1/0</v>
      </c>
      <c r="AE14" s="117" t="str">
        <f>+IF(Detalle_Vinculos_Odoo[[#This Row],[LINK Mapstore]]&lt;&gt;"","MapStore",IF(Detalle_Vinculos_Odoo[[#This Row],[id GEE]]&lt;&gt;"","GEE-PBI","PBI"))</f>
        <v>PBI</v>
      </c>
    </row>
    <row r="15" spans="1:31" ht="30.6" hidden="1" x14ac:dyDescent="0.3">
      <c r="A15" s="102">
        <f>+A14+1</f>
        <v>2</v>
      </c>
      <c r="B15" s="103" t="str">
        <f>+VLOOKUP($M15,Detalle_Variantes_DI[],2,0)</f>
        <v>DATAEDUCACIÓN</v>
      </c>
      <c r="C15" s="103" t="str">
        <f>+VLOOKUP($M15,Detalle_Variantes_DI[],3,0)</f>
        <v>0010-01-00014</v>
      </c>
      <c r="D15" s="30" t="str">
        <f>+VLOOKUP($M15,Detalle_Variantes_DI[],5,0)</f>
        <v>Ranking Comunal de Establecimientos Educacionales - Chile</v>
      </c>
      <c r="E15" s="102" t="str">
        <f>+VLOOKUP($M15,Detalle_Variantes_DI[],6,0)</f>
        <v>PRO</v>
      </c>
      <c r="F15" s="102" t="str">
        <f>+VLOOKUP($M15,Detalle_Variantes_DI[],7,0)</f>
        <v>Chile</v>
      </c>
      <c r="G15" s="102" t="str">
        <f>+VLOOKUP($M15,Detalle_Variantes_DI[],8,0)</f>
        <v>SI</v>
      </c>
      <c r="H15" s="102" t="str">
        <f>+VLOOKUP($M15,Detalle_Variantes_DI[],9,0)</f>
        <v>NO</v>
      </c>
      <c r="I15" s="102" t="str">
        <f>+VLOOKUP($M15,Detalle_Variantes_DI[],10,0)</f>
        <v>NO</v>
      </c>
      <c r="J15" s="102" t="str">
        <f>+VLOOKUP($M15,Detalle_Variantes_DI[],11,0)</f>
        <v>SI</v>
      </c>
      <c r="K15" s="102" t="str">
        <f>+VLOOKUP($M15,Detalle_Variantes_DI[],13,0)</f>
        <v>NO</v>
      </c>
      <c r="L15" s="102" t="str">
        <f>+VLOOKUP($M15,Detalle_Variantes_DI[],14,0)</f>
        <v>Nacional</v>
      </c>
      <c r="M15" s="100">
        <v>2</v>
      </c>
      <c r="N15" s="96">
        <v>0</v>
      </c>
      <c r="O15" s="102" t="str">
        <f>+IF(VLOOKUP($M15,Detalle_Variantes_DI[],19,0)=0,"",VLOOKUP($M15,Detalle_Variantes_DI[],19,0))</f>
        <v/>
      </c>
      <c r="P15" s="102" t="str">
        <f t="shared" ref="P15:P25" si="0">+IF(O15="","",N15)</f>
        <v/>
      </c>
      <c r="Q15" s="102" t="str">
        <f>+IF(VLOOKUP($M15,Detalle_Variantes_DI[],19,0)=0,"",VLOOKUP($M15,Detalle_Variantes_DI[],21,0))</f>
        <v/>
      </c>
      <c r="R15" s="105" t="str">
        <f t="shared" ref="R15:R25" si="1">+IF(Q15="","",N15)</f>
        <v/>
      </c>
      <c r="S15" s="106" t="str">
        <f>+IFERROR(VLOOKUP(M15&amp;"-"&amp;N15,Links_publicos_PBI[[id-id2]:[Nombre Archivo PBI]],4,0),L15)</f>
        <v>Nacional</v>
      </c>
      <c r="T15" s="121" t="str">
        <f>+HYPERLINK(IFERROR(VLOOKUP($M15&amp;"-"&amp;$N15,Links_publicos_PBI[[id-id2]:[Nombre Archivo PBI]],5,0),L15))</f>
        <v>https://app.powerbi.com/view?r=eyJrIjoiNjNjNWY5ZjgtYmZiMS00MzI2LWIwNTktY2IzZTljYjEwYzNlIiwidCI6IjhmYmFhNWJmLTJlY2MtNGRjOC1iNTZiLThmOTJlMzA3ZjA3NiIsImMiOjR9&amp;pageName=ReportSection</v>
      </c>
      <c r="U15" s="121" t="str">
        <f>+IFERROR(VLOOKUP($M15,'LINK GEE-MSTORE'!$A$4:$E$164,4,0),"")&amp;IF(Detalle_Vinculos_Odoo[[#This Row],[id GEE2]]=0,"",Detalle_Vinculos_Odoo[[#This Row],[id GEE2]])</f>
        <v/>
      </c>
      <c r="V15" s="121" t="str">
        <f>+IFERROR(VLOOKUP($M15,'LINK GEE-MSTORE'!$I$4:$M$134,4,0),"")</f>
        <v/>
      </c>
      <c r="W15" s="30" t="str">
        <f>+Detalle_Vinculos_Odoo[[#This Row],[Data]]&amp;"|| "&amp;Detalle_Vinculos_Odoo[[#This Row],[Variante Shopify]]&amp;", "&amp;Detalle_Vinculos_Odoo[[#This Row],[País]]</f>
        <v>DATAEDUCACIÓN|| Nacional, Chile</v>
      </c>
      <c r="X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NO || Tipo Variante: Nacional || Variante Shopify: Nacional</v>
      </c>
      <c r="Y15" s="106" t="str">
        <f>+IFERROR(VLOOKUP(Detalle_Vinculos_Odoo[[#This Row],[id GEE]],Portadas10[],2,0),"No hay imagen en la tabla")</f>
        <v>No hay imagen en la tabla</v>
      </c>
      <c r="Z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" s="106" t="str">
        <f>+"https://dashboardfiltrado.azurewebsites.net/AutoDash/Index/"&amp;M15&amp;"/"&amp;N15</f>
        <v>https://dashboardfiltrado.azurewebsites.net/AutoDash/Index/2/0</v>
      </c>
      <c r="AC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id:2, id2:0, url:"https://app.powerbi.com/view?r=eyJrIjoiNjNjNWY5ZjgtYmZiMS00MzI2LWIwNTktY2IzZTljYjEwYzNlIiwidCI6IjhmYmFhNWJmLTJlY2MtNGRjOC1iNTZiLThmOTJlMzA3ZjA3NiIsImMiOjR9&amp;pageName=ReportSection", comentario:"DATA: DATAEDUCACIÓN || País: Chile || Variante: NO || Tipo Variante: Nacional || Variante Shopify: Nacional"));</v>
      </c>
      <c r="AD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https://dashboardfiltrado.azurewebsites.net/AutoDash/Index/2/0</v>
      </c>
      <c r="AE15" s="117" t="str">
        <f>+IF(Detalle_Vinculos_Odoo[[#This Row],[LINK Mapstore]]&lt;&gt;"","MapStore",IF(Detalle_Vinculos_Odoo[[#This Row],[id GEE]]&lt;&gt;"","GEE-PBI","PBI"))</f>
        <v>PBI</v>
      </c>
    </row>
    <row r="16" spans="1:31" ht="30.6" hidden="1" x14ac:dyDescent="0.3">
      <c r="A16" s="102">
        <f t="shared" ref="A16:A79" si="2">+A15+1</f>
        <v>3</v>
      </c>
      <c r="B16" s="103" t="str">
        <f>+VLOOKUP($M16,Detalle_Variantes_DI[],2,0)</f>
        <v>DATAEDUCACIÓN</v>
      </c>
      <c r="C16" s="103" t="str">
        <f>+VLOOKUP($M16,Detalle_Variantes_DI[],3,0)</f>
        <v>0010-01-00014</v>
      </c>
      <c r="D16" s="30" t="str">
        <f>+VLOOKUP($M16,Detalle_Variantes_DI[],5,0)</f>
        <v>Ranking Comunal de Establecimientos Educacionales - Chile</v>
      </c>
      <c r="E16" s="102" t="str">
        <f>+VLOOKUP($M16,Detalle_Variantes_DI[],6,0)</f>
        <v>PRO</v>
      </c>
      <c r="F16" s="102" t="str">
        <f>+VLOOKUP($M16,Detalle_Variantes_DI[],7,0)</f>
        <v>Chile</v>
      </c>
      <c r="G16" s="102" t="str">
        <f>+VLOOKUP($M16,Detalle_Variantes_DI[],8,0)</f>
        <v>SI</v>
      </c>
      <c r="H16" s="102" t="str">
        <f>+VLOOKUP($M16,Detalle_Variantes_DI[],9,0)</f>
        <v>NO</v>
      </c>
      <c r="I16" s="102" t="str">
        <f>+VLOOKUP($M16,Detalle_Variantes_DI[],10,0)</f>
        <v>NO</v>
      </c>
      <c r="J16" s="102" t="str">
        <f>+VLOOKUP($M16,Detalle_Variantes_DI[],11,0)</f>
        <v>SI</v>
      </c>
      <c r="K16" s="102" t="str">
        <f>+VLOOKUP($M16,Detalle_Variantes_DI[],13,0)</f>
        <v>SI</v>
      </c>
      <c r="L16" s="102" t="str">
        <f>+VLOOKUP($M16,Detalle_Variantes_DI[],14,0)</f>
        <v>Región</v>
      </c>
      <c r="M16" s="100">
        <v>3</v>
      </c>
      <c r="N16" s="96">
        <v>1</v>
      </c>
      <c r="O16" s="102" t="str">
        <f>+IF(VLOOKUP($M16,Detalle_Variantes_DI[],19,0)=0,"",VLOOKUP($M16,Detalle_Variantes_DI[],19,0))</f>
        <v/>
      </c>
      <c r="P16" s="102" t="str">
        <f t="shared" si="0"/>
        <v/>
      </c>
      <c r="Q16" s="102" t="str">
        <f>+IF(VLOOKUP($M16,Detalle_Variantes_DI[],19,0)=0,"",VLOOKUP($M16,Detalle_Variantes_DI[],21,0))</f>
        <v/>
      </c>
      <c r="R16" s="105" t="str">
        <f t="shared" si="1"/>
        <v/>
      </c>
      <c r="S16" s="106" t="str">
        <f>+IFERROR(VLOOKUP(M16&amp;"-"&amp;N16,Links_publicos_PBI[[id-id2]:[Nombre Archivo PBI]],4,0),L16)</f>
        <v>Región de Tarapacá</v>
      </c>
      <c r="T16" s="121" t="str">
        <f>+HYPERLINK(IFERROR(VLOOKUP($M16&amp;"-"&amp;$N16,Links_publicos_PBI[[id-id2]:[Nombre Archivo PBI]],5,0),L16))</f>
        <v>https://app.powerbi.com/view?r=eyJrIjoiN2NjZjVkMTgtOWFmOC00MzJkLWIxZDktMjIxMjI2ZDcxZGVkIiwidCI6IjhmYmFhNWJmLTJlY2MtNGRjOC1iNTZiLThmOTJlMzA3ZjA3NiIsImMiOjR9</v>
      </c>
      <c r="U16" s="121" t="str">
        <f>+IFERROR(VLOOKUP($M16,'LINK GEE-MSTORE'!$A$4:$E$164,4,0),"")&amp;IF(Detalle_Vinculos_Odoo[[#This Row],[id GEE2]]=0,"",Detalle_Vinculos_Odoo[[#This Row],[id GEE2]])</f>
        <v/>
      </c>
      <c r="V16" s="121" t="str">
        <f>+IFERROR(VLOOKUP($M16,'LINK GEE-MSTORE'!$I$4:$M$134,4,0),"")</f>
        <v/>
      </c>
      <c r="W16" s="30" t="str">
        <f>+Detalle_Vinculos_Odoo[[#This Row],[Data]]&amp;"|| "&amp;Detalle_Vinculos_Odoo[[#This Row],[Variante Shopify]]&amp;", "&amp;Detalle_Vinculos_Odoo[[#This Row],[País]]</f>
        <v>DATAEDUCACIÓN|| Región de Tarapacá, Chile</v>
      </c>
      <c r="X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Tarapacá</v>
      </c>
      <c r="Y16" s="106" t="str">
        <f>+IFERROR(VLOOKUP(Detalle_Vinculos_Odoo[[#This Row],[id GEE]],Portadas10[],2,0),"No hay imagen en la tabla")</f>
        <v>No hay imagen en la tabla</v>
      </c>
      <c r="Z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" s="106" t="str">
        <f t="shared" ref="AB16:AB77" si="3">+"https://dashboardfiltrado.azurewebsites.net/AutoDash/Index/"&amp;M16&amp;"/"&amp;N16</f>
        <v>https://dashboardfiltrado.azurewebsites.net/AutoDash/Index/3/1</v>
      </c>
      <c r="AC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id2:1, url:"https://app.powerbi.com/view?r=eyJrIjoiN2NjZjVkMTgtOWFmOC00MzJkLWIxZDktMjIxMjI2ZDcxZGVkIiwidCI6IjhmYmFhNWJmLTJlY2MtNGRjOC1iNTZiLThmOTJlMzA3ZjA3NiIsImMiOjR9", comentario:"DATA: DATAEDUCACIÓN || País: Chile || Variante: SI || Tipo Variante: Región || Variante Shopify: Región de Tarapacá"));</v>
      </c>
      <c r="AD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</v>
      </c>
      <c r="AE16" s="117" t="str">
        <f>+IF(Detalle_Vinculos_Odoo[[#This Row],[LINK Mapstore]]&lt;&gt;"","MapStore",IF(Detalle_Vinculos_Odoo[[#This Row],[id GEE]]&lt;&gt;"","GEE-PBI","PBI"))</f>
        <v>PBI</v>
      </c>
    </row>
    <row r="17" spans="1:31" ht="30.6" hidden="1" x14ac:dyDescent="0.3">
      <c r="A17" s="102">
        <f t="shared" si="2"/>
        <v>4</v>
      </c>
      <c r="B17" s="103" t="str">
        <f>+VLOOKUP($M17,Detalle_Variantes_DI[],2,0)</f>
        <v>DATAEDUCACIÓN</v>
      </c>
      <c r="C17" s="103" t="str">
        <f>+VLOOKUP($M17,Detalle_Variantes_DI[],3,0)</f>
        <v>0010-01-00014</v>
      </c>
      <c r="D17" s="30" t="str">
        <f>+VLOOKUP($M17,Detalle_Variantes_DI[],5,0)</f>
        <v>Ranking Comunal de Establecimientos Educacionales - Chile</v>
      </c>
      <c r="E17" s="102" t="str">
        <f>+VLOOKUP($M17,Detalle_Variantes_DI[],6,0)</f>
        <v>PRO</v>
      </c>
      <c r="F17" s="102" t="str">
        <f>+VLOOKUP($M17,Detalle_Variantes_DI[],7,0)</f>
        <v>Chile</v>
      </c>
      <c r="G17" s="102" t="str">
        <f>+VLOOKUP($M17,Detalle_Variantes_DI[],8,0)</f>
        <v>SI</v>
      </c>
      <c r="H17" s="102" t="str">
        <f>+VLOOKUP($M17,Detalle_Variantes_DI[],9,0)</f>
        <v>NO</v>
      </c>
      <c r="I17" s="102" t="str">
        <f>+VLOOKUP($M17,Detalle_Variantes_DI[],10,0)</f>
        <v>NO</v>
      </c>
      <c r="J17" s="102" t="str">
        <f>+VLOOKUP($M17,Detalle_Variantes_DI[],11,0)</f>
        <v>SI</v>
      </c>
      <c r="K17" s="102" t="str">
        <f>+VLOOKUP($M17,Detalle_Variantes_DI[],13,0)</f>
        <v>SI</v>
      </c>
      <c r="L17" s="102" t="str">
        <f>+VLOOKUP($M17,Detalle_Variantes_DI[],14,0)</f>
        <v>Región</v>
      </c>
      <c r="M17" s="100">
        <v>3</v>
      </c>
      <c r="N17" s="96">
        <v>2</v>
      </c>
      <c r="O17" s="102" t="str">
        <f>+IF(VLOOKUP($M17,Detalle_Variantes_DI[],19,0)=0,"",VLOOKUP($M17,Detalle_Variantes_DI[],19,0))</f>
        <v/>
      </c>
      <c r="P17" s="102" t="str">
        <f t="shared" si="0"/>
        <v/>
      </c>
      <c r="Q17" s="102" t="str">
        <f>+IF(VLOOKUP($M17,Detalle_Variantes_DI[],19,0)=0,"",VLOOKUP($M17,Detalle_Variantes_DI[],21,0))</f>
        <v/>
      </c>
      <c r="R17" s="105" t="str">
        <f t="shared" si="1"/>
        <v/>
      </c>
      <c r="S17" s="106" t="str">
        <f>+IFERROR(VLOOKUP(M17&amp;"-"&amp;N17,Links_publicos_PBI[[id-id2]:[Nombre Archivo PBI]],4,0),L17)</f>
        <v>Región de Antofagasta</v>
      </c>
      <c r="T17" s="121" t="str">
        <f>+HYPERLINK(IFERROR(VLOOKUP($M17&amp;"-"&amp;$N17,Links_publicos_PBI[[id-id2]:[Nombre Archivo PBI]],5,0),L17))</f>
        <v>https://app.powerbi.com/view?r=eyJrIjoiYWYxOTA3MzMtNTVjNS00MjM4LWE2MjAtYjBlY2FjOGFmYjI3IiwidCI6IjhmYmFhNWJmLTJlY2MtNGRjOC1iNTZiLThmOTJlMzA3ZjA3NiIsImMiOjR9</v>
      </c>
      <c r="U17" s="121" t="str">
        <f>+IFERROR(VLOOKUP($M17,'LINK GEE-MSTORE'!$A$4:$E$164,4,0),"")&amp;IF(Detalle_Vinculos_Odoo[[#This Row],[id GEE2]]=0,"",Detalle_Vinculos_Odoo[[#This Row],[id GEE2]])</f>
        <v/>
      </c>
      <c r="V17" s="121" t="str">
        <f>+IFERROR(VLOOKUP($M17,'LINK GEE-MSTORE'!$I$4:$M$134,4,0),"")</f>
        <v/>
      </c>
      <c r="W17" s="30" t="str">
        <f>+Detalle_Vinculos_Odoo[[#This Row],[Data]]&amp;"|| "&amp;Detalle_Vinculos_Odoo[[#This Row],[Variante Shopify]]&amp;", "&amp;Detalle_Vinculos_Odoo[[#This Row],[País]]</f>
        <v>DATAEDUCACIÓN|| Región de Antofagasta, Chile</v>
      </c>
      <c r="X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Antofagasta</v>
      </c>
      <c r="Y17" s="106" t="str">
        <f>+IFERROR(VLOOKUP(Detalle_Vinculos_Odoo[[#This Row],[id GEE]],Portadas10[],2,0),"No hay imagen en la tabla")</f>
        <v>No hay imagen en la tabla</v>
      </c>
      <c r="Z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" s="106" t="str">
        <f t="shared" si="3"/>
        <v>https://dashboardfiltrado.azurewebsites.net/AutoDash/Index/3/2</v>
      </c>
      <c r="AC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id2:2, url:"https://app.powerbi.com/view?r=eyJrIjoiYWYxOTA3MzMtNTVjNS00MjM4LWE2MjAtYjBlY2FjOGFmYjI3IiwidCI6IjhmYmFhNWJmLTJlY2MtNGRjOC1iNTZiLThmOTJlMzA3ZjA3NiIsImMiOjR9", comentario:"DATA: DATAEDUCACIÓN || País: Chile || Variante: SI || Tipo Variante: Región || Variante Shopify: Región de Antofagasta"));</v>
      </c>
      <c r="AD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https://dashboardfiltrado.azurewebsites.net/AutoDash/Index/3/2</v>
      </c>
      <c r="AE17" s="117" t="str">
        <f>+IF(Detalle_Vinculos_Odoo[[#This Row],[LINK Mapstore]]&lt;&gt;"","MapStore",IF(Detalle_Vinculos_Odoo[[#This Row],[id GEE]]&lt;&gt;"","GEE-PBI","PBI"))</f>
        <v>PBI</v>
      </c>
    </row>
    <row r="18" spans="1:31" ht="30.6" hidden="1" x14ac:dyDescent="0.3">
      <c r="A18" s="102">
        <f t="shared" si="2"/>
        <v>5</v>
      </c>
      <c r="B18" s="103" t="str">
        <f>+VLOOKUP($M18,Detalle_Variantes_DI[],2,0)</f>
        <v>DATAEDUCACIÓN</v>
      </c>
      <c r="C18" s="103" t="str">
        <f>+VLOOKUP($M18,Detalle_Variantes_DI[],3,0)</f>
        <v>0010-01-00014</v>
      </c>
      <c r="D18" s="30" t="str">
        <f>+VLOOKUP($M18,Detalle_Variantes_DI[],5,0)</f>
        <v>Ranking Comunal de Establecimientos Educacionales - Chile</v>
      </c>
      <c r="E18" s="102" t="str">
        <f>+VLOOKUP($M18,Detalle_Variantes_DI[],6,0)</f>
        <v>PRO</v>
      </c>
      <c r="F18" s="102" t="str">
        <f>+VLOOKUP($M18,Detalle_Variantes_DI[],7,0)</f>
        <v>Chile</v>
      </c>
      <c r="G18" s="102" t="str">
        <f>+VLOOKUP($M18,Detalle_Variantes_DI[],8,0)</f>
        <v>SI</v>
      </c>
      <c r="H18" s="102" t="str">
        <f>+VLOOKUP($M18,Detalle_Variantes_DI[],9,0)</f>
        <v>NO</v>
      </c>
      <c r="I18" s="102" t="str">
        <f>+VLOOKUP($M18,Detalle_Variantes_DI[],10,0)</f>
        <v>NO</v>
      </c>
      <c r="J18" s="102" t="str">
        <f>+VLOOKUP($M18,Detalle_Variantes_DI[],11,0)</f>
        <v>SI</v>
      </c>
      <c r="K18" s="102" t="str">
        <f>+VLOOKUP($M18,Detalle_Variantes_DI[],13,0)</f>
        <v>SI</v>
      </c>
      <c r="L18" s="102" t="str">
        <f>+VLOOKUP($M18,Detalle_Variantes_DI[],14,0)</f>
        <v>Región</v>
      </c>
      <c r="M18" s="100">
        <v>3</v>
      </c>
      <c r="N18" s="96">
        <v>3</v>
      </c>
      <c r="O18" s="102" t="str">
        <f>+IF(VLOOKUP($M18,Detalle_Variantes_DI[],19,0)=0,"",VLOOKUP($M18,Detalle_Variantes_DI[],19,0))</f>
        <v/>
      </c>
      <c r="P18" s="102" t="str">
        <f t="shared" si="0"/>
        <v/>
      </c>
      <c r="Q18" s="102" t="str">
        <f>+IF(VLOOKUP($M18,Detalle_Variantes_DI[],19,0)=0,"",VLOOKUP($M18,Detalle_Variantes_DI[],21,0))</f>
        <v/>
      </c>
      <c r="R18" s="105" t="str">
        <f t="shared" si="1"/>
        <v/>
      </c>
      <c r="S18" s="106" t="str">
        <f>+IFERROR(VLOOKUP(M18&amp;"-"&amp;N18,Links_publicos_PBI[[id-id2]:[Nombre Archivo PBI]],4,0),L18)</f>
        <v>Región de Atacama</v>
      </c>
      <c r="T18" s="121" t="str">
        <f>+HYPERLINK(IFERROR(VLOOKUP($M18&amp;"-"&amp;$N18,Links_publicos_PBI[[id-id2]:[Nombre Archivo PBI]],5,0),L18))</f>
        <v>https://app.powerbi.com/view?r=eyJrIjoiZDFjY2I5OTQtODI0ZS00NjQ0LTg4YTYtZjg0MjY2MWJhOGQwIiwidCI6IjhmYmFhNWJmLTJlY2MtNGRjOC1iNTZiLThmOTJlMzA3ZjA3NiIsImMiOjR9</v>
      </c>
      <c r="U18" s="121" t="str">
        <f>+IFERROR(VLOOKUP($M18,'LINK GEE-MSTORE'!$A$4:$E$164,4,0),"")&amp;IF(Detalle_Vinculos_Odoo[[#This Row],[id GEE2]]=0,"",Detalle_Vinculos_Odoo[[#This Row],[id GEE2]])</f>
        <v/>
      </c>
      <c r="V18" s="121" t="str">
        <f>+IFERROR(VLOOKUP($M18,'LINK GEE-MSTORE'!$I$4:$M$134,4,0),"")</f>
        <v/>
      </c>
      <c r="W18" s="30" t="str">
        <f>+Detalle_Vinculos_Odoo[[#This Row],[Data]]&amp;"|| "&amp;Detalle_Vinculos_Odoo[[#This Row],[Variante Shopify]]&amp;", "&amp;Detalle_Vinculos_Odoo[[#This Row],[País]]</f>
        <v>DATAEDUCACIÓN|| Región de Atacama, Chile</v>
      </c>
      <c r="X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Atacama</v>
      </c>
      <c r="Y18" s="106" t="str">
        <f>+IFERROR(VLOOKUP(Detalle_Vinculos_Odoo[[#This Row],[id GEE]],Portadas10[],2,0),"No hay imagen en la tabla")</f>
        <v>No hay imagen en la tabla</v>
      </c>
      <c r="Z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" s="106" t="str">
        <f t="shared" si="3"/>
        <v>https://dashboardfiltrado.azurewebsites.net/AutoDash/Index/3/3</v>
      </c>
      <c r="AC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id2:3, url:"https://app.powerbi.com/view?r=eyJrIjoiZDFjY2I5OTQtODI0ZS00NjQ0LTg4YTYtZjg0MjY2MWJhOGQwIiwidCI6IjhmYmFhNWJmLTJlY2MtNGRjOC1iNTZiLThmOTJlMzA3ZjA3NiIsImMiOjR9", comentario:"DATA: DATAEDUCACIÓN || País: Chile || Variante: SI || Tipo Variante: Región || Variante Shopify: Región de Atacama"));</v>
      </c>
      <c r="AD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https://dashboardfiltrado.azurewebsites.net/AutoDash/Index/3/3</v>
      </c>
      <c r="AE18" s="117" t="str">
        <f>+IF(Detalle_Vinculos_Odoo[[#This Row],[LINK Mapstore]]&lt;&gt;"","MapStore",IF(Detalle_Vinculos_Odoo[[#This Row],[id GEE]]&lt;&gt;"","GEE-PBI","PBI"))</f>
        <v>PBI</v>
      </c>
    </row>
    <row r="19" spans="1:31" ht="30.6" hidden="1" x14ac:dyDescent="0.3">
      <c r="A19" s="102">
        <f t="shared" si="2"/>
        <v>6</v>
      </c>
      <c r="B19" s="103" t="str">
        <f>+VLOOKUP($M19,Detalle_Variantes_DI[],2,0)</f>
        <v>DATAEDUCACIÓN</v>
      </c>
      <c r="C19" s="103" t="str">
        <f>+VLOOKUP($M19,Detalle_Variantes_DI[],3,0)</f>
        <v>0010-01-00014</v>
      </c>
      <c r="D19" s="30" t="str">
        <f>+VLOOKUP($M19,Detalle_Variantes_DI[],5,0)</f>
        <v>Ranking Comunal de Establecimientos Educacionales - Chile</v>
      </c>
      <c r="E19" s="102" t="str">
        <f>+VLOOKUP($M19,Detalle_Variantes_DI[],6,0)</f>
        <v>PRO</v>
      </c>
      <c r="F19" s="102" t="str">
        <f>+VLOOKUP($M19,Detalle_Variantes_DI[],7,0)</f>
        <v>Chile</v>
      </c>
      <c r="G19" s="102" t="str">
        <f>+VLOOKUP($M19,Detalle_Variantes_DI[],8,0)</f>
        <v>SI</v>
      </c>
      <c r="H19" s="102" t="str">
        <f>+VLOOKUP($M19,Detalle_Variantes_DI[],9,0)</f>
        <v>NO</v>
      </c>
      <c r="I19" s="102" t="str">
        <f>+VLOOKUP($M19,Detalle_Variantes_DI[],10,0)</f>
        <v>NO</v>
      </c>
      <c r="J19" s="102" t="str">
        <f>+VLOOKUP($M19,Detalle_Variantes_DI[],11,0)</f>
        <v>SI</v>
      </c>
      <c r="K19" s="102" t="str">
        <f>+VLOOKUP($M19,Detalle_Variantes_DI[],13,0)</f>
        <v>SI</v>
      </c>
      <c r="L19" s="102" t="str">
        <f>+VLOOKUP($M19,Detalle_Variantes_DI[],14,0)</f>
        <v>Región</v>
      </c>
      <c r="M19" s="100">
        <v>3</v>
      </c>
      <c r="N19" s="96">
        <v>4</v>
      </c>
      <c r="O19" s="102" t="str">
        <f>+IF(VLOOKUP($M19,Detalle_Variantes_DI[],19,0)=0,"",VLOOKUP($M19,Detalle_Variantes_DI[],19,0))</f>
        <v/>
      </c>
      <c r="P19" s="102" t="str">
        <f t="shared" si="0"/>
        <v/>
      </c>
      <c r="Q19" s="102" t="str">
        <f>+IF(VLOOKUP($M19,Detalle_Variantes_DI[],19,0)=0,"",VLOOKUP($M19,Detalle_Variantes_DI[],21,0))</f>
        <v/>
      </c>
      <c r="R19" s="105" t="str">
        <f t="shared" si="1"/>
        <v/>
      </c>
      <c r="S19" s="106" t="str">
        <f>+IFERROR(VLOOKUP(M19&amp;"-"&amp;N19,Links_publicos_PBI[[id-id2]:[Nombre Archivo PBI]],4,0),L19)</f>
        <v>Región de Coquimbo</v>
      </c>
      <c r="T19" s="121" t="str">
        <f>+HYPERLINK(IFERROR(VLOOKUP($M19&amp;"-"&amp;$N19,Links_publicos_PBI[[id-id2]:[Nombre Archivo PBI]],5,0),L19))</f>
        <v>https://app.powerbi.com/view?r=eyJrIjoiYWEzOWYzNzItNTZmMC00ZmY4LTg4MzYtNTQ5ZGRjZWI5NDk4IiwidCI6IjhmYmFhNWJmLTJlY2MtNGRjOC1iNTZiLThmOTJlMzA3ZjA3NiIsImMiOjR9</v>
      </c>
      <c r="U19" s="121" t="str">
        <f>+IFERROR(VLOOKUP($M19,'LINK GEE-MSTORE'!$A$4:$E$164,4,0),"")&amp;IF(Detalle_Vinculos_Odoo[[#This Row],[id GEE2]]=0,"",Detalle_Vinculos_Odoo[[#This Row],[id GEE2]])</f>
        <v/>
      </c>
      <c r="V19" s="121" t="str">
        <f>+IFERROR(VLOOKUP($M19,'LINK GEE-MSTORE'!$I$4:$M$134,4,0),"")</f>
        <v/>
      </c>
      <c r="W19" s="30" t="str">
        <f>+Detalle_Vinculos_Odoo[[#This Row],[Data]]&amp;"|| "&amp;Detalle_Vinculos_Odoo[[#This Row],[Variante Shopify]]&amp;", "&amp;Detalle_Vinculos_Odoo[[#This Row],[País]]</f>
        <v>DATAEDUCACIÓN|| Región de Coquimbo, Chile</v>
      </c>
      <c r="X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Coquimbo</v>
      </c>
      <c r="Y19" s="106" t="str">
        <f>+IFERROR(VLOOKUP(Detalle_Vinculos_Odoo[[#This Row],[id GEE]],Portadas10[],2,0),"No hay imagen en la tabla")</f>
        <v>No hay imagen en la tabla</v>
      </c>
      <c r="Z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" s="106" t="str">
        <f t="shared" si="3"/>
        <v>https://dashboardfiltrado.azurewebsites.net/AutoDash/Index/3/4</v>
      </c>
      <c r="AC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id2:4, url:"https://app.powerbi.com/view?r=eyJrIjoiYWEzOWYzNzItNTZmMC00ZmY4LTg4MzYtNTQ5ZGRjZWI5NDk4IiwidCI6IjhmYmFhNWJmLTJlY2MtNGRjOC1iNTZiLThmOTJlMzA3ZjA3NiIsImMiOjR9", comentario:"DATA: DATAEDUCACIÓN || País: Chile || Variante: SI || Tipo Variante: Región || Variante Shopify: Región de Coquimbo"));</v>
      </c>
      <c r="AD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https://dashboardfiltrado.azurewebsites.net/AutoDash/Index/3/4</v>
      </c>
      <c r="AE19" s="117" t="str">
        <f>+IF(Detalle_Vinculos_Odoo[[#This Row],[LINK Mapstore]]&lt;&gt;"","MapStore",IF(Detalle_Vinculos_Odoo[[#This Row],[id GEE]]&lt;&gt;"","GEE-PBI","PBI"))</f>
        <v>PBI</v>
      </c>
    </row>
    <row r="20" spans="1:31" ht="30.6" hidden="1" x14ac:dyDescent="0.3">
      <c r="A20" s="102">
        <f t="shared" si="2"/>
        <v>7</v>
      </c>
      <c r="B20" s="103" t="str">
        <f>+VLOOKUP($M20,Detalle_Variantes_DI[],2,0)</f>
        <v>DATAEDUCACIÓN</v>
      </c>
      <c r="C20" s="103" t="str">
        <f>+VLOOKUP($M20,Detalle_Variantes_DI[],3,0)</f>
        <v>0010-01-00014</v>
      </c>
      <c r="D20" s="30" t="str">
        <f>+VLOOKUP($M20,Detalle_Variantes_DI[],5,0)</f>
        <v>Ranking Comunal de Establecimientos Educacionales - Chile</v>
      </c>
      <c r="E20" s="102" t="str">
        <f>+VLOOKUP($M20,Detalle_Variantes_DI[],6,0)</f>
        <v>PRO</v>
      </c>
      <c r="F20" s="102" t="str">
        <f>+VLOOKUP($M20,Detalle_Variantes_DI[],7,0)</f>
        <v>Chile</v>
      </c>
      <c r="G20" s="102" t="str">
        <f>+VLOOKUP($M20,Detalle_Variantes_DI[],8,0)</f>
        <v>SI</v>
      </c>
      <c r="H20" s="102" t="str">
        <f>+VLOOKUP($M20,Detalle_Variantes_DI[],9,0)</f>
        <v>NO</v>
      </c>
      <c r="I20" s="102" t="str">
        <f>+VLOOKUP($M20,Detalle_Variantes_DI[],10,0)</f>
        <v>NO</v>
      </c>
      <c r="J20" s="102" t="str">
        <f>+VLOOKUP($M20,Detalle_Variantes_DI[],11,0)</f>
        <v>SI</v>
      </c>
      <c r="K20" s="102" t="str">
        <f>+VLOOKUP($M20,Detalle_Variantes_DI[],13,0)</f>
        <v>SI</v>
      </c>
      <c r="L20" s="102" t="str">
        <f>+VLOOKUP($M20,Detalle_Variantes_DI[],14,0)</f>
        <v>Región</v>
      </c>
      <c r="M20" s="100">
        <v>3</v>
      </c>
      <c r="N20" s="96">
        <v>5</v>
      </c>
      <c r="O20" s="102" t="str">
        <f>+IF(VLOOKUP($M20,Detalle_Variantes_DI[],19,0)=0,"",VLOOKUP($M20,Detalle_Variantes_DI[],19,0))</f>
        <v/>
      </c>
      <c r="P20" s="102" t="str">
        <f t="shared" si="0"/>
        <v/>
      </c>
      <c r="Q20" s="102" t="str">
        <f>+IF(VLOOKUP($M20,Detalle_Variantes_DI[],19,0)=0,"",VLOOKUP($M20,Detalle_Variantes_DI[],21,0))</f>
        <v/>
      </c>
      <c r="R20" s="105" t="str">
        <f t="shared" si="1"/>
        <v/>
      </c>
      <c r="S20" s="106" t="str">
        <f>+IFERROR(VLOOKUP(M20&amp;"-"&amp;N20,Links_publicos_PBI[[id-id2]:[Nombre Archivo PBI]],4,0),L20)</f>
        <v>Región de Valparaíso</v>
      </c>
      <c r="T20" s="121" t="str">
        <f>+HYPERLINK(IFERROR(VLOOKUP($M20&amp;"-"&amp;$N20,Links_publicos_PBI[[id-id2]:[Nombre Archivo PBI]],5,0),L20))</f>
        <v>https://app.powerbi.com/view?r=eyJrIjoiOGNlMTg2YjMtM2QxOC00M2Y4LWJlYzYtZjhmMzkxNDgxNjRmIiwidCI6IjhmYmFhNWJmLTJlY2MtNGRjOC1iNTZiLThmOTJlMzA3ZjA3NiIsImMiOjR9</v>
      </c>
      <c r="U20" s="121" t="str">
        <f>+IFERROR(VLOOKUP($M20,'LINK GEE-MSTORE'!$A$4:$E$164,4,0),"")&amp;IF(Detalle_Vinculos_Odoo[[#This Row],[id GEE2]]=0,"",Detalle_Vinculos_Odoo[[#This Row],[id GEE2]])</f>
        <v/>
      </c>
      <c r="V20" s="121" t="str">
        <f>+IFERROR(VLOOKUP($M20,'LINK GEE-MSTORE'!$I$4:$M$134,4,0),"")</f>
        <v/>
      </c>
      <c r="W20" s="30" t="str">
        <f>+Detalle_Vinculos_Odoo[[#This Row],[Data]]&amp;"|| "&amp;Detalle_Vinculos_Odoo[[#This Row],[Variante Shopify]]&amp;", "&amp;Detalle_Vinculos_Odoo[[#This Row],[País]]</f>
        <v>DATAEDUCACIÓN|| Región de Valparaíso, Chile</v>
      </c>
      <c r="X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Valparaíso</v>
      </c>
      <c r="Y20" s="106" t="str">
        <f>+IFERROR(VLOOKUP(Detalle_Vinculos_Odoo[[#This Row],[id GEE]],Portadas10[],2,0),"No hay imagen en la tabla")</f>
        <v>No hay imagen en la tabla</v>
      </c>
      <c r="Z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" s="106" t="str">
        <f t="shared" si="3"/>
        <v>https://dashboardfiltrado.azurewebsites.net/AutoDash/Index/3/5</v>
      </c>
      <c r="AC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id2:5, url:"https://app.powerbi.com/view?r=eyJrIjoiOGNlMTg2YjMtM2QxOC00M2Y4LWJlYzYtZjhmMzkxNDgxNjRmIiwidCI6IjhmYmFhNWJmLTJlY2MtNGRjOC1iNTZiLThmOTJlMzA3ZjA3NiIsImMiOjR9", comentario:"DATA: DATAEDUCACIÓN || País: Chile || Variante: SI || Tipo Variante: Región || Variante Shopify: Región de Valparaíso"));</v>
      </c>
      <c r="AD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https://dashboardfiltrado.azurewebsites.net/AutoDash/Index/3/5</v>
      </c>
      <c r="AE20" s="117" t="str">
        <f>+IF(Detalle_Vinculos_Odoo[[#This Row],[LINK Mapstore]]&lt;&gt;"","MapStore",IF(Detalle_Vinculos_Odoo[[#This Row],[id GEE]]&lt;&gt;"","GEE-PBI","PBI"))</f>
        <v>PBI</v>
      </c>
    </row>
    <row r="21" spans="1:31" ht="30.6" hidden="1" x14ac:dyDescent="0.3">
      <c r="A21" s="102">
        <f t="shared" si="2"/>
        <v>8</v>
      </c>
      <c r="B21" s="103" t="str">
        <f>+VLOOKUP($M21,Detalle_Variantes_DI[],2,0)</f>
        <v>DATAEDUCACIÓN</v>
      </c>
      <c r="C21" s="103" t="str">
        <f>+VLOOKUP($M21,Detalle_Variantes_DI[],3,0)</f>
        <v>0010-01-00014</v>
      </c>
      <c r="D21" s="30" t="str">
        <f>+VLOOKUP($M21,Detalle_Variantes_DI[],5,0)</f>
        <v>Ranking Comunal de Establecimientos Educacionales - Chile</v>
      </c>
      <c r="E21" s="102" t="str">
        <f>+VLOOKUP($M21,Detalle_Variantes_DI[],6,0)</f>
        <v>PRO</v>
      </c>
      <c r="F21" s="102" t="str">
        <f>+VLOOKUP($M21,Detalle_Variantes_DI[],7,0)</f>
        <v>Chile</v>
      </c>
      <c r="G21" s="102" t="str">
        <f>+VLOOKUP($M21,Detalle_Variantes_DI[],8,0)</f>
        <v>SI</v>
      </c>
      <c r="H21" s="102" t="str">
        <f>+VLOOKUP($M21,Detalle_Variantes_DI[],9,0)</f>
        <v>NO</v>
      </c>
      <c r="I21" s="102" t="str">
        <f>+VLOOKUP($M21,Detalle_Variantes_DI[],10,0)</f>
        <v>NO</v>
      </c>
      <c r="J21" s="102" t="str">
        <f>+VLOOKUP($M21,Detalle_Variantes_DI[],11,0)</f>
        <v>SI</v>
      </c>
      <c r="K21" s="102" t="str">
        <f>+VLOOKUP($M21,Detalle_Variantes_DI[],13,0)</f>
        <v>SI</v>
      </c>
      <c r="L21" s="102" t="str">
        <f>+VLOOKUP($M21,Detalle_Variantes_DI[],14,0)</f>
        <v>Región</v>
      </c>
      <c r="M21" s="100">
        <v>3</v>
      </c>
      <c r="N21" s="96">
        <v>6</v>
      </c>
      <c r="O21" s="102" t="str">
        <f>+IF(VLOOKUP($M21,Detalle_Variantes_DI[],19,0)=0,"",VLOOKUP($M21,Detalle_Variantes_DI[],19,0))</f>
        <v/>
      </c>
      <c r="P21" s="102" t="str">
        <f t="shared" si="0"/>
        <v/>
      </c>
      <c r="Q21" s="102" t="str">
        <f>+IF(VLOOKUP($M21,Detalle_Variantes_DI[],19,0)=0,"",VLOOKUP($M21,Detalle_Variantes_DI[],21,0))</f>
        <v/>
      </c>
      <c r="R21" s="105" t="str">
        <f t="shared" si="1"/>
        <v/>
      </c>
      <c r="S21" s="106" t="str">
        <f>+IFERROR(VLOOKUP(M21&amp;"-"&amp;N21,Links_publicos_PBI[[id-id2]:[Nombre Archivo PBI]],4,0),L21)</f>
        <v>Región de O'Higgins</v>
      </c>
      <c r="T21" s="121" t="str">
        <f>+HYPERLINK(IFERROR(VLOOKUP($M21&amp;"-"&amp;$N21,Links_publicos_PBI[[id-id2]:[Nombre Archivo PBI]],5,0),L21))</f>
        <v>https://app.powerbi.com/view?r=eyJrIjoiNWNlYmY5Y2ItNWJlNy00MTBmLWI3ZWMtMWExMGE2ZGM3OWY4IiwidCI6IjhmYmFhNWJmLTJlY2MtNGRjOC1iNTZiLThmOTJlMzA3ZjA3NiIsImMiOjR9</v>
      </c>
      <c r="U21" s="121" t="str">
        <f>+IFERROR(VLOOKUP($M21,'LINK GEE-MSTORE'!$A$4:$E$164,4,0),"")&amp;IF(Detalle_Vinculos_Odoo[[#This Row],[id GEE2]]=0,"",Detalle_Vinculos_Odoo[[#This Row],[id GEE2]])</f>
        <v/>
      </c>
      <c r="V21" s="121" t="str">
        <f>+IFERROR(VLOOKUP($M21,'LINK GEE-MSTORE'!$I$4:$M$134,4,0),"")</f>
        <v/>
      </c>
      <c r="W21" s="30" t="str">
        <f>+Detalle_Vinculos_Odoo[[#This Row],[Data]]&amp;"|| "&amp;Detalle_Vinculos_Odoo[[#This Row],[Variante Shopify]]&amp;", "&amp;Detalle_Vinculos_Odoo[[#This Row],[País]]</f>
        <v>DATAEDUCACIÓN|| Región de O'Higgins, Chile</v>
      </c>
      <c r="X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O'Higgins</v>
      </c>
      <c r="Y21" s="106" t="str">
        <f>+IFERROR(VLOOKUP(Detalle_Vinculos_Odoo[[#This Row],[id GEE]],Portadas10[],2,0),"No hay imagen en la tabla")</f>
        <v>No hay imagen en la tabla</v>
      </c>
      <c r="Z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" s="106" t="str">
        <f t="shared" si="3"/>
        <v>https://dashboardfiltrado.azurewebsites.net/AutoDash/Index/3/6</v>
      </c>
      <c r="AC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id2:6, url:"https://app.powerbi.com/view?r=eyJrIjoiNWNlYmY5Y2ItNWJlNy00MTBmLWI3ZWMtMWExMGE2ZGM3OWY4IiwidCI6IjhmYmFhNWJmLTJlY2MtNGRjOC1iNTZiLThmOTJlMzA3ZjA3NiIsImMiOjR9", comentario:"DATA: DATAEDUCACIÓN || País: Chile || Variante: SI || Tipo Variante: Región || Variante Shopify: Región de O'Higgins"));</v>
      </c>
      <c r="AD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https://dashboardfiltrado.azurewebsites.net/AutoDash/Index/3/6</v>
      </c>
      <c r="AE21" s="117" t="str">
        <f>+IF(Detalle_Vinculos_Odoo[[#This Row],[LINK Mapstore]]&lt;&gt;"","MapStore",IF(Detalle_Vinculos_Odoo[[#This Row],[id GEE]]&lt;&gt;"","GEE-PBI","PBI"))</f>
        <v>PBI</v>
      </c>
    </row>
    <row r="22" spans="1:31" ht="30.6" hidden="1" x14ac:dyDescent="0.3">
      <c r="A22" s="102">
        <f t="shared" si="2"/>
        <v>9</v>
      </c>
      <c r="B22" s="103" t="str">
        <f>+VLOOKUP($M22,Detalle_Variantes_DI[],2,0)</f>
        <v>DATAEDUCACIÓN</v>
      </c>
      <c r="C22" s="103" t="str">
        <f>+VLOOKUP($M22,Detalle_Variantes_DI[],3,0)</f>
        <v>0010-01-00014</v>
      </c>
      <c r="D22" s="30" t="str">
        <f>+VLOOKUP($M22,Detalle_Variantes_DI[],5,0)</f>
        <v>Ranking Comunal de Establecimientos Educacionales - Chile</v>
      </c>
      <c r="E22" s="102" t="str">
        <f>+VLOOKUP($M22,Detalle_Variantes_DI[],6,0)</f>
        <v>PRO</v>
      </c>
      <c r="F22" s="102" t="str">
        <f>+VLOOKUP($M22,Detalle_Variantes_DI[],7,0)</f>
        <v>Chile</v>
      </c>
      <c r="G22" s="102" t="str">
        <f>+VLOOKUP($M22,Detalle_Variantes_DI[],8,0)</f>
        <v>SI</v>
      </c>
      <c r="H22" s="102" t="str">
        <f>+VLOOKUP($M22,Detalle_Variantes_DI[],9,0)</f>
        <v>NO</v>
      </c>
      <c r="I22" s="102" t="str">
        <f>+VLOOKUP($M22,Detalle_Variantes_DI[],10,0)</f>
        <v>NO</v>
      </c>
      <c r="J22" s="102" t="str">
        <f>+VLOOKUP($M22,Detalle_Variantes_DI[],11,0)</f>
        <v>SI</v>
      </c>
      <c r="K22" s="102" t="str">
        <f>+VLOOKUP($M22,Detalle_Variantes_DI[],13,0)</f>
        <v>SI</v>
      </c>
      <c r="L22" s="102" t="str">
        <f>+VLOOKUP($M22,Detalle_Variantes_DI[],14,0)</f>
        <v>Región</v>
      </c>
      <c r="M22" s="100">
        <v>3</v>
      </c>
      <c r="N22" s="96">
        <v>7</v>
      </c>
      <c r="O22" s="102" t="str">
        <f>+IF(VLOOKUP($M22,Detalle_Variantes_DI[],19,0)=0,"",VLOOKUP($M22,Detalle_Variantes_DI[],19,0))</f>
        <v/>
      </c>
      <c r="P22" s="102" t="str">
        <f t="shared" si="0"/>
        <v/>
      </c>
      <c r="Q22" s="102" t="str">
        <f>+IF(VLOOKUP($M22,Detalle_Variantes_DI[],19,0)=0,"",VLOOKUP($M22,Detalle_Variantes_DI[],21,0))</f>
        <v/>
      </c>
      <c r="R22" s="105" t="str">
        <f t="shared" si="1"/>
        <v/>
      </c>
      <c r="S22" s="106" t="str">
        <f>+IFERROR(VLOOKUP(M22&amp;"-"&amp;N22,Links_publicos_PBI[[id-id2]:[Nombre Archivo PBI]],4,0),L22)</f>
        <v>Región del Maule</v>
      </c>
      <c r="T22" s="121" t="str">
        <f>+HYPERLINK(IFERROR(VLOOKUP($M22&amp;"-"&amp;$N22,Links_publicos_PBI[[id-id2]:[Nombre Archivo PBI]],5,0),L22))</f>
        <v>https://app.powerbi.com/view?r=eyJrIjoiZjY3NjYwNDEtZDU1Ni00ZjQyLTkyZDItMWFmYjVjY2YzNGM2IiwidCI6IjhmYmFhNWJmLTJlY2MtNGRjOC1iNTZiLThmOTJlMzA3ZjA3NiIsImMiOjR9</v>
      </c>
      <c r="U22" s="121" t="str">
        <f>+IFERROR(VLOOKUP($M22,'LINK GEE-MSTORE'!$A$4:$E$164,4,0),"")&amp;IF(Detalle_Vinculos_Odoo[[#This Row],[id GEE2]]=0,"",Detalle_Vinculos_Odoo[[#This Row],[id GEE2]])</f>
        <v/>
      </c>
      <c r="V22" s="121" t="str">
        <f>+IFERROR(VLOOKUP($M22,'LINK GEE-MSTORE'!$I$4:$M$134,4,0),"")</f>
        <v/>
      </c>
      <c r="W22" s="30" t="str">
        <f>+Detalle_Vinculos_Odoo[[#This Row],[Data]]&amp;"|| "&amp;Detalle_Vinculos_Odoo[[#This Row],[Variante Shopify]]&amp;", "&amp;Detalle_Vinculos_Odoo[[#This Row],[País]]</f>
        <v>DATAEDUCACIÓN|| Región del Maule, Chile</v>
      </c>
      <c r="X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del Maule</v>
      </c>
      <c r="Y22" s="106" t="str">
        <f>+IFERROR(VLOOKUP(Detalle_Vinculos_Odoo[[#This Row],[id GEE]],Portadas10[],2,0),"No hay imagen en la tabla")</f>
        <v>No hay imagen en la tabla</v>
      </c>
      <c r="Z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" s="106" t="str">
        <f t="shared" si="3"/>
        <v>https://dashboardfiltrado.azurewebsites.net/AutoDash/Index/3/7</v>
      </c>
      <c r="AC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id2:7, url:"https://app.powerbi.com/view?r=eyJrIjoiZjY3NjYwNDEtZDU1Ni00ZjQyLTkyZDItMWFmYjVjY2YzNGM2IiwidCI6IjhmYmFhNWJmLTJlY2MtNGRjOC1iNTZiLThmOTJlMzA3ZjA3NiIsImMiOjR9", comentario:"DATA: DATAEDUCACIÓN || País: Chile || Variante: SI || Tipo Variante: Región || Variante Shopify: Región del Maule"));</v>
      </c>
      <c r="AD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https://dashboardfiltrado.azurewebsites.net/AutoDash/Index/3/7</v>
      </c>
      <c r="AE22" s="117" t="str">
        <f>+IF(Detalle_Vinculos_Odoo[[#This Row],[LINK Mapstore]]&lt;&gt;"","MapStore",IF(Detalle_Vinculos_Odoo[[#This Row],[id GEE]]&lt;&gt;"","GEE-PBI","PBI"))</f>
        <v>PBI</v>
      </c>
    </row>
    <row r="23" spans="1:31" ht="30.6" hidden="1" x14ac:dyDescent="0.3">
      <c r="A23" s="102">
        <f t="shared" si="2"/>
        <v>10</v>
      </c>
      <c r="B23" s="103" t="str">
        <f>+VLOOKUP($M23,Detalle_Variantes_DI[],2,0)</f>
        <v>DATAEDUCACIÓN</v>
      </c>
      <c r="C23" s="103" t="str">
        <f>+VLOOKUP($M23,Detalle_Variantes_DI[],3,0)</f>
        <v>0010-01-00014</v>
      </c>
      <c r="D23" s="30" t="str">
        <f>+VLOOKUP($M23,Detalle_Variantes_DI[],5,0)</f>
        <v>Ranking Comunal de Establecimientos Educacionales - Chile</v>
      </c>
      <c r="E23" s="102" t="str">
        <f>+VLOOKUP($M23,Detalle_Variantes_DI[],6,0)</f>
        <v>PRO</v>
      </c>
      <c r="F23" s="102" t="str">
        <f>+VLOOKUP($M23,Detalle_Variantes_DI[],7,0)</f>
        <v>Chile</v>
      </c>
      <c r="G23" s="102" t="str">
        <f>+VLOOKUP($M23,Detalle_Variantes_DI[],8,0)</f>
        <v>SI</v>
      </c>
      <c r="H23" s="102" t="str">
        <f>+VLOOKUP($M23,Detalle_Variantes_DI[],9,0)</f>
        <v>NO</v>
      </c>
      <c r="I23" s="102" t="str">
        <f>+VLOOKUP($M23,Detalle_Variantes_DI[],10,0)</f>
        <v>NO</v>
      </c>
      <c r="J23" s="102" t="str">
        <f>+VLOOKUP($M23,Detalle_Variantes_DI[],11,0)</f>
        <v>SI</v>
      </c>
      <c r="K23" s="102" t="str">
        <f>+VLOOKUP($M23,Detalle_Variantes_DI[],13,0)</f>
        <v>SI</v>
      </c>
      <c r="L23" s="102" t="str">
        <f>+VLOOKUP($M23,Detalle_Variantes_DI[],14,0)</f>
        <v>Región</v>
      </c>
      <c r="M23" s="100">
        <v>3</v>
      </c>
      <c r="N23" s="96">
        <v>8</v>
      </c>
      <c r="O23" s="102" t="str">
        <f>+IF(VLOOKUP($M23,Detalle_Variantes_DI[],19,0)=0,"",VLOOKUP($M23,Detalle_Variantes_DI[],19,0))</f>
        <v/>
      </c>
      <c r="P23" s="102" t="str">
        <f t="shared" si="0"/>
        <v/>
      </c>
      <c r="Q23" s="102" t="str">
        <f>+IF(VLOOKUP($M23,Detalle_Variantes_DI[],19,0)=0,"",VLOOKUP($M23,Detalle_Variantes_DI[],21,0))</f>
        <v/>
      </c>
      <c r="R23" s="105" t="str">
        <f t="shared" si="1"/>
        <v/>
      </c>
      <c r="S23" s="106" t="str">
        <f>+IFERROR(VLOOKUP(M23&amp;"-"&amp;N23,Links_publicos_PBI[[id-id2]:[Nombre Archivo PBI]],4,0),L23)</f>
        <v>Región del Biobío</v>
      </c>
      <c r="T23" s="121" t="str">
        <f>+HYPERLINK(IFERROR(VLOOKUP($M23&amp;"-"&amp;$N23,Links_publicos_PBI[[id-id2]:[Nombre Archivo PBI]],5,0),L23))</f>
        <v>https://app.powerbi.com/view?r=eyJrIjoiZGM4NjE5OTctNGNiNy00NmYzLTk2MjEtNmMyNjE0MTAzZGI0IiwidCI6IjhmYmFhNWJmLTJlY2MtNGRjOC1iNTZiLThmOTJlMzA3ZjA3NiIsImMiOjR9</v>
      </c>
      <c r="U23" s="121" t="str">
        <f>+IFERROR(VLOOKUP($M23,'LINK GEE-MSTORE'!$A$4:$E$164,4,0),"")&amp;IF(Detalle_Vinculos_Odoo[[#This Row],[id GEE2]]=0,"",Detalle_Vinculos_Odoo[[#This Row],[id GEE2]])</f>
        <v/>
      </c>
      <c r="V23" s="121" t="str">
        <f>+IFERROR(VLOOKUP($M23,'LINK GEE-MSTORE'!$I$4:$M$134,4,0),"")</f>
        <v/>
      </c>
      <c r="W23" s="30" t="str">
        <f>+Detalle_Vinculos_Odoo[[#This Row],[Data]]&amp;"|| "&amp;Detalle_Vinculos_Odoo[[#This Row],[Variante Shopify]]&amp;", "&amp;Detalle_Vinculos_Odoo[[#This Row],[País]]</f>
        <v>DATAEDUCACIÓN|| Región del Biobío, Chile</v>
      </c>
      <c r="X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del Biobío</v>
      </c>
      <c r="Y23" s="106" t="str">
        <f>+IFERROR(VLOOKUP(Detalle_Vinculos_Odoo[[#This Row],[id GEE]],Portadas10[],2,0),"No hay imagen en la tabla")</f>
        <v>No hay imagen en la tabla</v>
      </c>
      <c r="Z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" s="106" t="str">
        <f t="shared" si="3"/>
        <v>https://dashboardfiltrado.azurewebsites.net/AutoDash/Index/3/8</v>
      </c>
      <c r="AC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id2:8, url:"https://app.powerbi.com/view?r=eyJrIjoiZGM4NjE5OTctNGNiNy00NmYzLTk2MjEtNmMyNjE0MTAzZGI0IiwidCI6IjhmYmFhNWJmLTJlY2MtNGRjOC1iNTZiLThmOTJlMzA3ZjA3NiIsImMiOjR9", comentario:"DATA: DATAEDUCACIÓN || País: Chile || Variante: SI || Tipo Variante: Región || Variante Shopify: Región del Biobío"));</v>
      </c>
      <c r="AD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https://dashboardfiltrado.azurewebsites.net/AutoDash/Index/3/8</v>
      </c>
      <c r="AE23" s="117" t="str">
        <f>+IF(Detalle_Vinculos_Odoo[[#This Row],[LINK Mapstore]]&lt;&gt;"","MapStore",IF(Detalle_Vinculos_Odoo[[#This Row],[id GEE]]&lt;&gt;"","GEE-PBI","PBI"))</f>
        <v>PBI</v>
      </c>
    </row>
    <row r="24" spans="1:31" ht="30.6" hidden="1" x14ac:dyDescent="0.3">
      <c r="A24" s="102">
        <f t="shared" si="2"/>
        <v>11</v>
      </c>
      <c r="B24" s="103" t="str">
        <f>+VLOOKUP($M24,Detalle_Variantes_DI[],2,0)</f>
        <v>DATAEDUCACIÓN</v>
      </c>
      <c r="C24" s="103" t="str">
        <f>+VLOOKUP($M24,Detalle_Variantes_DI[],3,0)</f>
        <v>0010-01-00014</v>
      </c>
      <c r="D24" s="30" t="str">
        <f>+VLOOKUP($M24,Detalle_Variantes_DI[],5,0)</f>
        <v>Ranking Comunal de Establecimientos Educacionales - Chile</v>
      </c>
      <c r="E24" s="102" t="str">
        <f>+VLOOKUP($M24,Detalle_Variantes_DI[],6,0)</f>
        <v>PRO</v>
      </c>
      <c r="F24" s="102" t="str">
        <f>+VLOOKUP($M24,Detalle_Variantes_DI[],7,0)</f>
        <v>Chile</v>
      </c>
      <c r="G24" s="102" t="str">
        <f>+VLOOKUP($M24,Detalle_Variantes_DI[],8,0)</f>
        <v>SI</v>
      </c>
      <c r="H24" s="102" t="str">
        <f>+VLOOKUP($M24,Detalle_Variantes_DI[],9,0)</f>
        <v>NO</v>
      </c>
      <c r="I24" s="102" t="str">
        <f>+VLOOKUP($M24,Detalle_Variantes_DI[],10,0)</f>
        <v>NO</v>
      </c>
      <c r="J24" s="102" t="str">
        <f>+VLOOKUP($M24,Detalle_Variantes_DI[],11,0)</f>
        <v>SI</v>
      </c>
      <c r="K24" s="102" t="str">
        <f>+VLOOKUP($M24,Detalle_Variantes_DI[],13,0)</f>
        <v>SI</v>
      </c>
      <c r="L24" s="102" t="str">
        <f>+VLOOKUP($M24,Detalle_Variantes_DI[],14,0)</f>
        <v>Región</v>
      </c>
      <c r="M24" s="100">
        <v>3</v>
      </c>
      <c r="N24" s="96">
        <v>9</v>
      </c>
      <c r="O24" s="102" t="str">
        <f>+IF(VLOOKUP($M24,Detalle_Variantes_DI[],19,0)=0,"",VLOOKUP($M24,Detalle_Variantes_DI[],19,0))</f>
        <v/>
      </c>
      <c r="P24" s="102" t="str">
        <f t="shared" si="0"/>
        <v/>
      </c>
      <c r="Q24" s="102" t="str">
        <f>+IF(VLOOKUP($M24,Detalle_Variantes_DI[],19,0)=0,"",VLOOKUP($M24,Detalle_Variantes_DI[],21,0))</f>
        <v/>
      </c>
      <c r="R24" s="105" t="str">
        <f t="shared" si="1"/>
        <v/>
      </c>
      <c r="S24" s="106" t="str">
        <f>+IFERROR(VLOOKUP(M24&amp;"-"&amp;N24,Links_publicos_PBI[[id-id2]:[Nombre Archivo PBI]],4,0),L24)</f>
        <v>Región de La Araucanía</v>
      </c>
      <c r="T24" s="121" t="str">
        <f>+HYPERLINK(IFERROR(VLOOKUP($M24&amp;"-"&amp;$N24,Links_publicos_PBI[[id-id2]:[Nombre Archivo PBI]],5,0),L24))</f>
        <v>https://app.powerbi.com/view?r=eyJrIjoiNWEwN2Q3OGMtMDMyYi00YTk5LWIwOTgtM2Q3NjBkMDI4OWYwIiwidCI6IjhmYmFhNWJmLTJlY2MtNGRjOC1iNTZiLThmOTJlMzA3ZjA3NiIsImMiOjR9</v>
      </c>
      <c r="U24" s="121" t="str">
        <f>+IFERROR(VLOOKUP($M24,'LINK GEE-MSTORE'!$A$4:$E$164,4,0),"")&amp;IF(Detalle_Vinculos_Odoo[[#This Row],[id GEE2]]=0,"",Detalle_Vinculos_Odoo[[#This Row],[id GEE2]])</f>
        <v/>
      </c>
      <c r="V24" s="121" t="str">
        <f>+IFERROR(VLOOKUP($M24,'LINK GEE-MSTORE'!$I$4:$M$134,4,0),"")</f>
        <v/>
      </c>
      <c r="W24" s="30" t="str">
        <f>+Detalle_Vinculos_Odoo[[#This Row],[Data]]&amp;"|| "&amp;Detalle_Vinculos_Odoo[[#This Row],[Variante Shopify]]&amp;", "&amp;Detalle_Vinculos_Odoo[[#This Row],[País]]</f>
        <v>DATAEDUCACIÓN|| Región de La Araucanía, Chile</v>
      </c>
      <c r="X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La Araucanía</v>
      </c>
      <c r="Y24" s="106" t="str">
        <f>+IFERROR(VLOOKUP(Detalle_Vinculos_Odoo[[#This Row],[id GEE]],Portadas10[],2,0),"No hay imagen en la tabla")</f>
        <v>No hay imagen en la tabla</v>
      </c>
      <c r="Z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" s="106" t="str">
        <f t="shared" si="3"/>
        <v>https://dashboardfiltrado.azurewebsites.net/AutoDash/Index/3/9</v>
      </c>
      <c r="AC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id2:9, url:"https://app.powerbi.com/view?r=eyJrIjoiNWEwN2Q3OGMtMDMyYi00YTk5LWIwOTgtM2Q3NjBkMDI4OWYwIiwidCI6IjhmYmFhNWJmLTJlY2MtNGRjOC1iNTZiLThmOTJlMzA3ZjA3NiIsImMiOjR9", comentario:"DATA: DATAEDUCACIÓN || País: Chile || Variante: SI || Tipo Variante: Región || Variante Shopify: Región de La Araucanía"));</v>
      </c>
      <c r="AD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https://dashboardfiltrado.azurewebsites.net/AutoDash/Index/3/9</v>
      </c>
      <c r="AE24" s="117" t="str">
        <f>+IF(Detalle_Vinculos_Odoo[[#This Row],[LINK Mapstore]]&lt;&gt;"","MapStore",IF(Detalle_Vinculos_Odoo[[#This Row],[id GEE]]&lt;&gt;"","GEE-PBI","PBI"))</f>
        <v>PBI</v>
      </c>
    </row>
    <row r="25" spans="1:31" ht="30.6" hidden="1" x14ac:dyDescent="0.3">
      <c r="A25" s="102">
        <f t="shared" si="2"/>
        <v>12</v>
      </c>
      <c r="B25" s="103" t="str">
        <f>+VLOOKUP($M25,Detalle_Variantes_DI[],2,0)</f>
        <v>DATAEDUCACIÓN</v>
      </c>
      <c r="C25" s="103" t="str">
        <f>+VLOOKUP($M25,Detalle_Variantes_DI[],3,0)</f>
        <v>0010-01-00014</v>
      </c>
      <c r="D25" s="30" t="str">
        <f>+VLOOKUP($M25,Detalle_Variantes_DI[],5,0)</f>
        <v>Ranking Comunal de Establecimientos Educacionales - Chile</v>
      </c>
      <c r="E25" s="102" t="str">
        <f>+VLOOKUP($M25,Detalle_Variantes_DI[],6,0)</f>
        <v>PRO</v>
      </c>
      <c r="F25" s="102" t="str">
        <f>+VLOOKUP($M25,Detalle_Variantes_DI[],7,0)</f>
        <v>Chile</v>
      </c>
      <c r="G25" s="102" t="str">
        <f>+VLOOKUP($M25,Detalle_Variantes_DI[],8,0)</f>
        <v>SI</v>
      </c>
      <c r="H25" s="102" t="str">
        <f>+VLOOKUP($M25,Detalle_Variantes_DI[],9,0)</f>
        <v>NO</v>
      </c>
      <c r="I25" s="102" t="str">
        <f>+VLOOKUP($M25,Detalle_Variantes_DI[],10,0)</f>
        <v>NO</v>
      </c>
      <c r="J25" s="102" t="str">
        <f>+VLOOKUP($M25,Detalle_Variantes_DI[],11,0)</f>
        <v>SI</v>
      </c>
      <c r="K25" s="102" t="str">
        <f>+VLOOKUP($M25,Detalle_Variantes_DI[],13,0)</f>
        <v>SI</v>
      </c>
      <c r="L25" s="102" t="str">
        <f>+VLOOKUP($M25,Detalle_Variantes_DI[],14,0)</f>
        <v>Región</v>
      </c>
      <c r="M25" s="100">
        <v>3</v>
      </c>
      <c r="N25" s="96">
        <v>10</v>
      </c>
      <c r="O25" s="102" t="str">
        <f>+IF(VLOOKUP($M25,Detalle_Variantes_DI[],19,0)=0,"",VLOOKUP($M25,Detalle_Variantes_DI[],19,0))</f>
        <v/>
      </c>
      <c r="P25" s="102" t="str">
        <f t="shared" si="0"/>
        <v/>
      </c>
      <c r="Q25" s="102" t="str">
        <f>+IF(VLOOKUP($M25,Detalle_Variantes_DI[],19,0)=0,"",VLOOKUP($M25,Detalle_Variantes_DI[],21,0))</f>
        <v/>
      </c>
      <c r="R25" s="105" t="str">
        <f t="shared" si="1"/>
        <v/>
      </c>
      <c r="S25" s="106" t="str">
        <f>+IFERROR(VLOOKUP(M25&amp;"-"&amp;N25,Links_publicos_PBI[[id-id2]:[Nombre Archivo PBI]],4,0),L25)</f>
        <v>Región de Los Lagos</v>
      </c>
      <c r="T25" s="121" t="str">
        <f>+HYPERLINK(IFERROR(VLOOKUP($M25&amp;"-"&amp;$N25,Links_publicos_PBI[[id-id2]:[Nombre Archivo PBI]],5,0),L25))</f>
        <v>https://app.powerbi.com/view?r=eyJrIjoiNzI4M2ViZmYtYjNjMS00NDZmLTg3YjAtMzdmNTA2MDY2YWE4IiwidCI6IjhmYmFhNWJmLTJlY2MtNGRjOC1iNTZiLThmOTJlMzA3ZjA3NiIsImMiOjR9</v>
      </c>
      <c r="U25" s="121" t="str">
        <f>+IFERROR(VLOOKUP($M25,'LINK GEE-MSTORE'!$A$4:$E$164,4,0),"")&amp;IF(Detalle_Vinculos_Odoo[[#This Row],[id GEE2]]=0,"",Detalle_Vinculos_Odoo[[#This Row],[id GEE2]])</f>
        <v/>
      </c>
      <c r="V25" s="121" t="str">
        <f>+IFERROR(VLOOKUP($M25,'LINK GEE-MSTORE'!$I$4:$M$134,4,0),"")</f>
        <v/>
      </c>
      <c r="W25" s="30" t="str">
        <f>+Detalle_Vinculos_Odoo[[#This Row],[Data]]&amp;"|| "&amp;Detalle_Vinculos_Odoo[[#This Row],[Variante Shopify]]&amp;", "&amp;Detalle_Vinculos_Odoo[[#This Row],[País]]</f>
        <v>DATAEDUCACIÓN|| Región de Los Lagos, Chile</v>
      </c>
      <c r="X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Los Lagos</v>
      </c>
      <c r="Y25" s="106" t="str">
        <f>+IFERROR(VLOOKUP(Detalle_Vinculos_Odoo[[#This Row],[id GEE]],Portadas10[],2,0),"No hay imagen en la tabla")</f>
        <v>No hay imagen en la tabla</v>
      </c>
      <c r="Z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" s="106" t="str">
        <f t="shared" si="3"/>
        <v>https://dashboardfiltrado.azurewebsites.net/AutoDash/Index/3/10</v>
      </c>
      <c r="AC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id2:10, url:"https://app.powerbi.com/view?r=eyJrIjoiNzI4M2ViZmYtYjNjMS00NDZmLTg3YjAtMzdmNTA2MDY2YWE4IiwidCI6IjhmYmFhNWJmLTJlY2MtNGRjOC1iNTZiLThmOTJlMzA3ZjA3NiIsImMiOjR9", comentario:"DATA: DATAEDUCACIÓN || País: Chile || Variante: SI || Tipo Variante: Región || Variante Shopify: Región de Los Lagos"));</v>
      </c>
      <c r="AD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https://dashboardfiltrado.azurewebsites.net/AutoDash/Index/3/10</v>
      </c>
      <c r="AE25" s="117" t="str">
        <f>+IF(Detalle_Vinculos_Odoo[[#This Row],[LINK Mapstore]]&lt;&gt;"","MapStore",IF(Detalle_Vinculos_Odoo[[#This Row],[id GEE]]&lt;&gt;"","GEE-PBI","PBI"))</f>
        <v>PBI</v>
      </c>
    </row>
    <row r="26" spans="1:31" ht="30.6" hidden="1" x14ac:dyDescent="0.3">
      <c r="A26" s="102">
        <f t="shared" si="2"/>
        <v>13</v>
      </c>
      <c r="B26" s="103" t="str">
        <f>+VLOOKUP($M26,Detalle_Variantes_DI[],2,0)</f>
        <v>DATAEDUCACIÓN</v>
      </c>
      <c r="C26" s="103" t="str">
        <f>+VLOOKUP($M26,Detalle_Variantes_DI[],3,0)</f>
        <v>0010-01-00014</v>
      </c>
      <c r="D26" s="30" t="str">
        <f>+VLOOKUP($M26,Detalle_Variantes_DI[],5,0)</f>
        <v>Ranking Comunal de Establecimientos Educacionales - Chile</v>
      </c>
      <c r="E26" s="102" t="str">
        <f>+VLOOKUP($M26,Detalle_Variantes_DI[],6,0)</f>
        <v>PRO</v>
      </c>
      <c r="F26" s="102" t="str">
        <f>+VLOOKUP($M26,Detalle_Variantes_DI[],7,0)</f>
        <v>Chile</v>
      </c>
      <c r="G26" s="102" t="str">
        <f>+VLOOKUP($M26,Detalle_Variantes_DI[],8,0)</f>
        <v>SI</v>
      </c>
      <c r="H26" s="102" t="str">
        <f>+VLOOKUP($M26,Detalle_Variantes_DI[],9,0)</f>
        <v>NO</v>
      </c>
      <c r="I26" s="102" t="str">
        <f>+VLOOKUP($M26,Detalle_Variantes_DI[],10,0)</f>
        <v>NO</v>
      </c>
      <c r="J26" s="102" t="str">
        <f>+VLOOKUP($M26,Detalle_Variantes_DI[],11,0)</f>
        <v>SI</v>
      </c>
      <c r="K26" s="102" t="str">
        <f>+VLOOKUP($M26,Detalle_Variantes_DI[],13,0)</f>
        <v>SI</v>
      </c>
      <c r="L26" s="102" t="str">
        <f>+VLOOKUP($M26,Detalle_Variantes_DI[],14,0)</f>
        <v>Región</v>
      </c>
      <c r="M26" s="100">
        <v>3</v>
      </c>
      <c r="N26" s="96">
        <v>11</v>
      </c>
      <c r="O26" s="102" t="str">
        <f>+IF(VLOOKUP($M26,Detalle_Variantes_DI[],19,0)=0,"",VLOOKUP($M26,Detalle_Variantes_DI[],19,0))</f>
        <v/>
      </c>
      <c r="P26" s="102" t="str">
        <f t="shared" ref="P26:P89" si="4">+IF(O26="","",N26)</f>
        <v/>
      </c>
      <c r="Q26" s="102" t="str">
        <f>+IF(VLOOKUP($M26,Detalle_Variantes_DI[],19,0)=0,"",VLOOKUP($M26,Detalle_Variantes_DI[],21,0))</f>
        <v/>
      </c>
      <c r="R26" s="105" t="str">
        <f t="shared" ref="R26:R89" si="5">+IF(Q26="","",N26)</f>
        <v/>
      </c>
      <c r="S26" s="106" t="str">
        <f>+IFERROR(VLOOKUP(M26&amp;"-"&amp;N26,Links_publicos_PBI[[id-id2]:[Nombre Archivo PBI]],4,0),L26)</f>
        <v>Región de Aysén</v>
      </c>
      <c r="T26" s="121" t="str">
        <f>+HYPERLINK(IFERROR(VLOOKUP($M26&amp;"-"&amp;$N26,Links_publicos_PBI[[id-id2]:[Nombre Archivo PBI]],5,0),L26))</f>
        <v>https://app.powerbi.com/view?r=eyJrIjoiYWMzNTAzMjYtZWYwZC00ZGJmLWFmYWUtNzYzMzU1Nzk2NTk0IiwidCI6IjhmYmFhNWJmLTJlY2MtNGRjOC1iNTZiLThmOTJlMzA3ZjA3NiIsImMiOjR9</v>
      </c>
      <c r="U26" s="121" t="str">
        <f>+IFERROR(VLOOKUP($M26,'LINK GEE-MSTORE'!$A$4:$E$164,4,0),"")&amp;IF(Detalle_Vinculos_Odoo[[#This Row],[id GEE2]]=0,"",Detalle_Vinculos_Odoo[[#This Row],[id GEE2]])</f>
        <v/>
      </c>
      <c r="V26" s="121" t="str">
        <f>+IFERROR(VLOOKUP($M26,'LINK GEE-MSTORE'!$I$4:$M$134,4,0),"")</f>
        <v/>
      </c>
      <c r="W26" s="30" t="str">
        <f>+Detalle_Vinculos_Odoo[[#This Row],[Data]]&amp;"|| "&amp;Detalle_Vinculos_Odoo[[#This Row],[Variante Shopify]]&amp;", "&amp;Detalle_Vinculos_Odoo[[#This Row],[País]]</f>
        <v>DATAEDUCACIÓN|| Región de Aysén, Chile</v>
      </c>
      <c r="X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Aysén</v>
      </c>
      <c r="Y26" s="106" t="str">
        <f>+IFERROR(VLOOKUP(Detalle_Vinculos_Odoo[[#This Row],[id GEE]],Portadas10[],2,0),"No hay imagen en la tabla")</f>
        <v>No hay imagen en la tabla</v>
      </c>
      <c r="Z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" s="106" t="str">
        <f t="shared" si="3"/>
        <v>https://dashboardfiltrado.azurewebsites.net/AutoDash/Index/3/11</v>
      </c>
      <c r="AC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id2:11, url:"https://app.powerbi.com/view?r=eyJrIjoiYWMzNTAzMjYtZWYwZC00ZGJmLWFmYWUtNzYzMzU1Nzk2NTk0IiwidCI6IjhmYmFhNWJmLTJlY2MtNGRjOC1iNTZiLThmOTJlMzA3ZjA3NiIsImMiOjR9", comentario:"DATA: DATAEDUCACIÓN || País: Chile || Variante: SI || Tipo Variante: Región || Variante Shopify: Región de Aysén"));</v>
      </c>
      <c r="AD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https://dashboardfiltrado.azurewebsites.net/AutoDash/Index/3/11</v>
      </c>
      <c r="AE26" s="117" t="str">
        <f>+IF(Detalle_Vinculos_Odoo[[#This Row],[LINK Mapstore]]&lt;&gt;"","MapStore",IF(Detalle_Vinculos_Odoo[[#This Row],[id GEE]]&lt;&gt;"","GEE-PBI","PBI"))</f>
        <v>PBI</v>
      </c>
    </row>
    <row r="27" spans="1:31" ht="30.6" hidden="1" x14ac:dyDescent="0.3">
      <c r="A27" s="102">
        <f t="shared" si="2"/>
        <v>14</v>
      </c>
      <c r="B27" s="103" t="str">
        <f>+VLOOKUP($M27,Detalle_Variantes_DI[],2,0)</f>
        <v>DATAEDUCACIÓN</v>
      </c>
      <c r="C27" s="103" t="str">
        <f>+VLOOKUP($M27,Detalle_Variantes_DI[],3,0)</f>
        <v>0010-01-00014</v>
      </c>
      <c r="D27" s="30" t="str">
        <f>+VLOOKUP($M27,Detalle_Variantes_DI[],5,0)</f>
        <v>Ranking Comunal de Establecimientos Educacionales - Chile</v>
      </c>
      <c r="E27" s="102" t="str">
        <f>+VLOOKUP($M27,Detalle_Variantes_DI[],6,0)</f>
        <v>PRO</v>
      </c>
      <c r="F27" s="102" t="str">
        <f>+VLOOKUP($M27,Detalle_Variantes_DI[],7,0)</f>
        <v>Chile</v>
      </c>
      <c r="G27" s="102" t="str">
        <f>+VLOOKUP($M27,Detalle_Variantes_DI[],8,0)</f>
        <v>SI</v>
      </c>
      <c r="H27" s="102" t="str">
        <f>+VLOOKUP($M27,Detalle_Variantes_DI[],9,0)</f>
        <v>NO</v>
      </c>
      <c r="I27" s="102" t="str">
        <f>+VLOOKUP($M27,Detalle_Variantes_DI[],10,0)</f>
        <v>NO</v>
      </c>
      <c r="J27" s="102" t="str">
        <f>+VLOOKUP($M27,Detalle_Variantes_DI[],11,0)</f>
        <v>SI</v>
      </c>
      <c r="K27" s="102" t="str">
        <f>+VLOOKUP($M27,Detalle_Variantes_DI[],13,0)</f>
        <v>SI</v>
      </c>
      <c r="L27" s="102" t="str">
        <f>+VLOOKUP($M27,Detalle_Variantes_DI[],14,0)</f>
        <v>Región</v>
      </c>
      <c r="M27" s="100">
        <v>3</v>
      </c>
      <c r="N27" s="96">
        <v>12</v>
      </c>
      <c r="O27" s="102" t="str">
        <f>+IF(VLOOKUP($M27,Detalle_Variantes_DI[],19,0)=0,"",VLOOKUP($M27,Detalle_Variantes_DI[],19,0))</f>
        <v/>
      </c>
      <c r="P27" s="102" t="str">
        <f t="shared" si="4"/>
        <v/>
      </c>
      <c r="Q27" s="102" t="str">
        <f>+IF(VLOOKUP($M27,Detalle_Variantes_DI[],19,0)=0,"",VLOOKUP($M27,Detalle_Variantes_DI[],21,0))</f>
        <v/>
      </c>
      <c r="R27" s="105" t="str">
        <f t="shared" si="5"/>
        <v/>
      </c>
      <c r="S27" s="106" t="str">
        <f>+IFERROR(VLOOKUP(M27&amp;"-"&amp;N27,Links_publicos_PBI[[id-id2]:[Nombre Archivo PBI]],4,0),L27)</f>
        <v>Región de Magallanes</v>
      </c>
      <c r="T27" s="121" t="str">
        <f>+HYPERLINK(IFERROR(VLOOKUP($M27&amp;"-"&amp;$N27,Links_publicos_PBI[[id-id2]:[Nombre Archivo PBI]],5,0),L27))</f>
        <v>https://app.powerbi.com/view?r=eyJrIjoiYTgxYTgwMTYtYjAxYS00NThlLThmYTYtMDQzZmZkOWQ4YzQyIiwidCI6IjhmYmFhNWJmLTJlY2MtNGRjOC1iNTZiLThmOTJlMzA3ZjA3NiIsImMiOjR9</v>
      </c>
      <c r="U27" s="121" t="str">
        <f>+IFERROR(VLOOKUP($M27,'LINK GEE-MSTORE'!$A$4:$E$164,4,0),"")&amp;IF(Detalle_Vinculos_Odoo[[#This Row],[id GEE2]]=0,"",Detalle_Vinculos_Odoo[[#This Row],[id GEE2]])</f>
        <v/>
      </c>
      <c r="V27" s="121" t="str">
        <f>+IFERROR(VLOOKUP($M27,'LINK GEE-MSTORE'!$I$4:$M$134,4,0),"")</f>
        <v/>
      </c>
      <c r="W27" s="30" t="str">
        <f>+Detalle_Vinculos_Odoo[[#This Row],[Data]]&amp;"|| "&amp;Detalle_Vinculos_Odoo[[#This Row],[Variante Shopify]]&amp;", "&amp;Detalle_Vinculos_Odoo[[#This Row],[País]]</f>
        <v>DATAEDUCACIÓN|| Región de Magallanes, Chile</v>
      </c>
      <c r="X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Magallanes</v>
      </c>
      <c r="Y27" s="106" t="str">
        <f>+IFERROR(VLOOKUP(Detalle_Vinculos_Odoo[[#This Row],[id GEE]],Portadas10[],2,0),"No hay imagen en la tabla")</f>
        <v>No hay imagen en la tabla</v>
      </c>
      <c r="Z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" s="106" t="str">
        <f t="shared" si="3"/>
        <v>https://dashboardfiltrado.azurewebsites.net/AutoDash/Index/3/12</v>
      </c>
      <c r="AC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id2:12, url:"https://app.powerbi.com/view?r=eyJrIjoiYTgxYTgwMTYtYjAxYS00NThlLThmYTYtMDQzZmZkOWQ4YzQyIiwidCI6IjhmYmFhNWJmLTJlY2MtNGRjOC1iNTZiLThmOTJlMzA3ZjA3NiIsImMiOjR9", comentario:"DATA: DATAEDUCACIÓN || País: Chile || Variante: SI || Tipo Variante: Región || Variante Shopify: Región de Magallanes"));</v>
      </c>
      <c r="AD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https://dashboardfiltrado.azurewebsites.net/AutoDash/Index/3/12</v>
      </c>
      <c r="AE27" s="117" t="str">
        <f>+IF(Detalle_Vinculos_Odoo[[#This Row],[LINK Mapstore]]&lt;&gt;"","MapStore",IF(Detalle_Vinculos_Odoo[[#This Row],[id GEE]]&lt;&gt;"","GEE-PBI","PBI"))</f>
        <v>PBI</v>
      </c>
    </row>
    <row r="28" spans="1:31" ht="30.6" hidden="1" x14ac:dyDescent="0.3">
      <c r="A28" s="102">
        <f t="shared" si="2"/>
        <v>15</v>
      </c>
      <c r="B28" s="103" t="str">
        <f>+VLOOKUP($M28,Detalle_Variantes_DI[],2,0)</f>
        <v>DATAEDUCACIÓN</v>
      </c>
      <c r="C28" s="103" t="str">
        <f>+VLOOKUP($M28,Detalle_Variantes_DI[],3,0)</f>
        <v>0010-01-00014</v>
      </c>
      <c r="D28" s="30" t="str">
        <f>+VLOOKUP($M28,Detalle_Variantes_DI[],5,0)</f>
        <v>Ranking Comunal de Establecimientos Educacionales - Chile</v>
      </c>
      <c r="E28" s="102" t="str">
        <f>+VLOOKUP($M28,Detalle_Variantes_DI[],6,0)</f>
        <v>PRO</v>
      </c>
      <c r="F28" s="102" t="str">
        <f>+VLOOKUP($M28,Detalle_Variantes_DI[],7,0)</f>
        <v>Chile</v>
      </c>
      <c r="G28" s="102" t="str">
        <f>+VLOOKUP($M28,Detalle_Variantes_DI[],8,0)</f>
        <v>SI</v>
      </c>
      <c r="H28" s="102" t="str">
        <f>+VLOOKUP($M28,Detalle_Variantes_DI[],9,0)</f>
        <v>NO</v>
      </c>
      <c r="I28" s="102" t="str">
        <f>+VLOOKUP($M28,Detalle_Variantes_DI[],10,0)</f>
        <v>NO</v>
      </c>
      <c r="J28" s="102" t="str">
        <f>+VLOOKUP($M28,Detalle_Variantes_DI[],11,0)</f>
        <v>SI</v>
      </c>
      <c r="K28" s="102" t="str">
        <f>+VLOOKUP($M28,Detalle_Variantes_DI[],13,0)</f>
        <v>SI</v>
      </c>
      <c r="L28" s="102" t="str">
        <f>+VLOOKUP($M28,Detalle_Variantes_DI[],14,0)</f>
        <v>Región</v>
      </c>
      <c r="M28" s="100">
        <v>3</v>
      </c>
      <c r="N28" s="96">
        <v>13</v>
      </c>
      <c r="O28" s="102" t="str">
        <f>+IF(VLOOKUP($M28,Detalle_Variantes_DI[],19,0)=0,"",VLOOKUP($M28,Detalle_Variantes_DI[],19,0))</f>
        <v/>
      </c>
      <c r="P28" s="102" t="str">
        <f t="shared" si="4"/>
        <v/>
      </c>
      <c r="Q28" s="102" t="str">
        <f>+IF(VLOOKUP($M28,Detalle_Variantes_DI[],19,0)=0,"",VLOOKUP($M28,Detalle_Variantes_DI[],21,0))</f>
        <v/>
      </c>
      <c r="R28" s="105" t="str">
        <f t="shared" si="5"/>
        <v/>
      </c>
      <c r="S28" s="106" t="str">
        <f>+IFERROR(VLOOKUP(M28&amp;"-"&amp;N28,Links_publicos_PBI[[id-id2]:[Nombre Archivo PBI]],4,0),L28)</f>
        <v>Región Metropolitana</v>
      </c>
      <c r="T28" s="121" t="str">
        <f>+HYPERLINK(IFERROR(VLOOKUP($M28&amp;"-"&amp;$N28,Links_publicos_PBI[[id-id2]:[Nombre Archivo PBI]],5,0),L28))</f>
        <v>https://app.powerbi.com/view?r=eyJrIjoiYTE0NzdmNGYtZGMzZS00NThjLWJkOTMtZDgyMDUwZDk5Mjg2IiwidCI6IjhmYmFhNWJmLTJlY2MtNGRjOC1iNTZiLThmOTJlMzA3ZjA3NiIsImMiOjR9</v>
      </c>
      <c r="U28" s="121" t="str">
        <f>+IFERROR(VLOOKUP($M28,'LINK GEE-MSTORE'!$A$4:$E$164,4,0),"")&amp;IF(Detalle_Vinculos_Odoo[[#This Row],[id GEE2]]=0,"",Detalle_Vinculos_Odoo[[#This Row],[id GEE2]])</f>
        <v/>
      </c>
      <c r="V28" s="121" t="str">
        <f>+IFERROR(VLOOKUP($M28,'LINK GEE-MSTORE'!$I$4:$M$134,4,0),"")</f>
        <v/>
      </c>
      <c r="W28" s="30" t="str">
        <f>+Detalle_Vinculos_Odoo[[#This Row],[Data]]&amp;"|| "&amp;Detalle_Vinculos_Odoo[[#This Row],[Variante Shopify]]&amp;", "&amp;Detalle_Vinculos_Odoo[[#This Row],[País]]</f>
        <v>DATAEDUCACIÓN|| Región Metropolitana, Chile</v>
      </c>
      <c r="X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Metropolitana</v>
      </c>
      <c r="Y28" s="106" t="str">
        <f>+IFERROR(VLOOKUP(Detalle_Vinculos_Odoo[[#This Row],[id GEE]],Portadas10[],2,0),"No hay imagen en la tabla")</f>
        <v>No hay imagen en la tabla</v>
      </c>
      <c r="Z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" s="106" t="str">
        <f t="shared" si="3"/>
        <v>https://dashboardfiltrado.azurewebsites.net/AutoDash/Index/3/13</v>
      </c>
      <c r="AC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id2:13, url:"https://app.powerbi.com/view?r=eyJrIjoiYTE0NzdmNGYtZGMzZS00NThjLWJkOTMtZDgyMDUwZDk5Mjg2IiwidCI6IjhmYmFhNWJmLTJlY2MtNGRjOC1iNTZiLThmOTJlMzA3ZjA3NiIsImMiOjR9", comentario:"DATA: DATAEDUCACIÓN || País: Chile || Variante: SI || Tipo Variante: Región || Variante Shopify: Región Metropolitana"));</v>
      </c>
      <c r="AD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https://dashboardfiltrado.azurewebsites.net/AutoDash/Index/3/13</v>
      </c>
      <c r="AE28" s="117" t="str">
        <f>+IF(Detalle_Vinculos_Odoo[[#This Row],[LINK Mapstore]]&lt;&gt;"","MapStore",IF(Detalle_Vinculos_Odoo[[#This Row],[id GEE]]&lt;&gt;"","GEE-PBI","PBI"))</f>
        <v>PBI</v>
      </c>
    </row>
    <row r="29" spans="1:31" ht="30.6" hidden="1" x14ac:dyDescent="0.3">
      <c r="A29" s="102">
        <f t="shared" si="2"/>
        <v>16</v>
      </c>
      <c r="B29" s="103" t="str">
        <f>+VLOOKUP($M29,Detalle_Variantes_DI[],2,0)</f>
        <v>DATAEDUCACIÓN</v>
      </c>
      <c r="C29" s="103" t="str">
        <f>+VLOOKUP($M29,Detalle_Variantes_DI[],3,0)</f>
        <v>0010-01-00014</v>
      </c>
      <c r="D29" s="30" t="str">
        <f>+VLOOKUP($M29,Detalle_Variantes_DI[],5,0)</f>
        <v>Ranking Comunal de Establecimientos Educacionales - Chile</v>
      </c>
      <c r="E29" s="102" t="str">
        <f>+VLOOKUP($M29,Detalle_Variantes_DI[],6,0)</f>
        <v>PRO</v>
      </c>
      <c r="F29" s="102" t="str">
        <f>+VLOOKUP($M29,Detalle_Variantes_DI[],7,0)</f>
        <v>Chile</v>
      </c>
      <c r="G29" s="102" t="str">
        <f>+VLOOKUP($M29,Detalle_Variantes_DI[],8,0)</f>
        <v>SI</v>
      </c>
      <c r="H29" s="102" t="str">
        <f>+VLOOKUP($M29,Detalle_Variantes_DI[],9,0)</f>
        <v>NO</v>
      </c>
      <c r="I29" s="102" t="str">
        <f>+VLOOKUP($M29,Detalle_Variantes_DI[],10,0)</f>
        <v>NO</v>
      </c>
      <c r="J29" s="102" t="str">
        <f>+VLOOKUP($M29,Detalle_Variantes_DI[],11,0)</f>
        <v>SI</v>
      </c>
      <c r="K29" s="102" t="str">
        <f>+VLOOKUP($M29,Detalle_Variantes_DI[],13,0)</f>
        <v>SI</v>
      </c>
      <c r="L29" s="102" t="str">
        <f>+VLOOKUP($M29,Detalle_Variantes_DI[],14,0)</f>
        <v>Región</v>
      </c>
      <c r="M29" s="100">
        <v>3</v>
      </c>
      <c r="N29" s="96">
        <v>14</v>
      </c>
      <c r="O29" s="102" t="str">
        <f>+IF(VLOOKUP($M29,Detalle_Variantes_DI[],19,0)=0,"",VLOOKUP($M29,Detalle_Variantes_DI[],19,0))</f>
        <v/>
      </c>
      <c r="P29" s="102" t="str">
        <f t="shared" si="4"/>
        <v/>
      </c>
      <c r="Q29" s="102" t="str">
        <f>+IF(VLOOKUP($M29,Detalle_Variantes_DI[],19,0)=0,"",VLOOKUP($M29,Detalle_Variantes_DI[],21,0))</f>
        <v/>
      </c>
      <c r="R29" s="105" t="str">
        <f t="shared" si="5"/>
        <v/>
      </c>
      <c r="S29" s="106" t="str">
        <f>+IFERROR(VLOOKUP(M29&amp;"-"&amp;N29,Links_publicos_PBI[[id-id2]:[Nombre Archivo PBI]],4,0),L29)</f>
        <v>Región de Los Ríos</v>
      </c>
      <c r="T29" s="121" t="str">
        <f>+HYPERLINK(IFERROR(VLOOKUP($M29&amp;"-"&amp;$N29,Links_publicos_PBI[[id-id2]:[Nombre Archivo PBI]],5,0),L29))</f>
        <v>https://app.powerbi.com/view?r=eyJrIjoiM2IxZjUwMWEtNjc4Mi00ZWY5LTk4YWQtOTk0MWExYzkyNWY5IiwidCI6IjhmYmFhNWJmLTJlY2MtNGRjOC1iNTZiLThmOTJlMzA3ZjA3NiIsImMiOjR9</v>
      </c>
      <c r="U29" s="121" t="str">
        <f>+IFERROR(VLOOKUP($M29,'LINK GEE-MSTORE'!$A$4:$E$164,4,0),"")&amp;IF(Detalle_Vinculos_Odoo[[#This Row],[id GEE2]]=0,"",Detalle_Vinculos_Odoo[[#This Row],[id GEE2]])</f>
        <v/>
      </c>
      <c r="V29" s="121" t="str">
        <f>+IFERROR(VLOOKUP($M29,'LINK GEE-MSTORE'!$I$4:$M$134,4,0),"")</f>
        <v/>
      </c>
      <c r="W29" s="30" t="str">
        <f>+Detalle_Vinculos_Odoo[[#This Row],[Data]]&amp;"|| "&amp;Detalle_Vinculos_Odoo[[#This Row],[Variante Shopify]]&amp;", "&amp;Detalle_Vinculos_Odoo[[#This Row],[País]]</f>
        <v>DATAEDUCACIÓN|| Región de Los Ríos, Chile</v>
      </c>
      <c r="X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Los Ríos</v>
      </c>
      <c r="Y29" s="106" t="str">
        <f>+IFERROR(VLOOKUP(Detalle_Vinculos_Odoo[[#This Row],[id GEE]],Portadas10[],2,0),"No hay imagen en la tabla")</f>
        <v>No hay imagen en la tabla</v>
      </c>
      <c r="Z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" s="106" t="str">
        <f t="shared" si="3"/>
        <v>https://dashboardfiltrado.azurewebsites.net/AutoDash/Index/3/14</v>
      </c>
      <c r="AC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id2:14, url:"https://app.powerbi.com/view?r=eyJrIjoiM2IxZjUwMWEtNjc4Mi00ZWY5LTk4YWQtOTk0MWExYzkyNWY5IiwidCI6IjhmYmFhNWJmLTJlY2MtNGRjOC1iNTZiLThmOTJlMzA3ZjA3NiIsImMiOjR9", comentario:"DATA: DATAEDUCACIÓN || País: Chile || Variante: SI || Tipo Variante: Región || Variante Shopify: Región de Los Ríos"));</v>
      </c>
      <c r="AD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https://dashboardfiltrado.azurewebsites.net/AutoDash/Index/3/14</v>
      </c>
      <c r="AE29" s="117" t="str">
        <f>+IF(Detalle_Vinculos_Odoo[[#This Row],[LINK Mapstore]]&lt;&gt;"","MapStore",IF(Detalle_Vinculos_Odoo[[#This Row],[id GEE]]&lt;&gt;"","GEE-PBI","PBI"))</f>
        <v>PBI</v>
      </c>
    </row>
    <row r="30" spans="1:31" ht="30.6" hidden="1" x14ac:dyDescent="0.3">
      <c r="A30" s="102">
        <f t="shared" si="2"/>
        <v>17</v>
      </c>
      <c r="B30" s="103" t="str">
        <f>+VLOOKUP($M30,Detalle_Variantes_DI[],2,0)</f>
        <v>DATAEDUCACIÓN</v>
      </c>
      <c r="C30" s="103" t="str">
        <f>+VLOOKUP($M30,Detalle_Variantes_DI[],3,0)</f>
        <v>0010-01-00014</v>
      </c>
      <c r="D30" s="30" t="str">
        <f>+VLOOKUP($M30,Detalle_Variantes_DI[],5,0)</f>
        <v>Ranking Comunal de Establecimientos Educacionales - Chile</v>
      </c>
      <c r="E30" s="102" t="str">
        <f>+VLOOKUP($M30,Detalle_Variantes_DI[],6,0)</f>
        <v>PRO</v>
      </c>
      <c r="F30" s="102" t="str">
        <f>+VLOOKUP($M30,Detalle_Variantes_DI[],7,0)</f>
        <v>Chile</v>
      </c>
      <c r="G30" s="102" t="str">
        <f>+VLOOKUP($M30,Detalle_Variantes_DI[],8,0)</f>
        <v>SI</v>
      </c>
      <c r="H30" s="102" t="str">
        <f>+VLOOKUP($M30,Detalle_Variantes_DI[],9,0)</f>
        <v>NO</v>
      </c>
      <c r="I30" s="102" t="str">
        <f>+VLOOKUP($M30,Detalle_Variantes_DI[],10,0)</f>
        <v>NO</v>
      </c>
      <c r="J30" s="102" t="str">
        <f>+VLOOKUP($M30,Detalle_Variantes_DI[],11,0)</f>
        <v>SI</v>
      </c>
      <c r="K30" s="102" t="str">
        <f>+VLOOKUP($M30,Detalle_Variantes_DI[],13,0)</f>
        <v>SI</v>
      </c>
      <c r="L30" s="102" t="str">
        <f>+VLOOKUP($M30,Detalle_Variantes_DI[],14,0)</f>
        <v>Región</v>
      </c>
      <c r="M30" s="100">
        <v>3</v>
      </c>
      <c r="N30" s="96">
        <v>15</v>
      </c>
      <c r="O30" s="102" t="str">
        <f>+IF(VLOOKUP($M30,Detalle_Variantes_DI[],19,0)=0,"",VLOOKUP($M30,Detalle_Variantes_DI[],19,0))</f>
        <v/>
      </c>
      <c r="P30" s="102" t="str">
        <f t="shared" si="4"/>
        <v/>
      </c>
      <c r="Q30" s="102" t="str">
        <f>+IF(VLOOKUP($M30,Detalle_Variantes_DI[],19,0)=0,"",VLOOKUP($M30,Detalle_Variantes_DI[],21,0))</f>
        <v/>
      </c>
      <c r="R30" s="105" t="str">
        <f t="shared" si="5"/>
        <v/>
      </c>
      <c r="S30" s="106" t="str">
        <f>+IFERROR(VLOOKUP(M30&amp;"-"&amp;N30,Links_publicos_PBI[[id-id2]:[Nombre Archivo PBI]],4,0),L30)</f>
        <v>Región de Arica y Parinacota</v>
      </c>
      <c r="T30" s="121" t="str">
        <f>+HYPERLINK(IFERROR(VLOOKUP($M30&amp;"-"&amp;$N30,Links_publicos_PBI[[id-id2]:[Nombre Archivo PBI]],5,0),L30))</f>
        <v>https://app.powerbi.com/view?r=eyJrIjoiYTQwYTk5NzYtNWNjNy00YjA5LTllNGItZTM0ZThiMTYzMjBlIiwidCI6IjhmYmFhNWJmLTJlY2MtNGRjOC1iNTZiLThmOTJlMzA3ZjA3NiIsImMiOjR9</v>
      </c>
      <c r="U30" s="121" t="str">
        <f>+IFERROR(VLOOKUP($M30,'LINK GEE-MSTORE'!$A$4:$E$164,4,0),"")&amp;IF(Detalle_Vinculos_Odoo[[#This Row],[id GEE2]]=0,"",Detalle_Vinculos_Odoo[[#This Row],[id GEE2]])</f>
        <v/>
      </c>
      <c r="V30" s="121" t="str">
        <f>+IFERROR(VLOOKUP($M30,'LINK GEE-MSTORE'!$I$4:$M$134,4,0),"")</f>
        <v/>
      </c>
      <c r="W30" s="30" t="str">
        <f>+Detalle_Vinculos_Odoo[[#This Row],[Data]]&amp;"|| "&amp;Detalle_Vinculos_Odoo[[#This Row],[Variante Shopify]]&amp;", "&amp;Detalle_Vinculos_Odoo[[#This Row],[País]]</f>
        <v>DATAEDUCACIÓN|| Región de Arica y Parinacota, Chile</v>
      </c>
      <c r="X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Arica y Parinacota</v>
      </c>
      <c r="Y30" s="106" t="str">
        <f>+IFERROR(VLOOKUP(Detalle_Vinculos_Odoo[[#This Row],[id GEE]],Portadas10[],2,0),"No hay imagen en la tabla")</f>
        <v>No hay imagen en la tabla</v>
      </c>
      <c r="Z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" s="106" t="str">
        <f t="shared" si="3"/>
        <v>https://dashboardfiltrado.azurewebsites.net/AutoDash/Index/3/15</v>
      </c>
      <c r="AC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id2:15, url:"https://app.powerbi.com/view?r=eyJrIjoiYTQwYTk5NzYtNWNjNy00YjA5LTllNGItZTM0ZThiMTYzMjBlIiwidCI6IjhmYmFhNWJmLTJlY2MtNGRjOC1iNTZiLThmOTJlMzA3ZjA3NiIsImMiOjR9", comentario:"DATA: DATAEDUCACIÓN || País: Chile || Variante: SI || Tipo Variante: Región || Variante Shopify: Región de Arica y Parinacota"));</v>
      </c>
      <c r="AD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https://dashboardfiltrado.azurewebsites.net/AutoDash/Index/3/15</v>
      </c>
      <c r="AE30" s="117" t="str">
        <f>+IF(Detalle_Vinculos_Odoo[[#This Row],[LINK Mapstore]]&lt;&gt;"","MapStore",IF(Detalle_Vinculos_Odoo[[#This Row],[id GEE]]&lt;&gt;"","GEE-PBI","PBI"))</f>
        <v>PBI</v>
      </c>
    </row>
    <row r="31" spans="1:31" ht="30.6" hidden="1" x14ac:dyDescent="0.3">
      <c r="A31" s="102">
        <f t="shared" si="2"/>
        <v>18</v>
      </c>
      <c r="B31" s="103" t="str">
        <f>+VLOOKUP($M31,Detalle_Variantes_DI[],2,0)</f>
        <v>DATAEDUCACIÓN</v>
      </c>
      <c r="C31" s="103" t="str">
        <f>+VLOOKUP($M31,Detalle_Variantes_DI[],3,0)</f>
        <v>0010-01-00014</v>
      </c>
      <c r="D31" s="30" t="str">
        <f>+VLOOKUP($M31,Detalle_Variantes_DI[],5,0)</f>
        <v>Ranking Comunal de Establecimientos Educacionales - Chile</v>
      </c>
      <c r="E31" s="102" t="str">
        <f>+VLOOKUP($M31,Detalle_Variantes_DI[],6,0)</f>
        <v>PRO</v>
      </c>
      <c r="F31" s="102" t="str">
        <f>+VLOOKUP($M31,Detalle_Variantes_DI[],7,0)</f>
        <v>Chile</v>
      </c>
      <c r="G31" s="102" t="str">
        <f>+VLOOKUP($M31,Detalle_Variantes_DI[],8,0)</f>
        <v>SI</v>
      </c>
      <c r="H31" s="102" t="str">
        <f>+VLOOKUP($M31,Detalle_Variantes_DI[],9,0)</f>
        <v>NO</v>
      </c>
      <c r="I31" s="102" t="str">
        <f>+VLOOKUP($M31,Detalle_Variantes_DI[],10,0)</f>
        <v>NO</v>
      </c>
      <c r="J31" s="102" t="str">
        <f>+VLOOKUP($M31,Detalle_Variantes_DI[],11,0)</f>
        <v>SI</v>
      </c>
      <c r="K31" s="102" t="str">
        <f>+VLOOKUP($M31,Detalle_Variantes_DI[],13,0)</f>
        <v>SI</v>
      </c>
      <c r="L31" s="102" t="str">
        <f>+VLOOKUP($M31,Detalle_Variantes_DI[],14,0)</f>
        <v>Región</v>
      </c>
      <c r="M31" s="100">
        <v>3</v>
      </c>
      <c r="N31" s="96">
        <v>16</v>
      </c>
      <c r="O31" s="102" t="str">
        <f>+IF(VLOOKUP($M31,Detalle_Variantes_DI[],19,0)=0,"",VLOOKUP($M31,Detalle_Variantes_DI[],19,0))</f>
        <v/>
      </c>
      <c r="P31" s="102" t="str">
        <f t="shared" si="4"/>
        <v/>
      </c>
      <c r="Q31" s="102" t="str">
        <f>+IF(VLOOKUP($M31,Detalle_Variantes_DI[],19,0)=0,"",VLOOKUP($M31,Detalle_Variantes_DI[],21,0))</f>
        <v/>
      </c>
      <c r="R31" s="105" t="str">
        <f t="shared" si="5"/>
        <v/>
      </c>
      <c r="S31" s="106" t="str">
        <f>+IFERROR(VLOOKUP(M31&amp;"-"&amp;N31,Links_publicos_PBI[[id-id2]:[Nombre Archivo PBI]],4,0),L31)</f>
        <v>Región del Ñuble</v>
      </c>
      <c r="T31" s="121" t="str">
        <f>+HYPERLINK(IFERROR(VLOOKUP($M31&amp;"-"&amp;$N31,Links_publicos_PBI[[id-id2]:[Nombre Archivo PBI]],5,0),L31))</f>
        <v>https://app.powerbi.com/view?r=eyJrIjoiOWIzMzhhMDYtN2NmZi00ZGUyLWFlMTEtZTI2OTE3YjAxMWE4IiwidCI6IjhmYmFhNWJmLTJlY2MtNGRjOC1iNTZiLThmOTJlMzA3ZjA3NiIsImMiOjR9</v>
      </c>
      <c r="U31" s="121" t="str">
        <f>+IFERROR(VLOOKUP($M31,'LINK GEE-MSTORE'!$A$4:$E$164,4,0),"")&amp;IF(Detalle_Vinculos_Odoo[[#This Row],[id GEE2]]=0,"",Detalle_Vinculos_Odoo[[#This Row],[id GEE2]])</f>
        <v/>
      </c>
      <c r="V31" s="121" t="str">
        <f>+IFERROR(VLOOKUP($M31,'LINK GEE-MSTORE'!$I$4:$M$134,4,0),"")</f>
        <v/>
      </c>
      <c r="W31" s="30" t="str">
        <f>+Detalle_Vinculos_Odoo[[#This Row],[Data]]&amp;"|| "&amp;Detalle_Vinculos_Odoo[[#This Row],[Variante Shopify]]&amp;", "&amp;Detalle_Vinculos_Odoo[[#This Row],[País]]</f>
        <v>DATAEDUCACIÓN|| Región del Ñuble, Chile</v>
      </c>
      <c r="X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del Ñuble</v>
      </c>
      <c r="Y31" s="106" t="str">
        <f>+IFERROR(VLOOKUP(Detalle_Vinculos_Odoo[[#This Row],[id GEE]],Portadas10[],2,0),"No hay imagen en la tabla")</f>
        <v>No hay imagen en la tabla</v>
      </c>
      <c r="Z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" s="106" t="str">
        <f t="shared" si="3"/>
        <v>https://dashboardfiltrado.azurewebsites.net/AutoDash/Index/3/16</v>
      </c>
      <c r="AC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id2:16, url:"https://app.powerbi.com/view?r=eyJrIjoiOWIzMzhhMDYtN2NmZi00ZGUyLWFlMTEtZTI2OTE3YjAxMWE4IiwidCI6IjhmYmFhNWJmLTJlY2MtNGRjOC1iNTZiLThmOTJlMzA3ZjA3NiIsImMiOjR9", comentario:"DATA: DATAEDUCACIÓN || País: Chile || Variante: SI || Tipo Variante: Región || Variante Shopify: Región del Ñuble"));</v>
      </c>
      <c r="AD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https://dashboardfiltrado.azurewebsites.net/AutoDash/Index/3/16</v>
      </c>
      <c r="AE31" s="117" t="str">
        <f>+IF(Detalle_Vinculos_Odoo[[#This Row],[LINK Mapstore]]&lt;&gt;"","MapStore",IF(Detalle_Vinculos_Odoo[[#This Row],[id GEE]]&lt;&gt;"","GEE-PBI","PBI"))</f>
        <v>PBI</v>
      </c>
    </row>
    <row r="32" spans="1:31" ht="30.6" hidden="1" x14ac:dyDescent="0.3">
      <c r="A32" s="102">
        <f t="shared" si="2"/>
        <v>19</v>
      </c>
      <c r="B32" s="103" t="str">
        <f>+VLOOKUP($M32,Detalle_Variantes_DI[],2,0)</f>
        <v>DATAEDUCACIÓN</v>
      </c>
      <c r="C32" s="103" t="str">
        <f>+VLOOKUP($M32,Detalle_Variantes_DI[],3,0)</f>
        <v>0010-01-00014</v>
      </c>
      <c r="D32" s="30" t="str">
        <f>+VLOOKUP($M32,Detalle_Variantes_DI[],5,0)</f>
        <v>Ranking Comunal de Establecimientos Educacionales - Chile</v>
      </c>
      <c r="E32" s="102" t="str">
        <f>+VLOOKUP($M32,Detalle_Variantes_DI[],6,0)</f>
        <v>PRO</v>
      </c>
      <c r="F32" s="102" t="str">
        <f>+VLOOKUP($M32,Detalle_Variantes_DI[],7,0)</f>
        <v>Chile</v>
      </c>
      <c r="G32" s="102" t="str">
        <f>+VLOOKUP($M32,Detalle_Variantes_DI[],8,0)</f>
        <v>SI</v>
      </c>
      <c r="H32" s="102" t="str">
        <f>+VLOOKUP($M32,Detalle_Variantes_DI[],9,0)</f>
        <v>NO</v>
      </c>
      <c r="I32" s="102" t="str">
        <f>+VLOOKUP($M32,Detalle_Variantes_DI[],10,0)</f>
        <v>NO</v>
      </c>
      <c r="J32" s="102" t="str">
        <f>+VLOOKUP($M32,Detalle_Variantes_DI[],11,0)</f>
        <v>SI</v>
      </c>
      <c r="K32" s="102" t="str">
        <f>+VLOOKUP($M32,Detalle_Variantes_DI[],13,0)</f>
        <v>SI</v>
      </c>
      <c r="L32" s="102" t="str">
        <f>+VLOOKUP($M32,Detalle_Variantes_DI[],14,0)</f>
        <v>Comuna</v>
      </c>
      <c r="M32" s="100">
        <v>4</v>
      </c>
      <c r="N32" s="96">
        <v>1101</v>
      </c>
      <c r="O32" s="102" t="str">
        <f>+IF(VLOOKUP($M32,Detalle_Variantes_DI[],19,0)=0,"",VLOOKUP($M32,Detalle_Variantes_DI[],19,0))</f>
        <v/>
      </c>
      <c r="P32" s="102" t="str">
        <f t="shared" si="4"/>
        <v/>
      </c>
      <c r="Q32" s="102" t="str">
        <f>+IF(VLOOKUP($M32,Detalle_Variantes_DI[],19,0)=0,"",VLOOKUP($M32,Detalle_Variantes_DI[],21,0))</f>
        <v/>
      </c>
      <c r="R32" s="105" t="str">
        <f t="shared" si="5"/>
        <v/>
      </c>
      <c r="S32" s="106" t="str">
        <f>+IFERROR(VLOOKUP(M32&amp;"-"&amp;N32,Links_publicos_PBI[[id-id2]:[Nombre Archivo PBI]],4,0),L32)</f>
        <v>Comuna: Iquique, Tarapacá</v>
      </c>
      <c r="T32" s="121" t="str">
        <f>+HYPERLINK(IFERROR(VLOOKUP($M32&amp;"-"&amp;$N32,Links_publicos_PBI[[id-id2]:[Nombre Archivo PBI]],5,0),L32))</f>
        <v>https://app.powerbi.com/view?r=eyJrIjoiODdkYTQzMzYtNDJjMC00ZjgxLWJkYTQtM2JhZWI3NWQ5OTdlIiwidCI6IjhmYmFhNWJmLTJlY2MtNGRjOC1iNTZiLThmOTJlMzA3ZjA3NiIsImMiOjR9</v>
      </c>
      <c r="U32" s="121" t="str">
        <f>+IFERROR(VLOOKUP($M32,'LINK GEE-MSTORE'!$A$4:$E$164,4,0),"")&amp;IF(Detalle_Vinculos_Odoo[[#This Row],[id GEE2]]=0,"",Detalle_Vinculos_Odoo[[#This Row],[id GEE2]])</f>
        <v/>
      </c>
      <c r="V32" s="121" t="str">
        <f>+IFERROR(VLOOKUP($M32,'LINK GEE-MSTORE'!$I$4:$M$134,4,0),"")</f>
        <v/>
      </c>
      <c r="W32" s="30" t="str">
        <f>+Detalle_Vinculos_Odoo[[#This Row],[Data]]&amp;"|| "&amp;Detalle_Vinculos_Odoo[[#This Row],[Variante Shopify]]&amp;", "&amp;Detalle_Vinculos_Odoo[[#This Row],[País]]</f>
        <v>DATAEDUCACIÓN|| Comuna: Iquique, Tarapacá, Chile</v>
      </c>
      <c r="X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Iquique, Tarapacá</v>
      </c>
      <c r="Y32" s="106" t="str">
        <f>+IFERROR(VLOOKUP(Detalle_Vinculos_Odoo[[#This Row],[id GEE]],Portadas10[],2,0),"No hay imagen en la tabla")</f>
        <v>No hay imagen en la tabla</v>
      </c>
      <c r="Z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" s="106" t="str">
        <f t="shared" si="3"/>
        <v>https://dashboardfiltrado.azurewebsites.net/AutoDash/Index/4/1101</v>
      </c>
      <c r="AC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id2:1101, url:"https://app.powerbi.com/view?r=eyJrIjoiODdkYTQzMzYtNDJjMC00ZjgxLWJkYTQtM2JhZWI3NWQ5OTdlIiwidCI6IjhmYmFhNWJmLTJlY2MtNGRjOC1iNTZiLThmOTJlMzA3ZjA3NiIsImMiOjR9", comentario:"DATA: DATAEDUCACIÓN || País: Chile || Variante: SI || Tipo Variante: Comuna || Variante Shopify: Comuna: Iquique, Tarapacá"));</v>
      </c>
      <c r="AD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https://dashboardfiltrado.azurewebsites.net/AutoDash/Index/4/1101</v>
      </c>
      <c r="AE32" s="117" t="str">
        <f>+IF(Detalle_Vinculos_Odoo[[#This Row],[LINK Mapstore]]&lt;&gt;"","MapStore",IF(Detalle_Vinculos_Odoo[[#This Row],[id GEE]]&lt;&gt;"","GEE-PBI","PBI"))</f>
        <v>PBI</v>
      </c>
    </row>
    <row r="33" spans="1:31" ht="30.6" hidden="1" x14ac:dyDescent="0.3">
      <c r="A33" s="102">
        <f t="shared" si="2"/>
        <v>20</v>
      </c>
      <c r="B33" s="103" t="str">
        <f>+VLOOKUP($M33,Detalle_Variantes_DI[],2,0)</f>
        <v>DATAEDUCACIÓN</v>
      </c>
      <c r="C33" s="103" t="str">
        <f>+VLOOKUP($M33,Detalle_Variantes_DI[],3,0)</f>
        <v>0010-01-00014</v>
      </c>
      <c r="D33" s="30" t="str">
        <f>+VLOOKUP($M33,Detalle_Variantes_DI[],5,0)</f>
        <v>Ranking Comunal de Establecimientos Educacionales - Chile</v>
      </c>
      <c r="E33" s="102" t="str">
        <f>+VLOOKUP($M33,Detalle_Variantes_DI[],6,0)</f>
        <v>PRO</v>
      </c>
      <c r="F33" s="102" t="str">
        <f>+VLOOKUP($M33,Detalle_Variantes_DI[],7,0)</f>
        <v>Chile</v>
      </c>
      <c r="G33" s="102" t="str">
        <f>+VLOOKUP($M33,Detalle_Variantes_DI[],8,0)</f>
        <v>SI</v>
      </c>
      <c r="H33" s="102" t="str">
        <f>+VLOOKUP($M33,Detalle_Variantes_DI[],9,0)</f>
        <v>NO</v>
      </c>
      <c r="I33" s="102" t="str">
        <f>+VLOOKUP($M33,Detalle_Variantes_DI[],10,0)</f>
        <v>NO</v>
      </c>
      <c r="J33" s="102" t="str">
        <f>+VLOOKUP($M33,Detalle_Variantes_DI[],11,0)</f>
        <v>SI</v>
      </c>
      <c r="K33" s="102" t="str">
        <f>+VLOOKUP($M33,Detalle_Variantes_DI[],13,0)</f>
        <v>SI</v>
      </c>
      <c r="L33" s="102" t="str">
        <f>+VLOOKUP($M33,Detalle_Variantes_DI[],14,0)</f>
        <v>Comuna</v>
      </c>
      <c r="M33" s="100">
        <v>4</v>
      </c>
      <c r="N33" s="96">
        <v>1107</v>
      </c>
      <c r="O33" s="102" t="str">
        <f>+IF(VLOOKUP($M33,Detalle_Variantes_DI[],19,0)=0,"",VLOOKUP($M33,Detalle_Variantes_DI[],19,0))</f>
        <v/>
      </c>
      <c r="P33" s="102" t="str">
        <f t="shared" si="4"/>
        <v/>
      </c>
      <c r="Q33" s="102" t="str">
        <f>+IF(VLOOKUP($M33,Detalle_Variantes_DI[],19,0)=0,"",VLOOKUP($M33,Detalle_Variantes_DI[],21,0))</f>
        <v/>
      </c>
      <c r="R33" s="105" t="str">
        <f t="shared" si="5"/>
        <v/>
      </c>
      <c r="S33" s="106" t="str">
        <f>+IFERROR(VLOOKUP(M33&amp;"-"&amp;N33,Links_publicos_PBI[[id-id2]:[Nombre Archivo PBI]],4,0),L33)</f>
        <v>Comuna: Alto Hospicio, Tarapacá</v>
      </c>
      <c r="T33" s="121" t="str">
        <f>+HYPERLINK(IFERROR(VLOOKUP($M33&amp;"-"&amp;$N33,Links_publicos_PBI[[id-id2]:[Nombre Archivo PBI]],5,0),L33))</f>
        <v>https://app.powerbi.com/view?r=eyJrIjoiMmNkY2U0MTQtNzM0ZC00MDVlLWI0MWItMjRlMzBhMzJlZWUxIiwidCI6IjhmYmFhNWJmLTJlY2MtNGRjOC1iNTZiLThmOTJlMzA3ZjA3NiIsImMiOjR9</v>
      </c>
      <c r="U33" s="121" t="str">
        <f>+IFERROR(VLOOKUP($M33,'LINK GEE-MSTORE'!$A$4:$E$164,4,0),"")&amp;IF(Detalle_Vinculos_Odoo[[#This Row],[id GEE2]]=0,"",Detalle_Vinculos_Odoo[[#This Row],[id GEE2]])</f>
        <v/>
      </c>
      <c r="V33" s="121" t="str">
        <f>+IFERROR(VLOOKUP($M33,'LINK GEE-MSTORE'!$I$4:$M$134,4,0),"")</f>
        <v/>
      </c>
      <c r="W33" s="30" t="str">
        <f>+Detalle_Vinculos_Odoo[[#This Row],[Data]]&amp;"|| "&amp;Detalle_Vinculos_Odoo[[#This Row],[Variante Shopify]]&amp;", "&amp;Detalle_Vinculos_Odoo[[#This Row],[País]]</f>
        <v>DATAEDUCACIÓN|| Comuna: Alto Hospicio, Tarapacá, Chile</v>
      </c>
      <c r="X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Alto Hospicio, Tarapacá</v>
      </c>
      <c r="Y33" s="106" t="str">
        <f>+IFERROR(VLOOKUP(Detalle_Vinculos_Odoo[[#This Row],[id GEE]],Portadas10[],2,0),"No hay imagen en la tabla")</f>
        <v>No hay imagen en la tabla</v>
      </c>
      <c r="Z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" s="106" t="str">
        <f t="shared" si="3"/>
        <v>https://dashboardfiltrado.azurewebsites.net/AutoDash/Index/4/1107</v>
      </c>
      <c r="AC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id2:1107, url:"https://app.powerbi.com/view?r=eyJrIjoiMmNkY2U0MTQtNzM0ZC00MDVlLWI0MWItMjRlMzBhMzJlZWUxIiwidCI6IjhmYmFhNWJmLTJlY2MtNGRjOC1iNTZiLThmOTJlMzA3ZjA3NiIsImMiOjR9", comentario:"DATA: DATAEDUCACIÓN || País: Chile || Variante: SI || Tipo Variante: Comuna || Variante Shopify: Comuna: Alto Hospicio, Tarapacá"));</v>
      </c>
      <c r="AD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https://dashboardfiltrado.azurewebsites.net/AutoDash/Index/4/1107</v>
      </c>
      <c r="AE33" s="117" t="str">
        <f>+IF(Detalle_Vinculos_Odoo[[#This Row],[LINK Mapstore]]&lt;&gt;"","MapStore",IF(Detalle_Vinculos_Odoo[[#This Row],[id GEE]]&lt;&gt;"","GEE-PBI","PBI"))</f>
        <v>PBI</v>
      </c>
    </row>
    <row r="34" spans="1:31" ht="30.6" hidden="1" x14ac:dyDescent="0.3">
      <c r="A34" s="102">
        <f t="shared" si="2"/>
        <v>21</v>
      </c>
      <c r="B34" s="103" t="str">
        <f>+VLOOKUP($M34,Detalle_Variantes_DI[],2,0)</f>
        <v>DATAEDUCACIÓN</v>
      </c>
      <c r="C34" s="103" t="str">
        <f>+VLOOKUP($M34,Detalle_Variantes_DI[],3,0)</f>
        <v>0010-01-00014</v>
      </c>
      <c r="D34" s="30" t="str">
        <f>+VLOOKUP($M34,Detalle_Variantes_DI[],5,0)</f>
        <v>Ranking Comunal de Establecimientos Educacionales - Chile</v>
      </c>
      <c r="E34" s="102" t="str">
        <f>+VLOOKUP($M34,Detalle_Variantes_DI[],6,0)</f>
        <v>PRO</v>
      </c>
      <c r="F34" s="102" t="str">
        <f>+VLOOKUP($M34,Detalle_Variantes_DI[],7,0)</f>
        <v>Chile</v>
      </c>
      <c r="G34" s="102" t="str">
        <f>+VLOOKUP($M34,Detalle_Variantes_DI[],8,0)</f>
        <v>SI</v>
      </c>
      <c r="H34" s="102" t="str">
        <f>+VLOOKUP($M34,Detalle_Variantes_DI[],9,0)</f>
        <v>NO</v>
      </c>
      <c r="I34" s="102" t="str">
        <f>+VLOOKUP($M34,Detalle_Variantes_DI[],10,0)</f>
        <v>NO</v>
      </c>
      <c r="J34" s="102" t="str">
        <f>+VLOOKUP($M34,Detalle_Variantes_DI[],11,0)</f>
        <v>SI</v>
      </c>
      <c r="K34" s="102" t="str">
        <f>+VLOOKUP($M34,Detalle_Variantes_DI[],13,0)</f>
        <v>SI</v>
      </c>
      <c r="L34" s="102" t="str">
        <f>+VLOOKUP($M34,Detalle_Variantes_DI[],14,0)</f>
        <v>Comuna</v>
      </c>
      <c r="M34" s="100">
        <v>4</v>
      </c>
      <c r="N34" s="96">
        <v>1401</v>
      </c>
      <c r="O34" s="102" t="str">
        <f>+IF(VLOOKUP($M34,Detalle_Variantes_DI[],19,0)=0,"",VLOOKUP($M34,Detalle_Variantes_DI[],19,0))</f>
        <v/>
      </c>
      <c r="P34" s="102" t="str">
        <f t="shared" si="4"/>
        <v/>
      </c>
      <c r="Q34" s="102" t="str">
        <f>+IF(VLOOKUP($M34,Detalle_Variantes_DI[],19,0)=0,"",VLOOKUP($M34,Detalle_Variantes_DI[],21,0))</f>
        <v/>
      </c>
      <c r="R34" s="105" t="str">
        <f t="shared" si="5"/>
        <v/>
      </c>
      <c r="S34" s="106" t="str">
        <f>+IFERROR(VLOOKUP(M34&amp;"-"&amp;N34,Links_publicos_PBI[[id-id2]:[Nombre Archivo PBI]],4,0),L34)</f>
        <v>Comuna: Pozo Almonte, Tarapacá</v>
      </c>
      <c r="T34" s="121" t="str">
        <f>+HYPERLINK(IFERROR(VLOOKUP($M34&amp;"-"&amp;$N34,Links_publicos_PBI[[id-id2]:[Nombre Archivo PBI]],5,0),L34))</f>
        <v>https://app.powerbi.com/view?r=eyJrIjoiYWM2MjM4YjktNjQyZC00MDc5LWI5OTQtZmEwMDc2ZmNmMDllIiwidCI6IjhmYmFhNWJmLTJlY2MtNGRjOC1iNTZiLThmOTJlMzA3ZjA3NiIsImMiOjR9</v>
      </c>
      <c r="U34" s="121" t="str">
        <f>+IFERROR(VLOOKUP($M34,'LINK GEE-MSTORE'!$A$4:$E$164,4,0),"")&amp;IF(Detalle_Vinculos_Odoo[[#This Row],[id GEE2]]=0,"",Detalle_Vinculos_Odoo[[#This Row],[id GEE2]])</f>
        <v/>
      </c>
      <c r="V34" s="121" t="str">
        <f>+IFERROR(VLOOKUP($M34,'LINK GEE-MSTORE'!$I$4:$M$134,4,0),"")</f>
        <v/>
      </c>
      <c r="W34" s="30" t="str">
        <f>+Detalle_Vinculos_Odoo[[#This Row],[Data]]&amp;"|| "&amp;Detalle_Vinculos_Odoo[[#This Row],[Variante Shopify]]&amp;", "&amp;Detalle_Vinculos_Odoo[[#This Row],[País]]</f>
        <v>DATAEDUCACIÓN|| Comuna: Pozo Almonte, Tarapacá, Chile</v>
      </c>
      <c r="X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Pozo Almonte, Tarapacá</v>
      </c>
      <c r="Y34" s="106" t="str">
        <f>+IFERROR(VLOOKUP(Detalle_Vinculos_Odoo[[#This Row],[id GEE]],Portadas10[],2,0),"No hay imagen en la tabla")</f>
        <v>No hay imagen en la tabla</v>
      </c>
      <c r="Z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" s="106" t="str">
        <f t="shared" si="3"/>
        <v>https://dashboardfiltrado.azurewebsites.net/AutoDash/Index/4/1401</v>
      </c>
      <c r="AC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id2:1401, url:"https://app.powerbi.com/view?r=eyJrIjoiYWM2MjM4YjktNjQyZC00MDc5LWI5OTQtZmEwMDc2ZmNmMDllIiwidCI6IjhmYmFhNWJmLTJlY2MtNGRjOC1iNTZiLThmOTJlMzA3ZjA3NiIsImMiOjR9", comentario:"DATA: DATAEDUCACIÓN || País: Chile || Variante: SI || Tipo Variante: Comuna || Variante Shopify: Comuna: Pozo Almonte, Tarapacá"));</v>
      </c>
      <c r="AD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https://dashboardfiltrado.azurewebsites.net/AutoDash/Index/4/1401</v>
      </c>
      <c r="AE34" s="117" t="str">
        <f>+IF(Detalle_Vinculos_Odoo[[#This Row],[LINK Mapstore]]&lt;&gt;"","MapStore",IF(Detalle_Vinculos_Odoo[[#This Row],[id GEE]]&lt;&gt;"","GEE-PBI","PBI"))</f>
        <v>PBI</v>
      </c>
    </row>
    <row r="35" spans="1:31" ht="30.6" hidden="1" x14ac:dyDescent="0.3">
      <c r="A35" s="102">
        <f t="shared" si="2"/>
        <v>22</v>
      </c>
      <c r="B35" s="103" t="str">
        <f>+VLOOKUP($M35,Detalle_Variantes_DI[],2,0)</f>
        <v>DATAEDUCACIÓN</v>
      </c>
      <c r="C35" s="103" t="str">
        <f>+VLOOKUP($M35,Detalle_Variantes_DI[],3,0)</f>
        <v>0010-01-00014</v>
      </c>
      <c r="D35" s="30" t="str">
        <f>+VLOOKUP($M35,Detalle_Variantes_DI[],5,0)</f>
        <v>Ranking Comunal de Establecimientos Educacionales - Chile</v>
      </c>
      <c r="E35" s="102" t="str">
        <f>+VLOOKUP($M35,Detalle_Variantes_DI[],6,0)</f>
        <v>PRO</v>
      </c>
      <c r="F35" s="102" t="str">
        <f>+VLOOKUP($M35,Detalle_Variantes_DI[],7,0)</f>
        <v>Chile</v>
      </c>
      <c r="G35" s="102" t="str">
        <f>+VLOOKUP($M35,Detalle_Variantes_DI[],8,0)</f>
        <v>SI</v>
      </c>
      <c r="H35" s="102" t="str">
        <f>+VLOOKUP($M35,Detalle_Variantes_DI[],9,0)</f>
        <v>NO</v>
      </c>
      <c r="I35" s="102" t="str">
        <f>+VLOOKUP($M35,Detalle_Variantes_DI[],10,0)</f>
        <v>NO</v>
      </c>
      <c r="J35" s="102" t="str">
        <f>+VLOOKUP($M35,Detalle_Variantes_DI[],11,0)</f>
        <v>SI</v>
      </c>
      <c r="K35" s="102" t="str">
        <f>+VLOOKUP($M35,Detalle_Variantes_DI[],13,0)</f>
        <v>SI</v>
      </c>
      <c r="L35" s="102" t="str">
        <f>+VLOOKUP($M35,Detalle_Variantes_DI[],14,0)</f>
        <v>Comuna</v>
      </c>
      <c r="M35" s="100">
        <v>4</v>
      </c>
      <c r="N35" s="96">
        <v>1402</v>
      </c>
      <c r="O35" s="102" t="str">
        <f>+IF(VLOOKUP($M35,Detalle_Variantes_DI[],19,0)=0,"",VLOOKUP($M35,Detalle_Variantes_DI[],19,0))</f>
        <v/>
      </c>
      <c r="P35" s="102" t="str">
        <f t="shared" si="4"/>
        <v/>
      </c>
      <c r="Q35" s="102" t="str">
        <f>+IF(VLOOKUP($M35,Detalle_Variantes_DI[],19,0)=0,"",VLOOKUP($M35,Detalle_Variantes_DI[],21,0))</f>
        <v/>
      </c>
      <c r="R35" s="105" t="str">
        <f t="shared" si="5"/>
        <v/>
      </c>
      <c r="S35" s="106" t="str">
        <f>+IFERROR(VLOOKUP(M35&amp;"-"&amp;N35,Links_publicos_PBI[[id-id2]:[Nombre Archivo PBI]],4,0),L35)</f>
        <v>Comuna: Camiña, Tarapacá</v>
      </c>
      <c r="T35" s="121" t="str">
        <f>+HYPERLINK(IFERROR(VLOOKUP($M35&amp;"-"&amp;$N35,Links_publicos_PBI[[id-id2]:[Nombre Archivo PBI]],5,0),L35))</f>
        <v>https://app.powerbi.com/view?r=eyJrIjoiNjMwNzU3OTEtNTI5NC00N2NjLWFjMWItNzk3NDYyZGY5N2E3IiwidCI6IjhmYmFhNWJmLTJlY2MtNGRjOC1iNTZiLThmOTJlMzA3ZjA3NiIsImMiOjR9</v>
      </c>
      <c r="U35" s="121" t="str">
        <f>+IFERROR(VLOOKUP($M35,'LINK GEE-MSTORE'!$A$4:$E$164,4,0),"")&amp;IF(Detalle_Vinculos_Odoo[[#This Row],[id GEE2]]=0,"",Detalle_Vinculos_Odoo[[#This Row],[id GEE2]])</f>
        <v/>
      </c>
      <c r="V35" s="121" t="str">
        <f>+IFERROR(VLOOKUP($M35,'LINK GEE-MSTORE'!$I$4:$M$134,4,0),"")</f>
        <v/>
      </c>
      <c r="W35" s="30" t="str">
        <f>+Detalle_Vinculos_Odoo[[#This Row],[Data]]&amp;"|| "&amp;Detalle_Vinculos_Odoo[[#This Row],[Variante Shopify]]&amp;", "&amp;Detalle_Vinculos_Odoo[[#This Row],[País]]</f>
        <v>DATAEDUCACIÓN|| Comuna: Camiña, Tarapacá, Chile</v>
      </c>
      <c r="X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Camiña, Tarapacá</v>
      </c>
      <c r="Y35" s="106" t="str">
        <f>+IFERROR(VLOOKUP(Detalle_Vinculos_Odoo[[#This Row],[id GEE]],Portadas10[],2,0),"No hay imagen en la tabla")</f>
        <v>No hay imagen en la tabla</v>
      </c>
      <c r="Z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" s="106" t="str">
        <f t="shared" si="3"/>
        <v>https://dashboardfiltrado.azurewebsites.net/AutoDash/Index/4/1402</v>
      </c>
      <c r="AC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id2:1402, url:"https://app.powerbi.com/view?r=eyJrIjoiNjMwNzU3OTEtNTI5NC00N2NjLWFjMWItNzk3NDYyZGY5N2E3IiwidCI6IjhmYmFhNWJmLTJlY2MtNGRjOC1iNTZiLThmOTJlMzA3ZjA3NiIsImMiOjR9", comentario:"DATA: DATAEDUCACIÓN || País: Chile || Variante: SI || Tipo Variante: Comuna || Variante Shopify: Comuna: Camiña, Tarapacá"));</v>
      </c>
      <c r="AD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https://dashboardfiltrado.azurewebsites.net/AutoDash/Index/4/1402</v>
      </c>
      <c r="AE35" s="117" t="str">
        <f>+IF(Detalle_Vinculos_Odoo[[#This Row],[LINK Mapstore]]&lt;&gt;"","MapStore",IF(Detalle_Vinculos_Odoo[[#This Row],[id GEE]]&lt;&gt;"","GEE-PBI","PBI"))</f>
        <v>PBI</v>
      </c>
    </row>
    <row r="36" spans="1:31" ht="30.6" hidden="1" x14ac:dyDescent="0.3">
      <c r="A36" s="102">
        <f t="shared" si="2"/>
        <v>23</v>
      </c>
      <c r="B36" s="103" t="str">
        <f>+VLOOKUP($M36,Detalle_Variantes_DI[],2,0)</f>
        <v>DATAEDUCACIÓN</v>
      </c>
      <c r="C36" s="103" t="str">
        <f>+VLOOKUP($M36,Detalle_Variantes_DI[],3,0)</f>
        <v>0010-01-00014</v>
      </c>
      <c r="D36" s="30" t="str">
        <f>+VLOOKUP($M36,Detalle_Variantes_DI[],5,0)</f>
        <v>Ranking Comunal de Establecimientos Educacionales - Chile</v>
      </c>
      <c r="E36" s="102" t="str">
        <f>+VLOOKUP($M36,Detalle_Variantes_DI[],6,0)</f>
        <v>PRO</v>
      </c>
      <c r="F36" s="102" t="str">
        <f>+VLOOKUP($M36,Detalle_Variantes_DI[],7,0)</f>
        <v>Chile</v>
      </c>
      <c r="G36" s="102" t="str">
        <f>+VLOOKUP($M36,Detalle_Variantes_DI[],8,0)</f>
        <v>SI</v>
      </c>
      <c r="H36" s="102" t="str">
        <f>+VLOOKUP($M36,Detalle_Variantes_DI[],9,0)</f>
        <v>NO</v>
      </c>
      <c r="I36" s="102" t="str">
        <f>+VLOOKUP($M36,Detalle_Variantes_DI[],10,0)</f>
        <v>NO</v>
      </c>
      <c r="J36" s="102" t="str">
        <f>+VLOOKUP($M36,Detalle_Variantes_DI[],11,0)</f>
        <v>SI</v>
      </c>
      <c r="K36" s="102" t="str">
        <f>+VLOOKUP($M36,Detalle_Variantes_DI[],13,0)</f>
        <v>SI</v>
      </c>
      <c r="L36" s="102" t="str">
        <f>+VLOOKUP($M36,Detalle_Variantes_DI[],14,0)</f>
        <v>Comuna</v>
      </c>
      <c r="M36" s="100">
        <v>4</v>
      </c>
      <c r="N36" s="96">
        <v>1403</v>
      </c>
      <c r="O36" s="102" t="str">
        <f>+IF(VLOOKUP($M36,Detalle_Variantes_DI[],19,0)=0,"",VLOOKUP($M36,Detalle_Variantes_DI[],19,0))</f>
        <v/>
      </c>
      <c r="P36" s="102" t="str">
        <f t="shared" si="4"/>
        <v/>
      </c>
      <c r="Q36" s="102" t="str">
        <f>+IF(VLOOKUP($M36,Detalle_Variantes_DI[],19,0)=0,"",VLOOKUP($M36,Detalle_Variantes_DI[],21,0))</f>
        <v/>
      </c>
      <c r="R36" s="105" t="str">
        <f t="shared" si="5"/>
        <v/>
      </c>
      <c r="S36" s="106" t="str">
        <f>+IFERROR(VLOOKUP(M36&amp;"-"&amp;N36,Links_publicos_PBI[[id-id2]:[Nombre Archivo PBI]],4,0),L36)</f>
        <v>Comuna: Colchane, Tarapacá</v>
      </c>
      <c r="T36" s="121" t="str">
        <f>+HYPERLINK(IFERROR(VLOOKUP($M36&amp;"-"&amp;$N36,Links_publicos_PBI[[id-id2]:[Nombre Archivo PBI]],5,0),L36))</f>
        <v>https://app.powerbi.com/view?r=eyJrIjoiMmNhZTk5MTctMTRlZi00NzhlLWI3YTEtNTAxZDNhODJhMTMzIiwidCI6IjhmYmFhNWJmLTJlY2MtNGRjOC1iNTZiLThmOTJlMzA3ZjA3NiIsImMiOjR9</v>
      </c>
      <c r="U36" s="121" t="str">
        <f>+IFERROR(VLOOKUP($M36,'LINK GEE-MSTORE'!$A$4:$E$164,4,0),"")&amp;IF(Detalle_Vinculos_Odoo[[#This Row],[id GEE2]]=0,"",Detalle_Vinculos_Odoo[[#This Row],[id GEE2]])</f>
        <v/>
      </c>
      <c r="V36" s="121" t="str">
        <f>+IFERROR(VLOOKUP($M36,'LINK GEE-MSTORE'!$I$4:$M$134,4,0),"")</f>
        <v/>
      </c>
      <c r="W36" s="30" t="str">
        <f>+Detalle_Vinculos_Odoo[[#This Row],[Data]]&amp;"|| "&amp;Detalle_Vinculos_Odoo[[#This Row],[Variante Shopify]]&amp;", "&amp;Detalle_Vinculos_Odoo[[#This Row],[País]]</f>
        <v>DATAEDUCACIÓN|| Comuna: Colchane, Tarapacá, Chile</v>
      </c>
      <c r="X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Colchane, Tarapacá</v>
      </c>
      <c r="Y36" s="106" t="str">
        <f>+IFERROR(VLOOKUP(Detalle_Vinculos_Odoo[[#This Row],[id GEE]],Portadas10[],2,0),"No hay imagen en la tabla")</f>
        <v>No hay imagen en la tabla</v>
      </c>
      <c r="Z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" s="106" t="str">
        <f t="shared" si="3"/>
        <v>https://dashboardfiltrado.azurewebsites.net/AutoDash/Index/4/1403</v>
      </c>
      <c r="AC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id2:1403, url:"https://app.powerbi.com/view?r=eyJrIjoiMmNhZTk5MTctMTRlZi00NzhlLWI3YTEtNTAxZDNhODJhMTMzIiwidCI6IjhmYmFhNWJmLTJlY2MtNGRjOC1iNTZiLThmOTJlMzA3ZjA3NiIsImMiOjR9", comentario:"DATA: DATAEDUCACIÓN || País: Chile || Variante: SI || Tipo Variante: Comuna || Variante Shopify: Comuna: Colchane, Tarapacá"));</v>
      </c>
      <c r="AD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https://dashboardfiltrado.azurewebsites.net/AutoDash/Index/4/1403</v>
      </c>
      <c r="AE36" s="117" t="str">
        <f>+IF(Detalle_Vinculos_Odoo[[#This Row],[LINK Mapstore]]&lt;&gt;"","MapStore",IF(Detalle_Vinculos_Odoo[[#This Row],[id GEE]]&lt;&gt;"","GEE-PBI","PBI"))</f>
        <v>PBI</v>
      </c>
    </row>
    <row r="37" spans="1:31" ht="30.6" hidden="1" x14ac:dyDescent="0.3">
      <c r="A37" s="102">
        <f t="shared" si="2"/>
        <v>24</v>
      </c>
      <c r="B37" s="103" t="str">
        <f>+VLOOKUP($M37,Detalle_Variantes_DI[],2,0)</f>
        <v>DATAEDUCACIÓN</v>
      </c>
      <c r="C37" s="103" t="str">
        <f>+VLOOKUP($M37,Detalle_Variantes_DI[],3,0)</f>
        <v>0010-01-00014</v>
      </c>
      <c r="D37" s="30" t="str">
        <f>+VLOOKUP($M37,Detalle_Variantes_DI[],5,0)</f>
        <v>Ranking Comunal de Establecimientos Educacionales - Chile</v>
      </c>
      <c r="E37" s="102" t="str">
        <f>+VLOOKUP($M37,Detalle_Variantes_DI[],6,0)</f>
        <v>PRO</v>
      </c>
      <c r="F37" s="102" t="str">
        <f>+VLOOKUP($M37,Detalle_Variantes_DI[],7,0)</f>
        <v>Chile</v>
      </c>
      <c r="G37" s="102" t="str">
        <f>+VLOOKUP($M37,Detalle_Variantes_DI[],8,0)</f>
        <v>SI</v>
      </c>
      <c r="H37" s="102" t="str">
        <f>+VLOOKUP($M37,Detalle_Variantes_DI[],9,0)</f>
        <v>NO</v>
      </c>
      <c r="I37" s="102" t="str">
        <f>+VLOOKUP($M37,Detalle_Variantes_DI[],10,0)</f>
        <v>NO</v>
      </c>
      <c r="J37" s="102" t="str">
        <f>+VLOOKUP($M37,Detalle_Variantes_DI[],11,0)</f>
        <v>SI</v>
      </c>
      <c r="K37" s="102" t="str">
        <f>+VLOOKUP($M37,Detalle_Variantes_DI[],13,0)</f>
        <v>SI</v>
      </c>
      <c r="L37" s="102" t="str">
        <f>+VLOOKUP($M37,Detalle_Variantes_DI[],14,0)</f>
        <v>Comuna</v>
      </c>
      <c r="M37" s="100">
        <v>4</v>
      </c>
      <c r="N37" s="96">
        <v>1404</v>
      </c>
      <c r="O37" s="102" t="str">
        <f>+IF(VLOOKUP($M37,Detalle_Variantes_DI[],19,0)=0,"",VLOOKUP($M37,Detalle_Variantes_DI[],19,0))</f>
        <v/>
      </c>
      <c r="P37" s="102" t="str">
        <f t="shared" si="4"/>
        <v/>
      </c>
      <c r="Q37" s="102" t="str">
        <f>+IF(VLOOKUP($M37,Detalle_Variantes_DI[],19,0)=0,"",VLOOKUP($M37,Detalle_Variantes_DI[],21,0))</f>
        <v/>
      </c>
      <c r="R37" s="105" t="str">
        <f t="shared" si="5"/>
        <v/>
      </c>
      <c r="S37" s="106" t="str">
        <f>+IFERROR(VLOOKUP(M37&amp;"-"&amp;N37,Links_publicos_PBI[[id-id2]:[Nombre Archivo PBI]],4,0),L37)</f>
        <v>Comuna: Huara, Tarapacá</v>
      </c>
      <c r="T37" s="121" t="str">
        <f>+HYPERLINK(IFERROR(VLOOKUP($M37&amp;"-"&amp;$N37,Links_publicos_PBI[[id-id2]:[Nombre Archivo PBI]],5,0),L37))</f>
        <v>https://app.powerbi.com/view?r=eyJrIjoiZjBmNjhkNGEtMjg4NS00YjFkLThiYmQtZTk0YWM0MjY5NmYxIiwidCI6IjhmYmFhNWJmLTJlY2MtNGRjOC1iNTZiLThmOTJlMzA3ZjA3NiIsImMiOjR9</v>
      </c>
      <c r="U37" s="121" t="str">
        <f>+IFERROR(VLOOKUP($M37,'LINK GEE-MSTORE'!$A$4:$E$164,4,0),"")&amp;IF(Detalle_Vinculos_Odoo[[#This Row],[id GEE2]]=0,"",Detalle_Vinculos_Odoo[[#This Row],[id GEE2]])</f>
        <v/>
      </c>
      <c r="V37" s="121" t="str">
        <f>+IFERROR(VLOOKUP($M37,'LINK GEE-MSTORE'!$I$4:$M$134,4,0),"")</f>
        <v/>
      </c>
      <c r="W37" s="30" t="str">
        <f>+Detalle_Vinculos_Odoo[[#This Row],[Data]]&amp;"|| "&amp;Detalle_Vinculos_Odoo[[#This Row],[Variante Shopify]]&amp;", "&amp;Detalle_Vinculos_Odoo[[#This Row],[País]]</f>
        <v>DATAEDUCACIÓN|| Comuna: Huara, Tarapacá, Chile</v>
      </c>
      <c r="X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Huara, Tarapacá</v>
      </c>
      <c r="Y37" s="106" t="str">
        <f>+IFERROR(VLOOKUP(Detalle_Vinculos_Odoo[[#This Row],[id GEE]],Portadas10[],2,0),"No hay imagen en la tabla")</f>
        <v>No hay imagen en la tabla</v>
      </c>
      <c r="Z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" s="106" t="str">
        <f t="shared" si="3"/>
        <v>https://dashboardfiltrado.azurewebsites.net/AutoDash/Index/4/1404</v>
      </c>
      <c r="AC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id2:1404, url:"https://app.powerbi.com/view?r=eyJrIjoiZjBmNjhkNGEtMjg4NS00YjFkLThiYmQtZTk0YWM0MjY5NmYxIiwidCI6IjhmYmFhNWJmLTJlY2MtNGRjOC1iNTZiLThmOTJlMzA3ZjA3NiIsImMiOjR9", comentario:"DATA: DATAEDUCACIÓN || País: Chile || Variante: SI || Tipo Variante: Comuna || Variante Shopify: Comuna: Huara, Tarapacá"));</v>
      </c>
      <c r="AD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https://dashboardfiltrado.azurewebsites.net/AutoDash/Index/4/1404</v>
      </c>
      <c r="AE37" s="117" t="str">
        <f>+IF(Detalle_Vinculos_Odoo[[#This Row],[LINK Mapstore]]&lt;&gt;"","MapStore",IF(Detalle_Vinculos_Odoo[[#This Row],[id GEE]]&lt;&gt;"","GEE-PBI","PBI"))</f>
        <v>PBI</v>
      </c>
    </row>
    <row r="38" spans="1:31" ht="30.6" hidden="1" x14ac:dyDescent="0.3">
      <c r="A38" s="102">
        <f t="shared" si="2"/>
        <v>25</v>
      </c>
      <c r="B38" s="103" t="str">
        <f>+VLOOKUP($M38,Detalle_Variantes_DI[],2,0)</f>
        <v>DATAEDUCACIÓN</v>
      </c>
      <c r="C38" s="103" t="str">
        <f>+VLOOKUP($M38,Detalle_Variantes_DI[],3,0)</f>
        <v>0010-01-00014</v>
      </c>
      <c r="D38" s="30" t="str">
        <f>+VLOOKUP($M38,Detalle_Variantes_DI[],5,0)</f>
        <v>Ranking Comunal de Establecimientos Educacionales - Chile</v>
      </c>
      <c r="E38" s="102" t="str">
        <f>+VLOOKUP($M38,Detalle_Variantes_DI[],6,0)</f>
        <v>PRO</v>
      </c>
      <c r="F38" s="102" t="str">
        <f>+VLOOKUP($M38,Detalle_Variantes_DI[],7,0)</f>
        <v>Chile</v>
      </c>
      <c r="G38" s="102" t="str">
        <f>+VLOOKUP($M38,Detalle_Variantes_DI[],8,0)</f>
        <v>SI</v>
      </c>
      <c r="H38" s="102" t="str">
        <f>+VLOOKUP($M38,Detalle_Variantes_DI[],9,0)</f>
        <v>NO</v>
      </c>
      <c r="I38" s="102" t="str">
        <f>+VLOOKUP($M38,Detalle_Variantes_DI[],10,0)</f>
        <v>NO</v>
      </c>
      <c r="J38" s="102" t="str">
        <f>+VLOOKUP($M38,Detalle_Variantes_DI[],11,0)</f>
        <v>SI</v>
      </c>
      <c r="K38" s="102" t="str">
        <f>+VLOOKUP($M38,Detalle_Variantes_DI[],13,0)</f>
        <v>SI</v>
      </c>
      <c r="L38" s="102" t="str">
        <f>+VLOOKUP($M38,Detalle_Variantes_DI[],14,0)</f>
        <v>Comuna</v>
      </c>
      <c r="M38" s="100">
        <v>4</v>
      </c>
      <c r="N38" s="96">
        <v>1405</v>
      </c>
      <c r="O38" s="102" t="str">
        <f>+IF(VLOOKUP($M38,Detalle_Variantes_DI[],19,0)=0,"",VLOOKUP($M38,Detalle_Variantes_DI[],19,0))</f>
        <v/>
      </c>
      <c r="P38" s="102" t="str">
        <f t="shared" si="4"/>
        <v/>
      </c>
      <c r="Q38" s="102" t="str">
        <f>+IF(VLOOKUP($M38,Detalle_Variantes_DI[],19,0)=0,"",VLOOKUP($M38,Detalle_Variantes_DI[],21,0))</f>
        <v/>
      </c>
      <c r="R38" s="105" t="str">
        <f t="shared" si="5"/>
        <v/>
      </c>
      <c r="S38" s="106" t="str">
        <f>+IFERROR(VLOOKUP(M38&amp;"-"&amp;N38,Links_publicos_PBI[[id-id2]:[Nombre Archivo PBI]],4,0),L38)</f>
        <v>Comuna: Pica, Tarapacá</v>
      </c>
      <c r="T38" s="121" t="str">
        <f>+HYPERLINK(IFERROR(VLOOKUP($M38&amp;"-"&amp;$N38,Links_publicos_PBI[[id-id2]:[Nombre Archivo PBI]],5,0),L38))</f>
        <v>https://app.powerbi.com/view?r=eyJrIjoiM2FlNjU0YTEtOGNjMS00NTJjLWFhODMtMGY5YTJmM2MwMGY3IiwidCI6IjhmYmFhNWJmLTJlY2MtNGRjOC1iNTZiLThmOTJlMzA3ZjA3NiIsImMiOjR9</v>
      </c>
      <c r="U38" s="121" t="str">
        <f>+IFERROR(VLOOKUP($M38,'LINK GEE-MSTORE'!$A$4:$E$164,4,0),"")&amp;IF(Detalle_Vinculos_Odoo[[#This Row],[id GEE2]]=0,"",Detalle_Vinculos_Odoo[[#This Row],[id GEE2]])</f>
        <v/>
      </c>
      <c r="V38" s="121" t="str">
        <f>+IFERROR(VLOOKUP($M38,'LINK GEE-MSTORE'!$I$4:$M$134,4,0),"")</f>
        <v/>
      </c>
      <c r="W38" s="30" t="str">
        <f>+Detalle_Vinculos_Odoo[[#This Row],[Data]]&amp;"|| "&amp;Detalle_Vinculos_Odoo[[#This Row],[Variante Shopify]]&amp;", "&amp;Detalle_Vinculos_Odoo[[#This Row],[País]]</f>
        <v>DATAEDUCACIÓN|| Comuna: Pica, Tarapacá, Chile</v>
      </c>
      <c r="X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Pica, Tarapacá</v>
      </c>
      <c r="Y38" s="106" t="str">
        <f>+IFERROR(VLOOKUP(Detalle_Vinculos_Odoo[[#This Row],[id GEE]],Portadas10[],2,0),"No hay imagen en la tabla")</f>
        <v>No hay imagen en la tabla</v>
      </c>
      <c r="Z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" s="106" t="str">
        <f t="shared" si="3"/>
        <v>https://dashboardfiltrado.azurewebsites.net/AutoDash/Index/4/1405</v>
      </c>
      <c r="AC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id2:1405, url:"https://app.powerbi.com/view?r=eyJrIjoiM2FlNjU0YTEtOGNjMS00NTJjLWFhODMtMGY5YTJmM2MwMGY3IiwidCI6IjhmYmFhNWJmLTJlY2MtNGRjOC1iNTZiLThmOTJlMzA3ZjA3NiIsImMiOjR9", comentario:"DATA: DATAEDUCACIÓN || País: Chile || Variante: SI || Tipo Variante: Comuna || Variante Shopify: Comuna: Pica, Tarapacá"));</v>
      </c>
      <c r="AD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https://dashboardfiltrado.azurewebsites.net/AutoDash/Index/4/1405</v>
      </c>
      <c r="AE38" s="117" t="str">
        <f>+IF(Detalle_Vinculos_Odoo[[#This Row],[LINK Mapstore]]&lt;&gt;"","MapStore",IF(Detalle_Vinculos_Odoo[[#This Row],[id GEE]]&lt;&gt;"","GEE-PBI","PBI"))</f>
        <v>PBI</v>
      </c>
    </row>
    <row r="39" spans="1:31" ht="30.6" hidden="1" x14ac:dyDescent="0.3">
      <c r="A39" s="102">
        <f t="shared" si="2"/>
        <v>26</v>
      </c>
      <c r="B39" s="103" t="str">
        <f>+VLOOKUP($M39,Detalle_Variantes_DI[],2,0)</f>
        <v>DATAEDUCACIÓN</v>
      </c>
      <c r="C39" s="103" t="str">
        <f>+VLOOKUP($M39,Detalle_Variantes_DI[],3,0)</f>
        <v>0010-01-00014</v>
      </c>
      <c r="D39" s="30" t="str">
        <f>+VLOOKUP($M39,Detalle_Variantes_DI[],5,0)</f>
        <v>Ranking Comunal de Establecimientos Educacionales - Chile</v>
      </c>
      <c r="E39" s="102" t="str">
        <f>+VLOOKUP($M39,Detalle_Variantes_DI[],6,0)</f>
        <v>PRO</v>
      </c>
      <c r="F39" s="102" t="str">
        <f>+VLOOKUP($M39,Detalle_Variantes_DI[],7,0)</f>
        <v>Chile</v>
      </c>
      <c r="G39" s="102" t="str">
        <f>+VLOOKUP($M39,Detalle_Variantes_DI[],8,0)</f>
        <v>SI</v>
      </c>
      <c r="H39" s="102" t="str">
        <f>+VLOOKUP($M39,Detalle_Variantes_DI[],9,0)</f>
        <v>NO</v>
      </c>
      <c r="I39" s="102" t="str">
        <f>+VLOOKUP($M39,Detalle_Variantes_DI[],10,0)</f>
        <v>NO</v>
      </c>
      <c r="J39" s="102" t="str">
        <f>+VLOOKUP($M39,Detalle_Variantes_DI[],11,0)</f>
        <v>SI</v>
      </c>
      <c r="K39" s="102" t="str">
        <f>+VLOOKUP($M39,Detalle_Variantes_DI[],13,0)</f>
        <v>SI</v>
      </c>
      <c r="L39" s="102" t="str">
        <f>+VLOOKUP($M39,Detalle_Variantes_DI[],14,0)</f>
        <v>Comuna</v>
      </c>
      <c r="M39" s="100">
        <v>4</v>
      </c>
      <c r="N39" s="96">
        <v>2101</v>
      </c>
      <c r="O39" s="102" t="str">
        <f>+IF(VLOOKUP($M39,Detalle_Variantes_DI[],19,0)=0,"",VLOOKUP($M39,Detalle_Variantes_DI[],19,0))</f>
        <v/>
      </c>
      <c r="P39" s="102" t="str">
        <f t="shared" si="4"/>
        <v/>
      </c>
      <c r="Q39" s="102" t="str">
        <f>+IF(VLOOKUP($M39,Detalle_Variantes_DI[],19,0)=0,"",VLOOKUP($M39,Detalle_Variantes_DI[],21,0))</f>
        <v/>
      </c>
      <c r="R39" s="105" t="str">
        <f t="shared" si="5"/>
        <v/>
      </c>
      <c r="S39" s="106" t="str">
        <f>+IFERROR(VLOOKUP(M39&amp;"-"&amp;N39,Links_publicos_PBI[[id-id2]:[Nombre Archivo PBI]],4,0),L39)</f>
        <v>Comuna: Antofagasta, Antofagasta</v>
      </c>
      <c r="T39" s="121" t="str">
        <f>+HYPERLINK(IFERROR(VLOOKUP($M39&amp;"-"&amp;$N39,Links_publicos_PBI[[id-id2]:[Nombre Archivo PBI]],5,0),L39))</f>
        <v>https://app.powerbi.com/view?r=eyJrIjoiZDY3OGZkMWEtYTFjNC00NzU3LWE0MWItMDdlY2Y5NGFjMjBmIiwidCI6IjhmYmFhNWJmLTJlY2MtNGRjOC1iNTZiLThmOTJlMzA3ZjA3NiIsImMiOjR9</v>
      </c>
      <c r="U39" s="121" t="str">
        <f>+IFERROR(VLOOKUP($M39,'LINK GEE-MSTORE'!$A$4:$E$164,4,0),"")&amp;IF(Detalle_Vinculos_Odoo[[#This Row],[id GEE2]]=0,"",Detalle_Vinculos_Odoo[[#This Row],[id GEE2]])</f>
        <v/>
      </c>
      <c r="V39" s="121" t="str">
        <f>+IFERROR(VLOOKUP($M39,'LINK GEE-MSTORE'!$I$4:$M$134,4,0),"")</f>
        <v/>
      </c>
      <c r="W39" s="30" t="str">
        <f>+Detalle_Vinculos_Odoo[[#This Row],[Data]]&amp;"|| "&amp;Detalle_Vinculos_Odoo[[#This Row],[Variante Shopify]]&amp;", "&amp;Detalle_Vinculos_Odoo[[#This Row],[País]]</f>
        <v>DATAEDUCACIÓN|| Comuna: Antofagasta, Antofagasta, Chile</v>
      </c>
      <c r="X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Antofagasta, Antofagasta</v>
      </c>
      <c r="Y39" s="106" t="str">
        <f>+IFERROR(VLOOKUP(Detalle_Vinculos_Odoo[[#This Row],[id GEE]],Portadas10[],2,0),"No hay imagen en la tabla")</f>
        <v>No hay imagen en la tabla</v>
      </c>
      <c r="Z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" s="106" t="str">
        <f t="shared" si="3"/>
        <v>https://dashboardfiltrado.azurewebsites.net/AutoDash/Index/4/2101</v>
      </c>
      <c r="AC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id2:2101, url:"https://app.powerbi.com/view?r=eyJrIjoiZDY3OGZkMWEtYTFjNC00NzU3LWE0MWItMDdlY2Y5NGFjMjBmIiwidCI6IjhmYmFhNWJmLTJlY2MtNGRjOC1iNTZiLThmOTJlMzA3ZjA3NiIsImMiOjR9", comentario:"DATA: DATAEDUCACIÓN || País: Chile || Variante: SI || Tipo Variante: Comuna || Variante Shopify: Comuna: Antofagasta, Antofagasta"));</v>
      </c>
      <c r="AD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https://dashboardfiltrado.azurewebsites.net/AutoDash/Index/4/2101</v>
      </c>
      <c r="AE39" s="117" t="str">
        <f>+IF(Detalle_Vinculos_Odoo[[#This Row],[LINK Mapstore]]&lt;&gt;"","MapStore",IF(Detalle_Vinculos_Odoo[[#This Row],[id GEE]]&lt;&gt;"","GEE-PBI","PBI"))</f>
        <v>PBI</v>
      </c>
    </row>
    <row r="40" spans="1:31" ht="30.6" hidden="1" x14ac:dyDescent="0.3">
      <c r="A40" s="102">
        <f t="shared" si="2"/>
        <v>27</v>
      </c>
      <c r="B40" s="103" t="str">
        <f>+VLOOKUP($M40,Detalle_Variantes_DI[],2,0)</f>
        <v>DATAEDUCACIÓN</v>
      </c>
      <c r="C40" s="103" t="str">
        <f>+VLOOKUP($M40,Detalle_Variantes_DI[],3,0)</f>
        <v>0010-01-00014</v>
      </c>
      <c r="D40" s="30" t="str">
        <f>+VLOOKUP($M40,Detalle_Variantes_DI[],5,0)</f>
        <v>Ranking Comunal de Establecimientos Educacionales - Chile</v>
      </c>
      <c r="E40" s="102" t="str">
        <f>+VLOOKUP($M40,Detalle_Variantes_DI[],6,0)</f>
        <v>PRO</v>
      </c>
      <c r="F40" s="102" t="str">
        <f>+VLOOKUP($M40,Detalle_Variantes_DI[],7,0)</f>
        <v>Chile</v>
      </c>
      <c r="G40" s="102" t="str">
        <f>+VLOOKUP($M40,Detalle_Variantes_DI[],8,0)</f>
        <v>SI</v>
      </c>
      <c r="H40" s="102" t="str">
        <f>+VLOOKUP($M40,Detalle_Variantes_DI[],9,0)</f>
        <v>NO</v>
      </c>
      <c r="I40" s="102" t="str">
        <f>+VLOOKUP($M40,Detalle_Variantes_DI[],10,0)</f>
        <v>NO</v>
      </c>
      <c r="J40" s="102" t="str">
        <f>+VLOOKUP($M40,Detalle_Variantes_DI[],11,0)</f>
        <v>SI</v>
      </c>
      <c r="K40" s="102" t="str">
        <f>+VLOOKUP($M40,Detalle_Variantes_DI[],13,0)</f>
        <v>SI</v>
      </c>
      <c r="L40" s="102" t="str">
        <f>+VLOOKUP($M40,Detalle_Variantes_DI[],14,0)</f>
        <v>Comuna</v>
      </c>
      <c r="M40" s="100">
        <v>4</v>
      </c>
      <c r="N40" s="96">
        <v>2102</v>
      </c>
      <c r="O40" s="102" t="str">
        <f>+IF(VLOOKUP($M40,Detalle_Variantes_DI[],19,0)=0,"",VLOOKUP($M40,Detalle_Variantes_DI[],19,0))</f>
        <v/>
      </c>
      <c r="P40" s="102" t="str">
        <f t="shared" si="4"/>
        <v/>
      </c>
      <c r="Q40" s="102" t="str">
        <f>+IF(VLOOKUP($M40,Detalle_Variantes_DI[],19,0)=0,"",VLOOKUP($M40,Detalle_Variantes_DI[],21,0))</f>
        <v/>
      </c>
      <c r="R40" s="105" t="str">
        <f t="shared" si="5"/>
        <v/>
      </c>
      <c r="S40" s="106" t="str">
        <f>+IFERROR(VLOOKUP(M40&amp;"-"&amp;N40,Links_publicos_PBI[[id-id2]:[Nombre Archivo PBI]],4,0),L40)</f>
        <v>Comuna: Mejillones, Antofagasta</v>
      </c>
      <c r="T40" s="121" t="str">
        <f>+HYPERLINK(IFERROR(VLOOKUP($M40&amp;"-"&amp;$N40,Links_publicos_PBI[[id-id2]:[Nombre Archivo PBI]],5,0),L40))</f>
        <v>https://app.powerbi.com/view?r=eyJrIjoiODliMjA4MzgtNzkyMS00NzNiLTk3NDAtMjIyMDA3NDM0ZGE3IiwidCI6IjhmYmFhNWJmLTJlY2MtNGRjOC1iNTZiLThmOTJlMzA3ZjA3NiIsImMiOjR9</v>
      </c>
      <c r="U40" s="121" t="str">
        <f>+IFERROR(VLOOKUP($M40,'LINK GEE-MSTORE'!$A$4:$E$164,4,0),"")&amp;IF(Detalle_Vinculos_Odoo[[#This Row],[id GEE2]]=0,"",Detalle_Vinculos_Odoo[[#This Row],[id GEE2]])</f>
        <v/>
      </c>
      <c r="V40" s="121" t="str">
        <f>+IFERROR(VLOOKUP($M40,'LINK GEE-MSTORE'!$I$4:$M$134,4,0),"")</f>
        <v/>
      </c>
      <c r="W40" s="30" t="str">
        <f>+Detalle_Vinculos_Odoo[[#This Row],[Data]]&amp;"|| "&amp;Detalle_Vinculos_Odoo[[#This Row],[Variante Shopify]]&amp;", "&amp;Detalle_Vinculos_Odoo[[#This Row],[País]]</f>
        <v>DATAEDUCACIÓN|| Comuna: Mejillones, Antofagasta, Chile</v>
      </c>
      <c r="X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Mejillones, Antofagasta</v>
      </c>
      <c r="Y40" s="106" t="str">
        <f>+IFERROR(VLOOKUP(Detalle_Vinculos_Odoo[[#This Row],[id GEE]],Portadas10[],2,0),"No hay imagen en la tabla")</f>
        <v>No hay imagen en la tabla</v>
      </c>
      <c r="Z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" s="106" t="str">
        <f t="shared" si="3"/>
        <v>https://dashboardfiltrado.azurewebsites.net/AutoDash/Index/4/2102</v>
      </c>
      <c r="AC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id2:2102, url:"https://app.powerbi.com/view?r=eyJrIjoiODliMjA4MzgtNzkyMS00NzNiLTk3NDAtMjIyMDA3NDM0ZGE3IiwidCI6IjhmYmFhNWJmLTJlY2MtNGRjOC1iNTZiLThmOTJlMzA3ZjA3NiIsImMiOjR9", comentario:"DATA: DATAEDUCACIÓN || País: Chile || Variante: SI || Tipo Variante: Comuna || Variante Shopify: Comuna: Mejillones, Antofagasta"));</v>
      </c>
      <c r="AD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https://dashboardfiltrado.azurewebsites.net/AutoDash/Index/4/2102</v>
      </c>
      <c r="AE40" s="117" t="str">
        <f>+IF(Detalle_Vinculos_Odoo[[#This Row],[LINK Mapstore]]&lt;&gt;"","MapStore",IF(Detalle_Vinculos_Odoo[[#This Row],[id GEE]]&lt;&gt;"","GEE-PBI","PBI"))</f>
        <v>PBI</v>
      </c>
    </row>
    <row r="41" spans="1:31" ht="30.6" hidden="1" x14ac:dyDescent="0.3">
      <c r="A41" s="102">
        <f t="shared" si="2"/>
        <v>28</v>
      </c>
      <c r="B41" s="103" t="str">
        <f>+VLOOKUP($M41,Detalle_Variantes_DI[],2,0)</f>
        <v>DATAEDUCACIÓN</v>
      </c>
      <c r="C41" s="103" t="str">
        <f>+VLOOKUP($M41,Detalle_Variantes_DI[],3,0)</f>
        <v>0010-01-00014</v>
      </c>
      <c r="D41" s="30" t="str">
        <f>+VLOOKUP($M41,Detalle_Variantes_DI[],5,0)</f>
        <v>Ranking Comunal de Establecimientos Educacionales - Chile</v>
      </c>
      <c r="E41" s="102" t="str">
        <f>+VLOOKUP($M41,Detalle_Variantes_DI[],6,0)</f>
        <v>PRO</v>
      </c>
      <c r="F41" s="102" t="str">
        <f>+VLOOKUP($M41,Detalle_Variantes_DI[],7,0)</f>
        <v>Chile</v>
      </c>
      <c r="G41" s="102" t="str">
        <f>+VLOOKUP($M41,Detalle_Variantes_DI[],8,0)</f>
        <v>SI</v>
      </c>
      <c r="H41" s="102" t="str">
        <f>+VLOOKUP($M41,Detalle_Variantes_DI[],9,0)</f>
        <v>NO</v>
      </c>
      <c r="I41" s="102" t="str">
        <f>+VLOOKUP($M41,Detalle_Variantes_DI[],10,0)</f>
        <v>NO</v>
      </c>
      <c r="J41" s="102" t="str">
        <f>+VLOOKUP($M41,Detalle_Variantes_DI[],11,0)</f>
        <v>SI</v>
      </c>
      <c r="K41" s="102" t="str">
        <f>+VLOOKUP($M41,Detalle_Variantes_DI[],13,0)</f>
        <v>SI</v>
      </c>
      <c r="L41" s="102" t="str">
        <f>+VLOOKUP($M41,Detalle_Variantes_DI[],14,0)</f>
        <v>Comuna</v>
      </c>
      <c r="M41" s="100">
        <v>4</v>
      </c>
      <c r="N41" s="96">
        <v>2103</v>
      </c>
      <c r="O41" s="102" t="str">
        <f>+IF(VLOOKUP($M41,Detalle_Variantes_DI[],19,0)=0,"",VLOOKUP($M41,Detalle_Variantes_DI[],19,0))</f>
        <v/>
      </c>
      <c r="P41" s="102" t="str">
        <f t="shared" si="4"/>
        <v/>
      </c>
      <c r="Q41" s="102" t="str">
        <f>+IF(VLOOKUP($M41,Detalle_Variantes_DI[],19,0)=0,"",VLOOKUP($M41,Detalle_Variantes_DI[],21,0))</f>
        <v/>
      </c>
      <c r="R41" s="105" t="str">
        <f t="shared" si="5"/>
        <v/>
      </c>
      <c r="S41" s="106" t="str">
        <f>+IFERROR(VLOOKUP(M41&amp;"-"&amp;N41,Links_publicos_PBI[[id-id2]:[Nombre Archivo PBI]],4,0),L41)</f>
        <v>Comuna: Sierra Gorda, Antofagasta</v>
      </c>
      <c r="T41" s="121" t="str">
        <f>+HYPERLINK(IFERROR(VLOOKUP($M41&amp;"-"&amp;$N41,Links_publicos_PBI[[id-id2]:[Nombre Archivo PBI]],5,0),L41))</f>
        <v>https://app.powerbi.com/view?r=eyJrIjoiMDhhMTRmMmYtY2Q4OS00YzY5LTg2ZjMtMDBjMWEwNGM4MDg4IiwidCI6IjhmYmFhNWJmLTJlY2MtNGRjOC1iNTZiLThmOTJlMzA3ZjA3NiIsImMiOjR9</v>
      </c>
      <c r="U41" s="121" t="str">
        <f>+IFERROR(VLOOKUP($M41,'LINK GEE-MSTORE'!$A$4:$E$164,4,0),"")&amp;IF(Detalle_Vinculos_Odoo[[#This Row],[id GEE2]]=0,"",Detalle_Vinculos_Odoo[[#This Row],[id GEE2]])</f>
        <v/>
      </c>
      <c r="V41" s="121" t="str">
        <f>+IFERROR(VLOOKUP($M41,'LINK GEE-MSTORE'!$I$4:$M$134,4,0),"")</f>
        <v/>
      </c>
      <c r="W41" s="30" t="str">
        <f>+Detalle_Vinculos_Odoo[[#This Row],[Data]]&amp;"|| "&amp;Detalle_Vinculos_Odoo[[#This Row],[Variante Shopify]]&amp;", "&amp;Detalle_Vinculos_Odoo[[#This Row],[País]]</f>
        <v>DATAEDUCACIÓN|| Comuna: Sierra Gorda, Antofagasta, Chile</v>
      </c>
      <c r="X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Sierra Gorda, Antofagasta</v>
      </c>
      <c r="Y41" s="106" t="str">
        <f>+IFERROR(VLOOKUP(Detalle_Vinculos_Odoo[[#This Row],[id GEE]],Portadas10[],2,0),"No hay imagen en la tabla")</f>
        <v>No hay imagen en la tabla</v>
      </c>
      <c r="Z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" s="106" t="str">
        <f t="shared" si="3"/>
        <v>https://dashboardfiltrado.azurewebsites.net/AutoDash/Index/4/2103</v>
      </c>
      <c r="AC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id2:2103, url:"https://app.powerbi.com/view?r=eyJrIjoiMDhhMTRmMmYtY2Q4OS00YzY5LTg2ZjMtMDBjMWEwNGM4MDg4IiwidCI6IjhmYmFhNWJmLTJlY2MtNGRjOC1iNTZiLThmOTJlMzA3ZjA3NiIsImMiOjR9", comentario:"DATA: DATAEDUCACIÓN || País: Chile || Variante: SI || Tipo Variante: Comuna || Variante Shopify: Comuna: Sierra Gorda, Antofagasta"));</v>
      </c>
      <c r="AD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https://dashboardfiltrado.azurewebsites.net/AutoDash/Index/4/2103</v>
      </c>
      <c r="AE41" s="117" t="str">
        <f>+IF(Detalle_Vinculos_Odoo[[#This Row],[LINK Mapstore]]&lt;&gt;"","MapStore",IF(Detalle_Vinculos_Odoo[[#This Row],[id GEE]]&lt;&gt;"","GEE-PBI","PBI"))</f>
        <v>PBI</v>
      </c>
    </row>
    <row r="42" spans="1:31" ht="30.6" hidden="1" x14ac:dyDescent="0.3">
      <c r="A42" s="102">
        <f t="shared" si="2"/>
        <v>29</v>
      </c>
      <c r="B42" s="103" t="str">
        <f>+VLOOKUP($M42,Detalle_Variantes_DI[],2,0)</f>
        <v>DATAEDUCACIÓN</v>
      </c>
      <c r="C42" s="103" t="str">
        <f>+VLOOKUP($M42,Detalle_Variantes_DI[],3,0)</f>
        <v>0010-01-00014</v>
      </c>
      <c r="D42" s="30" t="str">
        <f>+VLOOKUP($M42,Detalle_Variantes_DI[],5,0)</f>
        <v>Ranking Comunal de Establecimientos Educacionales - Chile</v>
      </c>
      <c r="E42" s="102" t="str">
        <f>+VLOOKUP($M42,Detalle_Variantes_DI[],6,0)</f>
        <v>PRO</v>
      </c>
      <c r="F42" s="102" t="str">
        <f>+VLOOKUP($M42,Detalle_Variantes_DI[],7,0)</f>
        <v>Chile</v>
      </c>
      <c r="G42" s="102" t="str">
        <f>+VLOOKUP($M42,Detalle_Variantes_DI[],8,0)</f>
        <v>SI</v>
      </c>
      <c r="H42" s="102" t="str">
        <f>+VLOOKUP($M42,Detalle_Variantes_DI[],9,0)</f>
        <v>NO</v>
      </c>
      <c r="I42" s="102" t="str">
        <f>+VLOOKUP($M42,Detalle_Variantes_DI[],10,0)</f>
        <v>NO</v>
      </c>
      <c r="J42" s="102" t="str">
        <f>+VLOOKUP($M42,Detalle_Variantes_DI[],11,0)</f>
        <v>SI</v>
      </c>
      <c r="K42" s="102" t="str">
        <f>+VLOOKUP($M42,Detalle_Variantes_DI[],13,0)</f>
        <v>SI</v>
      </c>
      <c r="L42" s="102" t="str">
        <f>+VLOOKUP($M42,Detalle_Variantes_DI[],14,0)</f>
        <v>Comuna</v>
      </c>
      <c r="M42" s="100">
        <v>4</v>
      </c>
      <c r="N42" s="96">
        <v>2104</v>
      </c>
      <c r="O42" s="102" t="str">
        <f>+IF(VLOOKUP($M42,Detalle_Variantes_DI[],19,0)=0,"",VLOOKUP($M42,Detalle_Variantes_DI[],19,0))</f>
        <v/>
      </c>
      <c r="P42" s="102" t="str">
        <f t="shared" si="4"/>
        <v/>
      </c>
      <c r="Q42" s="102" t="str">
        <f>+IF(VLOOKUP($M42,Detalle_Variantes_DI[],19,0)=0,"",VLOOKUP($M42,Detalle_Variantes_DI[],21,0))</f>
        <v/>
      </c>
      <c r="R42" s="105" t="str">
        <f t="shared" si="5"/>
        <v/>
      </c>
      <c r="S42" s="106" t="str">
        <f>+IFERROR(VLOOKUP(M42&amp;"-"&amp;N42,Links_publicos_PBI[[id-id2]:[Nombre Archivo PBI]],4,0),L42)</f>
        <v>Comuna: Taltal, Antofagasta</v>
      </c>
      <c r="T42" s="121" t="str">
        <f>+HYPERLINK(IFERROR(VLOOKUP($M42&amp;"-"&amp;$N42,Links_publicos_PBI[[id-id2]:[Nombre Archivo PBI]],5,0),L42))</f>
        <v>https://app.powerbi.com/view?r=eyJrIjoiOWRmM2I1NWMtNDg0Zi00Y2VmLWJhMDMtYTIzZGI5YjkwZjYxIiwidCI6IjhmYmFhNWJmLTJlY2MtNGRjOC1iNTZiLThmOTJlMzA3ZjA3NiIsImMiOjR9</v>
      </c>
      <c r="U42" s="121" t="str">
        <f>+IFERROR(VLOOKUP($M42,'LINK GEE-MSTORE'!$A$4:$E$164,4,0),"")&amp;IF(Detalle_Vinculos_Odoo[[#This Row],[id GEE2]]=0,"",Detalle_Vinculos_Odoo[[#This Row],[id GEE2]])</f>
        <v/>
      </c>
      <c r="V42" s="121" t="str">
        <f>+IFERROR(VLOOKUP($M42,'LINK GEE-MSTORE'!$I$4:$M$134,4,0),"")</f>
        <v/>
      </c>
      <c r="W42" s="30" t="str">
        <f>+Detalle_Vinculos_Odoo[[#This Row],[Data]]&amp;"|| "&amp;Detalle_Vinculos_Odoo[[#This Row],[Variante Shopify]]&amp;", "&amp;Detalle_Vinculos_Odoo[[#This Row],[País]]</f>
        <v>DATAEDUCACIÓN|| Comuna: Taltal, Antofagasta, Chile</v>
      </c>
      <c r="X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Taltal, Antofagasta</v>
      </c>
      <c r="Y42" s="106" t="str">
        <f>+IFERROR(VLOOKUP(Detalle_Vinculos_Odoo[[#This Row],[id GEE]],Portadas10[],2,0),"No hay imagen en la tabla")</f>
        <v>No hay imagen en la tabla</v>
      </c>
      <c r="Z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" s="106" t="str">
        <f t="shared" si="3"/>
        <v>https://dashboardfiltrado.azurewebsites.net/AutoDash/Index/4/2104</v>
      </c>
      <c r="AC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id2:2104, url:"https://app.powerbi.com/view?r=eyJrIjoiOWRmM2I1NWMtNDg0Zi00Y2VmLWJhMDMtYTIzZGI5YjkwZjYxIiwidCI6IjhmYmFhNWJmLTJlY2MtNGRjOC1iNTZiLThmOTJlMzA3ZjA3NiIsImMiOjR9", comentario:"DATA: DATAEDUCACIÓN || País: Chile || Variante: SI || Tipo Variante: Comuna || Variante Shopify: Comuna: Taltal, Antofagasta"));</v>
      </c>
      <c r="AD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https://dashboardfiltrado.azurewebsites.net/AutoDash/Index/4/2104</v>
      </c>
      <c r="AE42" s="117" t="str">
        <f>+IF(Detalle_Vinculos_Odoo[[#This Row],[LINK Mapstore]]&lt;&gt;"","MapStore",IF(Detalle_Vinculos_Odoo[[#This Row],[id GEE]]&lt;&gt;"","GEE-PBI","PBI"))</f>
        <v>PBI</v>
      </c>
    </row>
    <row r="43" spans="1:31" ht="30.6" hidden="1" x14ac:dyDescent="0.3">
      <c r="A43" s="102">
        <f t="shared" si="2"/>
        <v>30</v>
      </c>
      <c r="B43" s="103" t="str">
        <f>+VLOOKUP($M43,Detalle_Variantes_DI[],2,0)</f>
        <v>DATAEDUCACIÓN</v>
      </c>
      <c r="C43" s="103" t="str">
        <f>+VLOOKUP($M43,Detalle_Variantes_DI[],3,0)</f>
        <v>0010-01-00014</v>
      </c>
      <c r="D43" s="30" t="str">
        <f>+VLOOKUP($M43,Detalle_Variantes_DI[],5,0)</f>
        <v>Ranking Comunal de Establecimientos Educacionales - Chile</v>
      </c>
      <c r="E43" s="102" t="str">
        <f>+VLOOKUP($M43,Detalle_Variantes_DI[],6,0)</f>
        <v>PRO</v>
      </c>
      <c r="F43" s="102" t="str">
        <f>+VLOOKUP($M43,Detalle_Variantes_DI[],7,0)</f>
        <v>Chile</v>
      </c>
      <c r="G43" s="102" t="str">
        <f>+VLOOKUP($M43,Detalle_Variantes_DI[],8,0)</f>
        <v>SI</v>
      </c>
      <c r="H43" s="102" t="str">
        <f>+VLOOKUP($M43,Detalle_Variantes_DI[],9,0)</f>
        <v>NO</v>
      </c>
      <c r="I43" s="102" t="str">
        <f>+VLOOKUP($M43,Detalle_Variantes_DI[],10,0)</f>
        <v>NO</v>
      </c>
      <c r="J43" s="102" t="str">
        <f>+VLOOKUP($M43,Detalle_Variantes_DI[],11,0)</f>
        <v>SI</v>
      </c>
      <c r="K43" s="102" t="str">
        <f>+VLOOKUP($M43,Detalle_Variantes_DI[],13,0)</f>
        <v>SI</v>
      </c>
      <c r="L43" s="102" t="str">
        <f>+VLOOKUP($M43,Detalle_Variantes_DI[],14,0)</f>
        <v>Comuna</v>
      </c>
      <c r="M43" s="100">
        <v>4</v>
      </c>
      <c r="N43" s="96">
        <v>2201</v>
      </c>
      <c r="O43" s="102" t="str">
        <f>+IF(VLOOKUP($M43,Detalle_Variantes_DI[],19,0)=0,"",VLOOKUP($M43,Detalle_Variantes_DI[],19,0))</f>
        <v/>
      </c>
      <c r="P43" s="102" t="str">
        <f t="shared" si="4"/>
        <v/>
      </c>
      <c r="Q43" s="102" t="str">
        <f>+IF(VLOOKUP($M43,Detalle_Variantes_DI[],19,0)=0,"",VLOOKUP($M43,Detalle_Variantes_DI[],21,0))</f>
        <v/>
      </c>
      <c r="R43" s="105" t="str">
        <f t="shared" si="5"/>
        <v/>
      </c>
      <c r="S43" s="106" t="str">
        <f>+IFERROR(VLOOKUP(M43&amp;"-"&amp;N43,Links_publicos_PBI[[id-id2]:[Nombre Archivo PBI]],4,0),L43)</f>
        <v>Comuna: Calama, Antofagasta</v>
      </c>
      <c r="T43" s="121" t="str">
        <f>+HYPERLINK(IFERROR(VLOOKUP($M43&amp;"-"&amp;$N43,Links_publicos_PBI[[id-id2]:[Nombre Archivo PBI]],5,0),L43))</f>
        <v>https://app.powerbi.com/view?r=eyJrIjoiYjAwYzk4NjQtNjlkNC00OWQ3LWI1MjctZDQ3ZDczZjU3ZGQwIiwidCI6IjhmYmFhNWJmLTJlY2MtNGRjOC1iNTZiLThmOTJlMzA3ZjA3NiIsImMiOjR9</v>
      </c>
      <c r="U43" s="121" t="str">
        <f>+IFERROR(VLOOKUP($M43,'LINK GEE-MSTORE'!$A$4:$E$164,4,0),"")&amp;IF(Detalle_Vinculos_Odoo[[#This Row],[id GEE2]]=0,"",Detalle_Vinculos_Odoo[[#This Row],[id GEE2]])</f>
        <v/>
      </c>
      <c r="V43" s="121" t="str">
        <f>+IFERROR(VLOOKUP($M43,'LINK GEE-MSTORE'!$I$4:$M$134,4,0),"")</f>
        <v/>
      </c>
      <c r="W43" s="30" t="str">
        <f>+Detalle_Vinculos_Odoo[[#This Row],[Data]]&amp;"|| "&amp;Detalle_Vinculos_Odoo[[#This Row],[Variante Shopify]]&amp;", "&amp;Detalle_Vinculos_Odoo[[#This Row],[País]]</f>
        <v>DATAEDUCACIÓN|| Comuna: Calama, Antofagasta, Chile</v>
      </c>
      <c r="X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Calama, Antofagasta</v>
      </c>
      <c r="Y43" s="106" t="str">
        <f>+IFERROR(VLOOKUP(Detalle_Vinculos_Odoo[[#This Row],[id GEE]],Portadas10[],2,0),"No hay imagen en la tabla")</f>
        <v>No hay imagen en la tabla</v>
      </c>
      <c r="Z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" s="106" t="str">
        <f t="shared" si="3"/>
        <v>https://dashboardfiltrado.azurewebsites.net/AutoDash/Index/4/2201</v>
      </c>
      <c r="AC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id2:2201, url:"https://app.powerbi.com/view?r=eyJrIjoiYjAwYzk4NjQtNjlkNC00OWQ3LWI1MjctZDQ3ZDczZjU3ZGQwIiwidCI6IjhmYmFhNWJmLTJlY2MtNGRjOC1iNTZiLThmOTJlMzA3ZjA3NiIsImMiOjR9", comentario:"DATA: DATAEDUCACIÓN || País: Chile || Variante: SI || Tipo Variante: Comuna || Variante Shopify: Comuna: Calama, Antofagasta"));</v>
      </c>
      <c r="AD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https://dashboardfiltrado.azurewebsites.net/AutoDash/Index/4/2201</v>
      </c>
      <c r="AE43" s="117" t="str">
        <f>+IF(Detalle_Vinculos_Odoo[[#This Row],[LINK Mapstore]]&lt;&gt;"","MapStore",IF(Detalle_Vinculos_Odoo[[#This Row],[id GEE]]&lt;&gt;"","GEE-PBI","PBI"))</f>
        <v>PBI</v>
      </c>
    </row>
    <row r="44" spans="1:31" ht="30.6" hidden="1" x14ac:dyDescent="0.3">
      <c r="A44" s="102">
        <f t="shared" si="2"/>
        <v>31</v>
      </c>
      <c r="B44" s="103" t="str">
        <f>+VLOOKUP($M44,Detalle_Variantes_DI[],2,0)</f>
        <v>DATAEDUCACIÓN</v>
      </c>
      <c r="C44" s="103" t="str">
        <f>+VLOOKUP($M44,Detalle_Variantes_DI[],3,0)</f>
        <v>0010-01-00014</v>
      </c>
      <c r="D44" s="30" t="str">
        <f>+VLOOKUP($M44,Detalle_Variantes_DI[],5,0)</f>
        <v>Ranking Comunal de Establecimientos Educacionales - Chile</v>
      </c>
      <c r="E44" s="102" t="str">
        <f>+VLOOKUP($M44,Detalle_Variantes_DI[],6,0)</f>
        <v>PRO</v>
      </c>
      <c r="F44" s="102" t="str">
        <f>+VLOOKUP($M44,Detalle_Variantes_DI[],7,0)</f>
        <v>Chile</v>
      </c>
      <c r="G44" s="102" t="str">
        <f>+VLOOKUP($M44,Detalle_Variantes_DI[],8,0)</f>
        <v>SI</v>
      </c>
      <c r="H44" s="102" t="str">
        <f>+VLOOKUP($M44,Detalle_Variantes_DI[],9,0)</f>
        <v>NO</v>
      </c>
      <c r="I44" s="102" t="str">
        <f>+VLOOKUP($M44,Detalle_Variantes_DI[],10,0)</f>
        <v>NO</v>
      </c>
      <c r="J44" s="102" t="str">
        <f>+VLOOKUP($M44,Detalle_Variantes_DI[],11,0)</f>
        <v>SI</v>
      </c>
      <c r="K44" s="102" t="str">
        <f>+VLOOKUP($M44,Detalle_Variantes_DI[],13,0)</f>
        <v>SI</v>
      </c>
      <c r="L44" s="102" t="str">
        <f>+VLOOKUP($M44,Detalle_Variantes_DI[],14,0)</f>
        <v>Comuna</v>
      </c>
      <c r="M44" s="100">
        <v>4</v>
      </c>
      <c r="N44" s="96">
        <v>2202</v>
      </c>
      <c r="O44" s="102" t="str">
        <f>+IF(VLOOKUP($M44,Detalle_Variantes_DI[],19,0)=0,"",VLOOKUP($M44,Detalle_Variantes_DI[],19,0))</f>
        <v/>
      </c>
      <c r="P44" s="102" t="str">
        <f t="shared" si="4"/>
        <v/>
      </c>
      <c r="Q44" s="102" t="str">
        <f>+IF(VLOOKUP($M44,Detalle_Variantes_DI[],19,0)=0,"",VLOOKUP($M44,Detalle_Variantes_DI[],21,0))</f>
        <v/>
      </c>
      <c r="R44" s="105" t="str">
        <f t="shared" si="5"/>
        <v/>
      </c>
      <c r="S44" s="106" t="str">
        <f>+IFERROR(VLOOKUP(M44&amp;"-"&amp;N44,Links_publicos_PBI[[id-id2]:[Nombre Archivo PBI]],4,0),L44)</f>
        <v>Comuna: Ollagüe, Antofagasta</v>
      </c>
      <c r="T44" s="121" t="str">
        <f>+HYPERLINK(IFERROR(VLOOKUP($M44&amp;"-"&amp;$N44,Links_publicos_PBI[[id-id2]:[Nombre Archivo PBI]],5,0),L44))</f>
        <v>https://app.powerbi.com/view?r=eyJrIjoiZjE5NDBkY2EtMDM1Ny00MzVjLTlkM2YtNjlmMGFlYTM1YjhmIiwidCI6IjhmYmFhNWJmLTJlY2MtNGRjOC1iNTZiLThmOTJlMzA3ZjA3NiIsImMiOjR9</v>
      </c>
      <c r="U44" s="121" t="str">
        <f>+IFERROR(VLOOKUP($M44,'LINK GEE-MSTORE'!$A$4:$E$164,4,0),"")&amp;IF(Detalle_Vinculos_Odoo[[#This Row],[id GEE2]]=0,"",Detalle_Vinculos_Odoo[[#This Row],[id GEE2]])</f>
        <v/>
      </c>
      <c r="V44" s="121" t="str">
        <f>+IFERROR(VLOOKUP($M44,'LINK GEE-MSTORE'!$I$4:$M$134,4,0),"")</f>
        <v/>
      </c>
      <c r="W44" s="30" t="str">
        <f>+Detalle_Vinculos_Odoo[[#This Row],[Data]]&amp;"|| "&amp;Detalle_Vinculos_Odoo[[#This Row],[Variante Shopify]]&amp;", "&amp;Detalle_Vinculos_Odoo[[#This Row],[País]]</f>
        <v>DATAEDUCACIÓN|| Comuna: Ollagüe, Antofagasta, Chile</v>
      </c>
      <c r="X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Ollagüe, Antofagasta</v>
      </c>
      <c r="Y44" s="106" t="str">
        <f>+IFERROR(VLOOKUP(Detalle_Vinculos_Odoo[[#This Row],[id GEE]],Portadas10[],2,0),"No hay imagen en la tabla")</f>
        <v>No hay imagen en la tabla</v>
      </c>
      <c r="Z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" s="106" t="str">
        <f t="shared" si="3"/>
        <v>https://dashboardfiltrado.azurewebsites.net/AutoDash/Index/4/2202</v>
      </c>
      <c r="AC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id2:2202, url:"https://app.powerbi.com/view?r=eyJrIjoiZjE5NDBkY2EtMDM1Ny00MzVjLTlkM2YtNjlmMGFlYTM1YjhmIiwidCI6IjhmYmFhNWJmLTJlY2MtNGRjOC1iNTZiLThmOTJlMzA3ZjA3NiIsImMiOjR9", comentario:"DATA: DATAEDUCACIÓN || País: Chile || Variante: SI || Tipo Variante: Comuna || Variante Shopify: Comuna: Ollagüe, Antofagasta"));</v>
      </c>
      <c r="AD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https://dashboardfiltrado.azurewebsites.net/AutoDash/Index/4/2202</v>
      </c>
      <c r="AE44" s="117" t="str">
        <f>+IF(Detalle_Vinculos_Odoo[[#This Row],[LINK Mapstore]]&lt;&gt;"","MapStore",IF(Detalle_Vinculos_Odoo[[#This Row],[id GEE]]&lt;&gt;"","GEE-PBI","PBI"))</f>
        <v>PBI</v>
      </c>
    </row>
    <row r="45" spans="1:31" ht="30.6" hidden="1" x14ac:dyDescent="0.3">
      <c r="A45" s="102">
        <f t="shared" si="2"/>
        <v>32</v>
      </c>
      <c r="B45" s="103" t="str">
        <f>+VLOOKUP($M45,Detalle_Variantes_DI[],2,0)</f>
        <v>DATAEDUCACIÓN</v>
      </c>
      <c r="C45" s="103" t="str">
        <f>+VLOOKUP($M45,Detalle_Variantes_DI[],3,0)</f>
        <v>0010-01-00014</v>
      </c>
      <c r="D45" s="30" t="str">
        <f>+VLOOKUP($M45,Detalle_Variantes_DI[],5,0)</f>
        <v>Ranking Comunal de Establecimientos Educacionales - Chile</v>
      </c>
      <c r="E45" s="102" t="str">
        <f>+VLOOKUP($M45,Detalle_Variantes_DI[],6,0)</f>
        <v>PRO</v>
      </c>
      <c r="F45" s="102" t="str">
        <f>+VLOOKUP($M45,Detalle_Variantes_DI[],7,0)</f>
        <v>Chile</v>
      </c>
      <c r="G45" s="102" t="str">
        <f>+VLOOKUP($M45,Detalle_Variantes_DI[],8,0)</f>
        <v>SI</v>
      </c>
      <c r="H45" s="102" t="str">
        <f>+VLOOKUP($M45,Detalle_Variantes_DI[],9,0)</f>
        <v>NO</v>
      </c>
      <c r="I45" s="102" t="str">
        <f>+VLOOKUP($M45,Detalle_Variantes_DI[],10,0)</f>
        <v>NO</v>
      </c>
      <c r="J45" s="102" t="str">
        <f>+VLOOKUP($M45,Detalle_Variantes_DI[],11,0)</f>
        <v>SI</v>
      </c>
      <c r="K45" s="102" t="str">
        <f>+VLOOKUP($M45,Detalle_Variantes_DI[],13,0)</f>
        <v>SI</v>
      </c>
      <c r="L45" s="102" t="str">
        <f>+VLOOKUP($M45,Detalle_Variantes_DI[],14,0)</f>
        <v>Comuna</v>
      </c>
      <c r="M45" s="100">
        <v>4</v>
      </c>
      <c r="N45" s="96">
        <v>2203</v>
      </c>
      <c r="O45" s="102" t="str">
        <f>+IF(VLOOKUP($M45,Detalle_Variantes_DI[],19,0)=0,"",VLOOKUP($M45,Detalle_Variantes_DI[],19,0))</f>
        <v/>
      </c>
      <c r="P45" s="102" t="str">
        <f t="shared" si="4"/>
        <v/>
      </c>
      <c r="Q45" s="102" t="str">
        <f>+IF(VLOOKUP($M45,Detalle_Variantes_DI[],19,0)=0,"",VLOOKUP($M45,Detalle_Variantes_DI[],21,0))</f>
        <v/>
      </c>
      <c r="R45" s="105" t="str">
        <f t="shared" si="5"/>
        <v/>
      </c>
      <c r="S45" s="106" t="str">
        <f>+IFERROR(VLOOKUP(M45&amp;"-"&amp;N45,Links_publicos_PBI[[id-id2]:[Nombre Archivo PBI]],4,0),L45)</f>
        <v>Comuna: San Pedro de Atacama, Antofagasta</v>
      </c>
      <c r="T45" s="121" t="str">
        <f>+HYPERLINK(IFERROR(VLOOKUP($M45&amp;"-"&amp;$N45,Links_publicos_PBI[[id-id2]:[Nombre Archivo PBI]],5,0),L45))</f>
        <v>https://app.powerbi.com/view?r=eyJrIjoiMDgxYzRiMDItODlmYy00ZTBkLWEzMzctOTM5N2FjYjVkYWU4IiwidCI6IjhmYmFhNWJmLTJlY2MtNGRjOC1iNTZiLThmOTJlMzA3ZjA3NiIsImMiOjR9</v>
      </c>
      <c r="U45" s="121" t="str">
        <f>+IFERROR(VLOOKUP($M45,'LINK GEE-MSTORE'!$A$4:$E$164,4,0),"")&amp;IF(Detalle_Vinculos_Odoo[[#This Row],[id GEE2]]=0,"",Detalle_Vinculos_Odoo[[#This Row],[id GEE2]])</f>
        <v/>
      </c>
      <c r="V45" s="121" t="str">
        <f>+IFERROR(VLOOKUP($M45,'LINK GEE-MSTORE'!$I$4:$M$134,4,0),"")</f>
        <v/>
      </c>
      <c r="W45" s="30" t="str">
        <f>+Detalle_Vinculos_Odoo[[#This Row],[Data]]&amp;"|| "&amp;Detalle_Vinculos_Odoo[[#This Row],[Variante Shopify]]&amp;", "&amp;Detalle_Vinculos_Odoo[[#This Row],[País]]</f>
        <v>DATAEDUCACIÓN|| Comuna: San Pedro de Atacama, Antofagasta, Chile</v>
      </c>
      <c r="X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Pedro de Atacama, Antofagasta</v>
      </c>
      <c r="Y45" s="106" t="str">
        <f>+IFERROR(VLOOKUP(Detalle_Vinculos_Odoo[[#This Row],[id GEE]],Portadas10[],2,0),"No hay imagen en la tabla")</f>
        <v>No hay imagen en la tabla</v>
      </c>
      <c r="Z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5" s="106" t="str">
        <f t="shared" si="3"/>
        <v>https://dashboardfiltrado.azurewebsites.net/AutoDash/Index/4/2203</v>
      </c>
      <c r="AC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id2:2203, url:"https://app.powerbi.com/view?r=eyJrIjoiMDgxYzRiMDItODlmYy00ZTBkLWEzMzctOTM5N2FjYjVkYWU4IiwidCI6IjhmYmFhNWJmLTJlY2MtNGRjOC1iNTZiLThmOTJlMzA3ZjA3NiIsImMiOjR9", comentario:"DATA: DATAEDUCACIÓN || País: Chile || Variante: SI || Tipo Variante: Comuna || Variante Shopify: Comuna: San Pedro de Atacama, Antofagasta"));</v>
      </c>
      <c r="AD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https://dashboardfiltrado.azurewebsites.net/AutoDash/Index/4/2203</v>
      </c>
      <c r="AE45" s="117" t="str">
        <f>+IF(Detalle_Vinculos_Odoo[[#This Row],[LINK Mapstore]]&lt;&gt;"","MapStore",IF(Detalle_Vinculos_Odoo[[#This Row],[id GEE]]&lt;&gt;"","GEE-PBI","PBI"))</f>
        <v>PBI</v>
      </c>
    </row>
    <row r="46" spans="1:31" ht="30.6" hidden="1" x14ac:dyDescent="0.3">
      <c r="A46" s="102">
        <f t="shared" si="2"/>
        <v>33</v>
      </c>
      <c r="B46" s="103" t="str">
        <f>+VLOOKUP($M46,Detalle_Variantes_DI[],2,0)</f>
        <v>DATAEDUCACIÓN</v>
      </c>
      <c r="C46" s="103" t="str">
        <f>+VLOOKUP($M46,Detalle_Variantes_DI[],3,0)</f>
        <v>0010-01-00014</v>
      </c>
      <c r="D46" s="30" t="str">
        <f>+VLOOKUP($M46,Detalle_Variantes_DI[],5,0)</f>
        <v>Ranking Comunal de Establecimientos Educacionales - Chile</v>
      </c>
      <c r="E46" s="102" t="str">
        <f>+VLOOKUP($M46,Detalle_Variantes_DI[],6,0)</f>
        <v>PRO</v>
      </c>
      <c r="F46" s="102" t="str">
        <f>+VLOOKUP($M46,Detalle_Variantes_DI[],7,0)</f>
        <v>Chile</v>
      </c>
      <c r="G46" s="102" t="str">
        <f>+VLOOKUP($M46,Detalle_Variantes_DI[],8,0)</f>
        <v>SI</v>
      </c>
      <c r="H46" s="102" t="str">
        <f>+VLOOKUP($M46,Detalle_Variantes_DI[],9,0)</f>
        <v>NO</v>
      </c>
      <c r="I46" s="102" t="str">
        <f>+VLOOKUP($M46,Detalle_Variantes_DI[],10,0)</f>
        <v>NO</v>
      </c>
      <c r="J46" s="102" t="str">
        <f>+VLOOKUP($M46,Detalle_Variantes_DI[],11,0)</f>
        <v>SI</v>
      </c>
      <c r="K46" s="102" t="str">
        <f>+VLOOKUP($M46,Detalle_Variantes_DI[],13,0)</f>
        <v>SI</v>
      </c>
      <c r="L46" s="102" t="str">
        <f>+VLOOKUP($M46,Detalle_Variantes_DI[],14,0)</f>
        <v>Comuna</v>
      </c>
      <c r="M46" s="100">
        <v>4</v>
      </c>
      <c r="N46" s="96">
        <v>2301</v>
      </c>
      <c r="O46" s="102" t="str">
        <f>+IF(VLOOKUP($M46,Detalle_Variantes_DI[],19,0)=0,"",VLOOKUP($M46,Detalle_Variantes_DI[],19,0))</f>
        <v/>
      </c>
      <c r="P46" s="102" t="str">
        <f t="shared" si="4"/>
        <v/>
      </c>
      <c r="Q46" s="102" t="str">
        <f>+IF(VLOOKUP($M46,Detalle_Variantes_DI[],19,0)=0,"",VLOOKUP($M46,Detalle_Variantes_DI[],21,0))</f>
        <v/>
      </c>
      <c r="R46" s="105" t="str">
        <f t="shared" si="5"/>
        <v/>
      </c>
      <c r="S46" s="106" t="str">
        <f>+IFERROR(VLOOKUP(M46&amp;"-"&amp;N46,Links_publicos_PBI[[id-id2]:[Nombre Archivo PBI]],4,0),L46)</f>
        <v>Comuna: Tocopilla, Antofagasta</v>
      </c>
      <c r="T46" s="121" t="str">
        <f>+HYPERLINK(IFERROR(VLOOKUP($M46&amp;"-"&amp;$N46,Links_publicos_PBI[[id-id2]:[Nombre Archivo PBI]],5,0),L46))</f>
        <v>https://app.powerbi.com/view?r=eyJrIjoiMWNkNTRmMTQtNWIxYS00Mzg4LWFlODItMjBiZGJkNjE1OWJjIiwidCI6IjhmYmFhNWJmLTJlY2MtNGRjOC1iNTZiLThmOTJlMzA3ZjA3NiIsImMiOjR9</v>
      </c>
      <c r="U46" s="121" t="str">
        <f>+IFERROR(VLOOKUP($M46,'LINK GEE-MSTORE'!$A$4:$E$164,4,0),"")&amp;IF(Detalle_Vinculos_Odoo[[#This Row],[id GEE2]]=0,"",Detalle_Vinculos_Odoo[[#This Row],[id GEE2]])</f>
        <v/>
      </c>
      <c r="V46" s="121" t="str">
        <f>+IFERROR(VLOOKUP($M46,'LINK GEE-MSTORE'!$I$4:$M$134,4,0),"")</f>
        <v/>
      </c>
      <c r="W46" s="30" t="str">
        <f>+Detalle_Vinculos_Odoo[[#This Row],[Data]]&amp;"|| "&amp;Detalle_Vinculos_Odoo[[#This Row],[Variante Shopify]]&amp;", "&amp;Detalle_Vinculos_Odoo[[#This Row],[País]]</f>
        <v>DATAEDUCACIÓN|| Comuna: Tocopilla, Antofagasta, Chile</v>
      </c>
      <c r="X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Tocopilla, Antofagasta</v>
      </c>
      <c r="Y46" s="106" t="str">
        <f>+IFERROR(VLOOKUP(Detalle_Vinculos_Odoo[[#This Row],[id GEE]],Portadas10[],2,0),"No hay imagen en la tabla")</f>
        <v>No hay imagen en la tabla</v>
      </c>
      <c r="Z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6" s="106" t="str">
        <f t="shared" si="3"/>
        <v>https://dashboardfiltrado.azurewebsites.net/AutoDash/Index/4/2301</v>
      </c>
      <c r="AC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id2:2301, url:"https://app.powerbi.com/view?r=eyJrIjoiMWNkNTRmMTQtNWIxYS00Mzg4LWFlODItMjBiZGJkNjE1OWJjIiwidCI6IjhmYmFhNWJmLTJlY2MtNGRjOC1iNTZiLThmOTJlMzA3ZjA3NiIsImMiOjR9", comentario:"DATA: DATAEDUCACIÓN || País: Chile || Variante: SI || Tipo Variante: Comuna || Variante Shopify: Comuna: Tocopilla, Antofagasta"));</v>
      </c>
      <c r="AD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https://dashboardfiltrado.azurewebsites.net/AutoDash/Index/4/2301</v>
      </c>
      <c r="AE46" s="117" t="str">
        <f>+IF(Detalle_Vinculos_Odoo[[#This Row],[LINK Mapstore]]&lt;&gt;"","MapStore",IF(Detalle_Vinculos_Odoo[[#This Row],[id GEE]]&lt;&gt;"","GEE-PBI","PBI"))</f>
        <v>PBI</v>
      </c>
    </row>
    <row r="47" spans="1:31" ht="30.6" hidden="1" x14ac:dyDescent="0.3">
      <c r="A47" s="102">
        <f t="shared" si="2"/>
        <v>34</v>
      </c>
      <c r="B47" s="103" t="str">
        <f>+VLOOKUP($M47,Detalle_Variantes_DI[],2,0)</f>
        <v>DATAEDUCACIÓN</v>
      </c>
      <c r="C47" s="103" t="str">
        <f>+VLOOKUP($M47,Detalle_Variantes_DI[],3,0)</f>
        <v>0010-01-00014</v>
      </c>
      <c r="D47" s="30" t="str">
        <f>+VLOOKUP($M47,Detalle_Variantes_DI[],5,0)</f>
        <v>Ranking Comunal de Establecimientos Educacionales - Chile</v>
      </c>
      <c r="E47" s="102" t="str">
        <f>+VLOOKUP($M47,Detalle_Variantes_DI[],6,0)</f>
        <v>PRO</v>
      </c>
      <c r="F47" s="102" t="str">
        <f>+VLOOKUP($M47,Detalle_Variantes_DI[],7,0)</f>
        <v>Chile</v>
      </c>
      <c r="G47" s="102" t="str">
        <f>+VLOOKUP($M47,Detalle_Variantes_DI[],8,0)</f>
        <v>SI</v>
      </c>
      <c r="H47" s="102" t="str">
        <f>+VLOOKUP($M47,Detalle_Variantes_DI[],9,0)</f>
        <v>NO</v>
      </c>
      <c r="I47" s="102" t="str">
        <f>+VLOOKUP($M47,Detalle_Variantes_DI[],10,0)</f>
        <v>NO</v>
      </c>
      <c r="J47" s="102" t="str">
        <f>+VLOOKUP($M47,Detalle_Variantes_DI[],11,0)</f>
        <v>SI</v>
      </c>
      <c r="K47" s="102" t="str">
        <f>+VLOOKUP($M47,Detalle_Variantes_DI[],13,0)</f>
        <v>SI</v>
      </c>
      <c r="L47" s="102" t="str">
        <f>+VLOOKUP($M47,Detalle_Variantes_DI[],14,0)</f>
        <v>Comuna</v>
      </c>
      <c r="M47" s="100">
        <v>4</v>
      </c>
      <c r="N47" s="96">
        <v>2302</v>
      </c>
      <c r="O47" s="102" t="str">
        <f>+IF(VLOOKUP($M47,Detalle_Variantes_DI[],19,0)=0,"",VLOOKUP($M47,Detalle_Variantes_DI[],19,0))</f>
        <v/>
      </c>
      <c r="P47" s="102" t="str">
        <f t="shared" si="4"/>
        <v/>
      </c>
      <c r="Q47" s="102" t="str">
        <f>+IF(VLOOKUP($M47,Detalle_Variantes_DI[],19,0)=0,"",VLOOKUP($M47,Detalle_Variantes_DI[],21,0))</f>
        <v/>
      </c>
      <c r="R47" s="105" t="str">
        <f t="shared" si="5"/>
        <v/>
      </c>
      <c r="S47" s="106" t="str">
        <f>+IFERROR(VLOOKUP(M47&amp;"-"&amp;N47,Links_publicos_PBI[[id-id2]:[Nombre Archivo PBI]],4,0),L47)</f>
        <v>Comuna: María Elena, Antofagasta</v>
      </c>
      <c r="T47" s="121" t="str">
        <f>+HYPERLINK(IFERROR(VLOOKUP($M47&amp;"-"&amp;$N47,Links_publicos_PBI[[id-id2]:[Nombre Archivo PBI]],5,0),L47))</f>
        <v>https://app.powerbi.com/view?r=eyJrIjoiNTQ4ZjQzYzItOTQ3Mi00N2NjLTkxMDYtYmQyYzllODg5OTg4IiwidCI6IjhmYmFhNWJmLTJlY2MtNGRjOC1iNTZiLThmOTJlMzA3ZjA3NiIsImMiOjR9</v>
      </c>
      <c r="U47" s="121" t="str">
        <f>+IFERROR(VLOOKUP($M47,'LINK GEE-MSTORE'!$A$4:$E$164,4,0),"")&amp;IF(Detalle_Vinculos_Odoo[[#This Row],[id GEE2]]=0,"",Detalle_Vinculos_Odoo[[#This Row],[id GEE2]])</f>
        <v/>
      </c>
      <c r="V47" s="121" t="str">
        <f>+IFERROR(VLOOKUP($M47,'LINK GEE-MSTORE'!$I$4:$M$134,4,0),"")</f>
        <v/>
      </c>
      <c r="W47" s="30" t="str">
        <f>+Detalle_Vinculos_Odoo[[#This Row],[Data]]&amp;"|| "&amp;Detalle_Vinculos_Odoo[[#This Row],[Variante Shopify]]&amp;", "&amp;Detalle_Vinculos_Odoo[[#This Row],[País]]</f>
        <v>DATAEDUCACIÓN|| Comuna: María Elena, Antofagasta, Chile</v>
      </c>
      <c r="X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María Elena, Antofagasta</v>
      </c>
      <c r="Y47" s="106" t="str">
        <f>+IFERROR(VLOOKUP(Detalle_Vinculos_Odoo[[#This Row],[id GEE]],Portadas10[],2,0),"No hay imagen en la tabla")</f>
        <v>No hay imagen en la tabla</v>
      </c>
      <c r="Z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7" s="106" t="str">
        <f t="shared" si="3"/>
        <v>https://dashboardfiltrado.azurewebsites.net/AutoDash/Index/4/2302</v>
      </c>
      <c r="AC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id2:2302, url:"https://app.powerbi.com/view?r=eyJrIjoiNTQ4ZjQzYzItOTQ3Mi00N2NjLTkxMDYtYmQyYzllODg5OTg4IiwidCI6IjhmYmFhNWJmLTJlY2MtNGRjOC1iNTZiLThmOTJlMzA3ZjA3NiIsImMiOjR9", comentario:"DATA: DATAEDUCACIÓN || País: Chile || Variante: SI || Tipo Variante: Comuna || Variante Shopify: Comuna: María Elena, Antofagasta"));</v>
      </c>
      <c r="AD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https://dashboardfiltrado.azurewebsites.net/AutoDash/Index/4/2302</v>
      </c>
      <c r="AE47" s="117" t="str">
        <f>+IF(Detalle_Vinculos_Odoo[[#This Row],[LINK Mapstore]]&lt;&gt;"","MapStore",IF(Detalle_Vinculos_Odoo[[#This Row],[id GEE]]&lt;&gt;"","GEE-PBI","PBI"))</f>
        <v>PBI</v>
      </c>
    </row>
    <row r="48" spans="1:31" ht="30.6" hidden="1" x14ac:dyDescent="0.3">
      <c r="A48" s="102">
        <f t="shared" si="2"/>
        <v>35</v>
      </c>
      <c r="B48" s="103" t="str">
        <f>+VLOOKUP($M48,Detalle_Variantes_DI[],2,0)</f>
        <v>DATAEDUCACIÓN</v>
      </c>
      <c r="C48" s="103" t="str">
        <f>+VLOOKUP($M48,Detalle_Variantes_DI[],3,0)</f>
        <v>0010-01-00014</v>
      </c>
      <c r="D48" s="30" t="str">
        <f>+VLOOKUP($M48,Detalle_Variantes_DI[],5,0)</f>
        <v>Ranking Comunal de Establecimientos Educacionales - Chile</v>
      </c>
      <c r="E48" s="102" t="str">
        <f>+VLOOKUP($M48,Detalle_Variantes_DI[],6,0)</f>
        <v>PRO</v>
      </c>
      <c r="F48" s="102" t="str">
        <f>+VLOOKUP($M48,Detalle_Variantes_DI[],7,0)</f>
        <v>Chile</v>
      </c>
      <c r="G48" s="102" t="str">
        <f>+VLOOKUP($M48,Detalle_Variantes_DI[],8,0)</f>
        <v>SI</v>
      </c>
      <c r="H48" s="102" t="str">
        <f>+VLOOKUP($M48,Detalle_Variantes_DI[],9,0)</f>
        <v>NO</v>
      </c>
      <c r="I48" s="102" t="str">
        <f>+VLOOKUP($M48,Detalle_Variantes_DI[],10,0)</f>
        <v>NO</v>
      </c>
      <c r="J48" s="102" t="str">
        <f>+VLOOKUP($M48,Detalle_Variantes_DI[],11,0)</f>
        <v>SI</v>
      </c>
      <c r="K48" s="102" t="str">
        <f>+VLOOKUP($M48,Detalle_Variantes_DI[],13,0)</f>
        <v>SI</v>
      </c>
      <c r="L48" s="102" t="str">
        <f>+VLOOKUP($M48,Detalle_Variantes_DI[],14,0)</f>
        <v>Comuna</v>
      </c>
      <c r="M48" s="100">
        <v>4</v>
      </c>
      <c r="N48" s="96">
        <v>3101</v>
      </c>
      <c r="O48" s="102" t="str">
        <f>+IF(VLOOKUP($M48,Detalle_Variantes_DI[],19,0)=0,"",VLOOKUP($M48,Detalle_Variantes_DI[],19,0))</f>
        <v/>
      </c>
      <c r="P48" s="102" t="str">
        <f t="shared" si="4"/>
        <v/>
      </c>
      <c r="Q48" s="102" t="str">
        <f>+IF(VLOOKUP($M48,Detalle_Variantes_DI[],19,0)=0,"",VLOOKUP($M48,Detalle_Variantes_DI[],21,0))</f>
        <v/>
      </c>
      <c r="R48" s="105" t="str">
        <f t="shared" si="5"/>
        <v/>
      </c>
      <c r="S48" s="106" t="str">
        <f>+IFERROR(VLOOKUP(M48&amp;"-"&amp;N48,Links_publicos_PBI[[id-id2]:[Nombre Archivo PBI]],4,0),L48)</f>
        <v>Comuna: Copiapó, Atacama</v>
      </c>
      <c r="T48" s="121" t="str">
        <f>+HYPERLINK(IFERROR(VLOOKUP($M48&amp;"-"&amp;$N48,Links_publicos_PBI[[id-id2]:[Nombre Archivo PBI]],5,0),L48))</f>
        <v>https://app.powerbi.com/view?r=eyJrIjoiNjUzNmNlZjgtNDA4ZC00OTE1LThmMWQtM2NjYTA1NjlmZmFkIiwidCI6IjhmYmFhNWJmLTJlY2MtNGRjOC1iNTZiLThmOTJlMzA3ZjA3NiIsImMiOjR9</v>
      </c>
      <c r="U48" s="121" t="str">
        <f>+IFERROR(VLOOKUP($M48,'LINK GEE-MSTORE'!$A$4:$E$164,4,0),"")&amp;IF(Detalle_Vinculos_Odoo[[#This Row],[id GEE2]]=0,"",Detalle_Vinculos_Odoo[[#This Row],[id GEE2]])</f>
        <v/>
      </c>
      <c r="V48" s="121" t="str">
        <f>+IFERROR(VLOOKUP($M48,'LINK GEE-MSTORE'!$I$4:$M$134,4,0),"")</f>
        <v/>
      </c>
      <c r="W48" s="30" t="str">
        <f>+Detalle_Vinculos_Odoo[[#This Row],[Data]]&amp;"|| "&amp;Detalle_Vinculos_Odoo[[#This Row],[Variante Shopify]]&amp;", "&amp;Detalle_Vinculos_Odoo[[#This Row],[País]]</f>
        <v>DATAEDUCACIÓN|| Comuna: Copiapó, Atacama, Chile</v>
      </c>
      <c r="X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Copiapó, Atacama</v>
      </c>
      <c r="Y48" s="106" t="str">
        <f>+IFERROR(VLOOKUP(Detalle_Vinculos_Odoo[[#This Row],[id GEE]],Portadas10[],2,0),"No hay imagen en la tabla")</f>
        <v>No hay imagen en la tabla</v>
      </c>
      <c r="Z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8" s="106" t="str">
        <f t="shared" si="3"/>
        <v>https://dashboardfiltrado.azurewebsites.net/AutoDash/Index/4/3101</v>
      </c>
      <c r="AC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id2:3101, url:"https://app.powerbi.com/view?r=eyJrIjoiNjUzNmNlZjgtNDA4ZC00OTE1LThmMWQtM2NjYTA1NjlmZmFkIiwidCI6IjhmYmFhNWJmLTJlY2MtNGRjOC1iNTZiLThmOTJlMzA3ZjA3NiIsImMiOjR9", comentario:"DATA: DATAEDUCACIÓN || País: Chile || Variante: SI || Tipo Variante: Comuna || Variante Shopify: Comuna: Copiapó, Atacama"));</v>
      </c>
      <c r="AD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https://dashboardfiltrado.azurewebsites.net/AutoDash/Index/4/3101</v>
      </c>
      <c r="AE48" s="117" t="str">
        <f>+IF(Detalle_Vinculos_Odoo[[#This Row],[LINK Mapstore]]&lt;&gt;"","MapStore",IF(Detalle_Vinculos_Odoo[[#This Row],[id GEE]]&lt;&gt;"","GEE-PBI","PBI"))</f>
        <v>PBI</v>
      </c>
    </row>
    <row r="49" spans="1:31" ht="30.6" hidden="1" x14ac:dyDescent="0.3">
      <c r="A49" s="102">
        <f t="shared" si="2"/>
        <v>36</v>
      </c>
      <c r="B49" s="103" t="str">
        <f>+VLOOKUP($M49,Detalle_Variantes_DI[],2,0)</f>
        <v>DATAEDUCACIÓN</v>
      </c>
      <c r="C49" s="103" t="str">
        <f>+VLOOKUP($M49,Detalle_Variantes_DI[],3,0)</f>
        <v>0010-01-00014</v>
      </c>
      <c r="D49" s="30" t="str">
        <f>+VLOOKUP($M49,Detalle_Variantes_DI[],5,0)</f>
        <v>Ranking Comunal de Establecimientos Educacionales - Chile</v>
      </c>
      <c r="E49" s="102" t="str">
        <f>+VLOOKUP($M49,Detalle_Variantes_DI[],6,0)</f>
        <v>PRO</v>
      </c>
      <c r="F49" s="102" t="str">
        <f>+VLOOKUP($M49,Detalle_Variantes_DI[],7,0)</f>
        <v>Chile</v>
      </c>
      <c r="G49" s="102" t="str">
        <f>+VLOOKUP($M49,Detalle_Variantes_DI[],8,0)</f>
        <v>SI</v>
      </c>
      <c r="H49" s="102" t="str">
        <f>+VLOOKUP($M49,Detalle_Variantes_DI[],9,0)</f>
        <v>NO</v>
      </c>
      <c r="I49" s="102" t="str">
        <f>+VLOOKUP($M49,Detalle_Variantes_DI[],10,0)</f>
        <v>NO</v>
      </c>
      <c r="J49" s="102" t="str">
        <f>+VLOOKUP($M49,Detalle_Variantes_DI[],11,0)</f>
        <v>SI</v>
      </c>
      <c r="K49" s="102" t="str">
        <f>+VLOOKUP($M49,Detalle_Variantes_DI[],13,0)</f>
        <v>SI</v>
      </c>
      <c r="L49" s="102" t="str">
        <f>+VLOOKUP($M49,Detalle_Variantes_DI[],14,0)</f>
        <v>Comuna</v>
      </c>
      <c r="M49" s="100">
        <v>4</v>
      </c>
      <c r="N49" s="96">
        <v>3102</v>
      </c>
      <c r="O49" s="102" t="str">
        <f>+IF(VLOOKUP($M49,Detalle_Variantes_DI[],19,0)=0,"",VLOOKUP($M49,Detalle_Variantes_DI[],19,0))</f>
        <v/>
      </c>
      <c r="P49" s="102" t="str">
        <f t="shared" si="4"/>
        <v/>
      </c>
      <c r="Q49" s="102" t="str">
        <f>+IF(VLOOKUP($M49,Detalle_Variantes_DI[],19,0)=0,"",VLOOKUP($M49,Detalle_Variantes_DI[],21,0))</f>
        <v/>
      </c>
      <c r="R49" s="105" t="str">
        <f t="shared" si="5"/>
        <v/>
      </c>
      <c r="S49" s="106" t="str">
        <f>+IFERROR(VLOOKUP(M49&amp;"-"&amp;N49,Links_publicos_PBI[[id-id2]:[Nombre Archivo PBI]],4,0),L49)</f>
        <v>Comuna: Caldera, Atacama</v>
      </c>
      <c r="T49" s="121" t="str">
        <f>+HYPERLINK(IFERROR(VLOOKUP($M49&amp;"-"&amp;$N49,Links_publicos_PBI[[id-id2]:[Nombre Archivo PBI]],5,0),L49))</f>
        <v>https://app.powerbi.com/view?r=eyJrIjoiZjBkNGRiNjgtZTc1YS00NDY3LWFlNjgtODkxNWMzZGM4YWZiIiwidCI6IjhmYmFhNWJmLTJlY2MtNGRjOC1iNTZiLThmOTJlMzA3ZjA3NiIsImMiOjR9</v>
      </c>
      <c r="U49" s="121" t="str">
        <f>+IFERROR(VLOOKUP($M49,'LINK GEE-MSTORE'!$A$4:$E$164,4,0),"")&amp;IF(Detalle_Vinculos_Odoo[[#This Row],[id GEE2]]=0,"",Detalle_Vinculos_Odoo[[#This Row],[id GEE2]])</f>
        <v/>
      </c>
      <c r="V49" s="121" t="str">
        <f>+IFERROR(VLOOKUP($M49,'LINK GEE-MSTORE'!$I$4:$M$134,4,0),"")</f>
        <v/>
      </c>
      <c r="W49" s="30" t="str">
        <f>+Detalle_Vinculos_Odoo[[#This Row],[Data]]&amp;"|| "&amp;Detalle_Vinculos_Odoo[[#This Row],[Variante Shopify]]&amp;", "&amp;Detalle_Vinculos_Odoo[[#This Row],[País]]</f>
        <v>DATAEDUCACIÓN|| Comuna: Caldera, Atacama, Chile</v>
      </c>
      <c r="X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Caldera, Atacama</v>
      </c>
      <c r="Y49" s="106" t="str">
        <f>+IFERROR(VLOOKUP(Detalle_Vinculos_Odoo[[#This Row],[id GEE]],Portadas10[],2,0),"No hay imagen en la tabla")</f>
        <v>No hay imagen en la tabla</v>
      </c>
      <c r="Z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9" s="106" t="str">
        <f t="shared" si="3"/>
        <v>https://dashboardfiltrado.azurewebsites.net/AutoDash/Index/4/3102</v>
      </c>
      <c r="AC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id2:3102, url:"https://app.powerbi.com/view?r=eyJrIjoiZjBkNGRiNjgtZTc1YS00NDY3LWFlNjgtODkxNWMzZGM4YWZiIiwidCI6IjhmYmFhNWJmLTJlY2MtNGRjOC1iNTZiLThmOTJlMzA3ZjA3NiIsImMiOjR9", comentario:"DATA: DATAEDUCACIÓN || País: Chile || Variante: SI || Tipo Variante: Comuna || Variante Shopify: Comuna: Caldera, Atacama"));</v>
      </c>
      <c r="AD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https://dashboardfiltrado.azurewebsites.net/AutoDash/Index/4/3102</v>
      </c>
      <c r="AE49" s="117" t="str">
        <f>+IF(Detalle_Vinculos_Odoo[[#This Row],[LINK Mapstore]]&lt;&gt;"","MapStore",IF(Detalle_Vinculos_Odoo[[#This Row],[id GEE]]&lt;&gt;"","GEE-PBI","PBI"))</f>
        <v>PBI</v>
      </c>
    </row>
    <row r="50" spans="1:31" ht="30.6" hidden="1" x14ac:dyDescent="0.3">
      <c r="A50" s="102">
        <f t="shared" si="2"/>
        <v>37</v>
      </c>
      <c r="B50" s="103" t="str">
        <f>+VLOOKUP($M50,Detalle_Variantes_DI[],2,0)</f>
        <v>DATAEDUCACIÓN</v>
      </c>
      <c r="C50" s="103" t="str">
        <f>+VLOOKUP($M50,Detalle_Variantes_DI[],3,0)</f>
        <v>0010-01-00014</v>
      </c>
      <c r="D50" s="30" t="str">
        <f>+VLOOKUP($M50,Detalle_Variantes_DI[],5,0)</f>
        <v>Ranking Comunal de Establecimientos Educacionales - Chile</v>
      </c>
      <c r="E50" s="102" t="str">
        <f>+VLOOKUP($M50,Detalle_Variantes_DI[],6,0)</f>
        <v>PRO</v>
      </c>
      <c r="F50" s="102" t="str">
        <f>+VLOOKUP($M50,Detalle_Variantes_DI[],7,0)</f>
        <v>Chile</v>
      </c>
      <c r="G50" s="102" t="str">
        <f>+VLOOKUP($M50,Detalle_Variantes_DI[],8,0)</f>
        <v>SI</v>
      </c>
      <c r="H50" s="102" t="str">
        <f>+VLOOKUP($M50,Detalle_Variantes_DI[],9,0)</f>
        <v>NO</v>
      </c>
      <c r="I50" s="102" t="str">
        <f>+VLOOKUP($M50,Detalle_Variantes_DI[],10,0)</f>
        <v>NO</v>
      </c>
      <c r="J50" s="102" t="str">
        <f>+VLOOKUP($M50,Detalle_Variantes_DI[],11,0)</f>
        <v>SI</v>
      </c>
      <c r="K50" s="102" t="str">
        <f>+VLOOKUP($M50,Detalle_Variantes_DI[],13,0)</f>
        <v>SI</v>
      </c>
      <c r="L50" s="102" t="str">
        <f>+VLOOKUP($M50,Detalle_Variantes_DI[],14,0)</f>
        <v>Comuna</v>
      </c>
      <c r="M50" s="100">
        <v>4</v>
      </c>
      <c r="N50" s="96">
        <v>3103</v>
      </c>
      <c r="O50" s="102" t="str">
        <f>+IF(VLOOKUP($M50,Detalle_Variantes_DI[],19,0)=0,"",VLOOKUP($M50,Detalle_Variantes_DI[],19,0))</f>
        <v/>
      </c>
      <c r="P50" s="102" t="str">
        <f t="shared" si="4"/>
        <v/>
      </c>
      <c r="Q50" s="102" t="str">
        <f>+IF(VLOOKUP($M50,Detalle_Variantes_DI[],19,0)=0,"",VLOOKUP($M50,Detalle_Variantes_DI[],21,0))</f>
        <v/>
      </c>
      <c r="R50" s="105" t="str">
        <f t="shared" si="5"/>
        <v/>
      </c>
      <c r="S50" s="106" t="str">
        <f>+IFERROR(VLOOKUP(M50&amp;"-"&amp;N50,Links_publicos_PBI[[id-id2]:[Nombre Archivo PBI]],4,0),L50)</f>
        <v>Comuna: Tierra Amarilla, Atacama</v>
      </c>
      <c r="T50" s="121" t="str">
        <f>+HYPERLINK(IFERROR(VLOOKUP($M50&amp;"-"&amp;$N50,Links_publicos_PBI[[id-id2]:[Nombre Archivo PBI]],5,0),L50))</f>
        <v>https://app.powerbi.com/view?r=eyJrIjoiNmM5OGNkMWMtNGRiZS00MzU3LTk0YWUtNzYyYmJmNTFjYWI1IiwidCI6IjhmYmFhNWJmLTJlY2MtNGRjOC1iNTZiLThmOTJlMzA3ZjA3NiIsImMiOjR9</v>
      </c>
      <c r="U50" s="121" t="str">
        <f>+IFERROR(VLOOKUP($M50,'LINK GEE-MSTORE'!$A$4:$E$164,4,0),"")&amp;IF(Detalle_Vinculos_Odoo[[#This Row],[id GEE2]]=0,"",Detalle_Vinculos_Odoo[[#This Row],[id GEE2]])</f>
        <v/>
      </c>
      <c r="V50" s="121" t="str">
        <f>+IFERROR(VLOOKUP($M50,'LINK GEE-MSTORE'!$I$4:$M$134,4,0),"")</f>
        <v/>
      </c>
      <c r="W50" s="30" t="str">
        <f>+Detalle_Vinculos_Odoo[[#This Row],[Data]]&amp;"|| "&amp;Detalle_Vinculos_Odoo[[#This Row],[Variante Shopify]]&amp;", "&amp;Detalle_Vinculos_Odoo[[#This Row],[País]]</f>
        <v>DATAEDUCACIÓN|| Comuna: Tierra Amarilla, Atacama, Chile</v>
      </c>
      <c r="X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Tierra Amarilla, Atacama</v>
      </c>
      <c r="Y50" s="106" t="str">
        <f>+IFERROR(VLOOKUP(Detalle_Vinculos_Odoo[[#This Row],[id GEE]],Portadas10[],2,0),"No hay imagen en la tabla")</f>
        <v>No hay imagen en la tabla</v>
      </c>
      <c r="Z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0" s="106" t="str">
        <f t="shared" si="3"/>
        <v>https://dashboardfiltrado.azurewebsites.net/AutoDash/Index/4/3103</v>
      </c>
      <c r="AC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id2:3103, url:"https://app.powerbi.com/view?r=eyJrIjoiNmM5OGNkMWMtNGRiZS00MzU3LTk0YWUtNzYyYmJmNTFjYWI1IiwidCI6IjhmYmFhNWJmLTJlY2MtNGRjOC1iNTZiLThmOTJlMzA3ZjA3NiIsImMiOjR9", comentario:"DATA: DATAEDUCACIÓN || País: Chile || Variante: SI || Tipo Variante: Comuna || Variante Shopify: Comuna: Tierra Amarilla, Atacama"));</v>
      </c>
      <c r="AD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https://dashboardfiltrado.azurewebsites.net/AutoDash/Index/4/3103</v>
      </c>
      <c r="AE50" s="117" t="str">
        <f>+IF(Detalle_Vinculos_Odoo[[#This Row],[LINK Mapstore]]&lt;&gt;"","MapStore",IF(Detalle_Vinculos_Odoo[[#This Row],[id GEE]]&lt;&gt;"","GEE-PBI","PBI"))</f>
        <v>PBI</v>
      </c>
    </row>
    <row r="51" spans="1:31" ht="30.6" hidden="1" x14ac:dyDescent="0.3">
      <c r="A51" s="102">
        <f t="shared" si="2"/>
        <v>38</v>
      </c>
      <c r="B51" s="103" t="str">
        <f>+VLOOKUP($M51,Detalle_Variantes_DI[],2,0)</f>
        <v>DATAEDUCACIÓN</v>
      </c>
      <c r="C51" s="103" t="str">
        <f>+VLOOKUP($M51,Detalle_Variantes_DI[],3,0)</f>
        <v>0010-01-00014</v>
      </c>
      <c r="D51" s="30" t="str">
        <f>+VLOOKUP($M51,Detalle_Variantes_DI[],5,0)</f>
        <v>Ranking Comunal de Establecimientos Educacionales - Chile</v>
      </c>
      <c r="E51" s="102" t="str">
        <f>+VLOOKUP($M51,Detalle_Variantes_DI[],6,0)</f>
        <v>PRO</v>
      </c>
      <c r="F51" s="102" t="str">
        <f>+VLOOKUP($M51,Detalle_Variantes_DI[],7,0)</f>
        <v>Chile</v>
      </c>
      <c r="G51" s="102" t="str">
        <f>+VLOOKUP($M51,Detalle_Variantes_DI[],8,0)</f>
        <v>SI</v>
      </c>
      <c r="H51" s="102" t="str">
        <f>+VLOOKUP($M51,Detalle_Variantes_DI[],9,0)</f>
        <v>NO</v>
      </c>
      <c r="I51" s="102" t="str">
        <f>+VLOOKUP($M51,Detalle_Variantes_DI[],10,0)</f>
        <v>NO</v>
      </c>
      <c r="J51" s="102" t="str">
        <f>+VLOOKUP($M51,Detalle_Variantes_DI[],11,0)</f>
        <v>SI</v>
      </c>
      <c r="K51" s="102" t="str">
        <f>+VLOOKUP($M51,Detalle_Variantes_DI[],13,0)</f>
        <v>SI</v>
      </c>
      <c r="L51" s="102" t="str">
        <f>+VLOOKUP($M51,Detalle_Variantes_DI[],14,0)</f>
        <v>Comuna</v>
      </c>
      <c r="M51" s="100">
        <v>4</v>
      </c>
      <c r="N51" s="96">
        <v>3201</v>
      </c>
      <c r="O51" s="102" t="str">
        <f>+IF(VLOOKUP($M51,Detalle_Variantes_DI[],19,0)=0,"",VLOOKUP($M51,Detalle_Variantes_DI[],19,0))</f>
        <v/>
      </c>
      <c r="P51" s="102" t="str">
        <f t="shared" si="4"/>
        <v/>
      </c>
      <c r="Q51" s="102" t="str">
        <f>+IF(VLOOKUP($M51,Detalle_Variantes_DI[],19,0)=0,"",VLOOKUP($M51,Detalle_Variantes_DI[],21,0))</f>
        <v/>
      </c>
      <c r="R51" s="105" t="str">
        <f t="shared" si="5"/>
        <v/>
      </c>
      <c r="S51" s="106" t="str">
        <f>+IFERROR(VLOOKUP(M51&amp;"-"&amp;N51,Links_publicos_PBI[[id-id2]:[Nombre Archivo PBI]],4,0),L51)</f>
        <v>Comuna: Chañaral, Atacama</v>
      </c>
      <c r="T51" s="121" t="str">
        <f>+HYPERLINK(IFERROR(VLOOKUP($M51&amp;"-"&amp;$N51,Links_publicos_PBI[[id-id2]:[Nombre Archivo PBI]],5,0),L51))</f>
        <v>https://app.powerbi.com/view?r=eyJrIjoiN2E1MDU3NWItYmZkYy00NmViLWE3NmEtNmJmOTNhMTE3MWUxIiwidCI6IjhmYmFhNWJmLTJlY2MtNGRjOC1iNTZiLThmOTJlMzA3ZjA3NiIsImMiOjR9</v>
      </c>
      <c r="U51" s="121" t="str">
        <f>+IFERROR(VLOOKUP($M51,'LINK GEE-MSTORE'!$A$4:$E$164,4,0),"")&amp;IF(Detalle_Vinculos_Odoo[[#This Row],[id GEE2]]=0,"",Detalle_Vinculos_Odoo[[#This Row],[id GEE2]])</f>
        <v/>
      </c>
      <c r="V51" s="121" t="str">
        <f>+IFERROR(VLOOKUP($M51,'LINK GEE-MSTORE'!$I$4:$M$134,4,0),"")</f>
        <v/>
      </c>
      <c r="W51" s="30" t="str">
        <f>+Detalle_Vinculos_Odoo[[#This Row],[Data]]&amp;"|| "&amp;Detalle_Vinculos_Odoo[[#This Row],[Variante Shopify]]&amp;", "&amp;Detalle_Vinculos_Odoo[[#This Row],[País]]</f>
        <v>DATAEDUCACIÓN|| Comuna: Chañaral, Atacama, Chile</v>
      </c>
      <c r="X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Chañaral, Atacama</v>
      </c>
      <c r="Y51" s="106" t="str">
        <f>+IFERROR(VLOOKUP(Detalle_Vinculos_Odoo[[#This Row],[id GEE]],Portadas10[],2,0),"No hay imagen en la tabla")</f>
        <v>No hay imagen en la tabla</v>
      </c>
      <c r="Z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1" s="106" t="str">
        <f t="shared" si="3"/>
        <v>https://dashboardfiltrado.azurewebsites.net/AutoDash/Index/4/3201</v>
      </c>
      <c r="AC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id2:3201, url:"https://app.powerbi.com/view?r=eyJrIjoiN2E1MDU3NWItYmZkYy00NmViLWE3NmEtNmJmOTNhMTE3MWUxIiwidCI6IjhmYmFhNWJmLTJlY2MtNGRjOC1iNTZiLThmOTJlMzA3ZjA3NiIsImMiOjR9", comentario:"DATA: DATAEDUCACIÓN || País: Chile || Variante: SI || Tipo Variante: Comuna || Variante Shopify: Comuna: Chañaral, Atacama"));</v>
      </c>
      <c r="AD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https://dashboardfiltrado.azurewebsites.net/AutoDash/Index/4/3201</v>
      </c>
      <c r="AE51" s="117" t="str">
        <f>+IF(Detalle_Vinculos_Odoo[[#This Row],[LINK Mapstore]]&lt;&gt;"","MapStore",IF(Detalle_Vinculos_Odoo[[#This Row],[id GEE]]&lt;&gt;"","GEE-PBI","PBI"))</f>
        <v>PBI</v>
      </c>
    </row>
    <row r="52" spans="1:31" ht="30.6" hidden="1" x14ac:dyDescent="0.3">
      <c r="A52" s="102">
        <f t="shared" si="2"/>
        <v>39</v>
      </c>
      <c r="B52" s="103" t="str">
        <f>+VLOOKUP($M52,Detalle_Variantes_DI[],2,0)</f>
        <v>DATAEDUCACIÓN</v>
      </c>
      <c r="C52" s="103" t="str">
        <f>+VLOOKUP($M52,Detalle_Variantes_DI[],3,0)</f>
        <v>0010-01-00014</v>
      </c>
      <c r="D52" s="30" t="str">
        <f>+VLOOKUP($M52,Detalle_Variantes_DI[],5,0)</f>
        <v>Ranking Comunal de Establecimientos Educacionales - Chile</v>
      </c>
      <c r="E52" s="102" t="str">
        <f>+VLOOKUP($M52,Detalle_Variantes_DI[],6,0)</f>
        <v>PRO</v>
      </c>
      <c r="F52" s="102" t="str">
        <f>+VLOOKUP($M52,Detalle_Variantes_DI[],7,0)</f>
        <v>Chile</v>
      </c>
      <c r="G52" s="102" t="str">
        <f>+VLOOKUP($M52,Detalle_Variantes_DI[],8,0)</f>
        <v>SI</v>
      </c>
      <c r="H52" s="102" t="str">
        <f>+VLOOKUP($M52,Detalle_Variantes_DI[],9,0)</f>
        <v>NO</v>
      </c>
      <c r="I52" s="102" t="str">
        <f>+VLOOKUP($M52,Detalle_Variantes_DI[],10,0)</f>
        <v>NO</v>
      </c>
      <c r="J52" s="102" t="str">
        <f>+VLOOKUP($M52,Detalle_Variantes_DI[],11,0)</f>
        <v>SI</v>
      </c>
      <c r="K52" s="102" t="str">
        <f>+VLOOKUP($M52,Detalle_Variantes_DI[],13,0)</f>
        <v>SI</v>
      </c>
      <c r="L52" s="102" t="str">
        <f>+VLOOKUP($M52,Detalle_Variantes_DI[],14,0)</f>
        <v>Comuna</v>
      </c>
      <c r="M52" s="100">
        <v>4</v>
      </c>
      <c r="N52" s="96">
        <v>3202</v>
      </c>
      <c r="O52" s="102" t="str">
        <f>+IF(VLOOKUP($M52,Detalle_Variantes_DI[],19,0)=0,"",VLOOKUP($M52,Detalle_Variantes_DI[],19,0))</f>
        <v/>
      </c>
      <c r="P52" s="102" t="str">
        <f t="shared" si="4"/>
        <v/>
      </c>
      <c r="Q52" s="102" t="str">
        <f>+IF(VLOOKUP($M52,Detalle_Variantes_DI[],19,0)=0,"",VLOOKUP($M52,Detalle_Variantes_DI[],21,0))</f>
        <v/>
      </c>
      <c r="R52" s="105" t="str">
        <f t="shared" si="5"/>
        <v/>
      </c>
      <c r="S52" s="106" t="str">
        <f>+IFERROR(VLOOKUP(M52&amp;"-"&amp;N52,Links_publicos_PBI[[id-id2]:[Nombre Archivo PBI]],4,0),L52)</f>
        <v>Comuna: Diego de Almagro, Atacama</v>
      </c>
      <c r="T52" s="121" t="str">
        <f>+HYPERLINK(IFERROR(VLOOKUP($M52&amp;"-"&amp;$N52,Links_publicos_PBI[[id-id2]:[Nombre Archivo PBI]],5,0),L52))</f>
        <v>https://app.powerbi.com/view?r=eyJrIjoiYTQzODFlNTgtNWMyNy00ZTJhLTliNDEtMDBkZjVjYjFhODYyIiwidCI6IjhmYmFhNWJmLTJlY2MtNGRjOC1iNTZiLThmOTJlMzA3ZjA3NiIsImMiOjR9</v>
      </c>
      <c r="U52" s="121" t="str">
        <f>+IFERROR(VLOOKUP($M52,'LINK GEE-MSTORE'!$A$4:$E$164,4,0),"")&amp;IF(Detalle_Vinculos_Odoo[[#This Row],[id GEE2]]=0,"",Detalle_Vinculos_Odoo[[#This Row],[id GEE2]])</f>
        <v/>
      </c>
      <c r="V52" s="121" t="str">
        <f>+IFERROR(VLOOKUP($M52,'LINK GEE-MSTORE'!$I$4:$M$134,4,0),"")</f>
        <v/>
      </c>
      <c r="W52" s="30" t="str">
        <f>+Detalle_Vinculos_Odoo[[#This Row],[Data]]&amp;"|| "&amp;Detalle_Vinculos_Odoo[[#This Row],[Variante Shopify]]&amp;", "&amp;Detalle_Vinculos_Odoo[[#This Row],[País]]</f>
        <v>DATAEDUCACIÓN|| Comuna: Diego de Almagro, Atacama, Chile</v>
      </c>
      <c r="X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Diego de Almagro, Atacama</v>
      </c>
      <c r="Y52" s="106" t="str">
        <f>+IFERROR(VLOOKUP(Detalle_Vinculos_Odoo[[#This Row],[id GEE]],Portadas10[],2,0),"No hay imagen en la tabla")</f>
        <v>No hay imagen en la tabla</v>
      </c>
      <c r="Z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2" s="106" t="str">
        <f t="shared" si="3"/>
        <v>https://dashboardfiltrado.azurewebsites.net/AutoDash/Index/4/3202</v>
      </c>
      <c r="AC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id2:3202, url:"https://app.powerbi.com/view?r=eyJrIjoiYTQzODFlNTgtNWMyNy00ZTJhLTliNDEtMDBkZjVjYjFhODYyIiwidCI6IjhmYmFhNWJmLTJlY2MtNGRjOC1iNTZiLThmOTJlMzA3ZjA3NiIsImMiOjR9", comentario:"DATA: DATAEDUCACIÓN || País: Chile || Variante: SI || Tipo Variante: Comuna || Variante Shopify: Comuna: Diego de Almagro, Atacama"));</v>
      </c>
      <c r="AD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https://dashboardfiltrado.azurewebsites.net/AutoDash/Index/4/3202</v>
      </c>
      <c r="AE52" s="117" t="str">
        <f>+IF(Detalle_Vinculos_Odoo[[#This Row],[LINK Mapstore]]&lt;&gt;"","MapStore",IF(Detalle_Vinculos_Odoo[[#This Row],[id GEE]]&lt;&gt;"","GEE-PBI","PBI"))</f>
        <v>PBI</v>
      </c>
    </row>
    <row r="53" spans="1:31" ht="30.6" hidden="1" x14ac:dyDescent="0.3">
      <c r="A53" s="102">
        <f t="shared" si="2"/>
        <v>40</v>
      </c>
      <c r="B53" s="103" t="str">
        <f>+VLOOKUP($M53,Detalle_Variantes_DI[],2,0)</f>
        <v>DATAEDUCACIÓN</v>
      </c>
      <c r="C53" s="103" t="str">
        <f>+VLOOKUP($M53,Detalle_Variantes_DI[],3,0)</f>
        <v>0010-01-00014</v>
      </c>
      <c r="D53" s="30" t="str">
        <f>+VLOOKUP($M53,Detalle_Variantes_DI[],5,0)</f>
        <v>Ranking Comunal de Establecimientos Educacionales - Chile</v>
      </c>
      <c r="E53" s="102" t="str">
        <f>+VLOOKUP($M53,Detalle_Variantes_DI[],6,0)</f>
        <v>PRO</v>
      </c>
      <c r="F53" s="102" t="str">
        <f>+VLOOKUP($M53,Detalle_Variantes_DI[],7,0)</f>
        <v>Chile</v>
      </c>
      <c r="G53" s="102" t="str">
        <f>+VLOOKUP($M53,Detalle_Variantes_DI[],8,0)</f>
        <v>SI</v>
      </c>
      <c r="H53" s="102" t="str">
        <f>+VLOOKUP($M53,Detalle_Variantes_DI[],9,0)</f>
        <v>NO</v>
      </c>
      <c r="I53" s="102" t="str">
        <f>+VLOOKUP($M53,Detalle_Variantes_DI[],10,0)</f>
        <v>NO</v>
      </c>
      <c r="J53" s="102" t="str">
        <f>+VLOOKUP($M53,Detalle_Variantes_DI[],11,0)</f>
        <v>SI</v>
      </c>
      <c r="K53" s="102" t="str">
        <f>+VLOOKUP($M53,Detalle_Variantes_DI[],13,0)</f>
        <v>SI</v>
      </c>
      <c r="L53" s="102" t="str">
        <f>+VLOOKUP($M53,Detalle_Variantes_DI[],14,0)</f>
        <v>Comuna</v>
      </c>
      <c r="M53" s="100">
        <v>4</v>
      </c>
      <c r="N53" s="96">
        <v>3301</v>
      </c>
      <c r="O53" s="102" t="str">
        <f>+IF(VLOOKUP($M53,Detalle_Variantes_DI[],19,0)=0,"",VLOOKUP($M53,Detalle_Variantes_DI[],19,0))</f>
        <v/>
      </c>
      <c r="P53" s="102" t="str">
        <f t="shared" si="4"/>
        <v/>
      </c>
      <c r="Q53" s="102" t="str">
        <f>+IF(VLOOKUP($M53,Detalle_Variantes_DI[],19,0)=0,"",VLOOKUP($M53,Detalle_Variantes_DI[],21,0))</f>
        <v/>
      </c>
      <c r="R53" s="105" t="str">
        <f t="shared" si="5"/>
        <v/>
      </c>
      <c r="S53" s="106" t="str">
        <f>+IFERROR(VLOOKUP(M53&amp;"-"&amp;N53,Links_publicos_PBI[[id-id2]:[Nombre Archivo PBI]],4,0),L53)</f>
        <v>Comuna: Vallenar, Atacama</v>
      </c>
      <c r="T53" s="121" t="str">
        <f>+HYPERLINK(IFERROR(VLOOKUP($M53&amp;"-"&amp;$N53,Links_publicos_PBI[[id-id2]:[Nombre Archivo PBI]],5,0),L53))</f>
        <v>https://app.powerbi.com/view?r=eyJrIjoiZjcwMjZjNDUtYTBmYS00OGQyLWEwYjgtNDc3YjQ0MzU0NzQ4IiwidCI6IjhmYmFhNWJmLTJlY2MtNGRjOC1iNTZiLThmOTJlMzA3ZjA3NiIsImMiOjR9</v>
      </c>
      <c r="U53" s="121" t="str">
        <f>+IFERROR(VLOOKUP($M53,'LINK GEE-MSTORE'!$A$4:$E$164,4,0),"")&amp;IF(Detalle_Vinculos_Odoo[[#This Row],[id GEE2]]=0,"",Detalle_Vinculos_Odoo[[#This Row],[id GEE2]])</f>
        <v/>
      </c>
      <c r="V53" s="121" t="str">
        <f>+IFERROR(VLOOKUP($M53,'LINK GEE-MSTORE'!$I$4:$M$134,4,0),"")</f>
        <v/>
      </c>
      <c r="W53" s="30" t="str">
        <f>+Detalle_Vinculos_Odoo[[#This Row],[Data]]&amp;"|| "&amp;Detalle_Vinculos_Odoo[[#This Row],[Variante Shopify]]&amp;", "&amp;Detalle_Vinculos_Odoo[[#This Row],[País]]</f>
        <v>DATAEDUCACIÓN|| Comuna: Vallenar, Atacama, Chile</v>
      </c>
      <c r="X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Vallenar, Atacama</v>
      </c>
      <c r="Y53" s="106" t="str">
        <f>+IFERROR(VLOOKUP(Detalle_Vinculos_Odoo[[#This Row],[id GEE]],Portadas10[],2,0),"No hay imagen en la tabla")</f>
        <v>No hay imagen en la tabla</v>
      </c>
      <c r="Z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3" s="106" t="str">
        <f t="shared" si="3"/>
        <v>https://dashboardfiltrado.azurewebsites.net/AutoDash/Index/4/3301</v>
      </c>
      <c r="AC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id2:3301, url:"https://app.powerbi.com/view?r=eyJrIjoiZjcwMjZjNDUtYTBmYS00OGQyLWEwYjgtNDc3YjQ0MzU0NzQ4IiwidCI6IjhmYmFhNWJmLTJlY2MtNGRjOC1iNTZiLThmOTJlMzA3ZjA3NiIsImMiOjR9", comentario:"DATA: DATAEDUCACIÓN || País: Chile || Variante: SI || Tipo Variante: Comuna || Variante Shopify: Comuna: Vallenar, Atacama"));</v>
      </c>
      <c r="AD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https://dashboardfiltrado.azurewebsites.net/AutoDash/Index/4/3301</v>
      </c>
      <c r="AE53" s="117" t="str">
        <f>+IF(Detalle_Vinculos_Odoo[[#This Row],[LINK Mapstore]]&lt;&gt;"","MapStore",IF(Detalle_Vinculos_Odoo[[#This Row],[id GEE]]&lt;&gt;"","GEE-PBI","PBI"))</f>
        <v>PBI</v>
      </c>
    </row>
    <row r="54" spans="1:31" ht="30.6" hidden="1" x14ac:dyDescent="0.3">
      <c r="A54" s="102">
        <f t="shared" si="2"/>
        <v>41</v>
      </c>
      <c r="B54" s="103" t="str">
        <f>+VLOOKUP($M54,Detalle_Variantes_DI[],2,0)</f>
        <v>DATAEDUCACIÓN</v>
      </c>
      <c r="C54" s="103" t="str">
        <f>+VLOOKUP($M54,Detalle_Variantes_DI[],3,0)</f>
        <v>0010-01-00014</v>
      </c>
      <c r="D54" s="30" t="str">
        <f>+VLOOKUP($M54,Detalle_Variantes_DI[],5,0)</f>
        <v>Ranking Comunal de Establecimientos Educacionales - Chile</v>
      </c>
      <c r="E54" s="102" t="str">
        <f>+VLOOKUP($M54,Detalle_Variantes_DI[],6,0)</f>
        <v>PRO</v>
      </c>
      <c r="F54" s="102" t="str">
        <f>+VLOOKUP($M54,Detalle_Variantes_DI[],7,0)</f>
        <v>Chile</v>
      </c>
      <c r="G54" s="102" t="str">
        <f>+VLOOKUP($M54,Detalle_Variantes_DI[],8,0)</f>
        <v>SI</v>
      </c>
      <c r="H54" s="102" t="str">
        <f>+VLOOKUP($M54,Detalle_Variantes_DI[],9,0)</f>
        <v>NO</v>
      </c>
      <c r="I54" s="102" t="str">
        <f>+VLOOKUP($M54,Detalle_Variantes_DI[],10,0)</f>
        <v>NO</v>
      </c>
      <c r="J54" s="102" t="str">
        <f>+VLOOKUP($M54,Detalle_Variantes_DI[],11,0)</f>
        <v>SI</v>
      </c>
      <c r="K54" s="102" t="str">
        <f>+VLOOKUP($M54,Detalle_Variantes_DI[],13,0)</f>
        <v>SI</v>
      </c>
      <c r="L54" s="102" t="str">
        <f>+VLOOKUP($M54,Detalle_Variantes_DI[],14,0)</f>
        <v>Comuna</v>
      </c>
      <c r="M54" s="100">
        <v>4</v>
      </c>
      <c r="N54" s="96">
        <v>3302</v>
      </c>
      <c r="O54" s="102" t="str">
        <f>+IF(VLOOKUP($M54,Detalle_Variantes_DI[],19,0)=0,"",VLOOKUP($M54,Detalle_Variantes_DI[],19,0))</f>
        <v/>
      </c>
      <c r="P54" s="102" t="str">
        <f t="shared" si="4"/>
        <v/>
      </c>
      <c r="Q54" s="102" t="str">
        <f>+IF(VLOOKUP($M54,Detalle_Variantes_DI[],19,0)=0,"",VLOOKUP($M54,Detalle_Variantes_DI[],21,0))</f>
        <v/>
      </c>
      <c r="R54" s="105" t="str">
        <f t="shared" si="5"/>
        <v/>
      </c>
      <c r="S54" s="106" t="str">
        <f>+IFERROR(VLOOKUP(M54&amp;"-"&amp;N54,Links_publicos_PBI[[id-id2]:[Nombre Archivo PBI]],4,0),L54)</f>
        <v>Comuna: Alto del Carmen, Atacama</v>
      </c>
      <c r="T54" s="121" t="str">
        <f>+HYPERLINK(IFERROR(VLOOKUP($M54&amp;"-"&amp;$N54,Links_publicos_PBI[[id-id2]:[Nombre Archivo PBI]],5,0),L54))</f>
        <v>https://app.powerbi.com/view?r=eyJrIjoiOTcyN2JhYjItNzRhMC00MTI0LTkxYTgtZDY2MjdiZjNmNGNhIiwidCI6IjhmYmFhNWJmLTJlY2MtNGRjOC1iNTZiLThmOTJlMzA3ZjA3NiIsImMiOjR9</v>
      </c>
      <c r="U54" s="121" t="str">
        <f>+IFERROR(VLOOKUP($M54,'LINK GEE-MSTORE'!$A$4:$E$164,4,0),"")&amp;IF(Detalle_Vinculos_Odoo[[#This Row],[id GEE2]]=0,"",Detalle_Vinculos_Odoo[[#This Row],[id GEE2]])</f>
        <v/>
      </c>
      <c r="V54" s="121" t="str">
        <f>+IFERROR(VLOOKUP($M54,'LINK GEE-MSTORE'!$I$4:$M$134,4,0),"")</f>
        <v/>
      </c>
      <c r="W54" s="30" t="str">
        <f>+Detalle_Vinculos_Odoo[[#This Row],[Data]]&amp;"|| "&amp;Detalle_Vinculos_Odoo[[#This Row],[Variante Shopify]]&amp;", "&amp;Detalle_Vinculos_Odoo[[#This Row],[País]]</f>
        <v>DATAEDUCACIÓN|| Comuna: Alto del Carmen, Atacama, Chile</v>
      </c>
      <c r="X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Alto del Carmen, Atacama</v>
      </c>
      <c r="Y54" s="106" t="str">
        <f>+IFERROR(VLOOKUP(Detalle_Vinculos_Odoo[[#This Row],[id GEE]],Portadas10[],2,0),"No hay imagen en la tabla")</f>
        <v>No hay imagen en la tabla</v>
      </c>
      <c r="Z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4" s="106" t="str">
        <f t="shared" si="3"/>
        <v>https://dashboardfiltrado.azurewebsites.net/AutoDash/Index/4/3302</v>
      </c>
      <c r="AC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id2:3302, url:"https://app.powerbi.com/view?r=eyJrIjoiOTcyN2JhYjItNzRhMC00MTI0LTkxYTgtZDY2MjdiZjNmNGNhIiwidCI6IjhmYmFhNWJmLTJlY2MtNGRjOC1iNTZiLThmOTJlMzA3ZjA3NiIsImMiOjR9", comentario:"DATA: DATAEDUCACIÓN || País: Chile || Variante: SI || Tipo Variante: Comuna || Variante Shopify: Comuna: Alto del Carmen, Atacama"));</v>
      </c>
      <c r="AD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https://dashboardfiltrado.azurewebsites.net/AutoDash/Index/4/3302</v>
      </c>
      <c r="AE54" s="117" t="str">
        <f>+IF(Detalle_Vinculos_Odoo[[#This Row],[LINK Mapstore]]&lt;&gt;"","MapStore",IF(Detalle_Vinculos_Odoo[[#This Row],[id GEE]]&lt;&gt;"","GEE-PBI","PBI"))</f>
        <v>PBI</v>
      </c>
    </row>
    <row r="55" spans="1:31" ht="30.6" hidden="1" x14ac:dyDescent="0.3">
      <c r="A55" s="102">
        <f t="shared" si="2"/>
        <v>42</v>
      </c>
      <c r="B55" s="103" t="str">
        <f>+VLOOKUP($M55,Detalle_Variantes_DI[],2,0)</f>
        <v>DATAEDUCACIÓN</v>
      </c>
      <c r="C55" s="103" t="str">
        <f>+VLOOKUP($M55,Detalle_Variantes_DI[],3,0)</f>
        <v>0010-01-00014</v>
      </c>
      <c r="D55" s="30" t="str">
        <f>+VLOOKUP($M55,Detalle_Variantes_DI[],5,0)</f>
        <v>Ranking Comunal de Establecimientos Educacionales - Chile</v>
      </c>
      <c r="E55" s="102" t="str">
        <f>+VLOOKUP($M55,Detalle_Variantes_DI[],6,0)</f>
        <v>PRO</v>
      </c>
      <c r="F55" s="102" t="str">
        <f>+VLOOKUP($M55,Detalle_Variantes_DI[],7,0)</f>
        <v>Chile</v>
      </c>
      <c r="G55" s="102" t="str">
        <f>+VLOOKUP($M55,Detalle_Variantes_DI[],8,0)</f>
        <v>SI</v>
      </c>
      <c r="H55" s="102" t="str">
        <f>+VLOOKUP($M55,Detalle_Variantes_DI[],9,0)</f>
        <v>NO</v>
      </c>
      <c r="I55" s="102" t="str">
        <f>+VLOOKUP($M55,Detalle_Variantes_DI[],10,0)</f>
        <v>NO</v>
      </c>
      <c r="J55" s="102" t="str">
        <f>+VLOOKUP($M55,Detalle_Variantes_DI[],11,0)</f>
        <v>SI</v>
      </c>
      <c r="K55" s="102" t="str">
        <f>+VLOOKUP($M55,Detalle_Variantes_DI[],13,0)</f>
        <v>SI</v>
      </c>
      <c r="L55" s="102" t="str">
        <f>+VLOOKUP($M55,Detalle_Variantes_DI[],14,0)</f>
        <v>Comuna</v>
      </c>
      <c r="M55" s="100">
        <v>4</v>
      </c>
      <c r="N55" s="96">
        <v>3303</v>
      </c>
      <c r="O55" s="102" t="str">
        <f>+IF(VLOOKUP($M55,Detalle_Variantes_DI[],19,0)=0,"",VLOOKUP($M55,Detalle_Variantes_DI[],19,0))</f>
        <v/>
      </c>
      <c r="P55" s="102" t="str">
        <f t="shared" si="4"/>
        <v/>
      </c>
      <c r="Q55" s="102" t="str">
        <f>+IF(VLOOKUP($M55,Detalle_Variantes_DI[],19,0)=0,"",VLOOKUP($M55,Detalle_Variantes_DI[],21,0))</f>
        <v/>
      </c>
      <c r="R55" s="105" t="str">
        <f t="shared" si="5"/>
        <v/>
      </c>
      <c r="S55" s="106" t="str">
        <f>+IFERROR(VLOOKUP(M55&amp;"-"&amp;N55,Links_publicos_PBI[[id-id2]:[Nombre Archivo PBI]],4,0),L55)</f>
        <v>Comuna: Freirina, Atacama</v>
      </c>
      <c r="T55" s="121" t="str">
        <f>+HYPERLINK(IFERROR(VLOOKUP($M55&amp;"-"&amp;$N55,Links_publicos_PBI[[id-id2]:[Nombre Archivo PBI]],5,0),L55))</f>
        <v>https://app.powerbi.com/view?r=eyJrIjoiYmYwMzE5MjYtOTZlYi00NjJkLWE2YjctZGRhMmM3MGNhNTZiIiwidCI6IjhmYmFhNWJmLTJlY2MtNGRjOC1iNTZiLThmOTJlMzA3ZjA3NiIsImMiOjR9</v>
      </c>
      <c r="U55" s="121" t="str">
        <f>+IFERROR(VLOOKUP($M55,'LINK GEE-MSTORE'!$A$4:$E$164,4,0),"")&amp;IF(Detalle_Vinculos_Odoo[[#This Row],[id GEE2]]=0,"",Detalle_Vinculos_Odoo[[#This Row],[id GEE2]])</f>
        <v/>
      </c>
      <c r="V55" s="121" t="str">
        <f>+IFERROR(VLOOKUP($M55,'LINK GEE-MSTORE'!$I$4:$M$134,4,0),"")</f>
        <v/>
      </c>
      <c r="W55" s="30" t="str">
        <f>+Detalle_Vinculos_Odoo[[#This Row],[Data]]&amp;"|| "&amp;Detalle_Vinculos_Odoo[[#This Row],[Variante Shopify]]&amp;", "&amp;Detalle_Vinculos_Odoo[[#This Row],[País]]</f>
        <v>DATAEDUCACIÓN|| Comuna: Freirina, Atacama, Chile</v>
      </c>
      <c r="X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Freirina, Atacama</v>
      </c>
      <c r="Y55" s="106" t="str">
        <f>+IFERROR(VLOOKUP(Detalle_Vinculos_Odoo[[#This Row],[id GEE]],Portadas10[],2,0),"No hay imagen en la tabla")</f>
        <v>No hay imagen en la tabla</v>
      </c>
      <c r="Z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5" s="106" t="str">
        <f t="shared" si="3"/>
        <v>https://dashboardfiltrado.azurewebsites.net/AutoDash/Index/4/3303</v>
      </c>
      <c r="AC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id2:3303, url:"https://app.powerbi.com/view?r=eyJrIjoiYmYwMzE5MjYtOTZlYi00NjJkLWE2YjctZGRhMmM3MGNhNTZiIiwidCI6IjhmYmFhNWJmLTJlY2MtNGRjOC1iNTZiLThmOTJlMzA3ZjA3NiIsImMiOjR9", comentario:"DATA: DATAEDUCACIÓN || País: Chile || Variante: SI || Tipo Variante: Comuna || Variante Shopify: Comuna: Freirina, Atacama"));</v>
      </c>
      <c r="AD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https://dashboardfiltrado.azurewebsites.net/AutoDash/Index/4/3303</v>
      </c>
      <c r="AE55" s="117" t="str">
        <f>+IF(Detalle_Vinculos_Odoo[[#This Row],[LINK Mapstore]]&lt;&gt;"","MapStore",IF(Detalle_Vinculos_Odoo[[#This Row],[id GEE]]&lt;&gt;"","GEE-PBI","PBI"))</f>
        <v>PBI</v>
      </c>
    </row>
    <row r="56" spans="1:31" ht="30.6" hidden="1" x14ac:dyDescent="0.3">
      <c r="A56" s="102">
        <f t="shared" si="2"/>
        <v>43</v>
      </c>
      <c r="B56" s="103" t="str">
        <f>+VLOOKUP($M56,Detalle_Variantes_DI[],2,0)</f>
        <v>DATAEDUCACIÓN</v>
      </c>
      <c r="C56" s="103" t="str">
        <f>+VLOOKUP($M56,Detalle_Variantes_DI[],3,0)</f>
        <v>0010-01-00014</v>
      </c>
      <c r="D56" s="30" t="str">
        <f>+VLOOKUP($M56,Detalle_Variantes_DI[],5,0)</f>
        <v>Ranking Comunal de Establecimientos Educacionales - Chile</v>
      </c>
      <c r="E56" s="102" t="str">
        <f>+VLOOKUP($M56,Detalle_Variantes_DI[],6,0)</f>
        <v>PRO</v>
      </c>
      <c r="F56" s="102" t="str">
        <f>+VLOOKUP($M56,Detalle_Variantes_DI[],7,0)</f>
        <v>Chile</v>
      </c>
      <c r="G56" s="102" t="str">
        <f>+VLOOKUP($M56,Detalle_Variantes_DI[],8,0)</f>
        <v>SI</v>
      </c>
      <c r="H56" s="102" t="str">
        <f>+VLOOKUP($M56,Detalle_Variantes_DI[],9,0)</f>
        <v>NO</v>
      </c>
      <c r="I56" s="102" t="str">
        <f>+VLOOKUP($M56,Detalle_Variantes_DI[],10,0)</f>
        <v>NO</v>
      </c>
      <c r="J56" s="102" t="str">
        <f>+VLOOKUP($M56,Detalle_Variantes_DI[],11,0)</f>
        <v>SI</v>
      </c>
      <c r="K56" s="102" t="str">
        <f>+VLOOKUP($M56,Detalle_Variantes_DI[],13,0)</f>
        <v>SI</v>
      </c>
      <c r="L56" s="102" t="str">
        <f>+VLOOKUP($M56,Detalle_Variantes_DI[],14,0)</f>
        <v>Comuna</v>
      </c>
      <c r="M56" s="100">
        <v>4</v>
      </c>
      <c r="N56" s="96">
        <v>3304</v>
      </c>
      <c r="O56" s="102" t="str">
        <f>+IF(VLOOKUP($M56,Detalle_Variantes_DI[],19,0)=0,"",VLOOKUP($M56,Detalle_Variantes_DI[],19,0))</f>
        <v/>
      </c>
      <c r="P56" s="102" t="str">
        <f t="shared" si="4"/>
        <v/>
      </c>
      <c r="Q56" s="102" t="str">
        <f>+IF(VLOOKUP($M56,Detalle_Variantes_DI[],19,0)=0,"",VLOOKUP($M56,Detalle_Variantes_DI[],21,0))</f>
        <v/>
      </c>
      <c r="R56" s="105" t="str">
        <f t="shared" si="5"/>
        <v/>
      </c>
      <c r="S56" s="106" t="str">
        <f>+IFERROR(VLOOKUP(M56&amp;"-"&amp;N56,Links_publicos_PBI[[id-id2]:[Nombre Archivo PBI]],4,0),L56)</f>
        <v>Comuna: Huasco, Atacama</v>
      </c>
      <c r="T56" s="121" t="str">
        <f>+HYPERLINK(IFERROR(VLOOKUP($M56&amp;"-"&amp;$N56,Links_publicos_PBI[[id-id2]:[Nombre Archivo PBI]],5,0),L56))</f>
        <v>https://app.powerbi.com/view?r=eyJrIjoiNTkzMTIxMTEtNzUxMy00NzgzLThhOTItNzU5Yjg3MWM0YTQ3IiwidCI6IjhmYmFhNWJmLTJlY2MtNGRjOC1iNTZiLThmOTJlMzA3ZjA3NiIsImMiOjR9</v>
      </c>
      <c r="U56" s="121" t="str">
        <f>+IFERROR(VLOOKUP($M56,'LINK GEE-MSTORE'!$A$4:$E$164,4,0),"")&amp;IF(Detalle_Vinculos_Odoo[[#This Row],[id GEE2]]=0,"",Detalle_Vinculos_Odoo[[#This Row],[id GEE2]])</f>
        <v/>
      </c>
      <c r="V56" s="121" t="str">
        <f>+IFERROR(VLOOKUP($M56,'LINK GEE-MSTORE'!$I$4:$M$134,4,0),"")</f>
        <v/>
      </c>
      <c r="W56" s="30" t="str">
        <f>+Detalle_Vinculos_Odoo[[#This Row],[Data]]&amp;"|| "&amp;Detalle_Vinculos_Odoo[[#This Row],[Variante Shopify]]&amp;", "&amp;Detalle_Vinculos_Odoo[[#This Row],[País]]</f>
        <v>DATAEDUCACIÓN|| Comuna: Huasco, Atacama, Chile</v>
      </c>
      <c r="X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Huasco, Atacama</v>
      </c>
      <c r="Y56" s="106" t="str">
        <f>+IFERROR(VLOOKUP(Detalle_Vinculos_Odoo[[#This Row],[id GEE]],Portadas10[],2,0),"No hay imagen en la tabla")</f>
        <v>No hay imagen en la tabla</v>
      </c>
      <c r="Z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6" s="106" t="str">
        <f t="shared" si="3"/>
        <v>https://dashboardfiltrado.azurewebsites.net/AutoDash/Index/4/3304</v>
      </c>
      <c r="AC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id2:3304, url:"https://app.powerbi.com/view?r=eyJrIjoiNTkzMTIxMTEtNzUxMy00NzgzLThhOTItNzU5Yjg3MWM0YTQ3IiwidCI6IjhmYmFhNWJmLTJlY2MtNGRjOC1iNTZiLThmOTJlMzA3ZjA3NiIsImMiOjR9", comentario:"DATA: DATAEDUCACIÓN || País: Chile || Variante: SI || Tipo Variante: Comuna || Variante Shopify: Comuna: Huasco, Atacama"));</v>
      </c>
      <c r="AD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https://dashboardfiltrado.azurewebsites.net/AutoDash/Index/4/3304</v>
      </c>
      <c r="AE56" s="117" t="str">
        <f>+IF(Detalle_Vinculos_Odoo[[#This Row],[LINK Mapstore]]&lt;&gt;"","MapStore",IF(Detalle_Vinculos_Odoo[[#This Row],[id GEE]]&lt;&gt;"","GEE-PBI","PBI"))</f>
        <v>PBI</v>
      </c>
    </row>
    <row r="57" spans="1:31" ht="30.6" hidden="1" x14ac:dyDescent="0.3">
      <c r="A57" s="102">
        <f t="shared" si="2"/>
        <v>44</v>
      </c>
      <c r="B57" s="103" t="str">
        <f>+VLOOKUP($M57,Detalle_Variantes_DI[],2,0)</f>
        <v>DATAEDUCACIÓN</v>
      </c>
      <c r="C57" s="103" t="str">
        <f>+VLOOKUP($M57,Detalle_Variantes_DI[],3,0)</f>
        <v>0010-01-00014</v>
      </c>
      <c r="D57" s="30" t="str">
        <f>+VLOOKUP($M57,Detalle_Variantes_DI[],5,0)</f>
        <v>Ranking Comunal de Establecimientos Educacionales - Chile</v>
      </c>
      <c r="E57" s="102" t="str">
        <f>+VLOOKUP($M57,Detalle_Variantes_DI[],6,0)</f>
        <v>PRO</v>
      </c>
      <c r="F57" s="102" t="str">
        <f>+VLOOKUP($M57,Detalle_Variantes_DI[],7,0)</f>
        <v>Chile</v>
      </c>
      <c r="G57" s="102" t="str">
        <f>+VLOOKUP($M57,Detalle_Variantes_DI[],8,0)</f>
        <v>SI</v>
      </c>
      <c r="H57" s="102" t="str">
        <f>+VLOOKUP($M57,Detalle_Variantes_DI[],9,0)</f>
        <v>NO</v>
      </c>
      <c r="I57" s="102" t="str">
        <f>+VLOOKUP($M57,Detalle_Variantes_DI[],10,0)</f>
        <v>NO</v>
      </c>
      <c r="J57" s="102" t="str">
        <f>+VLOOKUP($M57,Detalle_Variantes_DI[],11,0)</f>
        <v>SI</v>
      </c>
      <c r="K57" s="102" t="str">
        <f>+VLOOKUP($M57,Detalle_Variantes_DI[],13,0)</f>
        <v>SI</v>
      </c>
      <c r="L57" s="102" t="str">
        <f>+VLOOKUP($M57,Detalle_Variantes_DI[],14,0)</f>
        <v>Comuna</v>
      </c>
      <c r="M57" s="100">
        <v>4</v>
      </c>
      <c r="N57" s="96">
        <v>4101</v>
      </c>
      <c r="O57" s="102" t="str">
        <f>+IF(VLOOKUP($M57,Detalle_Variantes_DI[],19,0)=0,"",VLOOKUP($M57,Detalle_Variantes_DI[],19,0))</f>
        <v/>
      </c>
      <c r="P57" s="102" t="str">
        <f t="shared" si="4"/>
        <v/>
      </c>
      <c r="Q57" s="102" t="str">
        <f>+IF(VLOOKUP($M57,Detalle_Variantes_DI[],19,0)=0,"",VLOOKUP($M57,Detalle_Variantes_DI[],21,0))</f>
        <v/>
      </c>
      <c r="R57" s="105" t="str">
        <f t="shared" si="5"/>
        <v/>
      </c>
      <c r="S57" s="106" t="str">
        <f>+IFERROR(VLOOKUP(M57&amp;"-"&amp;N57,Links_publicos_PBI[[id-id2]:[Nombre Archivo PBI]],4,0),L57)</f>
        <v>Comuna: La Serena, Coquimbo</v>
      </c>
      <c r="T57" s="121" t="str">
        <f>+HYPERLINK(IFERROR(VLOOKUP($M57&amp;"-"&amp;$N57,Links_publicos_PBI[[id-id2]:[Nombre Archivo PBI]],5,0),L57))</f>
        <v>https://app.powerbi.com/view?r=eyJrIjoiNjYxZWFhZWItOWUzYS00NDNjLTgxMWEtMDU1OWM5ODM0MDI2IiwidCI6IjhmYmFhNWJmLTJlY2MtNGRjOC1iNTZiLThmOTJlMzA3ZjA3NiIsImMiOjR9</v>
      </c>
      <c r="U57" s="121" t="str">
        <f>+IFERROR(VLOOKUP($M57,'LINK GEE-MSTORE'!$A$4:$E$164,4,0),"")&amp;IF(Detalle_Vinculos_Odoo[[#This Row],[id GEE2]]=0,"",Detalle_Vinculos_Odoo[[#This Row],[id GEE2]])</f>
        <v/>
      </c>
      <c r="V57" s="121" t="str">
        <f>+IFERROR(VLOOKUP($M57,'LINK GEE-MSTORE'!$I$4:$M$134,4,0),"")</f>
        <v/>
      </c>
      <c r="W57" s="30" t="str">
        <f>+Detalle_Vinculos_Odoo[[#This Row],[Data]]&amp;"|| "&amp;Detalle_Vinculos_Odoo[[#This Row],[Variante Shopify]]&amp;", "&amp;Detalle_Vinculos_Odoo[[#This Row],[País]]</f>
        <v>DATAEDUCACIÓN|| Comuna: La Serena, Coquimbo, Chile</v>
      </c>
      <c r="X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Serena, Coquimbo</v>
      </c>
      <c r="Y57" s="106" t="str">
        <f>+IFERROR(VLOOKUP(Detalle_Vinculos_Odoo[[#This Row],[id GEE]],Portadas10[],2,0),"No hay imagen en la tabla")</f>
        <v>No hay imagen en la tabla</v>
      </c>
      <c r="Z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7" s="106" t="str">
        <f t="shared" si="3"/>
        <v>https://dashboardfiltrado.azurewebsites.net/AutoDash/Index/4/4101</v>
      </c>
      <c r="AC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id2:4101, url:"https://app.powerbi.com/view?r=eyJrIjoiNjYxZWFhZWItOWUzYS00NDNjLTgxMWEtMDU1OWM5ODM0MDI2IiwidCI6IjhmYmFhNWJmLTJlY2MtNGRjOC1iNTZiLThmOTJlMzA3ZjA3NiIsImMiOjR9", comentario:"DATA: DATAEDUCACIÓN || País: Chile || Variante: SI || Tipo Variante: Comuna || Variante Shopify: Comuna: La Serena, Coquimbo"));</v>
      </c>
      <c r="AD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https://dashboardfiltrado.azurewebsites.net/AutoDash/Index/4/4101</v>
      </c>
      <c r="AE57" s="117" t="str">
        <f>+IF(Detalle_Vinculos_Odoo[[#This Row],[LINK Mapstore]]&lt;&gt;"","MapStore",IF(Detalle_Vinculos_Odoo[[#This Row],[id GEE]]&lt;&gt;"","GEE-PBI","PBI"))</f>
        <v>PBI</v>
      </c>
    </row>
    <row r="58" spans="1:31" ht="30.6" hidden="1" x14ac:dyDescent="0.3">
      <c r="A58" s="102">
        <f t="shared" si="2"/>
        <v>45</v>
      </c>
      <c r="B58" s="103" t="str">
        <f>+VLOOKUP($M58,Detalle_Variantes_DI[],2,0)</f>
        <v>DATAEDUCACIÓN</v>
      </c>
      <c r="C58" s="103" t="str">
        <f>+VLOOKUP($M58,Detalle_Variantes_DI[],3,0)</f>
        <v>0010-01-00014</v>
      </c>
      <c r="D58" s="30" t="str">
        <f>+VLOOKUP($M58,Detalle_Variantes_DI[],5,0)</f>
        <v>Ranking Comunal de Establecimientos Educacionales - Chile</v>
      </c>
      <c r="E58" s="102" t="str">
        <f>+VLOOKUP($M58,Detalle_Variantes_DI[],6,0)</f>
        <v>PRO</v>
      </c>
      <c r="F58" s="102" t="str">
        <f>+VLOOKUP($M58,Detalle_Variantes_DI[],7,0)</f>
        <v>Chile</v>
      </c>
      <c r="G58" s="102" t="str">
        <f>+VLOOKUP($M58,Detalle_Variantes_DI[],8,0)</f>
        <v>SI</v>
      </c>
      <c r="H58" s="102" t="str">
        <f>+VLOOKUP($M58,Detalle_Variantes_DI[],9,0)</f>
        <v>NO</v>
      </c>
      <c r="I58" s="102" t="str">
        <f>+VLOOKUP($M58,Detalle_Variantes_DI[],10,0)</f>
        <v>NO</v>
      </c>
      <c r="J58" s="102" t="str">
        <f>+VLOOKUP($M58,Detalle_Variantes_DI[],11,0)</f>
        <v>SI</v>
      </c>
      <c r="K58" s="102" t="str">
        <f>+VLOOKUP($M58,Detalle_Variantes_DI[],13,0)</f>
        <v>SI</v>
      </c>
      <c r="L58" s="102" t="str">
        <f>+VLOOKUP($M58,Detalle_Variantes_DI[],14,0)</f>
        <v>Comuna</v>
      </c>
      <c r="M58" s="100">
        <v>4</v>
      </c>
      <c r="N58" s="96">
        <v>4102</v>
      </c>
      <c r="O58" s="102" t="str">
        <f>+IF(VLOOKUP($M58,Detalle_Variantes_DI[],19,0)=0,"",VLOOKUP($M58,Detalle_Variantes_DI[],19,0))</f>
        <v/>
      </c>
      <c r="P58" s="102" t="str">
        <f t="shared" si="4"/>
        <v/>
      </c>
      <c r="Q58" s="102" t="str">
        <f>+IF(VLOOKUP($M58,Detalle_Variantes_DI[],19,0)=0,"",VLOOKUP($M58,Detalle_Variantes_DI[],21,0))</f>
        <v/>
      </c>
      <c r="R58" s="105" t="str">
        <f t="shared" si="5"/>
        <v/>
      </c>
      <c r="S58" s="106" t="str">
        <f>+IFERROR(VLOOKUP(M58&amp;"-"&amp;N58,Links_publicos_PBI[[id-id2]:[Nombre Archivo PBI]],4,0),L58)</f>
        <v>Comuna: Coquimbo, Coquimbo</v>
      </c>
      <c r="T58" s="121" t="str">
        <f>+HYPERLINK(IFERROR(VLOOKUP($M58&amp;"-"&amp;$N58,Links_publicos_PBI[[id-id2]:[Nombre Archivo PBI]],5,0),L58))</f>
        <v>https://app.powerbi.com/view?r=eyJrIjoiNmE4ZjY3Y2EtOTU5Yi00MmI0LWFhYmItYmNhYTgwMzgyNzAxIiwidCI6IjhmYmFhNWJmLTJlY2MtNGRjOC1iNTZiLThmOTJlMzA3ZjA3NiIsImMiOjR9</v>
      </c>
      <c r="U58" s="121" t="str">
        <f>+IFERROR(VLOOKUP($M58,'LINK GEE-MSTORE'!$A$4:$E$164,4,0),"")&amp;IF(Detalle_Vinculos_Odoo[[#This Row],[id GEE2]]=0,"",Detalle_Vinculos_Odoo[[#This Row],[id GEE2]])</f>
        <v/>
      </c>
      <c r="V58" s="121" t="str">
        <f>+IFERROR(VLOOKUP($M58,'LINK GEE-MSTORE'!$I$4:$M$134,4,0),"")</f>
        <v/>
      </c>
      <c r="W58" s="30" t="str">
        <f>+Detalle_Vinculos_Odoo[[#This Row],[Data]]&amp;"|| "&amp;Detalle_Vinculos_Odoo[[#This Row],[Variante Shopify]]&amp;", "&amp;Detalle_Vinculos_Odoo[[#This Row],[País]]</f>
        <v>DATAEDUCACIÓN|| Comuna: Coquimbo, Coquimbo, Chile</v>
      </c>
      <c r="X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Coquimbo, Coquimbo</v>
      </c>
      <c r="Y58" s="106" t="str">
        <f>+IFERROR(VLOOKUP(Detalle_Vinculos_Odoo[[#This Row],[id GEE]],Portadas10[],2,0),"No hay imagen en la tabla")</f>
        <v>No hay imagen en la tabla</v>
      </c>
      <c r="Z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8" s="106" t="str">
        <f t="shared" si="3"/>
        <v>https://dashboardfiltrado.azurewebsites.net/AutoDash/Index/4/4102</v>
      </c>
      <c r="AC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id2:4102, url:"https://app.powerbi.com/view?r=eyJrIjoiNmE4ZjY3Y2EtOTU5Yi00MmI0LWFhYmItYmNhYTgwMzgyNzAxIiwidCI6IjhmYmFhNWJmLTJlY2MtNGRjOC1iNTZiLThmOTJlMzA3ZjA3NiIsImMiOjR9", comentario:"DATA: DATAEDUCACIÓN || País: Chile || Variante: SI || Tipo Variante: Comuna || Variante Shopify: Comuna: Coquimbo, Coquimbo"));</v>
      </c>
      <c r="AD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https://dashboardfiltrado.azurewebsites.net/AutoDash/Index/4/4102</v>
      </c>
      <c r="AE58" s="117" t="str">
        <f>+IF(Detalle_Vinculos_Odoo[[#This Row],[LINK Mapstore]]&lt;&gt;"","MapStore",IF(Detalle_Vinculos_Odoo[[#This Row],[id GEE]]&lt;&gt;"","GEE-PBI","PBI"))</f>
        <v>PBI</v>
      </c>
    </row>
    <row r="59" spans="1:31" ht="30.6" hidden="1" x14ac:dyDescent="0.3">
      <c r="A59" s="102">
        <f t="shared" si="2"/>
        <v>46</v>
      </c>
      <c r="B59" s="103" t="str">
        <f>+VLOOKUP($M59,Detalle_Variantes_DI[],2,0)</f>
        <v>DATAEDUCACIÓN</v>
      </c>
      <c r="C59" s="103" t="str">
        <f>+VLOOKUP($M59,Detalle_Variantes_DI[],3,0)</f>
        <v>0010-01-00014</v>
      </c>
      <c r="D59" s="30" t="str">
        <f>+VLOOKUP($M59,Detalle_Variantes_DI[],5,0)</f>
        <v>Ranking Comunal de Establecimientos Educacionales - Chile</v>
      </c>
      <c r="E59" s="102" t="str">
        <f>+VLOOKUP($M59,Detalle_Variantes_DI[],6,0)</f>
        <v>PRO</v>
      </c>
      <c r="F59" s="102" t="str">
        <f>+VLOOKUP($M59,Detalle_Variantes_DI[],7,0)</f>
        <v>Chile</v>
      </c>
      <c r="G59" s="102" t="str">
        <f>+VLOOKUP($M59,Detalle_Variantes_DI[],8,0)</f>
        <v>SI</v>
      </c>
      <c r="H59" s="102" t="str">
        <f>+VLOOKUP($M59,Detalle_Variantes_DI[],9,0)</f>
        <v>NO</v>
      </c>
      <c r="I59" s="102" t="str">
        <f>+VLOOKUP($M59,Detalle_Variantes_DI[],10,0)</f>
        <v>NO</v>
      </c>
      <c r="J59" s="102" t="str">
        <f>+VLOOKUP($M59,Detalle_Variantes_DI[],11,0)</f>
        <v>SI</v>
      </c>
      <c r="K59" s="102" t="str">
        <f>+VLOOKUP($M59,Detalle_Variantes_DI[],13,0)</f>
        <v>SI</v>
      </c>
      <c r="L59" s="102" t="str">
        <f>+VLOOKUP($M59,Detalle_Variantes_DI[],14,0)</f>
        <v>Comuna</v>
      </c>
      <c r="M59" s="100">
        <v>4</v>
      </c>
      <c r="N59" s="96">
        <v>4103</v>
      </c>
      <c r="O59" s="102" t="str">
        <f>+IF(VLOOKUP($M59,Detalle_Variantes_DI[],19,0)=0,"",VLOOKUP($M59,Detalle_Variantes_DI[],19,0))</f>
        <v/>
      </c>
      <c r="P59" s="102" t="str">
        <f t="shared" si="4"/>
        <v/>
      </c>
      <c r="Q59" s="102" t="str">
        <f>+IF(VLOOKUP($M59,Detalle_Variantes_DI[],19,0)=0,"",VLOOKUP($M59,Detalle_Variantes_DI[],21,0))</f>
        <v/>
      </c>
      <c r="R59" s="105" t="str">
        <f t="shared" si="5"/>
        <v/>
      </c>
      <c r="S59" s="106" t="str">
        <f>+IFERROR(VLOOKUP(M59&amp;"-"&amp;N59,Links_publicos_PBI[[id-id2]:[Nombre Archivo PBI]],4,0),L59)</f>
        <v>Comuna: Andacollo, Coquimbo</v>
      </c>
      <c r="T59" s="121" t="str">
        <f>+HYPERLINK(IFERROR(VLOOKUP($M59&amp;"-"&amp;$N59,Links_publicos_PBI[[id-id2]:[Nombre Archivo PBI]],5,0),L59))</f>
        <v>https://app.powerbi.com/view?r=eyJrIjoiY2ViMDMzNzQtYzAzMi00ZTM4LTg5ZTItYTllM2MyZjQ4YTgyIiwidCI6IjhmYmFhNWJmLTJlY2MtNGRjOC1iNTZiLThmOTJlMzA3ZjA3NiIsImMiOjR9</v>
      </c>
      <c r="U59" s="121" t="str">
        <f>+IFERROR(VLOOKUP($M59,'LINK GEE-MSTORE'!$A$4:$E$164,4,0),"")&amp;IF(Detalle_Vinculos_Odoo[[#This Row],[id GEE2]]=0,"",Detalle_Vinculos_Odoo[[#This Row],[id GEE2]])</f>
        <v/>
      </c>
      <c r="V59" s="121" t="str">
        <f>+IFERROR(VLOOKUP($M59,'LINK GEE-MSTORE'!$I$4:$M$134,4,0),"")</f>
        <v/>
      </c>
      <c r="W59" s="30" t="str">
        <f>+Detalle_Vinculos_Odoo[[#This Row],[Data]]&amp;"|| "&amp;Detalle_Vinculos_Odoo[[#This Row],[Variante Shopify]]&amp;", "&amp;Detalle_Vinculos_Odoo[[#This Row],[País]]</f>
        <v>DATAEDUCACIÓN|| Comuna: Andacollo, Coquimbo, Chile</v>
      </c>
      <c r="X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Andacollo, Coquimbo</v>
      </c>
      <c r="Y59" s="106" t="str">
        <f>+IFERROR(VLOOKUP(Detalle_Vinculos_Odoo[[#This Row],[id GEE]],Portadas10[],2,0),"No hay imagen en la tabla")</f>
        <v>No hay imagen en la tabla</v>
      </c>
      <c r="Z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9" s="106" t="str">
        <f t="shared" si="3"/>
        <v>https://dashboardfiltrado.azurewebsites.net/AutoDash/Index/4/4103</v>
      </c>
      <c r="AC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id2:4103, url:"https://app.powerbi.com/view?r=eyJrIjoiY2ViMDMzNzQtYzAzMi00ZTM4LTg5ZTItYTllM2MyZjQ4YTgyIiwidCI6IjhmYmFhNWJmLTJlY2MtNGRjOC1iNTZiLThmOTJlMzA3ZjA3NiIsImMiOjR9", comentario:"DATA: DATAEDUCACIÓN || País: Chile || Variante: SI || Tipo Variante: Comuna || Variante Shopify: Comuna: Andacollo, Coquimbo"));</v>
      </c>
      <c r="AD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https://dashboardfiltrado.azurewebsites.net/AutoDash/Index/4/4103</v>
      </c>
      <c r="AE59" s="117" t="str">
        <f>+IF(Detalle_Vinculos_Odoo[[#This Row],[LINK Mapstore]]&lt;&gt;"","MapStore",IF(Detalle_Vinculos_Odoo[[#This Row],[id GEE]]&lt;&gt;"","GEE-PBI","PBI"))</f>
        <v>PBI</v>
      </c>
    </row>
    <row r="60" spans="1:31" ht="30.6" hidden="1" x14ac:dyDescent="0.3">
      <c r="A60" s="102">
        <f t="shared" si="2"/>
        <v>47</v>
      </c>
      <c r="B60" s="103" t="str">
        <f>+VLOOKUP($M60,Detalle_Variantes_DI[],2,0)</f>
        <v>DATAEDUCACIÓN</v>
      </c>
      <c r="C60" s="103" t="str">
        <f>+VLOOKUP($M60,Detalle_Variantes_DI[],3,0)</f>
        <v>0010-01-00014</v>
      </c>
      <c r="D60" s="30" t="str">
        <f>+VLOOKUP($M60,Detalle_Variantes_DI[],5,0)</f>
        <v>Ranking Comunal de Establecimientos Educacionales - Chile</v>
      </c>
      <c r="E60" s="102" t="str">
        <f>+VLOOKUP($M60,Detalle_Variantes_DI[],6,0)</f>
        <v>PRO</v>
      </c>
      <c r="F60" s="102" t="str">
        <f>+VLOOKUP($M60,Detalle_Variantes_DI[],7,0)</f>
        <v>Chile</v>
      </c>
      <c r="G60" s="102" t="str">
        <f>+VLOOKUP($M60,Detalle_Variantes_DI[],8,0)</f>
        <v>SI</v>
      </c>
      <c r="H60" s="102" t="str">
        <f>+VLOOKUP($M60,Detalle_Variantes_DI[],9,0)</f>
        <v>NO</v>
      </c>
      <c r="I60" s="102" t="str">
        <f>+VLOOKUP($M60,Detalle_Variantes_DI[],10,0)</f>
        <v>NO</v>
      </c>
      <c r="J60" s="102" t="str">
        <f>+VLOOKUP($M60,Detalle_Variantes_DI[],11,0)</f>
        <v>SI</v>
      </c>
      <c r="K60" s="102" t="str">
        <f>+VLOOKUP($M60,Detalle_Variantes_DI[],13,0)</f>
        <v>SI</v>
      </c>
      <c r="L60" s="102" t="str">
        <f>+VLOOKUP($M60,Detalle_Variantes_DI[],14,0)</f>
        <v>Comuna</v>
      </c>
      <c r="M60" s="100">
        <v>4</v>
      </c>
      <c r="N60" s="96">
        <v>4104</v>
      </c>
      <c r="O60" s="102" t="str">
        <f>+IF(VLOOKUP($M60,Detalle_Variantes_DI[],19,0)=0,"",VLOOKUP($M60,Detalle_Variantes_DI[],19,0))</f>
        <v/>
      </c>
      <c r="P60" s="102" t="str">
        <f t="shared" si="4"/>
        <v/>
      </c>
      <c r="Q60" s="102" t="str">
        <f>+IF(VLOOKUP($M60,Detalle_Variantes_DI[],19,0)=0,"",VLOOKUP($M60,Detalle_Variantes_DI[],21,0))</f>
        <v/>
      </c>
      <c r="R60" s="105" t="str">
        <f t="shared" si="5"/>
        <v/>
      </c>
      <c r="S60" s="106" t="str">
        <f>+IFERROR(VLOOKUP(M60&amp;"-"&amp;N60,Links_publicos_PBI[[id-id2]:[Nombre Archivo PBI]],4,0),L60)</f>
        <v>Comuna: La Higuera, Coquimbo</v>
      </c>
      <c r="T60" s="121" t="str">
        <f>+HYPERLINK(IFERROR(VLOOKUP($M60&amp;"-"&amp;$N60,Links_publicos_PBI[[id-id2]:[Nombre Archivo PBI]],5,0),L60))</f>
        <v>https://app.powerbi.com/view?r=eyJrIjoiZjkwZGVlYzctZDJlMC00YjZhLWEwYTEtZTQxZGJjZjlmMTNmIiwidCI6IjhmYmFhNWJmLTJlY2MtNGRjOC1iNTZiLThmOTJlMzA3ZjA3NiIsImMiOjR9</v>
      </c>
      <c r="U60" s="121" t="str">
        <f>+IFERROR(VLOOKUP($M60,'LINK GEE-MSTORE'!$A$4:$E$164,4,0),"")&amp;IF(Detalle_Vinculos_Odoo[[#This Row],[id GEE2]]=0,"",Detalle_Vinculos_Odoo[[#This Row],[id GEE2]])</f>
        <v/>
      </c>
      <c r="V60" s="121" t="str">
        <f>+IFERROR(VLOOKUP($M60,'LINK GEE-MSTORE'!$I$4:$M$134,4,0),"")</f>
        <v/>
      </c>
      <c r="W60" s="30" t="str">
        <f>+Detalle_Vinculos_Odoo[[#This Row],[Data]]&amp;"|| "&amp;Detalle_Vinculos_Odoo[[#This Row],[Variante Shopify]]&amp;", "&amp;Detalle_Vinculos_Odoo[[#This Row],[País]]</f>
        <v>DATAEDUCACIÓN|| Comuna: La Higuera, Coquimbo, Chile</v>
      </c>
      <c r="X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Higuera, Coquimbo</v>
      </c>
      <c r="Y60" s="106" t="str">
        <f>+IFERROR(VLOOKUP(Detalle_Vinculos_Odoo[[#This Row],[id GEE]],Portadas10[],2,0),"No hay imagen en la tabla")</f>
        <v>No hay imagen en la tabla</v>
      </c>
      <c r="Z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0" s="106" t="str">
        <f t="shared" si="3"/>
        <v>https://dashboardfiltrado.azurewebsites.net/AutoDash/Index/4/4104</v>
      </c>
      <c r="AC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id2:4104, url:"https://app.powerbi.com/view?r=eyJrIjoiZjkwZGVlYzctZDJlMC00YjZhLWEwYTEtZTQxZGJjZjlmMTNmIiwidCI6IjhmYmFhNWJmLTJlY2MtNGRjOC1iNTZiLThmOTJlMzA3ZjA3NiIsImMiOjR9", comentario:"DATA: DATAEDUCACIÓN || País: Chile || Variante: SI || Tipo Variante: Comuna || Variante Shopify: Comuna: La Higuera, Coquimbo"));</v>
      </c>
      <c r="AD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https://dashboardfiltrado.azurewebsites.net/AutoDash/Index/4/4104</v>
      </c>
      <c r="AE60" s="117" t="str">
        <f>+IF(Detalle_Vinculos_Odoo[[#This Row],[LINK Mapstore]]&lt;&gt;"","MapStore",IF(Detalle_Vinculos_Odoo[[#This Row],[id GEE]]&lt;&gt;"","GEE-PBI","PBI"))</f>
        <v>PBI</v>
      </c>
    </row>
    <row r="61" spans="1:31" ht="30.6" hidden="1" x14ac:dyDescent="0.3">
      <c r="A61" s="102">
        <f t="shared" si="2"/>
        <v>48</v>
      </c>
      <c r="B61" s="103" t="str">
        <f>+VLOOKUP($M61,Detalle_Variantes_DI[],2,0)</f>
        <v>DATAEDUCACIÓN</v>
      </c>
      <c r="C61" s="103" t="str">
        <f>+VLOOKUP($M61,Detalle_Variantes_DI[],3,0)</f>
        <v>0010-01-00014</v>
      </c>
      <c r="D61" s="30" t="str">
        <f>+VLOOKUP($M61,Detalle_Variantes_DI[],5,0)</f>
        <v>Ranking Comunal de Establecimientos Educacionales - Chile</v>
      </c>
      <c r="E61" s="102" t="str">
        <f>+VLOOKUP($M61,Detalle_Variantes_DI[],6,0)</f>
        <v>PRO</v>
      </c>
      <c r="F61" s="102" t="str">
        <f>+VLOOKUP($M61,Detalle_Variantes_DI[],7,0)</f>
        <v>Chile</v>
      </c>
      <c r="G61" s="102" t="str">
        <f>+VLOOKUP($M61,Detalle_Variantes_DI[],8,0)</f>
        <v>SI</v>
      </c>
      <c r="H61" s="102" t="str">
        <f>+VLOOKUP($M61,Detalle_Variantes_DI[],9,0)</f>
        <v>NO</v>
      </c>
      <c r="I61" s="102" t="str">
        <f>+VLOOKUP($M61,Detalle_Variantes_DI[],10,0)</f>
        <v>NO</v>
      </c>
      <c r="J61" s="102" t="str">
        <f>+VLOOKUP($M61,Detalle_Variantes_DI[],11,0)</f>
        <v>SI</v>
      </c>
      <c r="K61" s="102" t="str">
        <f>+VLOOKUP($M61,Detalle_Variantes_DI[],13,0)</f>
        <v>SI</v>
      </c>
      <c r="L61" s="102" t="str">
        <f>+VLOOKUP($M61,Detalle_Variantes_DI[],14,0)</f>
        <v>Comuna</v>
      </c>
      <c r="M61" s="100">
        <v>4</v>
      </c>
      <c r="N61" s="96">
        <v>4105</v>
      </c>
      <c r="O61" s="102" t="str">
        <f>+IF(VLOOKUP($M61,Detalle_Variantes_DI[],19,0)=0,"",VLOOKUP($M61,Detalle_Variantes_DI[],19,0))</f>
        <v/>
      </c>
      <c r="P61" s="102" t="str">
        <f t="shared" si="4"/>
        <v/>
      </c>
      <c r="Q61" s="102" t="str">
        <f>+IF(VLOOKUP($M61,Detalle_Variantes_DI[],19,0)=0,"",VLOOKUP($M61,Detalle_Variantes_DI[],21,0))</f>
        <v/>
      </c>
      <c r="R61" s="105" t="str">
        <f t="shared" si="5"/>
        <v/>
      </c>
      <c r="S61" s="106" t="str">
        <f>+IFERROR(VLOOKUP(M61&amp;"-"&amp;N61,Links_publicos_PBI[[id-id2]:[Nombre Archivo PBI]],4,0),L61)</f>
        <v>Comuna: Paiguano, Coquimbo</v>
      </c>
      <c r="T61" s="121" t="str">
        <f>+HYPERLINK(IFERROR(VLOOKUP($M61&amp;"-"&amp;$N61,Links_publicos_PBI[[id-id2]:[Nombre Archivo PBI]],5,0),L61))</f>
        <v>https://app.powerbi.com/view?r=eyJrIjoiM2Y3MjhiODItYzNiMS00NjI2LTlkNTgtMDNhOTQ5ZTBmZmMwIiwidCI6IjhmYmFhNWJmLTJlY2MtNGRjOC1iNTZiLThmOTJlMzA3ZjA3NiIsImMiOjR9</v>
      </c>
      <c r="U61" s="121" t="str">
        <f>+IFERROR(VLOOKUP($M61,'LINK GEE-MSTORE'!$A$4:$E$164,4,0),"")&amp;IF(Detalle_Vinculos_Odoo[[#This Row],[id GEE2]]=0,"",Detalle_Vinculos_Odoo[[#This Row],[id GEE2]])</f>
        <v/>
      </c>
      <c r="V61" s="121" t="str">
        <f>+IFERROR(VLOOKUP($M61,'LINK GEE-MSTORE'!$I$4:$M$134,4,0),"")</f>
        <v/>
      </c>
      <c r="W61" s="30" t="str">
        <f>+Detalle_Vinculos_Odoo[[#This Row],[Data]]&amp;"|| "&amp;Detalle_Vinculos_Odoo[[#This Row],[Variante Shopify]]&amp;", "&amp;Detalle_Vinculos_Odoo[[#This Row],[País]]</f>
        <v>DATAEDUCACIÓN|| Comuna: Paiguano, Coquimbo, Chile</v>
      </c>
      <c r="X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Paiguano, Coquimbo</v>
      </c>
      <c r="Y61" s="106" t="str">
        <f>+IFERROR(VLOOKUP(Detalle_Vinculos_Odoo[[#This Row],[id GEE]],Portadas10[],2,0),"No hay imagen en la tabla")</f>
        <v>No hay imagen en la tabla</v>
      </c>
      <c r="Z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1" s="106" t="str">
        <f t="shared" si="3"/>
        <v>https://dashboardfiltrado.azurewebsites.net/AutoDash/Index/4/4105</v>
      </c>
      <c r="AC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id2:4105, url:"https://app.powerbi.com/view?r=eyJrIjoiM2Y3MjhiODItYzNiMS00NjI2LTlkNTgtMDNhOTQ5ZTBmZmMwIiwidCI6IjhmYmFhNWJmLTJlY2MtNGRjOC1iNTZiLThmOTJlMzA3ZjA3NiIsImMiOjR9", comentario:"DATA: DATAEDUCACIÓN || País: Chile || Variante: SI || Tipo Variante: Comuna || Variante Shopify: Comuna: Paiguano, Coquimbo"));</v>
      </c>
      <c r="AD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https://dashboardfiltrado.azurewebsites.net/AutoDash/Index/4/4105</v>
      </c>
      <c r="AE61" s="117" t="str">
        <f>+IF(Detalle_Vinculos_Odoo[[#This Row],[LINK Mapstore]]&lt;&gt;"","MapStore",IF(Detalle_Vinculos_Odoo[[#This Row],[id GEE]]&lt;&gt;"","GEE-PBI","PBI"))</f>
        <v>PBI</v>
      </c>
    </row>
    <row r="62" spans="1:31" ht="30.6" hidden="1" x14ac:dyDescent="0.3">
      <c r="A62" s="102">
        <f t="shared" si="2"/>
        <v>49</v>
      </c>
      <c r="B62" s="103" t="str">
        <f>+VLOOKUP($M62,Detalle_Variantes_DI[],2,0)</f>
        <v>DATAEDUCACIÓN</v>
      </c>
      <c r="C62" s="103" t="str">
        <f>+VLOOKUP($M62,Detalle_Variantes_DI[],3,0)</f>
        <v>0010-01-00014</v>
      </c>
      <c r="D62" s="30" t="str">
        <f>+VLOOKUP($M62,Detalle_Variantes_DI[],5,0)</f>
        <v>Ranking Comunal de Establecimientos Educacionales - Chile</v>
      </c>
      <c r="E62" s="102" t="str">
        <f>+VLOOKUP($M62,Detalle_Variantes_DI[],6,0)</f>
        <v>PRO</v>
      </c>
      <c r="F62" s="102" t="str">
        <f>+VLOOKUP($M62,Detalle_Variantes_DI[],7,0)</f>
        <v>Chile</v>
      </c>
      <c r="G62" s="102" t="str">
        <f>+VLOOKUP($M62,Detalle_Variantes_DI[],8,0)</f>
        <v>SI</v>
      </c>
      <c r="H62" s="102" t="str">
        <f>+VLOOKUP($M62,Detalle_Variantes_DI[],9,0)</f>
        <v>NO</v>
      </c>
      <c r="I62" s="102" t="str">
        <f>+VLOOKUP($M62,Detalle_Variantes_DI[],10,0)</f>
        <v>NO</v>
      </c>
      <c r="J62" s="102" t="str">
        <f>+VLOOKUP($M62,Detalle_Variantes_DI[],11,0)</f>
        <v>SI</v>
      </c>
      <c r="K62" s="102" t="str">
        <f>+VLOOKUP($M62,Detalle_Variantes_DI[],13,0)</f>
        <v>SI</v>
      </c>
      <c r="L62" s="102" t="str">
        <f>+VLOOKUP($M62,Detalle_Variantes_DI[],14,0)</f>
        <v>Comuna</v>
      </c>
      <c r="M62" s="100">
        <v>4</v>
      </c>
      <c r="N62" s="96">
        <v>4106</v>
      </c>
      <c r="O62" s="102" t="str">
        <f>+IF(VLOOKUP($M62,Detalle_Variantes_DI[],19,0)=0,"",VLOOKUP($M62,Detalle_Variantes_DI[],19,0))</f>
        <v/>
      </c>
      <c r="P62" s="102" t="str">
        <f t="shared" si="4"/>
        <v/>
      </c>
      <c r="Q62" s="102" t="str">
        <f>+IF(VLOOKUP($M62,Detalle_Variantes_DI[],19,0)=0,"",VLOOKUP($M62,Detalle_Variantes_DI[],21,0))</f>
        <v/>
      </c>
      <c r="R62" s="105" t="str">
        <f t="shared" si="5"/>
        <v/>
      </c>
      <c r="S62" s="106" t="str">
        <f>+IFERROR(VLOOKUP(M62&amp;"-"&amp;N62,Links_publicos_PBI[[id-id2]:[Nombre Archivo PBI]],4,0),L62)</f>
        <v>Comuna: Vicuña, Coquimbo</v>
      </c>
      <c r="T62" s="121" t="str">
        <f>+HYPERLINK(IFERROR(VLOOKUP($M62&amp;"-"&amp;$N62,Links_publicos_PBI[[id-id2]:[Nombre Archivo PBI]],5,0),L62))</f>
        <v>https://app.powerbi.com/view?r=eyJrIjoiZjU3Njg4ZjMtYmY4My00NzNmLWEyN2ItZGZiZDY0M2U1OWE3IiwidCI6IjhmYmFhNWJmLTJlY2MtNGRjOC1iNTZiLThmOTJlMzA3ZjA3NiIsImMiOjR9</v>
      </c>
      <c r="U62" s="121" t="str">
        <f>+IFERROR(VLOOKUP($M62,'LINK GEE-MSTORE'!$A$4:$E$164,4,0),"")&amp;IF(Detalle_Vinculos_Odoo[[#This Row],[id GEE2]]=0,"",Detalle_Vinculos_Odoo[[#This Row],[id GEE2]])</f>
        <v/>
      </c>
      <c r="V62" s="121" t="str">
        <f>+IFERROR(VLOOKUP($M62,'LINK GEE-MSTORE'!$I$4:$M$134,4,0),"")</f>
        <v/>
      </c>
      <c r="W62" s="30" t="str">
        <f>+Detalle_Vinculos_Odoo[[#This Row],[Data]]&amp;"|| "&amp;Detalle_Vinculos_Odoo[[#This Row],[Variante Shopify]]&amp;", "&amp;Detalle_Vinculos_Odoo[[#This Row],[País]]</f>
        <v>DATAEDUCACIÓN|| Comuna: Vicuña, Coquimbo, Chile</v>
      </c>
      <c r="X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Vicuña, Coquimbo</v>
      </c>
      <c r="Y62" s="106" t="str">
        <f>+IFERROR(VLOOKUP(Detalle_Vinculos_Odoo[[#This Row],[id GEE]],Portadas10[],2,0),"No hay imagen en la tabla")</f>
        <v>No hay imagen en la tabla</v>
      </c>
      <c r="Z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2" s="106" t="str">
        <f t="shared" si="3"/>
        <v>https://dashboardfiltrado.azurewebsites.net/AutoDash/Index/4/4106</v>
      </c>
      <c r="AC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id2:4106, url:"https://app.powerbi.com/view?r=eyJrIjoiZjU3Njg4ZjMtYmY4My00NzNmLWEyN2ItZGZiZDY0M2U1OWE3IiwidCI6IjhmYmFhNWJmLTJlY2MtNGRjOC1iNTZiLThmOTJlMzA3ZjA3NiIsImMiOjR9", comentario:"DATA: DATAEDUCACIÓN || País: Chile || Variante: SI || Tipo Variante: Comuna || Variante Shopify: Comuna: Vicuña, Coquimbo"));</v>
      </c>
      <c r="AD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https://dashboardfiltrado.azurewebsites.net/AutoDash/Index/4/4106</v>
      </c>
      <c r="AE62" s="117" t="str">
        <f>+IF(Detalle_Vinculos_Odoo[[#This Row],[LINK Mapstore]]&lt;&gt;"","MapStore",IF(Detalle_Vinculos_Odoo[[#This Row],[id GEE]]&lt;&gt;"","GEE-PBI","PBI"))</f>
        <v>PBI</v>
      </c>
    </row>
    <row r="63" spans="1:31" ht="30.6" hidden="1" x14ac:dyDescent="0.3">
      <c r="A63" s="102">
        <f t="shared" si="2"/>
        <v>50</v>
      </c>
      <c r="B63" s="103" t="str">
        <f>+VLOOKUP($M63,Detalle_Variantes_DI[],2,0)</f>
        <v>DATAEDUCACIÓN</v>
      </c>
      <c r="C63" s="103" t="str">
        <f>+VLOOKUP($M63,Detalle_Variantes_DI[],3,0)</f>
        <v>0010-01-00014</v>
      </c>
      <c r="D63" s="30" t="str">
        <f>+VLOOKUP($M63,Detalle_Variantes_DI[],5,0)</f>
        <v>Ranking Comunal de Establecimientos Educacionales - Chile</v>
      </c>
      <c r="E63" s="102" t="str">
        <f>+VLOOKUP($M63,Detalle_Variantes_DI[],6,0)</f>
        <v>PRO</v>
      </c>
      <c r="F63" s="102" t="str">
        <f>+VLOOKUP($M63,Detalle_Variantes_DI[],7,0)</f>
        <v>Chile</v>
      </c>
      <c r="G63" s="102" t="str">
        <f>+VLOOKUP($M63,Detalle_Variantes_DI[],8,0)</f>
        <v>SI</v>
      </c>
      <c r="H63" s="102" t="str">
        <f>+VLOOKUP($M63,Detalle_Variantes_DI[],9,0)</f>
        <v>NO</v>
      </c>
      <c r="I63" s="102" t="str">
        <f>+VLOOKUP($M63,Detalle_Variantes_DI[],10,0)</f>
        <v>NO</v>
      </c>
      <c r="J63" s="102" t="str">
        <f>+VLOOKUP($M63,Detalle_Variantes_DI[],11,0)</f>
        <v>SI</v>
      </c>
      <c r="K63" s="102" t="str">
        <f>+VLOOKUP($M63,Detalle_Variantes_DI[],13,0)</f>
        <v>SI</v>
      </c>
      <c r="L63" s="102" t="str">
        <f>+VLOOKUP($M63,Detalle_Variantes_DI[],14,0)</f>
        <v>Comuna</v>
      </c>
      <c r="M63" s="100">
        <v>4</v>
      </c>
      <c r="N63" s="96">
        <v>4201</v>
      </c>
      <c r="O63" s="102" t="str">
        <f>+IF(VLOOKUP($M63,Detalle_Variantes_DI[],19,0)=0,"",VLOOKUP($M63,Detalle_Variantes_DI[],19,0))</f>
        <v/>
      </c>
      <c r="P63" s="102" t="str">
        <f t="shared" si="4"/>
        <v/>
      </c>
      <c r="Q63" s="102" t="str">
        <f>+IF(VLOOKUP($M63,Detalle_Variantes_DI[],19,0)=0,"",VLOOKUP($M63,Detalle_Variantes_DI[],21,0))</f>
        <v/>
      </c>
      <c r="R63" s="105" t="str">
        <f t="shared" si="5"/>
        <v/>
      </c>
      <c r="S63" s="106" t="str">
        <f>+IFERROR(VLOOKUP(M63&amp;"-"&amp;N63,Links_publicos_PBI[[id-id2]:[Nombre Archivo PBI]],4,0),L63)</f>
        <v>Comuna: Illapel, Coquimbo</v>
      </c>
      <c r="T63" s="121" t="str">
        <f>+HYPERLINK(IFERROR(VLOOKUP($M63&amp;"-"&amp;$N63,Links_publicos_PBI[[id-id2]:[Nombre Archivo PBI]],5,0),L63))</f>
        <v>https://app.powerbi.com/view?r=eyJrIjoiOWNiN2VlYjUtMDA1Ny00NDE4LWI2YTMtOWRkMTIzZTgzZTUyIiwidCI6IjhmYmFhNWJmLTJlY2MtNGRjOC1iNTZiLThmOTJlMzA3ZjA3NiIsImMiOjR9</v>
      </c>
      <c r="U63" s="121" t="str">
        <f>+IFERROR(VLOOKUP($M63,'LINK GEE-MSTORE'!$A$4:$E$164,4,0),"")&amp;IF(Detalle_Vinculos_Odoo[[#This Row],[id GEE2]]=0,"",Detalle_Vinculos_Odoo[[#This Row],[id GEE2]])</f>
        <v/>
      </c>
      <c r="V63" s="121" t="str">
        <f>+IFERROR(VLOOKUP($M63,'LINK GEE-MSTORE'!$I$4:$M$134,4,0),"")</f>
        <v/>
      </c>
      <c r="W63" s="30" t="str">
        <f>+Detalle_Vinculos_Odoo[[#This Row],[Data]]&amp;"|| "&amp;Detalle_Vinculos_Odoo[[#This Row],[Variante Shopify]]&amp;", "&amp;Detalle_Vinculos_Odoo[[#This Row],[País]]</f>
        <v>DATAEDUCACIÓN|| Comuna: Illapel, Coquimbo, Chile</v>
      </c>
      <c r="X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Illapel, Coquimbo</v>
      </c>
      <c r="Y63" s="106" t="str">
        <f>+IFERROR(VLOOKUP(Detalle_Vinculos_Odoo[[#This Row],[id GEE]],Portadas10[],2,0),"No hay imagen en la tabla")</f>
        <v>No hay imagen en la tabla</v>
      </c>
      <c r="Z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3" s="106" t="str">
        <f t="shared" si="3"/>
        <v>https://dashboardfiltrado.azurewebsites.net/AutoDash/Index/4/4201</v>
      </c>
      <c r="AC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id2:4201, url:"https://app.powerbi.com/view?r=eyJrIjoiOWNiN2VlYjUtMDA1Ny00NDE4LWI2YTMtOWRkMTIzZTgzZTUyIiwidCI6IjhmYmFhNWJmLTJlY2MtNGRjOC1iNTZiLThmOTJlMzA3ZjA3NiIsImMiOjR9", comentario:"DATA: DATAEDUCACIÓN || País: Chile || Variante: SI || Tipo Variante: Comuna || Variante Shopify: Comuna: Illapel, Coquimbo"));</v>
      </c>
      <c r="AD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https://dashboardfiltrado.azurewebsites.net/AutoDash/Index/4/4201</v>
      </c>
      <c r="AE63" s="117" t="str">
        <f>+IF(Detalle_Vinculos_Odoo[[#This Row],[LINK Mapstore]]&lt;&gt;"","MapStore",IF(Detalle_Vinculos_Odoo[[#This Row],[id GEE]]&lt;&gt;"","GEE-PBI","PBI"))</f>
        <v>PBI</v>
      </c>
    </row>
    <row r="64" spans="1:31" ht="30.6" hidden="1" x14ac:dyDescent="0.3">
      <c r="A64" s="102">
        <f t="shared" si="2"/>
        <v>51</v>
      </c>
      <c r="B64" s="103" t="str">
        <f>+VLOOKUP($M64,Detalle_Variantes_DI[],2,0)</f>
        <v>DATAEDUCACIÓN</v>
      </c>
      <c r="C64" s="103" t="str">
        <f>+VLOOKUP($M64,Detalle_Variantes_DI[],3,0)</f>
        <v>0010-01-00014</v>
      </c>
      <c r="D64" s="30" t="str">
        <f>+VLOOKUP($M64,Detalle_Variantes_DI[],5,0)</f>
        <v>Ranking Comunal de Establecimientos Educacionales - Chile</v>
      </c>
      <c r="E64" s="102" t="str">
        <f>+VLOOKUP($M64,Detalle_Variantes_DI[],6,0)</f>
        <v>PRO</v>
      </c>
      <c r="F64" s="102" t="str">
        <f>+VLOOKUP($M64,Detalle_Variantes_DI[],7,0)</f>
        <v>Chile</v>
      </c>
      <c r="G64" s="102" t="str">
        <f>+VLOOKUP($M64,Detalle_Variantes_DI[],8,0)</f>
        <v>SI</v>
      </c>
      <c r="H64" s="102" t="str">
        <f>+VLOOKUP($M64,Detalle_Variantes_DI[],9,0)</f>
        <v>NO</v>
      </c>
      <c r="I64" s="102" t="str">
        <f>+VLOOKUP($M64,Detalle_Variantes_DI[],10,0)</f>
        <v>NO</v>
      </c>
      <c r="J64" s="102" t="str">
        <f>+VLOOKUP($M64,Detalle_Variantes_DI[],11,0)</f>
        <v>SI</v>
      </c>
      <c r="K64" s="102" t="str">
        <f>+VLOOKUP($M64,Detalle_Variantes_DI[],13,0)</f>
        <v>SI</v>
      </c>
      <c r="L64" s="102" t="str">
        <f>+VLOOKUP($M64,Detalle_Variantes_DI[],14,0)</f>
        <v>Comuna</v>
      </c>
      <c r="M64" s="100">
        <v>4</v>
      </c>
      <c r="N64" s="96">
        <v>4202</v>
      </c>
      <c r="O64" s="102" t="str">
        <f>+IF(VLOOKUP($M64,Detalle_Variantes_DI[],19,0)=0,"",VLOOKUP($M64,Detalle_Variantes_DI[],19,0))</f>
        <v/>
      </c>
      <c r="P64" s="102" t="str">
        <f t="shared" si="4"/>
        <v/>
      </c>
      <c r="Q64" s="102" t="str">
        <f>+IF(VLOOKUP($M64,Detalle_Variantes_DI[],19,0)=0,"",VLOOKUP($M64,Detalle_Variantes_DI[],21,0))</f>
        <v/>
      </c>
      <c r="R64" s="105" t="str">
        <f t="shared" si="5"/>
        <v/>
      </c>
      <c r="S64" s="106" t="str">
        <f>+IFERROR(VLOOKUP(M64&amp;"-"&amp;N64,Links_publicos_PBI[[id-id2]:[Nombre Archivo PBI]],4,0),L64)</f>
        <v>Comuna: Canela, Coquimbo</v>
      </c>
      <c r="T64" s="121" t="str">
        <f>+HYPERLINK(IFERROR(VLOOKUP($M64&amp;"-"&amp;$N64,Links_publicos_PBI[[id-id2]:[Nombre Archivo PBI]],5,0),L64))</f>
        <v>https://app.powerbi.com/view?r=eyJrIjoiZjk0YTYyN2UtYmNhYi00Y2VlLWI4NTktODYwMjE2ODQzZWViIiwidCI6IjhmYmFhNWJmLTJlY2MtNGRjOC1iNTZiLThmOTJlMzA3ZjA3NiIsImMiOjR9</v>
      </c>
      <c r="U64" s="121" t="str">
        <f>+IFERROR(VLOOKUP($M64,'LINK GEE-MSTORE'!$A$4:$E$164,4,0),"")&amp;IF(Detalle_Vinculos_Odoo[[#This Row],[id GEE2]]=0,"",Detalle_Vinculos_Odoo[[#This Row],[id GEE2]])</f>
        <v/>
      </c>
      <c r="V64" s="121" t="str">
        <f>+IFERROR(VLOOKUP($M64,'LINK GEE-MSTORE'!$I$4:$M$134,4,0),"")</f>
        <v/>
      </c>
      <c r="W64" s="30" t="str">
        <f>+Detalle_Vinculos_Odoo[[#This Row],[Data]]&amp;"|| "&amp;Detalle_Vinculos_Odoo[[#This Row],[Variante Shopify]]&amp;", "&amp;Detalle_Vinculos_Odoo[[#This Row],[País]]</f>
        <v>DATAEDUCACIÓN|| Comuna: Canela, Coquimbo, Chile</v>
      </c>
      <c r="X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Canela, Coquimbo</v>
      </c>
      <c r="Y64" s="106" t="str">
        <f>+IFERROR(VLOOKUP(Detalle_Vinculos_Odoo[[#This Row],[id GEE]],Portadas10[],2,0),"No hay imagen en la tabla")</f>
        <v>No hay imagen en la tabla</v>
      </c>
      <c r="Z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4" s="106" t="str">
        <f t="shared" si="3"/>
        <v>https://dashboardfiltrado.azurewebsites.net/AutoDash/Index/4/4202</v>
      </c>
      <c r="AC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id2:4202, url:"https://app.powerbi.com/view?r=eyJrIjoiZjk0YTYyN2UtYmNhYi00Y2VlLWI4NTktODYwMjE2ODQzZWViIiwidCI6IjhmYmFhNWJmLTJlY2MtNGRjOC1iNTZiLThmOTJlMzA3ZjA3NiIsImMiOjR9", comentario:"DATA: DATAEDUCACIÓN || País: Chile || Variante: SI || Tipo Variante: Comuna || Variante Shopify: Comuna: Canela, Coquimbo"));</v>
      </c>
      <c r="AD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https://dashboardfiltrado.azurewebsites.net/AutoDash/Index/4/4202</v>
      </c>
      <c r="AE64" s="117" t="str">
        <f>+IF(Detalle_Vinculos_Odoo[[#This Row],[LINK Mapstore]]&lt;&gt;"","MapStore",IF(Detalle_Vinculos_Odoo[[#This Row],[id GEE]]&lt;&gt;"","GEE-PBI","PBI"))</f>
        <v>PBI</v>
      </c>
    </row>
    <row r="65" spans="1:31" ht="30.6" hidden="1" x14ac:dyDescent="0.3">
      <c r="A65" s="102">
        <f t="shared" si="2"/>
        <v>52</v>
      </c>
      <c r="B65" s="103" t="str">
        <f>+VLOOKUP($M65,Detalle_Variantes_DI[],2,0)</f>
        <v>DATAEDUCACIÓN</v>
      </c>
      <c r="C65" s="103" t="str">
        <f>+VLOOKUP($M65,Detalle_Variantes_DI[],3,0)</f>
        <v>0010-01-00014</v>
      </c>
      <c r="D65" s="30" t="str">
        <f>+VLOOKUP($M65,Detalle_Variantes_DI[],5,0)</f>
        <v>Ranking Comunal de Establecimientos Educacionales - Chile</v>
      </c>
      <c r="E65" s="102" t="str">
        <f>+VLOOKUP($M65,Detalle_Variantes_DI[],6,0)</f>
        <v>PRO</v>
      </c>
      <c r="F65" s="102" t="str">
        <f>+VLOOKUP($M65,Detalle_Variantes_DI[],7,0)</f>
        <v>Chile</v>
      </c>
      <c r="G65" s="102" t="str">
        <f>+VLOOKUP($M65,Detalle_Variantes_DI[],8,0)</f>
        <v>SI</v>
      </c>
      <c r="H65" s="102" t="str">
        <f>+VLOOKUP($M65,Detalle_Variantes_DI[],9,0)</f>
        <v>NO</v>
      </c>
      <c r="I65" s="102" t="str">
        <f>+VLOOKUP($M65,Detalle_Variantes_DI[],10,0)</f>
        <v>NO</v>
      </c>
      <c r="J65" s="102" t="str">
        <f>+VLOOKUP($M65,Detalle_Variantes_DI[],11,0)</f>
        <v>SI</v>
      </c>
      <c r="K65" s="102" t="str">
        <f>+VLOOKUP($M65,Detalle_Variantes_DI[],13,0)</f>
        <v>SI</v>
      </c>
      <c r="L65" s="102" t="str">
        <f>+VLOOKUP($M65,Detalle_Variantes_DI[],14,0)</f>
        <v>Comuna</v>
      </c>
      <c r="M65" s="100">
        <v>4</v>
      </c>
      <c r="N65" s="96">
        <v>4203</v>
      </c>
      <c r="O65" s="102" t="str">
        <f>+IF(VLOOKUP($M65,Detalle_Variantes_DI[],19,0)=0,"",VLOOKUP($M65,Detalle_Variantes_DI[],19,0))</f>
        <v/>
      </c>
      <c r="P65" s="102" t="str">
        <f t="shared" si="4"/>
        <v/>
      </c>
      <c r="Q65" s="102" t="str">
        <f>+IF(VLOOKUP($M65,Detalle_Variantes_DI[],19,0)=0,"",VLOOKUP($M65,Detalle_Variantes_DI[],21,0))</f>
        <v/>
      </c>
      <c r="R65" s="105" t="str">
        <f t="shared" si="5"/>
        <v/>
      </c>
      <c r="S65" s="106" t="str">
        <f>+IFERROR(VLOOKUP(M65&amp;"-"&amp;N65,Links_publicos_PBI[[id-id2]:[Nombre Archivo PBI]],4,0),L65)</f>
        <v>Comuna: Los Vilos, Coquimbo</v>
      </c>
      <c r="T65" s="121" t="str">
        <f>+HYPERLINK(IFERROR(VLOOKUP($M65&amp;"-"&amp;$N65,Links_publicos_PBI[[id-id2]:[Nombre Archivo PBI]],5,0),L65))</f>
        <v>https://app.powerbi.com/view?r=eyJrIjoiNDVkNzZiMWUtMTQxMC00OWY0LTg3ZDMtNzg4MmFlNDVlNjMzIiwidCI6IjhmYmFhNWJmLTJlY2MtNGRjOC1iNTZiLThmOTJlMzA3ZjA3NiIsImMiOjR9</v>
      </c>
      <c r="U65" s="121" t="str">
        <f>+IFERROR(VLOOKUP($M65,'LINK GEE-MSTORE'!$A$4:$E$164,4,0),"")&amp;IF(Detalle_Vinculos_Odoo[[#This Row],[id GEE2]]=0,"",Detalle_Vinculos_Odoo[[#This Row],[id GEE2]])</f>
        <v/>
      </c>
      <c r="V65" s="121" t="str">
        <f>+IFERROR(VLOOKUP($M65,'LINK GEE-MSTORE'!$I$4:$M$134,4,0),"")</f>
        <v/>
      </c>
      <c r="W65" s="30" t="str">
        <f>+Detalle_Vinculos_Odoo[[#This Row],[Data]]&amp;"|| "&amp;Detalle_Vinculos_Odoo[[#This Row],[Variante Shopify]]&amp;", "&amp;Detalle_Vinculos_Odoo[[#This Row],[País]]</f>
        <v>DATAEDUCACIÓN|| Comuna: Los Vilos, Coquimbo, Chile</v>
      </c>
      <c r="X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Vilos, Coquimbo</v>
      </c>
      <c r="Y65" s="106" t="str">
        <f>+IFERROR(VLOOKUP(Detalle_Vinculos_Odoo[[#This Row],[id GEE]],Portadas10[],2,0),"No hay imagen en la tabla")</f>
        <v>No hay imagen en la tabla</v>
      </c>
      <c r="Z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5" s="106" t="str">
        <f t="shared" si="3"/>
        <v>https://dashboardfiltrado.azurewebsites.net/AutoDash/Index/4/4203</v>
      </c>
      <c r="AC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id2:4203, url:"https://app.powerbi.com/view?r=eyJrIjoiNDVkNzZiMWUtMTQxMC00OWY0LTg3ZDMtNzg4MmFlNDVlNjMzIiwidCI6IjhmYmFhNWJmLTJlY2MtNGRjOC1iNTZiLThmOTJlMzA3ZjA3NiIsImMiOjR9", comentario:"DATA: DATAEDUCACIÓN || País: Chile || Variante: SI || Tipo Variante: Comuna || Variante Shopify: Comuna: Los Vilos, Coquimbo"));</v>
      </c>
      <c r="AD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https://dashboardfiltrado.azurewebsites.net/AutoDash/Index/4/4203</v>
      </c>
      <c r="AE65" s="117" t="str">
        <f>+IF(Detalle_Vinculos_Odoo[[#This Row],[LINK Mapstore]]&lt;&gt;"","MapStore",IF(Detalle_Vinculos_Odoo[[#This Row],[id GEE]]&lt;&gt;"","GEE-PBI","PBI"))</f>
        <v>PBI</v>
      </c>
    </row>
    <row r="66" spans="1:31" ht="30.6" hidden="1" x14ac:dyDescent="0.3">
      <c r="A66" s="102">
        <f t="shared" si="2"/>
        <v>53</v>
      </c>
      <c r="B66" s="103" t="str">
        <f>+VLOOKUP($M66,Detalle_Variantes_DI[],2,0)</f>
        <v>DATAEDUCACIÓN</v>
      </c>
      <c r="C66" s="103" t="str">
        <f>+VLOOKUP($M66,Detalle_Variantes_DI[],3,0)</f>
        <v>0010-01-00014</v>
      </c>
      <c r="D66" s="30" t="str">
        <f>+VLOOKUP($M66,Detalle_Variantes_DI[],5,0)</f>
        <v>Ranking Comunal de Establecimientos Educacionales - Chile</v>
      </c>
      <c r="E66" s="102" t="str">
        <f>+VLOOKUP($M66,Detalle_Variantes_DI[],6,0)</f>
        <v>PRO</v>
      </c>
      <c r="F66" s="102" t="str">
        <f>+VLOOKUP($M66,Detalle_Variantes_DI[],7,0)</f>
        <v>Chile</v>
      </c>
      <c r="G66" s="102" t="str">
        <f>+VLOOKUP($M66,Detalle_Variantes_DI[],8,0)</f>
        <v>SI</v>
      </c>
      <c r="H66" s="102" t="str">
        <f>+VLOOKUP($M66,Detalle_Variantes_DI[],9,0)</f>
        <v>NO</v>
      </c>
      <c r="I66" s="102" t="str">
        <f>+VLOOKUP($M66,Detalle_Variantes_DI[],10,0)</f>
        <v>NO</v>
      </c>
      <c r="J66" s="102" t="str">
        <f>+VLOOKUP($M66,Detalle_Variantes_DI[],11,0)</f>
        <v>SI</v>
      </c>
      <c r="K66" s="102" t="str">
        <f>+VLOOKUP($M66,Detalle_Variantes_DI[],13,0)</f>
        <v>SI</v>
      </c>
      <c r="L66" s="102" t="str">
        <f>+VLOOKUP($M66,Detalle_Variantes_DI[],14,0)</f>
        <v>Comuna</v>
      </c>
      <c r="M66" s="100">
        <v>4</v>
      </c>
      <c r="N66" s="96">
        <v>4204</v>
      </c>
      <c r="O66" s="102" t="str">
        <f>+IF(VLOOKUP($M66,Detalle_Variantes_DI[],19,0)=0,"",VLOOKUP($M66,Detalle_Variantes_DI[],19,0))</f>
        <v/>
      </c>
      <c r="P66" s="102" t="str">
        <f t="shared" si="4"/>
        <v/>
      </c>
      <c r="Q66" s="102" t="str">
        <f>+IF(VLOOKUP($M66,Detalle_Variantes_DI[],19,0)=0,"",VLOOKUP($M66,Detalle_Variantes_DI[],21,0))</f>
        <v/>
      </c>
      <c r="R66" s="105" t="str">
        <f t="shared" si="5"/>
        <v/>
      </c>
      <c r="S66" s="106" t="str">
        <f>+IFERROR(VLOOKUP(M66&amp;"-"&amp;N66,Links_publicos_PBI[[id-id2]:[Nombre Archivo PBI]],4,0),L66)</f>
        <v>Comuna: Salamanca, Coquimbo</v>
      </c>
      <c r="T66" s="121" t="str">
        <f>+HYPERLINK(IFERROR(VLOOKUP($M66&amp;"-"&amp;$N66,Links_publicos_PBI[[id-id2]:[Nombre Archivo PBI]],5,0),L66))</f>
        <v>https://app.powerbi.com/view?r=eyJrIjoiZTJmZDViYjgtMzI0NC00YjBhLTg3MTEtMGU5ZTFlMzUxM2MyIiwidCI6IjhmYmFhNWJmLTJlY2MtNGRjOC1iNTZiLThmOTJlMzA3ZjA3NiIsImMiOjR9</v>
      </c>
      <c r="U66" s="121" t="str">
        <f>+IFERROR(VLOOKUP($M66,'LINK GEE-MSTORE'!$A$4:$E$164,4,0),"")&amp;IF(Detalle_Vinculos_Odoo[[#This Row],[id GEE2]]=0,"",Detalle_Vinculos_Odoo[[#This Row],[id GEE2]])</f>
        <v/>
      </c>
      <c r="V66" s="121" t="str">
        <f>+IFERROR(VLOOKUP($M66,'LINK GEE-MSTORE'!$I$4:$M$134,4,0),"")</f>
        <v/>
      </c>
      <c r="W66" s="30" t="str">
        <f>+Detalle_Vinculos_Odoo[[#This Row],[Data]]&amp;"|| "&amp;Detalle_Vinculos_Odoo[[#This Row],[Variante Shopify]]&amp;", "&amp;Detalle_Vinculos_Odoo[[#This Row],[País]]</f>
        <v>DATAEDUCACIÓN|| Comuna: Salamanca, Coquimbo, Chile</v>
      </c>
      <c r="X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Salamanca, Coquimbo</v>
      </c>
      <c r="Y66" s="106" t="str">
        <f>+IFERROR(VLOOKUP(Detalle_Vinculos_Odoo[[#This Row],[id GEE]],Portadas10[],2,0),"No hay imagen en la tabla")</f>
        <v>No hay imagen en la tabla</v>
      </c>
      <c r="Z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6" s="106" t="str">
        <f t="shared" si="3"/>
        <v>https://dashboardfiltrado.azurewebsites.net/AutoDash/Index/4/4204</v>
      </c>
      <c r="AC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id2:4204, url:"https://app.powerbi.com/view?r=eyJrIjoiZTJmZDViYjgtMzI0NC00YjBhLTg3MTEtMGU5ZTFlMzUxM2MyIiwidCI6IjhmYmFhNWJmLTJlY2MtNGRjOC1iNTZiLThmOTJlMzA3ZjA3NiIsImMiOjR9", comentario:"DATA: DATAEDUCACIÓN || País: Chile || Variante: SI || Tipo Variante: Comuna || Variante Shopify: Comuna: Salamanca, Coquimbo"));</v>
      </c>
      <c r="AD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https://dashboardfiltrado.azurewebsites.net/AutoDash/Index/4/4204</v>
      </c>
      <c r="AE66" s="117" t="str">
        <f>+IF(Detalle_Vinculos_Odoo[[#This Row],[LINK Mapstore]]&lt;&gt;"","MapStore",IF(Detalle_Vinculos_Odoo[[#This Row],[id GEE]]&lt;&gt;"","GEE-PBI","PBI"))</f>
        <v>PBI</v>
      </c>
    </row>
    <row r="67" spans="1:31" ht="30.6" hidden="1" x14ac:dyDescent="0.3">
      <c r="A67" s="102">
        <f t="shared" si="2"/>
        <v>54</v>
      </c>
      <c r="B67" s="103" t="str">
        <f>+VLOOKUP($M67,Detalle_Variantes_DI[],2,0)</f>
        <v>DATAEDUCACIÓN</v>
      </c>
      <c r="C67" s="103" t="str">
        <f>+VLOOKUP($M67,Detalle_Variantes_DI[],3,0)</f>
        <v>0010-01-00014</v>
      </c>
      <c r="D67" s="30" t="str">
        <f>+VLOOKUP($M67,Detalle_Variantes_DI[],5,0)</f>
        <v>Ranking Comunal de Establecimientos Educacionales - Chile</v>
      </c>
      <c r="E67" s="102" t="str">
        <f>+VLOOKUP($M67,Detalle_Variantes_DI[],6,0)</f>
        <v>PRO</v>
      </c>
      <c r="F67" s="102" t="str">
        <f>+VLOOKUP($M67,Detalle_Variantes_DI[],7,0)</f>
        <v>Chile</v>
      </c>
      <c r="G67" s="102" t="str">
        <f>+VLOOKUP($M67,Detalle_Variantes_DI[],8,0)</f>
        <v>SI</v>
      </c>
      <c r="H67" s="102" t="str">
        <f>+VLOOKUP($M67,Detalle_Variantes_DI[],9,0)</f>
        <v>NO</v>
      </c>
      <c r="I67" s="102" t="str">
        <f>+VLOOKUP($M67,Detalle_Variantes_DI[],10,0)</f>
        <v>NO</v>
      </c>
      <c r="J67" s="102" t="str">
        <f>+VLOOKUP($M67,Detalle_Variantes_DI[],11,0)</f>
        <v>SI</v>
      </c>
      <c r="K67" s="102" t="str">
        <f>+VLOOKUP($M67,Detalle_Variantes_DI[],13,0)</f>
        <v>SI</v>
      </c>
      <c r="L67" s="102" t="str">
        <f>+VLOOKUP($M67,Detalle_Variantes_DI[],14,0)</f>
        <v>Comuna</v>
      </c>
      <c r="M67" s="100">
        <v>4</v>
      </c>
      <c r="N67" s="96">
        <v>4301</v>
      </c>
      <c r="O67" s="102" t="str">
        <f>+IF(VLOOKUP($M67,Detalle_Variantes_DI[],19,0)=0,"",VLOOKUP($M67,Detalle_Variantes_DI[],19,0))</f>
        <v/>
      </c>
      <c r="P67" s="102" t="str">
        <f t="shared" si="4"/>
        <v/>
      </c>
      <c r="Q67" s="102" t="str">
        <f>+IF(VLOOKUP($M67,Detalle_Variantes_DI[],19,0)=0,"",VLOOKUP($M67,Detalle_Variantes_DI[],21,0))</f>
        <v/>
      </c>
      <c r="R67" s="105" t="str">
        <f t="shared" si="5"/>
        <v/>
      </c>
      <c r="S67" s="106" t="str">
        <f>+IFERROR(VLOOKUP(M67&amp;"-"&amp;N67,Links_publicos_PBI[[id-id2]:[Nombre Archivo PBI]],4,0),L67)</f>
        <v>Comuna: Ovalle, Coquimbo</v>
      </c>
      <c r="T67" s="121" t="str">
        <f>+HYPERLINK(IFERROR(VLOOKUP($M67&amp;"-"&amp;$N67,Links_publicos_PBI[[id-id2]:[Nombre Archivo PBI]],5,0),L67))</f>
        <v>https://app.powerbi.com/view?r=eyJrIjoiMzEyYjBlMmYtNWY0MS00NGZjLWFkMjMtYjYwNjBiNTI4MzQwIiwidCI6IjhmYmFhNWJmLTJlY2MtNGRjOC1iNTZiLThmOTJlMzA3ZjA3NiIsImMiOjR9</v>
      </c>
      <c r="U67" s="121" t="str">
        <f>+IFERROR(VLOOKUP($M67,'LINK GEE-MSTORE'!$A$4:$E$164,4,0),"")&amp;IF(Detalle_Vinculos_Odoo[[#This Row],[id GEE2]]=0,"",Detalle_Vinculos_Odoo[[#This Row],[id GEE2]])</f>
        <v/>
      </c>
      <c r="V67" s="121" t="str">
        <f>+IFERROR(VLOOKUP($M67,'LINK GEE-MSTORE'!$I$4:$M$134,4,0),"")</f>
        <v/>
      </c>
      <c r="W67" s="30" t="str">
        <f>+Detalle_Vinculos_Odoo[[#This Row],[Data]]&amp;"|| "&amp;Detalle_Vinculos_Odoo[[#This Row],[Variante Shopify]]&amp;", "&amp;Detalle_Vinculos_Odoo[[#This Row],[País]]</f>
        <v>DATAEDUCACIÓN|| Comuna: Ovalle, Coquimbo, Chile</v>
      </c>
      <c r="X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Ovalle, Coquimbo</v>
      </c>
      <c r="Y67" s="106" t="str">
        <f>+IFERROR(VLOOKUP(Detalle_Vinculos_Odoo[[#This Row],[id GEE]],Portadas10[],2,0),"No hay imagen en la tabla")</f>
        <v>No hay imagen en la tabla</v>
      </c>
      <c r="Z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7" s="106" t="str">
        <f t="shared" si="3"/>
        <v>https://dashboardfiltrado.azurewebsites.net/AutoDash/Index/4/4301</v>
      </c>
      <c r="AC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id2:4301, url:"https://app.powerbi.com/view?r=eyJrIjoiMzEyYjBlMmYtNWY0MS00NGZjLWFkMjMtYjYwNjBiNTI4MzQwIiwidCI6IjhmYmFhNWJmLTJlY2MtNGRjOC1iNTZiLThmOTJlMzA3ZjA3NiIsImMiOjR9", comentario:"DATA: DATAEDUCACIÓN || País: Chile || Variante: SI || Tipo Variante: Comuna || Variante Shopify: Comuna: Ovalle, Coquimbo"));</v>
      </c>
      <c r="AD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https://dashboardfiltrado.azurewebsites.net/AutoDash/Index/4/4301</v>
      </c>
      <c r="AE67" s="117" t="str">
        <f>+IF(Detalle_Vinculos_Odoo[[#This Row],[LINK Mapstore]]&lt;&gt;"","MapStore",IF(Detalle_Vinculos_Odoo[[#This Row],[id GEE]]&lt;&gt;"","GEE-PBI","PBI"))</f>
        <v>PBI</v>
      </c>
    </row>
    <row r="68" spans="1:31" ht="30.6" hidden="1" x14ac:dyDescent="0.3">
      <c r="A68" s="102">
        <f t="shared" si="2"/>
        <v>55</v>
      </c>
      <c r="B68" s="103" t="str">
        <f>+VLOOKUP($M68,Detalle_Variantes_DI[],2,0)</f>
        <v>DATAEDUCACIÓN</v>
      </c>
      <c r="C68" s="103" t="str">
        <f>+VLOOKUP($M68,Detalle_Variantes_DI[],3,0)</f>
        <v>0010-01-00014</v>
      </c>
      <c r="D68" s="30" t="str">
        <f>+VLOOKUP($M68,Detalle_Variantes_DI[],5,0)</f>
        <v>Ranking Comunal de Establecimientos Educacionales - Chile</v>
      </c>
      <c r="E68" s="102" t="str">
        <f>+VLOOKUP($M68,Detalle_Variantes_DI[],6,0)</f>
        <v>PRO</v>
      </c>
      <c r="F68" s="102" t="str">
        <f>+VLOOKUP($M68,Detalle_Variantes_DI[],7,0)</f>
        <v>Chile</v>
      </c>
      <c r="G68" s="102" t="str">
        <f>+VLOOKUP($M68,Detalle_Variantes_DI[],8,0)</f>
        <v>SI</v>
      </c>
      <c r="H68" s="102" t="str">
        <f>+VLOOKUP($M68,Detalle_Variantes_DI[],9,0)</f>
        <v>NO</v>
      </c>
      <c r="I68" s="102" t="str">
        <f>+VLOOKUP($M68,Detalle_Variantes_DI[],10,0)</f>
        <v>NO</v>
      </c>
      <c r="J68" s="102" t="str">
        <f>+VLOOKUP($M68,Detalle_Variantes_DI[],11,0)</f>
        <v>SI</v>
      </c>
      <c r="K68" s="102" t="str">
        <f>+VLOOKUP($M68,Detalle_Variantes_DI[],13,0)</f>
        <v>SI</v>
      </c>
      <c r="L68" s="102" t="str">
        <f>+VLOOKUP($M68,Detalle_Variantes_DI[],14,0)</f>
        <v>Comuna</v>
      </c>
      <c r="M68" s="100">
        <v>4</v>
      </c>
      <c r="N68" s="96">
        <v>4302</v>
      </c>
      <c r="O68" s="102" t="str">
        <f>+IF(VLOOKUP($M68,Detalle_Variantes_DI[],19,0)=0,"",VLOOKUP($M68,Detalle_Variantes_DI[],19,0))</f>
        <v/>
      </c>
      <c r="P68" s="102" t="str">
        <f t="shared" si="4"/>
        <v/>
      </c>
      <c r="Q68" s="102" t="str">
        <f>+IF(VLOOKUP($M68,Detalle_Variantes_DI[],19,0)=0,"",VLOOKUP($M68,Detalle_Variantes_DI[],21,0))</f>
        <v/>
      </c>
      <c r="R68" s="105" t="str">
        <f t="shared" si="5"/>
        <v/>
      </c>
      <c r="S68" s="106" t="str">
        <f>+IFERROR(VLOOKUP(M68&amp;"-"&amp;N68,Links_publicos_PBI[[id-id2]:[Nombre Archivo PBI]],4,0),L68)</f>
        <v>Comuna: Combarbalá, Coquimbo</v>
      </c>
      <c r="T68" s="121" t="str">
        <f>+HYPERLINK(IFERROR(VLOOKUP($M68&amp;"-"&amp;$N68,Links_publicos_PBI[[id-id2]:[Nombre Archivo PBI]],5,0),L68))</f>
        <v>https://app.powerbi.com/view?r=eyJrIjoiZjU3MDYxYzMtNTk5NC00YTRiLThjMTktZjczODgxZTBlZTIyIiwidCI6IjhmYmFhNWJmLTJlY2MtNGRjOC1iNTZiLThmOTJlMzA3ZjA3NiIsImMiOjR9</v>
      </c>
      <c r="U68" s="121" t="str">
        <f>+IFERROR(VLOOKUP($M68,'LINK GEE-MSTORE'!$A$4:$E$164,4,0),"")&amp;IF(Detalle_Vinculos_Odoo[[#This Row],[id GEE2]]=0,"",Detalle_Vinculos_Odoo[[#This Row],[id GEE2]])</f>
        <v/>
      </c>
      <c r="V68" s="121" t="str">
        <f>+IFERROR(VLOOKUP($M68,'LINK GEE-MSTORE'!$I$4:$M$134,4,0),"")</f>
        <v/>
      </c>
      <c r="W68" s="30" t="str">
        <f>+Detalle_Vinculos_Odoo[[#This Row],[Data]]&amp;"|| "&amp;Detalle_Vinculos_Odoo[[#This Row],[Variante Shopify]]&amp;", "&amp;Detalle_Vinculos_Odoo[[#This Row],[País]]</f>
        <v>DATAEDUCACIÓN|| Comuna: Combarbalá, Coquimbo, Chile</v>
      </c>
      <c r="X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Combarbalá, Coquimbo</v>
      </c>
      <c r="Y68" s="106" t="str">
        <f>+IFERROR(VLOOKUP(Detalle_Vinculos_Odoo[[#This Row],[id GEE]],Portadas10[],2,0),"No hay imagen en la tabla")</f>
        <v>No hay imagen en la tabla</v>
      </c>
      <c r="Z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8" s="106" t="str">
        <f t="shared" si="3"/>
        <v>https://dashboardfiltrado.azurewebsites.net/AutoDash/Index/4/4302</v>
      </c>
      <c r="AC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id2:4302, url:"https://app.powerbi.com/view?r=eyJrIjoiZjU3MDYxYzMtNTk5NC00YTRiLThjMTktZjczODgxZTBlZTIyIiwidCI6IjhmYmFhNWJmLTJlY2MtNGRjOC1iNTZiLThmOTJlMzA3ZjA3NiIsImMiOjR9", comentario:"DATA: DATAEDUCACIÓN || País: Chile || Variante: SI || Tipo Variante: Comuna || Variante Shopify: Comuna: Combarbalá, Coquimbo"));</v>
      </c>
      <c r="AD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https://dashboardfiltrado.azurewebsites.net/AutoDash/Index/4/4302</v>
      </c>
      <c r="AE68" s="117" t="str">
        <f>+IF(Detalle_Vinculos_Odoo[[#This Row],[LINK Mapstore]]&lt;&gt;"","MapStore",IF(Detalle_Vinculos_Odoo[[#This Row],[id GEE]]&lt;&gt;"","GEE-PBI","PBI"))</f>
        <v>PBI</v>
      </c>
    </row>
    <row r="69" spans="1:31" ht="30.6" hidden="1" x14ac:dyDescent="0.3">
      <c r="A69" s="102">
        <f t="shared" si="2"/>
        <v>56</v>
      </c>
      <c r="B69" s="103" t="str">
        <f>+VLOOKUP($M69,Detalle_Variantes_DI[],2,0)</f>
        <v>DATAEDUCACIÓN</v>
      </c>
      <c r="C69" s="103" t="str">
        <f>+VLOOKUP($M69,Detalle_Variantes_DI[],3,0)</f>
        <v>0010-01-00014</v>
      </c>
      <c r="D69" s="30" t="str">
        <f>+VLOOKUP($M69,Detalle_Variantes_DI[],5,0)</f>
        <v>Ranking Comunal de Establecimientos Educacionales - Chile</v>
      </c>
      <c r="E69" s="102" t="str">
        <f>+VLOOKUP($M69,Detalle_Variantes_DI[],6,0)</f>
        <v>PRO</v>
      </c>
      <c r="F69" s="102" t="str">
        <f>+VLOOKUP($M69,Detalle_Variantes_DI[],7,0)</f>
        <v>Chile</v>
      </c>
      <c r="G69" s="102" t="str">
        <f>+VLOOKUP($M69,Detalle_Variantes_DI[],8,0)</f>
        <v>SI</v>
      </c>
      <c r="H69" s="102" t="str">
        <f>+VLOOKUP($M69,Detalle_Variantes_DI[],9,0)</f>
        <v>NO</v>
      </c>
      <c r="I69" s="102" t="str">
        <f>+VLOOKUP($M69,Detalle_Variantes_DI[],10,0)</f>
        <v>NO</v>
      </c>
      <c r="J69" s="102" t="str">
        <f>+VLOOKUP($M69,Detalle_Variantes_DI[],11,0)</f>
        <v>SI</v>
      </c>
      <c r="K69" s="102" t="str">
        <f>+VLOOKUP($M69,Detalle_Variantes_DI[],13,0)</f>
        <v>SI</v>
      </c>
      <c r="L69" s="102" t="str">
        <f>+VLOOKUP($M69,Detalle_Variantes_DI[],14,0)</f>
        <v>Comuna</v>
      </c>
      <c r="M69" s="100">
        <v>4</v>
      </c>
      <c r="N69" s="96">
        <v>4303</v>
      </c>
      <c r="O69" s="102" t="str">
        <f>+IF(VLOOKUP($M69,Detalle_Variantes_DI[],19,0)=0,"",VLOOKUP($M69,Detalle_Variantes_DI[],19,0))</f>
        <v/>
      </c>
      <c r="P69" s="102" t="str">
        <f t="shared" si="4"/>
        <v/>
      </c>
      <c r="Q69" s="102" t="str">
        <f>+IF(VLOOKUP($M69,Detalle_Variantes_DI[],19,0)=0,"",VLOOKUP($M69,Detalle_Variantes_DI[],21,0))</f>
        <v/>
      </c>
      <c r="R69" s="105" t="str">
        <f t="shared" si="5"/>
        <v/>
      </c>
      <c r="S69" s="106" t="str">
        <f>+IFERROR(VLOOKUP(M69&amp;"-"&amp;N69,Links_publicos_PBI[[id-id2]:[Nombre Archivo PBI]],4,0),L69)</f>
        <v>Comuna: Monte Patria, Coquimbo</v>
      </c>
      <c r="T69" s="121" t="str">
        <f>+HYPERLINK(IFERROR(VLOOKUP($M69&amp;"-"&amp;$N69,Links_publicos_PBI[[id-id2]:[Nombre Archivo PBI]],5,0),L69))</f>
        <v>https://app.powerbi.com/view?r=eyJrIjoiNDc2Y2ZkM2QtY2I2Mi00MGJkLWFhYzctNmMyZGEwOTlhNmIxIiwidCI6IjhmYmFhNWJmLTJlY2MtNGRjOC1iNTZiLThmOTJlMzA3ZjA3NiIsImMiOjR9</v>
      </c>
      <c r="U69" s="121" t="str">
        <f>+IFERROR(VLOOKUP($M69,'LINK GEE-MSTORE'!$A$4:$E$164,4,0),"")&amp;IF(Detalle_Vinculos_Odoo[[#This Row],[id GEE2]]=0,"",Detalle_Vinculos_Odoo[[#This Row],[id GEE2]])</f>
        <v/>
      </c>
      <c r="V69" s="121" t="str">
        <f>+IFERROR(VLOOKUP($M69,'LINK GEE-MSTORE'!$I$4:$M$134,4,0),"")</f>
        <v/>
      </c>
      <c r="W69" s="30" t="str">
        <f>+Detalle_Vinculos_Odoo[[#This Row],[Data]]&amp;"|| "&amp;Detalle_Vinculos_Odoo[[#This Row],[Variante Shopify]]&amp;", "&amp;Detalle_Vinculos_Odoo[[#This Row],[País]]</f>
        <v>DATAEDUCACIÓN|| Comuna: Monte Patria, Coquimbo, Chile</v>
      </c>
      <c r="X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Monte Patria, Coquimbo</v>
      </c>
      <c r="Y69" s="106" t="str">
        <f>+IFERROR(VLOOKUP(Detalle_Vinculos_Odoo[[#This Row],[id GEE]],Portadas10[],2,0),"No hay imagen en la tabla")</f>
        <v>No hay imagen en la tabla</v>
      </c>
      <c r="Z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" s="106" t="str">
        <f t="shared" si="3"/>
        <v>https://dashboardfiltrado.azurewebsites.net/AutoDash/Index/4/4303</v>
      </c>
      <c r="AC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id2:4303, url:"https://app.powerbi.com/view?r=eyJrIjoiNDc2Y2ZkM2QtY2I2Mi00MGJkLWFhYzctNmMyZGEwOTlhNmIxIiwidCI6IjhmYmFhNWJmLTJlY2MtNGRjOC1iNTZiLThmOTJlMzA3ZjA3NiIsImMiOjR9", comentario:"DATA: DATAEDUCACIÓN || País: Chile || Variante: SI || Tipo Variante: Comuna || Variante Shopify: Comuna: Monte Patria, Coquimbo"));</v>
      </c>
      <c r="AD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https://dashboardfiltrado.azurewebsites.net/AutoDash/Index/4/4303</v>
      </c>
      <c r="AE69" s="117" t="str">
        <f>+IF(Detalle_Vinculos_Odoo[[#This Row],[LINK Mapstore]]&lt;&gt;"","MapStore",IF(Detalle_Vinculos_Odoo[[#This Row],[id GEE]]&lt;&gt;"","GEE-PBI","PBI"))</f>
        <v>PBI</v>
      </c>
    </row>
    <row r="70" spans="1:31" ht="30.6" hidden="1" x14ac:dyDescent="0.3">
      <c r="A70" s="102">
        <f t="shared" si="2"/>
        <v>57</v>
      </c>
      <c r="B70" s="103" t="str">
        <f>+VLOOKUP($M70,Detalle_Variantes_DI[],2,0)</f>
        <v>DATAEDUCACIÓN</v>
      </c>
      <c r="C70" s="103" t="str">
        <f>+VLOOKUP($M70,Detalle_Variantes_DI[],3,0)</f>
        <v>0010-01-00014</v>
      </c>
      <c r="D70" s="30" t="str">
        <f>+VLOOKUP($M70,Detalle_Variantes_DI[],5,0)</f>
        <v>Ranking Comunal de Establecimientos Educacionales - Chile</v>
      </c>
      <c r="E70" s="102" t="str">
        <f>+VLOOKUP($M70,Detalle_Variantes_DI[],6,0)</f>
        <v>PRO</v>
      </c>
      <c r="F70" s="102" t="str">
        <f>+VLOOKUP($M70,Detalle_Variantes_DI[],7,0)</f>
        <v>Chile</v>
      </c>
      <c r="G70" s="102" t="str">
        <f>+VLOOKUP($M70,Detalle_Variantes_DI[],8,0)</f>
        <v>SI</v>
      </c>
      <c r="H70" s="102" t="str">
        <f>+VLOOKUP($M70,Detalle_Variantes_DI[],9,0)</f>
        <v>NO</v>
      </c>
      <c r="I70" s="102" t="str">
        <f>+VLOOKUP($M70,Detalle_Variantes_DI[],10,0)</f>
        <v>NO</v>
      </c>
      <c r="J70" s="102" t="str">
        <f>+VLOOKUP($M70,Detalle_Variantes_DI[],11,0)</f>
        <v>SI</v>
      </c>
      <c r="K70" s="102" t="str">
        <f>+VLOOKUP($M70,Detalle_Variantes_DI[],13,0)</f>
        <v>SI</v>
      </c>
      <c r="L70" s="102" t="str">
        <f>+VLOOKUP($M70,Detalle_Variantes_DI[],14,0)</f>
        <v>Comuna</v>
      </c>
      <c r="M70" s="100">
        <v>4</v>
      </c>
      <c r="N70" s="96">
        <v>4304</v>
      </c>
      <c r="O70" s="102" t="str">
        <f>+IF(VLOOKUP($M70,Detalle_Variantes_DI[],19,0)=0,"",VLOOKUP($M70,Detalle_Variantes_DI[],19,0))</f>
        <v/>
      </c>
      <c r="P70" s="102" t="str">
        <f t="shared" si="4"/>
        <v/>
      </c>
      <c r="Q70" s="102" t="str">
        <f>+IF(VLOOKUP($M70,Detalle_Variantes_DI[],19,0)=0,"",VLOOKUP($M70,Detalle_Variantes_DI[],21,0))</f>
        <v/>
      </c>
      <c r="R70" s="105" t="str">
        <f t="shared" si="5"/>
        <v/>
      </c>
      <c r="S70" s="106" t="str">
        <f>+IFERROR(VLOOKUP(M70&amp;"-"&amp;N70,Links_publicos_PBI[[id-id2]:[Nombre Archivo PBI]],4,0),L70)</f>
        <v>Comuna: Punitaqui, Coquimbo</v>
      </c>
      <c r="T70" s="121" t="str">
        <f>+HYPERLINK(IFERROR(VLOOKUP($M70&amp;"-"&amp;$N70,Links_publicos_PBI[[id-id2]:[Nombre Archivo PBI]],5,0),L70))</f>
        <v>https://app.powerbi.com/view?r=eyJrIjoiNjZkOWUxZmQtNmI2MS00ODk4LWFmYTEtODA4ZTNmODk3ZDhkIiwidCI6IjhmYmFhNWJmLTJlY2MtNGRjOC1iNTZiLThmOTJlMzA3ZjA3NiIsImMiOjR9</v>
      </c>
      <c r="U70" s="121" t="str">
        <f>+IFERROR(VLOOKUP($M70,'LINK GEE-MSTORE'!$A$4:$E$164,4,0),"")&amp;IF(Detalle_Vinculos_Odoo[[#This Row],[id GEE2]]=0,"",Detalle_Vinculos_Odoo[[#This Row],[id GEE2]])</f>
        <v/>
      </c>
      <c r="V70" s="121" t="str">
        <f>+IFERROR(VLOOKUP($M70,'LINK GEE-MSTORE'!$I$4:$M$134,4,0),"")</f>
        <v/>
      </c>
      <c r="W70" s="30" t="str">
        <f>+Detalle_Vinculos_Odoo[[#This Row],[Data]]&amp;"|| "&amp;Detalle_Vinculos_Odoo[[#This Row],[Variante Shopify]]&amp;", "&amp;Detalle_Vinculos_Odoo[[#This Row],[País]]</f>
        <v>DATAEDUCACIÓN|| Comuna: Punitaqui, Coquimbo, Chile</v>
      </c>
      <c r="X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Punitaqui, Coquimbo</v>
      </c>
      <c r="Y70" s="106" t="str">
        <f>+IFERROR(VLOOKUP(Detalle_Vinculos_Odoo[[#This Row],[id GEE]],Portadas10[],2,0),"No hay imagen en la tabla")</f>
        <v>No hay imagen en la tabla</v>
      </c>
      <c r="Z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" s="106" t="str">
        <f t="shared" si="3"/>
        <v>https://dashboardfiltrado.azurewebsites.net/AutoDash/Index/4/4304</v>
      </c>
      <c r="AC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id2:4304, url:"https://app.powerbi.com/view?r=eyJrIjoiNjZkOWUxZmQtNmI2MS00ODk4LWFmYTEtODA4ZTNmODk3ZDhkIiwidCI6IjhmYmFhNWJmLTJlY2MtNGRjOC1iNTZiLThmOTJlMzA3ZjA3NiIsImMiOjR9", comentario:"DATA: DATAEDUCACIÓN || País: Chile || Variante: SI || Tipo Variante: Comuna || Variante Shopify: Comuna: Punitaqui, Coquimbo"));</v>
      </c>
      <c r="AD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https://dashboardfiltrado.azurewebsites.net/AutoDash/Index/4/4304</v>
      </c>
      <c r="AE70" s="117" t="str">
        <f>+IF(Detalle_Vinculos_Odoo[[#This Row],[LINK Mapstore]]&lt;&gt;"","MapStore",IF(Detalle_Vinculos_Odoo[[#This Row],[id GEE]]&lt;&gt;"","GEE-PBI","PBI"))</f>
        <v>PBI</v>
      </c>
    </row>
    <row r="71" spans="1:31" ht="30.6" hidden="1" x14ac:dyDescent="0.3">
      <c r="A71" s="102">
        <f t="shared" si="2"/>
        <v>58</v>
      </c>
      <c r="B71" s="103" t="str">
        <f>+VLOOKUP($M71,Detalle_Variantes_DI[],2,0)</f>
        <v>DATAEDUCACIÓN</v>
      </c>
      <c r="C71" s="103" t="str">
        <f>+VLOOKUP($M71,Detalle_Variantes_DI[],3,0)</f>
        <v>0010-01-00014</v>
      </c>
      <c r="D71" s="30" t="str">
        <f>+VLOOKUP($M71,Detalle_Variantes_DI[],5,0)</f>
        <v>Ranking Comunal de Establecimientos Educacionales - Chile</v>
      </c>
      <c r="E71" s="102" t="str">
        <f>+VLOOKUP($M71,Detalle_Variantes_DI[],6,0)</f>
        <v>PRO</v>
      </c>
      <c r="F71" s="102" t="str">
        <f>+VLOOKUP($M71,Detalle_Variantes_DI[],7,0)</f>
        <v>Chile</v>
      </c>
      <c r="G71" s="102" t="str">
        <f>+VLOOKUP($M71,Detalle_Variantes_DI[],8,0)</f>
        <v>SI</v>
      </c>
      <c r="H71" s="102" t="str">
        <f>+VLOOKUP($M71,Detalle_Variantes_DI[],9,0)</f>
        <v>NO</v>
      </c>
      <c r="I71" s="102" t="str">
        <f>+VLOOKUP($M71,Detalle_Variantes_DI[],10,0)</f>
        <v>NO</v>
      </c>
      <c r="J71" s="102" t="str">
        <f>+VLOOKUP($M71,Detalle_Variantes_DI[],11,0)</f>
        <v>SI</v>
      </c>
      <c r="K71" s="102" t="str">
        <f>+VLOOKUP($M71,Detalle_Variantes_DI[],13,0)</f>
        <v>SI</v>
      </c>
      <c r="L71" s="102" t="str">
        <f>+VLOOKUP($M71,Detalle_Variantes_DI[],14,0)</f>
        <v>Comuna</v>
      </c>
      <c r="M71" s="100">
        <v>4</v>
      </c>
      <c r="N71" s="96">
        <v>4305</v>
      </c>
      <c r="O71" s="102" t="str">
        <f>+IF(VLOOKUP($M71,Detalle_Variantes_DI[],19,0)=0,"",VLOOKUP($M71,Detalle_Variantes_DI[],19,0))</f>
        <v/>
      </c>
      <c r="P71" s="102" t="str">
        <f t="shared" si="4"/>
        <v/>
      </c>
      <c r="Q71" s="102" t="str">
        <f>+IF(VLOOKUP($M71,Detalle_Variantes_DI[],19,0)=0,"",VLOOKUP($M71,Detalle_Variantes_DI[],21,0))</f>
        <v/>
      </c>
      <c r="R71" s="105" t="str">
        <f t="shared" si="5"/>
        <v/>
      </c>
      <c r="S71" s="106" t="str">
        <f>+IFERROR(VLOOKUP(M71&amp;"-"&amp;N71,Links_publicos_PBI[[id-id2]:[Nombre Archivo PBI]],4,0),L71)</f>
        <v>Comuna: Río Hurtado, Coquimbo</v>
      </c>
      <c r="T71" s="121" t="str">
        <f>+HYPERLINK(IFERROR(VLOOKUP($M71&amp;"-"&amp;$N71,Links_publicos_PBI[[id-id2]:[Nombre Archivo PBI]],5,0),L71))</f>
        <v>https://app.powerbi.com/view?r=eyJrIjoiY2IxNzNkODEtNDBlZC00MzA5LWJhNDgtZGFlMzhjOTIxYTVjIiwidCI6IjhmYmFhNWJmLTJlY2MtNGRjOC1iNTZiLThmOTJlMzA3ZjA3NiIsImMiOjR9</v>
      </c>
      <c r="U71" s="121" t="str">
        <f>+IFERROR(VLOOKUP($M71,'LINK GEE-MSTORE'!$A$4:$E$164,4,0),"")&amp;IF(Detalle_Vinculos_Odoo[[#This Row],[id GEE2]]=0,"",Detalle_Vinculos_Odoo[[#This Row],[id GEE2]])</f>
        <v/>
      </c>
      <c r="V71" s="121" t="str">
        <f>+IFERROR(VLOOKUP($M71,'LINK GEE-MSTORE'!$I$4:$M$134,4,0),"")</f>
        <v/>
      </c>
      <c r="W71" s="30" t="str">
        <f>+Detalle_Vinculos_Odoo[[#This Row],[Data]]&amp;"|| "&amp;Detalle_Vinculos_Odoo[[#This Row],[Variante Shopify]]&amp;", "&amp;Detalle_Vinculos_Odoo[[#This Row],[País]]</f>
        <v>DATAEDUCACIÓN|| Comuna: Río Hurtado, Coquimbo, Chile</v>
      </c>
      <c r="X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Hurtado, Coquimbo</v>
      </c>
      <c r="Y71" s="106" t="str">
        <f>+IFERROR(VLOOKUP(Detalle_Vinculos_Odoo[[#This Row],[id GEE]],Portadas10[],2,0),"No hay imagen en la tabla")</f>
        <v>No hay imagen en la tabla</v>
      </c>
      <c r="Z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1" s="106" t="str">
        <f t="shared" si="3"/>
        <v>https://dashboardfiltrado.azurewebsites.net/AutoDash/Index/4/4305</v>
      </c>
      <c r="AC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id2:4305, url:"https://app.powerbi.com/view?r=eyJrIjoiY2IxNzNkODEtNDBlZC00MzA5LWJhNDgtZGFlMzhjOTIxYTVjIiwidCI6IjhmYmFhNWJmLTJlY2MtNGRjOC1iNTZiLThmOTJlMzA3ZjA3NiIsImMiOjR9", comentario:"DATA: DATAEDUCACIÓN || País: Chile || Variante: SI || Tipo Variante: Comuna || Variante Shopify: Comuna: Río Hurtado, Coquimbo"));</v>
      </c>
      <c r="AD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https://dashboardfiltrado.azurewebsites.net/AutoDash/Index/4/4305</v>
      </c>
      <c r="AE71" s="117" t="str">
        <f>+IF(Detalle_Vinculos_Odoo[[#This Row],[LINK Mapstore]]&lt;&gt;"","MapStore",IF(Detalle_Vinculos_Odoo[[#This Row],[id GEE]]&lt;&gt;"","GEE-PBI","PBI"))</f>
        <v>PBI</v>
      </c>
    </row>
    <row r="72" spans="1:31" ht="30.6" hidden="1" x14ac:dyDescent="0.3">
      <c r="A72" s="102">
        <f t="shared" si="2"/>
        <v>59</v>
      </c>
      <c r="B72" s="103" t="str">
        <f>+VLOOKUP($M72,Detalle_Variantes_DI[],2,0)</f>
        <v>DATAEDUCACIÓN</v>
      </c>
      <c r="C72" s="103" t="str">
        <f>+VLOOKUP($M72,Detalle_Variantes_DI[],3,0)</f>
        <v>0010-01-00014</v>
      </c>
      <c r="D72" s="30" t="str">
        <f>+VLOOKUP($M72,Detalle_Variantes_DI[],5,0)</f>
        <v>Ranking Comunal de Establecimientos Educacionales - Chile</v>
      </c>
      <c r="E72" s="102" t="str">
        <f>+VLOOKUP($M72,Detalle_Variantes_DI[],6,0)</f>
        <v>PRO</v>
      </c>
      <c r="F72" s="102" t="str">
        <f>+VLOOKUP($M72,Detalle_Variantes_DI[],7,0)</f>
        <v>Chile</v>
      </c>
      <c r="G72" s="102" t="str">
        <f>+VLOOKUP($M72,Detalle_Variantes_DI[],8,0)</f>
        <v>SI</v>
      </c>
      <c r="H72" s="102" t="str">
        <f>+VLOOKUP($M72,Detalle_Variantes_DI[],9,0)</f>
        <v>NO</v>
      </c>
      <c r="I72" s="102" t="str">
        <f>+VLOOKUP($M72,Detalle_Variantes_DI[],10,0)</f>
        <v>NO</v>
      </c>
      <c r="J72" s="102" t="str">
        <f>+VLOOKUP($M72,Detalle_Variantes_DI[],11,0)</f>
        <v>SI</v>
      </c>
      <c r="K72" s="102" t="str">
        <f>+VLOOKUP($M72,Detalle_Variantes_DI[],13,0)</f>
        <v>SI</v>
      </c>
      <c r="L72" s="102" t="str">
        <f>+VLOOKUP($M72,Detalle_Variantes_DI[],14,0)</f>
        <v>Comuna</v>
      </c>
      <c r="M72" s="100">
        <v>4</v>
      </c>
      <c r="N72" s="96">
        <v>5101</v>
      </c>
      <c r="O72" s="102" t="str">
        <f>+IF(VLOOKUP($M72,Detalle_Variantes_DI[],19,0)=0,"",VLOOKUP($M72,Detalle_Variantes_DI[],19,0))</f>
        <v/>
      </c>
      <c r="P72" s="102" t="str">
        <f t="shared" si="4"/>
        <v/>
      </c>
      <c r="Q72" s="102" t="str">
        <f>+IF(VLOOKUP($M72,Detalle_Variantes_DI[],19,0)=0,"",VLOOKUP($M72,Detalle_Variantes_DI[],21,0))</f>
        <v/>
      </c>
      <c r="R72" s="105" t="str">
        <f t="shared" si="5"/>
        <v/>
      </c>
      <c r="S72" s="106" t="str">
        <f>+IFERROR(VLOOKUP(M72&amp;"-"&amp;N72,Links_publicos_PBI[[id-id2]:[Nombre Archivo PBI]],4,0),L72)</f>
        <v>Comuna: Valparaíso, Valparaíso</v>
      </c>
      <c r="T72" s="121" t="str">
        <f>+HYPERLINK(IFERROR(VLOOKUP($M72&amp;"-"&amp;$N72,Links_publicos_PBI[[id-id2]:[Nombre Archivo PBI]],5,0),L72))</f>
        <v>https://app.powerbi.com/view?r=eyJrIjoiOTY1YjQ4MzAtZDZkMi00M2YzLThmYjEtNzljYTNmODZiMGU3IiwidCI6IjhmYmFhNWJmLTJlY2MtNGRjOC1iNTZiLThmOTJlMzA3ZjA3NiIsImMiOjR9</v>
      </c>
      <c r="U72" s="121" t="str">
        <f>+IFERROR(VLOOKUP($M72,'LINK GEE-MSTORE'!$A$4:$E$164,4,0),"")&amp;IF(Detalle_Vinculos_Odoo[[#This Row],[id GEE2]]=0,"",Detalle_Vinculos_Odoo[[#This Row],[id GEE2]])</f>
        <v/>
      </c>
      <c r="V72" s="121" t="str">
        <f>+IFERROR(VLOOKUP($M72,'LINK GEE-MSTORE'!$I$4:$M$134,4,0),"")</f>
        <v/>
      </c>
      <c r="W72" s="30" t="str">
        <f>+Detalle_Vinculos_Odoo[[#This Row],[Data]]&amp;"|| "&amp;Detalle_Vinculos_Odoo[[#This Row],[Variante Shopify]]&amp;", "&amp;Detalle_Vinculos_Odoo[[#This Row],[País]]</f>
        <v>DATAEDUCACIÓN|| Comuna: Valparaíso, Valparaíso, Chile</v>
      </c>
      <c r="X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Valparaíso, Valparaíso</v>
      </c>
      <c r="Y72" s="106" t="str">
        <f>+IFERROR(VLOOKUP(Detalle_Vinculos_Odoo[[#This Row],[id GEE]],Portadas10[],2,0),"No hay imagen en la tabla")</f>
        <v>No hay imagen en la tabla</v>
      </c>
      <c r="Z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2" s="106" t="str">
        <f t="shared" si="3"/>
        <v>https://dashboardfiltrado.azurewebsites.net/AutoDash/Index/4/5101</v>
      </c>
      <c r="AC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id2:5101, url:"https://app.powerbi.com/view?r=eyJrIjoiOTY1YjQ4MzAtZDZkMi00M2YzLThmYjEtNzljYTNmODZiMGU3IiwidCI6IjhmYmFhNWJmLTJlY2MtNGRjOC1iNTZiLThmOTJlMzA3ZjA3NiIsImMiOjR9", comentario:"DATA: DATAEDUCACIÓN || País: Chile || Variante: SI || Tipo Variante: Comuna || Variante Shopify: Comuna: Valparaíso, Valparaíso"));</v>
      </c>
      <c r="AD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https://dashboardfiltrado.azurewebsites.net/AutoDash/Index/4/5101</v>
      </c>
      <c r="AE72" s="117" t="str">
        <f>+IF(Detalle_Vinculos_Odoo[[#This Row],[LINK Mapstore]]&lt;&gt;"","MapStore",IF(Detalle_Vinculos_Odoo[[#This Row],[id GEE]]&lt;&gt;"","GEE-PBI","PBI"))</f>
        <v>PBI</v>
      </c>
    </row>
    <row r="73" spans="1:31" ht="30.6" hidden="1" x14ac:dyDescent="0.3">
      <c r="A73" s="102">
        <f t="shared" si="2"/>
        <v>60</v>
      </c>
      <c r="B73" s="103" t="str">
        <f>+VLOOKUP($M73,Detalle_Variantes_DI[],2,0)</f>
        <v>DATAEDUCACIÓN</v>
      </c>
      <c r="C73" s="103" t="str">
        <f>+VLOOKUP($M73,Detalle_Variantes_DI[],3,0)</f>
        <v>0010-01-00014</v>
      </c>
      <c r="D73" s="30" t="str">
        <f>+VLOOKUP($M73,Detalle_Variantes_DI[],5,0)</f>
        <v>Ranking Comunal de Establecimientos Educacionales - Chile</v>
      </c>
      <c r="E73" s="102" t="str">
        <f>+VLOOKUP($M73,Detalle_Variantes_DI[],6,0)</f>
        <v>PRO</v>
      </c>
      <c r="F73" s="102" t="str">
        <f>+VLOOKUP($M73,Detalle_Variantes_DI[],7,0)</f>
        <v>Chile</v>
      </c>
      <c r="G73" s="102" t="str">
        <f>+VLOOKUP($M73,Detalle_Variantes_DI[],8,0)</f>
        <v>SI</v>
      </c>
      <c r="H73" s="102" t="str">
        <f>+VLOOKUP($M73,Detalle_Variantes_DI[],9,0)</f>
        <v>NO</v>
      </c>
      <c r="I73" s="102" t="str">
        <f>+VLOOKUP($M73,Detalle_Variantes_DI[],10,0)</f>
        <v>NO</v>
      </c>
      <c r="J73" s="102" t="str">
        <f>+VLOOKUP($M73,Detalle_Variantes_DI[],11,0)</f>
        <v>SI</v>
      </c>
      <c r="K73" s="102" t="str">
        <f>+VLOOKUP($M73,Detalle_Variantes_DI[],13,0)</f>
        <v>SI</v>
      </c>
      <c r="L73" s="102" t="str">
        <f>+VLOOKUP($M73,Detalle_Variantes_DI[],14,0)</f>
        <v>Comuna</v>
      </c>
      <c r="M73" s="100">
        <v>4</v>
      </c>
      <c r="N73" s="96">
        <v>5102</v>
      </c>
      <c r="O73" s="102" t="str">
        <f>+IF(VLOOKUP($M73,Detalle_Variantes_DI[],19,0)=0,"",VLOOKUP($M73,Detalle_Variantes_DI[],19,0))</f>
        <v/>
      </c>
      <c r="P73" s="102" t="str">
        <f t="shared" si="4"/>
        <v/>
      </c>
      <c r="Q73" s="102" t="str">
        <f>+IF(VLOOKUP($M73,Detalle_Variantes_DI[],19,0)=0,"",VLOOKUP($M73,Detalle_Variantes_DI[],21,0))</f>
        <v/>
      </c>
      <c r="R73" s="105" t="str">
        <f t="shared" si="5"/>
        <v/>
      </c>
      <c r="S73" s="106" t="str">
        <f>+IFERROR(VLOOKUP(M73&amp;"-"&amp;N73,Links_publicos_PBI[[id-id2]:[Nombre Archivo PBI]],4,0),L73)</f>
        <v>Comuna: Casablanca, Valparaíso</v>
      </c>
      <c r="T73" s="121" t="str">
        <f>+HYPERLINK(IFERROR(VLOOKUP($M73&amp;"-"&amp;$N73,Links_publicos_PBI[[id-id2]:[Nombre Archivo PBI]],5,0),L73))</f>
        <v>https://app.powerbi.com/view?r=eyJrIjoiNTAyMjk5ZjktNTE1OC00MTE0LWExYWYtZjkwNTYzMTRlYThmIiwidCI6IjhmYmFhNWJmLTJlY2MtNGRjOC1iNTZiLThmOTJlMzA3ZjA3NiIsImMiOjR9</v>
      </c>
      <c r="U73" s="121" t="str">
        <f>+IFERROR(VLOOKUP($M73,'LINK GEE-MSTORE'!$A$4:$E$164,4,0),"")&amp;IF(Detalle_Vinculos_Odoo[[#This Row],[id GEE2]]=0,"",Detalle_Vinculos_Odoo[[#This Row],[id GEE2]])</f>
        <v/>
      </c>
      <c r="V73" s="121" t="str">
        <f>+IFERROR(VLOOKUP($M73,'LINK GEE-MSTORE'!$I$4:$M$134,4,0),"")</f>
        <v/>
      </c>
      <c r="W73" s="30" t="str">
        <f>+Detalle_Vinculos_Odoo[[#This Row],[Data]]&amp;"|| "&amp;Detalle_Vinculos_Odoo[[#This Row],[Variante Shopify]]&amp;", "&amp;Detalle_Vinculos_Odoo[[#This Row],[País]]</f>
        <v>DATAEDUCACIÓN|| Comuna: Casablanca, Valparaíso, Chile</v>
      </c>
      <c r="X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Casablanca, Valparaíso</v>
      </c>
      <c r="Y73" s="106" t="str">
        <f>+IFERROR(VLOOKUP(Detalle_Vinculos_Odoo[[#This Row],[id GEE]],Portadas10[],2,0),"No hay imagen en la tabla")</f>
        <v>No hay imagen en la tabla</v>
      </c>
      <c r="Z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3" s="106" t="str">
        <f t="shared" si="3"/>
        <v>https://dashboardfiltrado.azurewebsites.net/AutoDash/Index/4/5102</v>
      </c>
      <c r="AC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id2:5102, url:"https://app.powerbi.com/view?r=eyJrIjoiNTAyMjk5ZjktNTE1OC00MTE0LWExYWYtZjkwNTYzMTRlYThmIiwidCI6IjhmYmFhNWJmLTJlY2MtNGRjOC1iNTZiLThmOTJlMzA3ZjA3NiIsImMiOjR9", comentario:"DATA: DATAEDUCACIÓN || País: Chile || Variante: SI || Tipo Variante: Comuna || Variante Shopify: Comuna: Casablanca, Valparaíso"));</v>
      </c>
      <c r="AD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https://dashboardfiltrado.azurewebsites.net/AutoDash/Index/4/5102</v>
      </c>
      <c r="AE73" s="117" t="str">
        <f>+IF(Detalle_Vinculos_Odoo[[#This Row],[LINK Mapstore]]&lt;&gt;"","MapStore",IF(Detalle_Vinculos_Odoo[[#This Row],[id GEE]]&lt;&gt;"","GEE-PBI","PBI"))</f>
        <v>PBI</v>
      </c>
    </row>
    <row r="74" spans="1:31" ht="30.6" hidden="1" x14ac:dyDescent="0.3">
      <c r="A74" s="102">
        <f t="shared" si="2"/>
        <v>61</v>
      </c>
      <c r="B74" s="103" t="str">
        <f>+VLOOKUP($M74,Detalle_Variantes_DI[],2,0)</f>
        <v>DATAEDUCACIÓN</v>
      </c>
      <c r="C74" s="103" t="str">
        <f>+VLOOKUP($M74,Detalle_Variantes_DI[],3,0)</f>
        <v>0010-01-00014</v>
      </c>
      <c r="D74" s="30" t="str">
        <f>+VLOOKUP($M74,Detalle_Variantes_DI[],5,0)</f>
        <v>Ranking Comunal de Establecimientos Educacionales - Chile</v>
      </c>
      <c r="E74" s="102" t="str">
        <f>+VLOOKUP($M74,Detalle_Variantes_DI[],6,0)</f>
        <v>PRO</v>
      </c>
      <c r="F74" s="102" t="str">
        <f>+VLOOKUP($M74,Detalle_Variantes_DI[],7,0)</f>
        <v>Chile</v>
      </c>
      <c r="G74" s="102" t="str">
        <f>+VLOOKUP($M74,Detalle_Variantes_DI[],8,0)</f>
        <v>SI</v>
      </c>
      <c r="H74" s="102" t="str">
        <f>+VLOOKUP($M74,Detalle_Variantes_DI[],9,0)</f>
        <v>NO</v>
      </c>
      <c r="I74" s="102" t="str">
        <f>+VLOOKUP($M74,Detalle_Variantes_DI[],10,0)</f>
        <v>NO</v>
      </c>
      <c r="J74" s="102" t="str">
        <f>+VLOOKUP($M74,Detalle_Variantes_DI[],11,0)</f>
        <v>SI</v>
      </c>
      <c r="K74" s="102" t="str">
        <f>+VLOOKUP($M74,Detalle_Variantes_DI[],13,0)</f>
        <v>SI</v>
      </c>
      <c r="L74" s="102" t="str">
        <f>+VLOOKUP($M74,Detalle_Variantes_DI[],14,0)</f>
        <v>Comuna</v>
      </c>
      <c r="M74" s="100">
        <v>4</v>
      </c>
      <c r="N74" s="96">
        <v>5103</v>
      </c>
      <c r="O74" s="102" t="str">
        <f>+IF(VLOOKUP($M74,Detalle_Variantes_DI[],19,0)=0,"",VLOOKUP($M74,Detalle_Variantes_DI[],19,0))</f>
        <v/>
      </c>
      <c r="P74" s="102" t="str">
        <f t="shared" si="4"/>
        <v/>
      </c>
      <c r="Q74" s="102" t="str">
        <f>+IF(VLOOKUP($M74,Detalle_Variantes_DI[],19,0)=0,"",VLOOKUP($M74,Detalle_Variantes_DI[],21,0))</f>
        <v/>
      </c>
      <c r="R74" s="105" t="str">
        <f t="shared" si="5"/>
        <v/>
      </c>
      <c r="S74" s="106" t="str">
        <f>+IFERROR(VLOOKUP(M74&amp;"-"&amp;N74,Links_publicos_PBI[[id-id2]:[Nombre Archivo PBI]],4,0),L74)</f>
        <v>Comuna: Concón, Valparaíso</v>
      </c>
      <c r="T74" s="121" t="str">
        <f>+HYPERLINK(IFERROR(VLOOKUP($M74&amp;"-"&amp;$N74,Links_publicos_PBI[[id-id2]:[Nombre Archivo PBI]],5,0),L74))</f>
        <v>https://app.powerbi.com/view?r=eyJrIjoiMzk4YTEzNDAtMzNiYi00NjBhLWIxOGQtN2FmZTlmNzk5NDA5IiwidCI6IjhmYmFhNWJmLTJlY2MtNGRjOC1iNTZiLThmOTJlMzA3ZjA3NiIsImMiOjR9</v>
      </c>
      <c r="U74" s="121" t="str">
        <f>+IFERROR(VLOOKUP($M74,'LINK GEE-MSTORE'!$A$4:$E$164,4,0),"")&amp;IF(Detalle_Vinculos_Odoo[[#This Row],[id GEE2]]=0,"",Detalle_Vinculos_Odoo[[#This Row],[id GEE2]])</f>
        <v/>
      </c>
      <c r="V74" s="121" t="str">
        <f>+IFERROR(VLOOKUP($M74,'LINK GEE-MSTORE'!$I$4:$M$134,4,0),"")</f>
        <v/>
      </c>
      <c r="W74" s="30" t="str">
        <f>+Detalle_Vinculos_Odoo[[#This Row],[Data]]&amp;"|| "&amp;Detalle_Vinculos_Odoo[[#This Row],[Variante Shopify]]&amp;", "&amp;Detalle_Vinculos_Odoo[[#This Row],[País]]</f>
        <v>DATAEDUCACIÓN|| Comuna: Concón, Valparaíso, Chile</v>
      </c>
      <c r="X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Concón, Valparaíso</v>
      </c>
      <c r="Y74" s="106" t="str">
        <f>+IFERROR(VLOOKUP(Detalle_Vinculos_Odoo[[#This Row],[id GEE]],Portadas10[],2,0),"No hay imagen en la tabla")</f>
        <v>No hay imagen en la tabla</v>
      </c>
      <c r="Z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4" s="106" t="str">
        <f t="shared" si="3"/>
        <v>https://dashboardfiltrado.azurewebsites.net/AutoDash/Index/4/5103</v>
      </c>
      <c r="AC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id2:5103, url:"https://app.powerbi.com/view?r=eyJrIjoiMzk4YTEzNDAtMzNiYi00NjBhLWIxOGQtN2FmZTlmNzk5NDA5IiwidCI6IjhmYmFhNWJmLTJlY2MtNGRjOC1iNTZiLThmOTJlMzA3ZjA3NiIsImMiOjR9", comentario:"DATA: DATAEDUCACIÓN || País: Chile || Variante: SI || Tipo Variante: Comuna || Variante Shopify: Comuna: Concón, Valparaíso"));</v>
      </c>
      <c r="AD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https://dashboardfiltrado.azurewebsites.net/AutoDash/Index/4/5103</v>
      </c>
      <c r="AE74" s="117" t="str">
        <f>+IF(Detalle_Vinculos_Odoo[[#This Row],[LINK Mapstore]]&lt;&gt;"","MapStore",IF(Detalle_Vinculos_Odoo[[#This Row],[id GEE]]&lt;&gt;"","GEE-PBI","PBI"))</f>
        <v>PBI</v>
      </c>
    </row>
    <row r="75" spans="1:31" ht="30.6" hidden="1" x14ac:dyDescent="0.3">
      <c r="A75" s="102">
        <f t="shared" si="2"/>
        <v>62</v>
      </c>
      <c r="B75" s="103" t="str">
        <f>+VLOOKUP($M75,Detalle_Variantes_DI[],2,0)</f>
        <v>DATAEDUCACIÓN</v>
      </c>
      <c r="C75" s="103" t="str">
        <f>+VLOOKUP($M75,Detalle_Variantes_DI[],3,0)</f>
        <v>0010-01-00014</v>
      </c>
      <c r="D75" s="30" t="str">
        <f>+VLOOKUP($M75,Detalle_Variantes_DI[],5,0)</f>
        <v>Ranking Comunal de Establecimientos Educacionales - Chile</v>
      </c>
      <c r="E75" s="102" t="str">
        <f>+VLOOKUP($M75,Detalle_Variantes_DI[],6,0)</f>
        <v>PRO</v>
      </c>
      <c r="F75" s="102" t="str">
        <f>+VLOOKUP($M75,Detalle_Variantes_DI[],7,0)</f>
        <v>Chile</v>
      </c>
      <c r="G75" s="102" t="str">
        <f>+VLOOKUP($M75,Detalle_Variantes_DI[],8,0)</f>
        <v>SI</v>
      </c>
      <c r="H75" s="102" t="str">
        <f>+VLOOKUP($M75,Detalle_Variantes_DI[],9,0)</f>
        <v>NO</v>
      </c>
      <c r="I75" s="102" t="str">
        <f>+VLOOKUP($M75,Detalle_Variantes_DI[],10,0)</f>
        <v>NO</v>
      </c>
      <c r="J75" s="102" t="str">
        <f>+VLOOKUP($M75,Detalle_Variantes_DI[],11,0)</f>
        <v>SI</v>
      </c>
      <c r="K75" s="102" t="str">
        <f>+VLOOKUP($M75,Detalle_Variantes_DI[],13,0)</f>
        <v>SI</v>
      </c>
      <c r="L75" s="102" t="str">
        <f>+VLOOKUP($M75,Detalle_Variantes_DI[],14,0)</f>
        <v>Comuna</v>
      </c>
      <c r="M75" s="100">
        <v>4</v>
      </c>
      <c r="N75" s="96">
        <v>5104</v>
      </c>
      <c r="O75" s="102" t="str">
        <f>+IF(VLOOKUP($M75,Detalle_Variantes_DI[],19,0)=0,"",VLOOKUP($M75,Detalle_Variantes_DI[],19,0))</f>
        <v/>
      </c>
      <c r="P75" s="102" t="str">
        <f t="shared" si="4"/>
        <v/>
      </c>
      <c r="Q75" s="102" t="str">
        <f>+IF(VLOOKUP($M75,Detalle_Variantes_DI[],19,0)=0,"",VLOOKUP($M75,Detalle_Variantes_DI[],21,0))</f>
        <v/>
      </c>
      <c r="R75" s="105" t="str">
        <f t="shared" si="5"/>
        <v/>
      </c>
      <c r="S75" s="106" t="str">
        <f>+IFERROR(VLOOKUP(M75&amp;"-"&amp;N75,Links_publicos_PBI[[id-id2]:[Nombre Archivo PBI]],4,0),L75)</f>
        <v>Comuna: Juan Fernández, Valparaíso</v>
      </c>
      <c r="T75" s="121" t="str">
        <f>+HYPERLINK(IFERROR(VLOOKUP($M75&amp;"-"&amp;$N75,Links_publicos_PBI[[id-id2]:[Nombre Archivo PBI]],5,0),L75))</f>
        <v>https://app.powerbi.com/view?r=eyJrIjoiOGRjMzdhMDUtZGRiNC00NjNhLWIzMjYtM2UwZDNiNzI3ODNiIiwidCI6IjhmYmFhNWJmLTJlY2MtNGRjOC1iNTZiLThmOTJlMzA3ZjA3NiIsImMiOjR9</v>
      </c>
      <c r="U75" s="121" t="str">
        <f>+IFERROR(VLOOKUP($M75,'LINK GEE-MSTORE'!$A$4:$E$164,4,0),"")&amp;IF(Detalle_Vinculos_Odoo[[#This Row],[id GEE2]]=0,"",Detalle_Vinculos_Odoo[[#This Row],[id GEE2]])</f>
        <v/>
      </c>
      <c r="V75" s="121" t="str">
        <f>+IFERROR(VLOOKUP($M75,'LINK GEE-MSTORE'!$I$4:$M$134,4,0),"")</f>
        <v/>
      </c>
      <c r="W75" s="30" t="str">
        <f>+Detalle_Vinculos_Odoo[[#This Row],[Data]]&amp;"|| "&amp;Detalle_Vinculos_Odoo[[#This Row],[Variante Shopify]]&amp;", "&amp;Detalle_Vinculos_Odoo[[#This Row],[País]]</f>
        <v>DATAEDUCACIÓN|| Comuna: Juan Fernández, Valparaíso, Chile</v>
      </c>
      <c r="X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Juan Fernández, Valparaíso</v>
      </c>
      <c r="Y75" s="106" t="str">
        <f>+IFERROR(VLOOKUP(Detalle_Vinculos_Odoo[[#This Row],[id GEE]],Portadas10[],2,0),"No hay imagen en la tabla")</f>
        <v>No hay imagen en la tabla</v>
      </c>
      <c r="Z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5" s="106" t="str">
        <f t="shared" si="3"/>
        <v>https://dashboardfiltrado.azurewebsites.net/AutoDash/Index/4/5104</v>
      </c>
      <c r="AC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id2:5104, url:"https://app.powerbi.com/view?r=eyJrIjoiOGRjMzdhMDUtZGRiNC00NjNhLWIzMjYtM2UwZDNiNzI3ODNiIiwidCI6IjhmYmFhNWJmLTJlY2MtNGRjOC1iNTZiLThmOTJlMzA3ZjA3NiIsImMiOjR9", comentario:"DATA: DATAEDUCACIÓN || País: Chile || Variante: SI || Tipo Variante: Comuna || Variante Shopify: Comuna: Juan Fernández, Valparaíso"));</v>
      </c>
      <c r="AD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https://dashboardfiltrado.azurewebsites.net/AutoDash/Index/4/5104</v>
      </c>
      <c r="AE75" s="117" t="str">
        <f>+IF(Detalle_Vinculos_Odoo[[#This Row],[LINK Mapstore]]&lt;&gt;"","MapStore",IF(Detalle_Vinculos_Odoo[[#This Row],[id GEE]]&lt;&gt;"","GEE-PBI","PBI"))</f>
        <v>PBI</v>
      </c>
    </row>
    <row r="76" spans="1:31" ht="30.6" hidden="1" x14ac:dyDescent="0.3">
      <c r="A76" s="102">
        <f t="shared" si="2"/>
        <v>63</v>
      </c>
      <c r="B76" s="103" t="str">
        <f>+VLOOKUP($M76,Detalle_Variantes_DI[],2,0)</f>
        <v>DATAEDUCACIÓN</v>
      </c>
      <c r="C76" s="103" t="str">
        <f>+VLOOKUP($M76,Detalle_Variantes_DI[],3,0)</f>
        <v>0010-01-00014</v>
      </c>
      <c r="D76" s="30" t="str">
        <f>+VLOOKUP($M76,Detalle_Variantes_DI[],5,0)</f>
        <v>Ranking Comunal de Establecimientos Educacionales - Chile</v>
      </c>
      <c r="E76" s="102" t="str">
        <f>+VLOOKUP($M76,Detalle_Variantes_DI[],6,0)</f>
        <v>PRO</v>
      </c>
      <c r="F76" s="102" t="str">
        <f>+VLOOKUP($M76,Detalle_Variantes_DI[],7,0)</f>
        <v>Chile</v>
      </c>
      <c r="G76" s="102" t="str">
        <f>+VLOOKUP($M76,Detalle_Variantes_DI[],8,0)</f>
        <v>SI</v>
      </c>
      <c r="H76" s="102" t="str">
        <f>+VLOOKUP($M76,Detalle_Variantes_DI[],9,0)</f>
        <v>NO</v>
      </c>
      <c r="I76" s="102" t="str">
        <f>+VLOOKUP($M76,Detalle_Variantes_DI[],10,0)</f>
        <v>NO</v>
      </c>
      <c r="J76" s="102" t="str">
        <f>+VLOOKUP($M76,Detalle_Variantes_DI[],11,0)</f>
        <v>SI</v>
      </c>
      <c r="K76" s="102" t="str">
        <f>+VLOOKUP($M76,Detalle_Variantes_DI[],13,0)</f>
        <v>SI</v>
      </c>
      <c r="L76" s="102" t="str">
        <f>+VLOOKUP($M76,Detalle_Variantes_DI[],14,0)</f>
        <v>Comuna</v>
      </c>
      <c r="M76" s="100">
        <v>4</v>
      </c>
      <c r="N76" s="96">
        <v>5105</v>
      </c>
      <c r="O76" s="102" t="str">
        <f>+IF(VLOOKUP($M76,Detalle_Variantes_DI[],19,0)=0,"",VLOOKUP($M76,Detalle_Variantes_DI[],19,0))</f>
        <v/>
      </c>
      <c r="P76" s="102" t="str">
        <f t="shared" si="4"/>
        <v/>
      </c>
      <c r="Q76" s="102" t="str">
        <f>+IF(VLOOKUP($M76,Detalle_Variantes_DI[],19,0)=0,"",VLOOKUP($M76,Detalle_Variantes_DI[],21,0))</f>
        <v/>
      </c>
      <c r="R76" s="105" t="str">
        <f t="shared" si="5"/>
        <v/>
      </c>
      <c r="S76" s="106" t="str">
        <f>+IFERROR(VLOOKUP(M76&amp;"-"&amp;N76,Links_publicos_PBI[[id-id2]:[Nombre Archivo PBI]],4,0),L76)</f>
        <v>Comuna: Puchuncaví, Valparaíso</v>
      </c>
      <c r="T76" s="121" t="str">
        <f>+HYPERLINK(IFERROR(VLOOKUP($M76&amp;"-"&amp;$N76,Links_publicos_PBI[[id-id2]:[Nombre Archivo PBI]],5,0),L76))</f>
        <v>https://app.powerbi.com/view?r=eyJrIjoiNjcwZDA1NGItMGY3Ny00OWEzLTgzYjYtNTEzMjNjOWNiN2NlIiwidCI6IjhmYmFhNWJmLTJlY2MtNGRjOC1iNTZiLThmOTJlMzA3ZjA3NiIsImMiOjR9</v>
      </c>
      <c r="U76" s="121" t="str">
        <f>+IFERROR(VLOOKUP($M76,'LINK GEE-MSTORE'!$A$4:$E$164,4,0),"")&amp;IF(Detalle_Vinculos_Odoo[[#This Row],[id GEE2]]=0,"",Detalle_Vinculos_Odoo[[#This Row],[id GEE2]])</f>
        <v/>
      </c>
      <c r="V76" s="121" t="str">
        <f>+IFERROR(VLOOKUP($M76,'LINK GEE-MSTORE'!$I$4:$M$134,4,0),"")</f>
        <v/>
      </c>
      <c r="W76" s="30" t="str">
        <f>+Detalle_Vinculos_Odoo[[#This Row],[Data]]&amp;"|| "&amp;Detalle_Vinculos_Odoo[[#This Row],[Variante Shopify]]&amp;", "&amp;Detalle_Vinculos_Odoo[[#This Row],[País]]</f>
        <v>DATAEDUCACIÓN|| Comuna: Puchuncaví, Valparaíso, Chile</v>
      </c>
      <c r="X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Puchuncaví, Valparaíso</v>
      </c>
      <c r="Y76" s="106" t="str">
        <f>+IFERROR(VLOOKUP(Detalle_Vinculos_Odoo[[#This Row],[id GEE]],Portadas10[],2,0),"No hay imagen en la tabla")</f>
        <v>No hay imagen en la tabla</v>
      </c>
      <c r="Z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" s="106" t="str">
        <f t="shared" si="3"/>
        <v>https://dashboardfiltrado.azurewebsites.net/AutoDash/Index/4/5105</v>
      </c>
      <c r="AC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id2:5105, url:"https://app.powerbi.com/view?r=eyJrIjoiNjcwZDA1NGItMGY3Ny00OWEzLTgzYjYtNTEzMjNjOWNiN2NlIiwidCI6IjhmYmFhNWJmLTJlY2MtNGRjOC1iNTZiLThmOTJlMzA3ZjA3NiIsImMiOjR9", comentario:"DATA: DATAEDUCACIÓN || País: Chile || Variante: SI || Tipo Variante: Comuna || Variante Shopify: Comuna: Puchuncaví, Valparaíso"));</v>
      </c>
      <c r="AD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https://dashboardfiltrado.azurewebsites.net/AutoDash/Index/4/5105</v>
      </c>
      <c r="AE76" s="117" t="str">
        <f>+IF(Detalle_Vinculos_Odoo[[#This Row],[LINK Mapstore]]&lt;&gt;"","MapStore",IF(Detalle_Vinculos_Odoo[[#This Row],[id GEE]]&lt;&gt;"","GEE-PBI","PBI"))</f>
        <v>PBI</v>
      </c>
    </row>
    <row r="77" spans="1:31" ht="30.6" hidden="1" x14ac:dyDescent="0.3">
      <c r="A77" s="102">
        <f t="shared" si="2"/>
        <v>64</v>
      </c>
      <c r="B77" s="103" t="str">
        <f>+VLOOKUP($M77,Detalle_Variantes_DI[],2,0)</f>
        <v>DATAEDUCACIÓN</v>
      </c>
      <c r="C77" s="103" t="str">
        <f>+VLOOKUP($M77,Detalle_Variantes_DI[],3,0)</f>
        <v>0010-01-00014</v>
      </c>
      <c r="D77" s="30" t="str">
        <f>+VLOOKUP($M77,Detalle_Variantes_DI[],5,0)</f>
        <v>Ranking Comunal de Establecimientos Educacionales - Chile</v>
      </c>
      <c r="E77" s="102" t="str">
        <f>+VLOOKUP($M77,Detalle_Variantes_DI[],6,0)</f>
        <v>PRO</v>
      </c>
      <c r="F77" s="102" t="str">
        <f>+VLOOKUP($M77,Detalle_Variantes_DI[],7,0)</f>
        <v>Chile</v>
      </c>
      <c r="G77" s="102" t="str">
        <f>+VLOOKUP($M77,Detalle_Variantes_DI[],8,0)</f>
        <v>SI</v>
      </c>
      <c r="H77" s="102" t="str">
        <f>+VLOOKUP($M77,Detalle_Variantes_DI[],9,0)</f>
        <v>NO</v>
      </c>
      <c r="I77" s="102" t="str">
        <f>+VLOOKUP($M77,Detalle_Variantes_DI[],10,0)</f>
        <v>NO</v>
      </c>
      <c r="J77" s="102" t="str">
        <f>+VLOOKUP($M77,Detalle_Variantes_DI[],11,0)</f>
        <v>SI</v>
      </c>
      <c r="K77" s="102" t="str">
        <f>+VLOOKUP($M77,Detalle_Variantes_DI[],13,0)</f>
        <v>SI</v>
      </c>
      <c r="L77" s="102" t="str">
        <f>+VLOOKUP($M77,Detalle_Variantes_DI[],14,0)</f>
        <v>Comuna</v>
      </c>
      <c r="M77" s="100">
        <v>4</v>
      </c>
      <c r="N77" s="96">
        <v>5107</v>
      </c>
      <c r="O77" s="102" t="str">
        <f>+IF(VLOOKUP($M77,Detalle_Variantes_DI[],19,0)=0,"",VLOOKUP($M77,Detalle_Variantes_DI[],19,0))</f>
        <v/>
      </c>
      <c r="P77" s="102" t="str">
        <f t="shared" si="4"/>
        <v/>
      </c>
      <c r="Q77" s="102" t="str">
        <f>+IF(VLOOKUP($M77,Detalle_Variantes_DI[],19,0)=0,"",VLOOKUP($M77,Detalle_Variantes_DI[],21,0))</f>
        <v/>
      </c>
      <c r="R77" s="105" t="str">
        <f t="shared" si="5"/>
        <v/>
      </c>
      <c r="S77" s="106" t="str">
        <f>+IFERROR(VLOOKUP(M77&amp;"-"&amp;N77,Links_publicos_PBI[[id-id2]:[Nombre Archivo PBI]],4,0),L77)</f>
        <v>Comuna: Quintero, Valparaíso</v>
      </c>
      <c r="T77" s="121" t="str">
        <f>+HYPERLINK(IFERROR(VLOOKUP($M77&amp;"-"&amp;$N77,Links_publicos_PBI[[id-id2]:[Nombre Archivo PBI]],5,0),L77))</f>
        <v>https://app.powerbi.com/view?r=eyJrIjoiZTZkMjkzMzAtZjkwZi00OTJmLWE1MzctZWY0ZDBjMGI5M2I1IiwidCI6IjhmYmFhNWJmLTJlY2MtNGRjOC1iNTZiLThmOTJlMzA3ZjA3NiIsImMiOjR9</v>
      </c>
      <c r="U77" s="121" t="str">
        <f>+IFERROR(VLOOKUP($M77,'LINK GEE-MSTORE'!$A$4:$E$164,4,0),"")&amp;IF(Detalle_Vinculos_Odoo[[#This Row],[id GEE2]]=0,"",Detalle_Vinculos_Odoo[[#This Row],[id GEE2]])</f>
        <v/>
      </c>
      <c r="V77" s="121" t="str">
        <f>+IFERROR(VLOOKUP($M77,'LINK GEE-MSTORE'!$I$4:$M$134,4,0),"")</f>
        <v/>
      </c>
      <c r="W77" s="30" t="str">
        <f>+Detalle_Vinculos_Odoo[[#This Row],[Data]]&amp;"|| "&amp;Detalle_Vinculos_Odoo[[#This Row],[Variante Shopify]]&amp;", "&amp;Detalle_Vinculos_Odoo[[#This Row],[País]]</f>
        <v>DATAEDUCACIÓN|| Comuna: Quintero, Valparaíso, Chile</v>
      </c>
      <c r="X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Quintero, Valparaíso</v>
      </c>
      <c r="Y77" s="106" t="str">
        <f>+IFERROR(VLOOKUP(Detalle_Vinculos_Odoo[[#This Row],[id GEE]],Portadas10[],2,0),"No hay imagen en la tabla")</f>
        <v>No hay imagen en la tabla</v>
      </c>
      <c r="Z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7" s="106" t="str">
        <f t="shared" si="3"/>
        <v>https://dashboardfiltrado.azurewebsites.net/AutoDash/Index/4/5107</v>
      </c>
      <c r="AC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id2:5107, url:"https://app.powerbi.com/view?r=eyJrIjoiZTZkMjkzMzAtZjkwZi00OTJmLWE1MzctZWY0ZDBjMGI5M2I1IiwidCI6IjhmYmFhNWJmLTJlY2MtNGRjOC1iNTZiLThmOTJlMzA3ZjA3NiIsImMiOjR9", comentario:"DATA: DATAEDUCACIÓN || País: Chile || Variante: SI || Tipo Variante: Comuna || Variante Shopify: Comuna: Quintero, Valparaíso"));</v>
      </c>
      <c r="AD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https://dashboardfiltrado.azurewebsites.net/AutoDash/Index/4/5107</v>
      </c>
      <c r="AE77" s="117" t="str">
        <f>+IF(Detalle_Vinculos_Odoo[[#This Row],[LINK Mapstore]]&lt;&gt;"","MapStore",IF(Detalle_Vinculos_Odoo[[#This Row],[id GEE]]&lt;&gt;"","GEE-PBI","PBI"))</f>
        <v>PBI</v>
      </c>
    </row>
    <row r="78" spans="1:31" ht="30.6" hidden="1" x14ac:dyDescent="0.3">
      <c r="A78" s="102">
        <f t="shared" si="2"/>
        <v>65</v>
      </c>
      <c r="B78" s="103" t="str">
        <f>+VLOOKUP($M78,Detalle_Variantes_DI[],2,0)</f>
        <v>DATAEDUCACIÓN</v>
      </c>
      <c r="C78" s="103" t="str">
        <f>+VLOOKUP($M78,Detalle_Variantes_DI[],3,0)</f>
        <v>0010-01-00014</v>
      </c>
      <c r="D78" s="30" t="str">
        <f>+VLOOKUP($M78,Detalle_Variantes_DI[],5,0)</f>
        <v>Ranking Comunal de Establecimientos Educacionales - Chile</v>
      </c>
      <c r="E78" s="102" t="str">
        <f>+VLOOKUP($M78,Detalle_Variantes_DI[],6,0)</f>
        <v>PRO</v>
      </c>
      <c r="F78" s="102" t="str">
        <f>+VLOOKUP($M78,Detalle_Variantes_DI[],7,0)</f>
        <v>Chile</v>
      </c>
      <c r="G78" s="102" t="str">
        <f>+VLOOKUP($M78,Detalle_Variantes_DI[],8,0)</f>
        <v>SI</v>
      </c>
      <c r="H78" s="102" t="str">
        <f>+VLOOKUP($M78,Detalle_Variantes_DI[],9,0)</f>
        <v>NO</v>
      </c>
      <c r="I78" s="102" t="str">
        <f>+VLOOKUP($M78,Detalle_Variantes_DI[],10,0)</f>
        <v>NO</v>
      </c>
      <c r="J78" s="102" t="str">
        <f>+VLOOKUP($M78,Detalle_Variantes_DI[],11,0)</f>
        <v>SI</v>
      </c>
      <c r="K78" s="102" t="str">
        <f>+VLOOKUP($M78,Detalle_Variantes_DI[],13,0)</f>
        <v>SI</v>
      </c>
      <c r="L78" s="102" t="str">
        <f>+VLOOKUP($M78,Detalle_Variantes_DI[],14,0)</f>
        <v>Comuna</v>
      </c>
      <c r="M78" s="100">
        <v>4</v>
      </c>
      <c r="N78" s="96">
        <v>5109</v>
      </c>
      <c r="O78" s="102" t="str">
        <f>+IF(VLOOKUP($M78,Detalle_Variantes_DI[],19,0)=0,"",VLOOKUP($M78,Detalle_Variantes_DI[],19,0))</f>
        <v/>
      </c>
      <c r="P78" s="102" t="str">
        <f t="shared" si="4"/>
        <v/>
      </c>
      <c r="Q78" s="102" t="str">
        <f>+IF(VLOOKUP($M78,Detalle_Variantes_DI[],19,0)=0,"",VLOOKUP($M78,Detalle_Variantes_DI[],21,0))</f>
        <v/>
      </c>
      <c r="R78" s="105" t="str">
        <f t="shared" si="5"/>
        <v/>
      </c>
      <c r="S78" s="106" t="str">
        <f>+IFERROR(VLOOKUP(M78&amp;"-"&amp;N78,Links_publicos_PBI[[id-id2]:[Nombre Archivo PBI]],4,0),L78)</f>
        <v>Comuna: Viña del Mar, Valparaíso</v>
      </c>
      <c r="T78" s="121" t="str">
        <f>+HYPERLINK(IFERROR(VLOOKUP($M78&amp;"-"&amp;$N78,Links_publicos_PBI[[id-id2]:[Nombre Archivo PBI]],5,0),L78))</f>
        <v>https://app.powerbi.com/view?r=eyJrIjoiZTQ0ZTcyYzUtNzhlNy00MTAxLTg2YjYtYmM3ZjhlMTYwZjk2IiwidCI6IjhmYmFhNWJmLTJlY2MtNGRjOC1iNTZiLThmOTJlMzA3ZjA3NiIsImMiOjR9</v>
      </c>
      <c r="U78" s="121" t="str">
        <f>+IFERROR(VLOOKUP($M78,'LINK GEE-MSTORE'!$A$4:$E$164,4,0),"")&amp;IF(Detalle_Vinculos_Odoo[[#This Row],[id GEE2]]=0,"",Detalle_Vinculos_Odoo[[#This Row],[id GEE2]])</f>
        <v/>
      </c>
      <c r="V78" s="121" t="str">
        <f>+IFERROR(VLOOKUP($M78,'LINK GEE-MSTORE'!$I$4:$M$134,4,0),"")</f>
        <v/>
      </c>
      <c r="W78" s="30" t="str">
        <f>+Detalle_Vinculos_Odoo[[#This Row],[Data]]&amp;"|| "&amp;Detalle_Vinculos_Odoo[[#This Row],[Variante Shopify]]&amp;", "&amp;Detalle_Vinculos_Odoo[[#This Row],[País]]</f>
        <v>DATAEDUCACIÓN|| Comuna: Viña del Mar, Valparaíso, Chile</v>
      </c>
      <c r="X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Viña del Mar, Valparaíso</v>
      </c>
      <c r="Y78" s="106" t="str">
        <f>+IFERROR(VLOOKUP(Detalle_Vinculos_Odoo[[#This Row],[id GEE]],Portadas10[],2,0),"No hay imagen en la tabla")</f>
        <v>No hay imagen en la tabla</v>
      </c>
      <c r="Z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" s="106" t="str">
        <f t="shared" ref="AB78:AB141" si="6">+"https://dashboardfiltrado.azurewebsites.net/AutoDash/Index/"&amp;M78&amp;"/"&amp;N78</f>
        <v>https://dashboardfiltrado.azurewebsites.net/AutoDash/Index/4/5109</v>
      </c>
      <c r="AC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id2:5109, url:"https://app.powerbi.com/view?r=eyJrIjoiZTQ0ZTcyYzUtNzhlNy00MTAxLTg2YjYtYmM3ZjhlMTYwZjk2IiwidCI6IjhmYmFhNWJmLTJlY2MtNGRjOC1iNTZiLThmOTJlMzA3ZjA3NiIsImMiOjR9", comentario:"DATA: DATAEDUCACIÓN || País: Chile || Variante: SI || Tipo Variante: Comuna || Variante Shopify: Comuna: Viña del Mar, Valparaíso"));</v>
      </c>
      <c r="AD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https://dashboardfiltrado.azurewebsites.net/AutoDash/Index/4/5109</v>
      </c>
      <c r="AE78" s="117" t="str">
        <f>+IF(Detalle_Vinculos_Odoo[[#This Row],[LINK Mapstore]]&lt;&gt;"","MapStore",IF(Detalle_Vinculos_Odoo[[#This Row],[id GEE]]&lt;&gt;"","GEE-PBI","PBI"))</f>
        <v>PBI</v>
      </c>
    </row>
    <row r="79" spans="1:31" ht="30.6" hidden="1" x14ac:dyDescent="0.3">
      <c r="A79" s="102">
        <f t="shared" si="2"/>
        <v>66</v>
      </c>
      <c r="B79" s="103" t="str">
        <f>+VLOOKUP($M79,Detalle_Variantes_DI[],2,0)</f>
        <v>DATAEDUCACIÓN</v>
      </c>
      <c r="C79" s="103" t="str">
        <f>+VLOOKUP($M79,Detalle_Variantes_DI[],3,0)</f>
        <v>0010-01-00014</v>
      </c>
      <c r="D79" s="30" t="str">
        <f>+VLOOKUP($M79,Detalle_Variantes_DI[],5,0)</f>
        <v>Ranking Comunal de Establecimientos Educacionales - Chile</v>
      </c>
      <c r="E79" s="102" t="str">
        <f>+VLOOKUP($M79,Detalle_Variantes_DI[],6,0)</f>
        <v>PRO</v>
      </c>
      <c r="F79" s="102" t="str">
        <f>+VLOOKUP($M79,Detalle_Variantes_DI[],7,0)</f>
        <v>Chile</v>
      </c>
      <c r="G79" s="102" t="str">
        <f>+VLOOKUP($M79,Detalle_Variantes_DI[],8,0)</f>
        <v>SI</v>
      </c>
      <c r="H79" s="102" t="str">
        <f>+VLOOKUP($M79,Detalle_Variantes_DI[],9,0)</f>
        <v>NO</v>
      </c>
      <c r="I79" s="102" t="str">
        <f>+VLOOKUP($M79,Detalle_Variantes_DI[],10,0)</f>
        <v>NO</v>
      </c>
      <c r="J79" s="102" t="str">
        <f>+VLOOKUP($M79,Detalle_Variantes_DI[],11,0)</f>
        <v>SI</v>
      </c>
      <c r="K79" s="102" t="str">
        <f>+VLOOKUP($M79,Detalle_Variantes_DI[],13,0)</f>
        <v>SI</v>
      </c>
      <c r="L79" s="102" t="str">
        <f>+VLOOKUP($M79,Detalle_Variantes_DI[],14,0)</f>
        <v>Comuna</v>
      </c>
      <c r="M79" s="100">
        <v>4</v>
      </c>
      <c r="N79" s="96">
        <v>5201</v>
      </c>
      <c r="O79" s="102" t="str">
        <f>+IF(VLOOKUP($M79,Detalle_Variantes_DI[],19,0)=0,"",VLOOKUP($M79,Detalle_Variantes_DI[],19,0))</f>
        <v/>
      </c>
      <c r="P79" s="102" t="str">
        <f t="shared" si="4"/>
        <v/>
      </c>
      <c r="Q79" s="102" t="str">
        <f>+IF(VLOOKUP($M79,Detalle_Variantes_DI[],19,0)=0,"",VLOOKUP($M79,Detalle_Variantes_DI[],21,0))</f>
        <v/>
      </c>
      <c r="R79" s="105" t="str">
        <f t="shared" si="5"/>
        <v/>
      </c>
      <c r="S79" s="106" t="str">
        <f>+IFERROR(VLOOKUP(M79&amp;"-"&amp;N79,Links_publicos_PBI[[id-id2]:[Nombre Archivo PBI]],4,0),L79)</f>
        <v>Comuna: Isla de Pascua, Valparaíso</v>
      </c>
      <c r="T79" s="121" t="str">
        <f>+HYPERLINK(IFERROR(VLOOKUP($M79&amp;"-"&amp;$N79,Links_publicos_PBI[[id-id2]:[Nombre Archivo PBI]],5,0),L79))</f>
        <v>https://app.powerbi.com/view?r=eyJrIjoiMzQ4YWE4YTItNjM1OS00OTg5LWE3NTctMWJhYTdkMWVlYTliIiwidCI6IjhmYmFhNWJmLTJlY2MtNGRjOC1iNTZiLThmOTJlMzA3ZjA3NiIsImMiOjR9</v>
      </c>
      <c r="U79" s="121" t="str">
        <f>+IFERROR(VLOOKUP($M79,'LINK GEE-MSTORE'!$A$4:$E$164,4,0),"")&amp;IF(Detalle_Vinculos_Odoo[[#This Row],[id GEE2]]=0,"",Detalle_Vinculos_Odoo[[#This Row],[id GEE2]])</f>
        <v/>
      </c>
      <c r="V79" s="121" t="str">
        <f>+IFERROR(VLOOKUP($M79,'LINK GEE-MSTORE'!$I$4:$M$134,4,0),"")</f>
        <v/>
      </c>
      <c r="W79" s="30" t="str">
        <f>+Detalle_Vinculos_Odoo[[#This Row],[Data]]&amp;"|| "&amp;Detalle_Vinculos_Odoo[[#This Row],[Variante Shopify]]&amp;", "&amp;Detalle_Vinculos_Odoo[[#This Row],[País]]</f>
        <v>DATAEDUCACIÓN|| Comuna: Isla de Pascua, Valparaíso, Chile</v>
      </c>
      <c r="X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Isla de Pascua, Valparaíso</v>
      </c>
      <c r="Y79" s="106" t="str">
        <f>+IFERROR(VLOOKUP(Detalle_Vinculos_Odoo[[#This Row],[id GEE]],Portadas10[],2,0),"No hay imagen en la tabla")</f>
        <v>No hay imagen en la tabla</v>
      </c>
      <c r="Z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" s="106" t="str">
        <f t="shared" si="6"/>
        <v>https://dashboardfiltrado.azurewebsites.net/AutoDash/Index/4/5201</v>
      </c>
      <c r="AC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id2:5201, url:"https://app.powerbi.com/view?r=eyJrIjoiMzQ4YWE4YTItNjM1OS00OTg5LWE3NTctMWJhYTdkMWVlYTliIiwidCI6IjhmYmFhNWJmLTJlY2MtNGRjOC1iNTZiLThmOTJlMzA3ZjA3NiIsImMiOjR9", comentario:"DATA: DATAEDUCACIÓN || País: Chile || Variante: SI || Tipo Variante: Comuna || Variante Shopify: Comuna: Isla de Pascua, Valparaíso"));</v>
      </c>
      <c r="AD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https://dashboardfiltrado.azurewebsites.net/AutoDash/Index/4/5201</v>
      </c>
      <c r="AE79" s="117" t="str">
        <f>+IF(Detalle_Vinculos_Odoo[[#This Row],[LINK Mapstore]]&lt;&gt;"","MapStore",IF(Detalle_Vinculos_Odoo[[#This Row],[id GEE]]&lt;&gt;"","GEE-PBI","PBI"))</f>
        <v>PBI</v>
      </c>
    </row>
    <row r="80" spans="1:31" ht="30.6" hidden="1" x14ac:dyDescent="0.3">
      <c r="A80" s="102">
        <f t="shared" ref="A80:A143" si="7">+A79+1</f>
        <v>67</v>
      </c>
      <c r="B80" s="103" t="str">
        <f>+VLOOKUP($M80,Detalle_Variantes_DI[],2,0)</f>
        <v>DATAEDUCACIÓN</v>
      </c>
      <c r="C80" s="103" t="str">
        <f>+VLOOKUP($M80,Detalle_Variantes_DI[],3,0)</f>
        <v>0010-01-00014</v>
      </c>
      <c r="D80" s="30" t="str">
        <f>+VLOOKUP($M80,Detalle_Variantes_DI[],5,0)</f>
        <v>Ranking Comunal de Establecimientos Educacionales - Chile</v>
      </c>
      <c r="E80" s="102" t="str">
        <f>+VLOOKUP($M80,Detalle_Variantes_DI[],6,0)</f>
        <v>PRO</v>
      </c>
      <c r="F80" s="102" t="str">
        <f>+VLOOKUP($M80,Detalle_Variantes_DI[],7,0)</f>
        <v>Chile</v>
      </c>
      <c r="G80" s="102" t="str">
        <f>+VLOOKUP($M80,Detalle_Variantes_DI[],8,0)</f>
        <v>SI</v>
      </c>
      <c r="H80" s="102" t="str">
        <f>+VLOOKUP($M80,Detalle_Variantes_DI[],9,0)</f>
        <v>NO</v>
      </c>
      <c r="I80" s="102" t="str">
        <f>+VLOOKUP($M80,Detalle_Variantes_DI[],10,0)</f>
        <v>NO</v>
      </c>
      <c r="J80" s="102" t="str">
        <f>+VLOOKUP($M80,Detalle_Variantes_DI[],11,0)</f>
        <v>SI</v>
      </c>
      <c r="K80" s="102" t="str">
        <f>+VLOOKUP($M80,Detalle_Variantes_DI[],13,0)</f>
        <v>SI</v>
      </c>
      <c r="L80" s="102" t="str">
        <f>+VLOOKUP($M80,Detalle_Variantes_DI[],14,0)</f>
        <v>Comuna</v>
      </c>
      <c r="M80" s="100">
        <v>4</v>
      </c>
      <c r="N80" s="96">
        <v>5301</v>
      </c>
      <c r="O80" s="102" t="str">
        <f>+IF(VLOOKUP($M80,Detalle_Variantes_DI[],19,0)=0,"",VLOOKUP($M80,Detalle_Variantes_DI[],19,0))</f>
        <v/>
      </c>
      <c r="P80" s="102" t="str">
        <f t="shared" si="4"/>
        <v/>
      </c>
      <c r="Q80" s="102" t="str">
        <f>+IF(VLOOKUP($M80,Detalle_Variantes_DI[],19,0)=0,"",VLOOKUP($M80,Detalle_Variantes_DI[],21,0))</f>
        <v/>
      </c>
      <c r="R80" s="105" t="str">
        <f t="shared" si="5"/>
        <v/>
      </c>
      <c r="S80" s="106" t="str">
        <f>+IFERROR(VLOOKUP(M80&amp;"-"&amp;N80,Links_publicos_PBI[[id-id2]:[Nombre Archivo PBI]],4,0),L80)</f>
        <v>Comuna: Los Andes, Valparaíso</v>
      </c>
      <c r="T80" s="121" t="str">
        <f>+HYPERLINK(IFERROR(VLOOKUP($M80&amp;"-"&amp;$N80,Links_publicos_PBI[[id-id2]:[Nombre Archivo PBI]],5,0),L80))</f>
        <v>https://app.powerbi.com/view?r=eyJrIjoiMDZjYTQ3MGQtOTZmNy00NmFjLWFlYmYtNDM0OGJjNmE3ZjQ2IiwidCI6IjhmYmFhNWJmLTJlY2MtNGRjOC1iNTZiLThmOTJlMzA3ZjA3NiIsImMiOjR9</v>
      </c>
      <c r="U80" s="121" t="str">
        <f>+IFERROR(VLOOKUP($M80,'LINK GEE-MSTORE'!$A$4:$E$164,4,0),"")&amp;IF(Detalle_Vinculos_Odoo[[#This Row],[id GEE2]]=0,"",Detalle_Vinculos_Odoo[[#This Row],[id GEE2]])</f>
        <v/>
      </c>
      <c r="V80" s="121" t="str">
        <f>+IFERROR(VLOOKUP($M80,'LINK GEE-MSTORE'!$I$4:$M$134,4,0),"")</f>
        <v/>
      </c>
      <c r="W80" s="30" t="str">
        <f>+Detalle_Vinculos_Odoo[[#This Row],[Data]]&amp;"|| "&amp;Detalle_Vinculos_Odoo[[#This Row],[Variante Shopify]]&amp;", "&amp;Detalle_Vinculos_Odoo[[#This Row],[País]]</f>
        <v>DATAEDUCACIÓN|| Comuna: Los Andes, Valparaíso, Chile</v>
      </c>
      <c r="X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Andes, Valparaíso</v>
      </c>
      <c r="Y80" s="106" t="str">
        <f>+IFERROR(VLOOKUP(Detalle_Vinculos_Odoo[[#This Row],[id GEE]],Portadas10[],2,0),"No hay imagen en la tabla")</f>
        <v>No hay imagen en la tabla</v>
      </c>
      <c r="Z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0" s="106" t="str">
        <f t="shared" si="6"/>
        <v>https://dashboardfiltrado.azurewebsites.net/AutoDash/Index/4/5301</v>
      </c>
      <c r="AC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id2:5301, url:"https://app.powerbi.com/view?r=eyJrIjoiMDZjYTQ3MGQtOTZmNy00NmFjLWFlYmYtNDM0OGJjNmE3ZjQ2IiwidCI6IjhmYmFhNWJmLTJlY2MtNGRjOC1iNTZiLThmOTJlMzA3ZjA3NiIsImMiOjR9", comentario:"DATA: DATAEDUCACIÓN || País: Chile || Variante: SI || Tipo Variante: Comuna || Variante Shopify: Comuna: Los Andes, Valparaíso"));</v>
      </c>
      <c r="AD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https://dashboardfiltrado.azurewebsites.net/AutoDash/Index/4/5301</v>
      </c>
      <c r="AE80" s="117" t="str">
        <f>+IF(Detalle_Vinculos_Odoo[[#This Row],[LINK Mapstore]]&lt;&gt;"","MapStore",IF(Detalle_Vinculos_Odoo[[#This Row],[id GEE]]&lt;&gt;"","GEE-PBI","PBI"))</f>
        <v>PBI</v>
      </c>
    </row>
    <row r="81" spans="1:31" ht="30.6" hidden="1" x14ac:dyDescent="0.3">
      <c r="A81" s="102">
        <f t="shared" si="7"/>
        <v>68</v>
      </c>
      <c r="B81" s="103" t="str">
        <f>+VLOOKUP($M81,Detalle_Variantes_DI[],2,0)</f>
        <v>DATAEDUCACIÓN</v>
      </c>
      <c r="C81" s="103" t="str">
        <f>+VLOOKUP($M81,Detalle_Variantes_DI[],3,0)</f>
        <v>0010-01-00014</v>
      </c>
      <c r="D81" s="30" t="str">
        <f>+VLOOKUP($M81,Detalle_Variantes_DI[],5,0)</f>
        <v>Ranking Comunal de Establecimientos Educacionales - Chile</v>
      </c>
      <c r="E81" s="102" t="str">
        <f>+VLOOKUP($M81,Detalle_Variantes_DI[],6,0)</f>
        <v>PRO</v>
      </c>
      <c r="F81" s="102" t="str">
        <f>+VLOOKUP($M81,Detalle_Variantes_DI[],7,0)</f>
        <v>Chile</v>
      </c>
      <c r="G81" s="102" t="str">
        <f>+VLOOKUP($M81,Detalle_Variantes_DI[],8,0)</f>
        <v>SI</v>
      </c>
      <c r="H81" s="102" t="str">
        <f>+VLOOKUP($M81,Detalle_Variantes_DI[],9,0)</f>
        <v>NO</v>
      </c>
      <c r="I81" s="102" t="str">
        <f>+VLOOKUP($M81,Detalle_Variantes_DI[],10,0)</f>
        <v>NO</v>
      </c>
      <c r="J81" s="102" t="str">
        <f>+VLOOKUP($M81,Detalle_Variantes_DI[],11,0)</f>
        <v>SI</v>
      </c>
      <c r="K81" s="102" t="str">
        <f>+VLOOKUP($M81,Detalle_Variantes_DI[],13,0)</f>
        <v>SI</v>
      </c>
      <c r="L81" s="102" t="str">
        <f>+VLOOKUP($M81,Detalle_Variantes_DI[],14,0)</f>
        <v>Comuna</v>
      </c>
      <c r="M81" s="100">
        <v>4</v>
      </c>
      <c r="N81" s="96">
        <v>5302</v>
      </c>
      <c r="O81" s="102" t="str">
        <f>+IF(VLOOKUP($M81,Detalle_Variantes_DI[],19,0)=0,"",VLOOKUP($M81,Detalle_Variantes_DI[],19,0))</f>
        <v/>
      </c>
      <c r="P81" s="102" t="str">
        <f t="shared" si="4"/>
        <v/>
      </c>
      <c r="Q81" s="102" t="str">
        <f>+IF(VLOOKUP($M81,Detalle_Variantes_DI[],19,0)=0,"",VLOOKUP($M81,Detalle_Variantes_DI[],21,0))</f>
        <v/>
      </c>
      <c r="R81" s="105" t="str">
        <f t="shared" si="5"/>
        <v/>
      </c>
      <c r="S81" s="106" t="str">
        <f>+IFERROR(VLOOKUP(M81&amp;"-"&amp;N81,Links_publicos_PBI[[id-id2]:[Nombre Archivo PBI]],4,0),L81)</f>
        <v>Comuna: Calle Larga, Valparaíso</v>
      </c>
      <c r="T81" s="121" t="str">
        <f>+HYPERLINK(IFERROR(VLOOKUP($M81&amp;"-"&amp;$N81,Links_publicos_PBI[[id-id2]:[Nombre Archivo PBI]],5,0),L81))</f>
        <v>https://app.powerbi.com/view?r=eyJrIjoiMTdkYzk4M2UtYWM5NC00YzAxLWI0YjgtMDIyZGI0YjBlMDM2IiwidCI6IjhmYmFhNWJmLTJlY2MtNGRjOC1iNTZiLThmOTJlMzA3ZjA3NiIsImMiOjR9</v>
      </c>
      <c r="U81" s="121" t="str">
        <f>+IFERROR(VLOOKUP($M81,'LINK GEE-MSTORE'!$A$4:$E$164,4,0),"")&amp;IF(Detalle_Vinculos_Odoo[[#This Row],[id GEE2]]=0,"",Detalle_Vinculos_Odoo[[#This Row],[id GEE2]])</f>
        <v/>
      </c>
      <c r="V81" s="121" t="str">
        <f>+IFERROR(VLOOKUP($M81,'LINK GEE-MSTORE'!$I$4:$M$134,4,0),"")</f>
        <v/>
      </c>
      <c r="W81" s="30" t="str">
        <f>+Detalle_Vinculos_Odoo[[#This Row],[Data]]&amp;"|| "&amp;Detalle_Vinculos_Odoo[[#This Row],[Variante Shopify]]&amp;", "&amp;Detalle_Vinculos_Odoo[[#This Row],[País]]</f>
        <v>DATAEDUCACIÓN|| Comuna: Calle Larga, Valparaíso, Chile</v>
      </c>
      <c r="X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Calle Larga, Valparaíso</v>
      </c>
      <c r="Y81" s="106" t="str">
        <f>+IFERROR(VLOOKUP(Detalle_Vinculos_Odoo[[#This Row],[id GEE]],Portadas10[],2,0),"No hay imagen en la tabla")</f>
        <v>No hay imagen en la tabla</v>
      </c>
      <c r="Z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1" s="106" t="str">
        <f t="shared" si="6"/>
        <v>https://dashboardfiltrado.azurewebsites.net/AutoDash/Index/4/5302</v>
      </c>
      <c r="AC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id2:5302, url:"https://app.powerbi.com/view?r=eyJrIjoiMTdkYzk4M2UtYWM5NC00YzAxLWI0YjgtMDIyZGI0YjBlMDM2IiwidCI6IjhmYmFhNWJmLTJlY2MtNGRjOC1iNTZiLThmOTJlMzA3ZjA3NiIsImMiOjR9", comentario:"DATA: DATAEDUCACIÓN || País: Chile || Variante: SI || Tipo Variante: Comuna || Variante Shopify: Comuna: Calle Larga, Valparaíso"));</v>
      </c>
      <c r="AD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https://dashboardfiltrado.azurewebsites.net/AutoDash/Index/4/5302</v>
      </c>
      <c r="AE81" s="117" t="str">
        <f>+IF(Detalle_Vinculos_Odoo[[#This Row],[LINK Mapstore]]&lt;&gt;"","MapStore",IF(Detalle_Vinculos_Odoo[[#This Row],[id GEE]]&lt;&gt;"","GEE-PBI","PBI"))</f>
        <v>PBI</v>
      </c>
    </row>
    <row r="82" spans="1:31" ht="30.6" hidden="1" x14ac:dyDescent="0.3">
      <c r="A82" s="102">
        <f t="shared" si="7"/>
        <v>69</v>
      </c>
      <c r="B82" s="103" t="str">
        <f>+VLOOKUP($M82,Detalle_Variantes_DI[],2,0)</f>
        <v>DATAEDUCACIÓN</v>
      </c>
      <c r="C82" s="103" t="str">
        <f>+VLOOKUP($M82,Detalle_Variantes_DI[],3,0)</f>
        <v>0010-01-00014</v>
      </c>
      <c r="D82" s="30" t="str">
        <f>+VLOOKUP($M82,Detalle_Variantes_DI[],5,0)</f>
        <v>Ranking Comunal de Establecimientos Educacionales - Chile</v>
      </c>
      <c r="E82" s="102" t="str">
        <f>+VLOOKUP($M82,Detalle_Variantes_DI[],6,0)</f>
        <v>PRO</v>
      </c>
      <c r="F82" s="102" t="str">
        <f>+VLOOKUP($M82,Detalle_Variantes_DI[],7,0)</f>
        <v>Chile</v>
      </c>
      <c r="G82" s="102" t="str">
        <f>+VLOOKUP($M82,Detalle_Variantes_DI[],8,0)</f>
        <v>SI</v>
      </c>
      <c r="H82" s="102" t="str">
        <f>+VLOOKUP($M82,Detalle_Variantes_DI[],9,0)</f>
        <v>NO</v>
      </c>
      <c r="I82" s="102" t="str">
        <f>+VLOOKUP($M82,Detalle_Variantes_DI[],10,0)</f>
        <v>NO</v>
      </c>
      <c r="J82" s="102" t="str">
        <f>+VLOOKUP($M82,Detalle_Variantes_DI[],11,0)</f>
        <v>SI</v>
      </c>
      <c r="K82" s="102" t="str">
        <f>+VLOOKUP($M82,Detalle_Variantes_DI[],13,0)</f>
        <v>SI</v>
      </c>
      <c r="L82" s="102" t="str">
        <f>+VLOOKUP($M82,Detalle_Variantes_DI[],14,0)</f>
        <v>Comuna</v>
      </c>
      <c r="M82" s="100">
        <v>4</v>
      </c>
      <c r="N82" s="96">
        <v>5303</v>
      </c>
      <c r="O82" s="102" t="str">
        <f>+IF(VLOOKUP($M82,Detalle_Variantes_DI[],19,0)=0,"",VLOOKUP($M82,Detalle_Variantes_DI[],19,0))</f>
        <v/>
      </c>
      <c r="P82" s="102" t="str">
        <f t="shared" si="4"/>
        <v/>
      </c>
      <c r="Q82" s="102" t="str">
        <f>+IF(VLOOKUP($M82,Detalle_Variantes_DI[],19,0)=0,"",VLOOKUP($M82,Detalle_Variantes_DI[],21,0))</f>
        <v/>
      </c>
      <c r="R82" s="105" t="str">
        <f t="shared" si="5"/>
        <v/>
      </c>
      <c r="S82" s="106" t="str">
        <f>+IFERROR(VLOOKUP(M82&amp;"-"&amp;N82,Links_publicos_PBI[[id-id2]:[Nombre Archivo PBI]],4,0),L82)</f>
        <v>Comuna: Rinconada, Valparaíso</v>
      </c>
      <c r="T82" s="121" t="str">
        <f>+HYPERLINK(IFERROR(VLOOKUP($M82&amp;"-"&amp;$N82,Links_publicos_PBI[[id-id2]:[Nombre Archivo PBI]],5,0),L82))</f>
        <v>https://app.powerbi.com/view?r=eyJrIjoiYjIzNGQ1NTMtN2U2OS00ZmRkLThjYzctY2YwZWJjMWI4ZGFmIiwidCI6IjhmYmFhNWJmLTJlY2MtNGRjOC1iNTZiLThmOTJlMzA3ZjA3NiIsImMiOjR9</v>
      </c>
      <c r="U82" s="121" t="str">
        <f>+IFERROR(VLOOKUP($M82,'LINK GEE-MSTORE'!$A$4:$E$164,4,0),"")&amp;IF(Detalle_Vinculos_Odoo[[#This Row],[id GEE2]]=0,"",Detalle_Vinculos_Odoo[[#This Row],[id GEE2]])</f>
        <v/>
      </c>
      <c r="V82" s="121" t="str">
        <f>+IFERROR(VLOOKUP($M82,'LINK GEE-MSTORE'!$I$4:$M$134,4,0),"")</f>
        <v/>
      </c>
      <c r="W82" s="30" t="str">
        <f>+Detalle_Vinculos_Odoo[[#This Row],[Data]]&amp;"|| "&amp;Detalle_Vinculos_Odoo[[#This Row],[Variante Shopify]]&amp;", "&amp;Detalle_Vinculos_Odoo[[#This Row],[País]]</f>
        <v>DATAEDUCACIÓN|| Comuna: Rinconada, Valparaíso, Chile</v>
      </c>
      <c r="X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Rinconada, Valparaíso</v>
      </c>
      <c r="Y82" s="106" t="str">
        <f>+IFERROR(VLOOKUP(Detalle_Vinculos_Odoo[[#This Row],[id GEE]],Portadas10[],2,0),"No hay imagen en la tabla")</f>
        <v>No hay imagen en la tabla</v>
      </c>
      <c r="Z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2" s="106" t="str">
        <f t="shared" si="6"/>
        <v>https://dashboardfiltrado.azurewebsites.net/AutoDash/Index/4/5303</v>
      </c>
      <c r="AC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id2:5303, url:"https://app.powerbi.com/view?r=eyJrIjoiYjIzNGQ1NTMtN2U2OS00ZmRkLThjYzctY2YwZWJjMWI4ZGFmIiwidCI6IjhmYmFhNWJmLTJlY2MtNGRjOC1iNTZiLThmOTJlMzA3ZjA3NiIsImMiOjR9", comentario:"DATA: DATAEDUCACIÓN || País: Chile || Variante: SI || Tipo Variante: Comuna || Variante Shopify: Comuna: Rinconada, Valparaíso"));</v>
      </c>
      <c r="AD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https://dashboardfiltrado.azurewebsites.net/AutoDash/Index/4/5303</v>
      </c>
      <c r="AE82" s="117" t="str">
        <f>+IF(Detalle_Vinculos_Odoo[[#This Row],[LINK Mapstore]]&lt;&gt;"","MapStore",IF(Detalle_Vinculos_Odoo[[#This Row],[id GEE]]&lt;&gt;"","GEE-PBI","PBI"))</f>
        <v>PBI</v>
      </c>
    </row>
    <row r="83" spans="1:31" ht="30.6" hidden="1" x14ac:dyDescent="0.3">
      <c r="A83" s="102">
        <f t="shared" si="7"/>
        <v>70</v>
      </c>
      <c r="B83" s="103" t="str">
        <f>+VLOOKUP($M83,Detalle_Variantes_DI[],2,0)</f>
        <v>DATAEDUCACIÓN</v>
      </c>
      <c r="C83" s="103" t="str">
        <f>+VLOOKUP($M83,Detalle_Variantes_DI[],3,0)</f>
        <v>0010-01-00014</v>
      </c>
      <c r="D83" s="30" t="str">
        <f>+VLOOKUP($M83,Detalle_Variantes_DI[],5,0)</f>
        <v>Ranking Comunal de Establecimientos Educacionales - Chile</v>
      </c>
      <c r="E83" s="102" t="str">
        <f>+VLOOKUP($M83,Detalle_Variantes_DI[],6,0)</f>
        <v>PRO</v>
      </c>
      <c r="F83" s="102" t="str">
        <f>+VLOOKUP($M83,Detalle_Variantes_DI[],7,0)</f>
        <v>Chile</v>
      </c>
      <c r="G83" s="102" t="str">
        <f>+VLOOKUP($M83,Detalle_Variantes_DI[],8,0)</f>
        <v>SI</v>
      </c>
      <c r="H83" s="102" t="str">
        <f>+VLOOKUP($M83,Detalle_Variantes_DI[],9,0)</f>
        <v>NO</v>
      </c>
      <c r="I83" s="102" t="str">
        <f>+VLOOKUP($M83,Detalle_Variantes_DI[],10,0)</f>
        <v>NO</v>
      </c>
      <c r="J83" s="102" t="str">
        <f>+VLOOKUP($M83,Detalle_Variantes_DI[],11,0)</f>
        <v>SI</v>
      </c>
      <c r="K83" s="102" t="str">
        <f>+VLOOKUP($M83,Detalle_Variantes_DI[],13,0)</f>
        <v>SI</v>
      </c>
      <c r="L83" s="102" t="str">
        <f>+VLOOKUP($M83,Detalle_Variantes_DI[],14,0)</f>
        <v>Comuna</v>
      </c>
      <c r="M83" s="100">
        <v>4</v>
      </c>
      <c r="N83" s="96">
        <v>5304</v>
      </c>
      <c r="O83" s="102" t="str">
        <f>+IF(VLOOKUP($M83,Detalle_Variantes_DI[],19,0)=0,"",VLOOKUP($M83,Detalle_Variantes_DI[],19,0))</f>
        <v/>
      </c>
      <c r="P83" s="102" t="str">
        <f t="shared" si="4"/>
        <v/>
      </c>
      <c r="Q83" s="102" t="str">
        <f>+IF(VLOOKUP($M83,Detalle_Variantes_DI[],19,0)=0,"",VLOOKUP($M83,Detalle_Variantes_DI[],21,0))</f>
        <v/>
      </c>
      <c r="R83" s="105" t="str">
        <f t="shared" si="5"/>
        <v/>
      </c>
      <c r="S83" s="106" t="str">
        <f>+IFERROR(VLOOKUP(M83&amp;"-"&amp;N83,Links_publicos_PBI[[id-id2]:[Nombre Archivo PBI]],4,0),L83)</f>
        <v>Comuna: San Esteban, Valparaíso</v>
      </c>
      <c r="T83" s="121" t="str">
        <f>+HYPERLINK(IFERROR(VLOOKUP($M83&amp;"-"&amp;$N83,Links_publicos_PBI[[id-id2]:[Nombre Archivo PBI]],5,0),L83))</f>
        <v>https://app.powerbi.com/view?r=eyJrIjoiMjgwZDI3MjMtMWQ2Yy00ZTlkLWE5NjEtZTFkMjczZjY0Yjc5IiwidCI6IjhmYmFhNWJmLTJlY2MtNGRjOC1iNTZiLThmOTJlMzA3ZjA3NiIsImMiOjR9</v>
      </c>
      <c r="U83" s="121" t="str">
        <f>+IFERROR(VLOOKUP($M83,'LINK GEE-MSTORE'!$A$4:$E$164,4,0),"")&amp;IF(Detalle_Vinculos_Odoo[[#This Row],[id GEE2]]=0,"",Detalle_Vinculos_Odoo[[#This Row],[id GEE2]])</f>
        <v/>
      </c>
      <c r="V83" s="121" t="str">
        <f>+IFERROR(VLOOKUP($M83,'LINK GEE-MSTORE'!$I$4:$M$134,4,0),"")</f>
        <v/>
      </c>
      <c r="W83" s="30" t="str">
        <f>+Detalle_Vinculos_Odoo[[#This Row],[Data]]&amp;"|| "&amp;Detalle_Vinculos_Odoo[[#This Row],[Variante Shopify]]&amp;", "&amp;Detalle_Vinculos_Odoo[[#This Row],[País]]</f>
        <v>DATAEDUCACIÓN|| Comuna: San Esteban, Valparaíso, Chile</v>
      </c>
      <c r="X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Esteban, Valparaíso</v>
      </c>
      <c r="Y83" s="106" t="str">
        <f>+IFERROR(VLOOKUP(Detalle_Vinculos_Odoo[[#This Row],[id GEE]],Portadas10[],2,0),"No hay imagen en la tabla")</f>
        <v>No hay imagen en la tabla</v>
      </c>
      <c r="Z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3" s="106" t="str">
        <f t="shared" si="6"/>
        <v>https://dashboardfiltrado.azurewebsites.net/AutoDash/Index/4/5304</v>
      </c>
      <c r="AC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id2:5304, url:"https://app.powerbi.com/view?r=eyJrIjoiMjgwZDI3MjMtMWQ2Yy00ZTlkLWE5NjEtZTFkMjczZjY0Yjc5IiwidCI6IjhmYmFhNWJmLTJlY2MtNGRjOC1iNTZiLThmOTJlMzA3ZjA3NiIsImMiOjR9", comentario:"DATA: DATAEDUCACIÓN || País: Chile || Variante: SI || Tipo Variante: Comuna || Variante Shopify: Comuna: San Esteban, Valparaíso"));</v>
      </c>
      <c r="AD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https://dashboardfiltrado.azurewebsites.net/AutoDash/Index/4/5304</v>
      </c>
      <c r="AE83" s="117" t="str">
        <f>+IF(Detalle_Vinculos_Odoo[[#This Row],[LINK Mapstore]]&lt;&gt;"","MapStore",IF(Detalle_Vinculos_Odoo[[#This Row],[id GEE]]&lt;&gt;"","GEE-PBI","PBI"))</f>
        <v>PBI</v>
      </c>
    </row>
    <row r="84" spans="1:31" ht="30.6" hidden="1" x14ac:dyDescent="0.3">
      <c r="A84" s="102">
        <f t="shared" si="7"/>
        <v>71</v>
      </c>
      <c r="B84" s="103" t="str">
        <f>+VLOOKUP($M84,Detalle_Variantes_DI[],2,0)</f>
        <v>DATAEDUCACIÓN</v>
      </c>
      <c r="C84" s="103" t="str">
        <f>+VLOOKUP($M84,Detalle_Variantes_DI[],3,0)</f>
        <v>0010-01-00014</v>
      </c>
      <c r="D84" s="30" t="str">
        <f>+VLOOKUP($M84,Detalle_Variantes_DI[],5,0)</f>
        <v>Ranking Comunal de Establecimientos Educacionales - Chile</v>
      </c>
      <c r="E84" s="102" t="str">
        <f>+VLOOKUP($M84,Detalle_Variantes_DI[],6,0)</f>
        <v>PRO</v>
      </c>
      <c r="F84" s="102" t="str">
        <f>+VLOOKUP($M84,Detalle_Variantes_DI[],7,0)</f>
        <v>Chile</v>
      </c>
      <c r="G84" s="102" t="str">
        <f>+VLOOKUP($M84,Detalle_Variantes_DI[],8,0)</f>
        <v>SI</v>
      </c>
      <c r="H84" s="102" t="str">
        <f>+VLOOKUP($M84,Detalle_Variantes_DI[],9,0)</f>
        <v>NO</v>
      </c>
      <c r="I84" s="102" t="str">
        <f>+VLOOKUP($M84,Detalle_Variantes_DI[],10,0)</f>
        <v>NO</v>
      </c>
      <c r="J84" s="102" t="str">
        <f>+VLOOKUP($M84,Detalle_Variantes_DI[],11,0)</f>
        <v>SI</v>
      </c>
      <c r="K84" s="102" t="str">
        <f>+VLOOKUP($M84,Detalle_Variantes_DI[],13,0)</f>
        <v>SI</v>
      </c>
      <c r="L84" s="102" t="str">
        <f>+VLOOKUP($M84,Detalle_Variantes_DI[],14,0)</f>
        <v>Comuna</v>
      </c>
      <c r="M84" s="100">
        <v>4</v>
      </c>
      <c r="N84" s="96">
        <v>5401</v>
      </c>
      <c r="O84" s="102" t="str">
        <f>+IF(VLOOKUP($M84,Detalle_Variantes_DI[],19,0)=0,"",VLOOKUP($M84,Detalle_Variantes_DI[],19,0))</f>
        <v/>
      </c>
      <c r="P84" s="102" t="str">
        <f t="shared" si="4"/>
        <v/>
      </c>
      <c r="Q84" s="102" t="str">
        <f>+IF(VLOOKUP($M84,Detalle_Variantes_DI[],19,0)=0,"",VLOOKUP($M84,Detalle_Variantes_DI[],21,0))</f>
        <v/>
      </c>
      <c r="R84" s="105" t="str">
        <f t="shared" si="5"/>
        <v/>
      </c>
      <c r="S84" s="106" t="str">
        <f>+IFERROR(VLOOKUP(M84&amp;"-"&amp;N84,Links_publicos_PBI[[id-id2]:[Nombre Archivo PBI]],4,0),L84)</f>
        <v>Comuna: La Ligua, Valparaíso</v>
      </c>
      <c r="T84" s="121" t="str">
        <f>+HYPERLINK(IFERROR(VLOOKUP($M84&amp;"-"&amp;$N84,Links_publicos_PBI[[id-id2]:[Nombre Archivo PBI]],5,0),L84))</f>
        <v>https://app.powerbi.com/view?r=eyJrIjoiZjZlZTY0ZDAtOWY4MS00NzY1LWEzNmMtYmQ3ODFjNjg2OGZlIiwidCI6IjhmYmFhNWJmLTJlY2MtNGRjOC1iNTZiLThmOTJlMzA3ZjA3NiIsImMiOjR9</v>
      </c>
      <c r="U84" s="121" t="str">
        <f>+IFERROR(VLOOKUP($M84,'LINK GEE-MSTORE'!$A$4:$E$164,4,0),"")&amp;IF(Detalle_Vinculos_Odoo[[#This Row],[id GEE2]]=0,"",Detalle_Vinculos_Odoo[[#This Row],[id GEE2]])</f>
        <v/>
      </c>
      <c r="V84" s="121" t="str">
        <f>+IFERROR(VLOOKUP($M84,'LINK GEE-MSTORE'!$I$4:$M$134,4,0),"")</f>
        <v/>
      </c>
      <c r="W84" s="30" t="str">
        <f>+Detalle_Vinculos_Odoo[[#This Row],[Data]]&amp;"|| "&amp;Detalle_Vinculos_Odoo[[#This Row],[Variante Shopify]]&amp;", "&amp;Detalle_Vinculos_Odoo[[#This Row],[País]]</f>
        <v>DATAEDUCACIÓN|| Comuna: La Ligua, Valparaíso, Chile</v>
      </c>
      <c r="X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Ligua, Valparaíso</v>
      </c>
      <c r="Y84" s="106" t="str">
        <f>+IFERROR(VLOOKUP(Detalle_Vinculos_Odoo[[#This Row],[id GEE]],Portadas10[],2,0),"No hay imagen en la tabla")</f>
        <v>No hay imagen en la tabla</v>
      </c>
      <c r="Z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4" s="106" t="str">
        <f t="shared" si="6"/>
        <v>https://dashboardfiltrado.azurewebsites.net/AutoDash/Index/4/5401</v>
      </c>
      <c r="AC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id2:5401, url:"https://app.powerbi.com/view?r=eyJrIjoiZjZlZTY0ZDAtOWY4MS00NzY1LWEzNmMtYmQ3ODFjNjg2OGZlIiwidCI6IjhmYmFhNWJmLTJlY2MtNGRjOC1iNTZiLThmOTJlMzA3ZjA3NiIsImMiOjR9", comentario:"DATA: DATAEDUCACIÓN || País: Chile || Variante: SI || Tipo Variante: Comuna || Variante Shopify: Comuna: La Ligua, Valparaíso"));</v>
      </c>
      <c r="AD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https://dashboardfiltrado.azurewebsites.net/AutoDash/Index/4/5401</v>
      </c>
      <c r="AE84" s="117" t="str">
        <f>+IF(Detalle_Vinculos_Odoo[[#This Row],[LINK Mapstore]]&lt;&gt;"","MapStore",IF(Detalle_Vinculos_Odoo[[#This Row],[id GEE]]&lt;&gt;"","GEE-PBI","PBI"))</f>
        <v>PBI</v>
      </c>
    </row>
    <row r="85" spans="1:31" ht="30.6" hidden="1" x14ac:dyDescent="0.3">
      <c r="A85" s="102">
        <f t="shared" si="7"/>
        <v>72</v>
      </c>
      <c r="B85" s="103" t="str">
        <f>+VLOOKUP($M85,Detalle_Variantes_DI[],2,0)</f>
        <v>DATAEDUCACIÓN</v>
      </c>
      <c r="C85" s="103" t="str">
        <f>+VLOOKUP($M85,Detalle_Variantes_DI[],3,0)</f>
        <v>0010-01-00014</v>
      </c>
      <c r="D85" s="30" t="str">
        <f>+VLOOKUP($M85,Detalle_Variantes_DI[],5,0)</f>
        <v>Ranking Comunal de Establecimientos Educacionales - Chile</v>
      </c>
      <c r="E85" s="102" t="str">
        <f>+VLOOKUP($M85,Detalle_Variantes_DI[],6,0)</f>
        <v>PRO</v>
      </c>
      <c r="F85" s="102" t="str">
        <f>+VLOOKUP($M85,Detalle_Variantes_DI[],7,0)</f>
        <v>Chile</v>
      </c>
      <c r="G85" s="102" t="str">
        <f>+VLOOKUP($M85,Detalle_Variantes_DI[],8,0)</f>
        <v>SI</v>
      </c>
      <c r="H85" s="102" t="str">
        <f>+VLOOKUP($M85,Detalle_Variantes_DI[],9,0)</f>
        <v>NO</v>
      </c>
      <c r="I85" s="102" t="str">
        <f>+VLOOKUP($M85,Detalle_Variantes_DI[],10,0)</f>
        <v>NO</v>
      </c>
      <c r="J85" s="102" t="str">
        <f>+VLOOKUP($M85,Detalle_Variantes_DI[],11,0)</f>
        <v>SI</v>
      </c>
      <c r="K85" s="102" t="str">
        <f>+VLOOKUP($M85,Detalle_Variantes_DI[],13,0)</f>
        <v>SI</v>
      </c>
      <c r="L85" s="102" t="str">
        <f>+VLOOKUP($M85,Detalle_Variantes_DI[],14,0)</f>
        <v>Comuna</v>
      </c>
      <c r="M85" s="100">
        <v>4</v>
      </c>
      <c r="N85" s="96">
        <v>5402</v>
      </c>
      <c r="O85" s="102" t="str">
        <f>+IF(VLOOKUP($M85,Detalle_Variantes_DI[],19,0)=0,"",VLOOKUP($M85,Detalle_Variantes_DI[],19,0))</f>
        <v/>
      </c>
      <c r="P85" s="102" t="str">
        <f t="shared" si="4"/>
        <v/>
      </c>
      <c r="Q85" s="102" t="str">
        <f>+IF(VLOOKUP($M85,Detalle_Variantes_DI[],19,0)=0,"",VLOOKUP($M85,Detalle_Variantes_DI[],21,0))</f>
        <v/>
      </c>
      <c r="R85" s="105" t="str">
        <f t="shared" si="5"/>
        <v/>
      </c>
      <c r="S85" s="106" t="str">
        <f>+IFERROR(VLOOKUP(M85&amp;"-"&amp;N85,Links_publicos_PBI[[id-id2]:[Nombre Archivo PBI]],4,0),L85)</f>
        <v>Comuna: Cabildo, Valparaíso</v>
      </c>
      <c r="T85" s="121" t="str">
        <f>+HYPERLINK(IFERROR(VLOOKUP($M85&amp;"-"&amp;$N85,Links_publicos_PBI[[id-id2]:[Nombre Archivo PBI]],5,0),L85))</f>
        <v>https://app.powerbi.com/view?r=eyJrIjoiNzE1MzA4ZjktNTk1NC00MTAwLWIyMDktYTdiM2VhMWU5YTI3IiwidCI6IjhmYmFhNWJmLTJlY2MtNGRjOC1iNTZiLThmOTJlMzA3ZjA3NiIsImMiOjR9</v>
      </c>
      <c r="U85" s="121" t="str">
        <f>+IFERROR(VLOOKUP($M85,'LINK GEE-MSTORE'!$A$4:$E$164,4,0),"")&amp;IF(Detalle_Vinculos_Odoo[[#This Row],[id GEE2]]=0,"",Detalle_Vinculos_Odoo[[#This Row],[id GEE2]])</f>
        <v/>
      </c>
      <c r="V85" s="121" t="str">
        <f>+IFERROR(VLOOKUP($M85,'LINK GEE-MSTORE'!$I$4:$M$134,4,0),"")</f>
        <v/>
      </c>
      <c r="W85" s="30" t="str">
        <f>+Detalle_Vinculos_Odoo[[#This Row],[Data]]&amp;"|| "&amp;Detalle_Vinculos_Odoo[[#This Row],[Variante Shopify]]&amp;", "&amp;Detalle_Vinculos_Odoo[[#This Row],[País]]</f>
        <v>DATAEDUCACIÓN|| Comuna: Cabildo, Valparaíso, Chile</v>
      </c>
      <c r="X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Cabildo, Valparaíso</v>
      </c>
      <c r="Y85" s="106" t="str">
        <f>+IFERROR(VLOOKUP(Detalle_Vinculos_Odoo[[#This Row],[id GEE]],Portadas10[],2,0),"No hay imagen en la tabla")</f>
        <v>No hay imagen en la tabla</v>
      </c>
      <c r="Z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5" s="106" t="str">
        <f t="shared" si="6"/>
        <v>https://dashboardfiltrado.azurewebsites.net/AutoDash/Index/4/5402</v>
      </c>
      <c r="AC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id2:5402, url:"https://app.powerbi.com/view?r=eyJrIjoiNzE1MzA4ZjktNTk1NC00MTAwLWIyMDktYTdiM2VhMWU5YTI3IiwidCI6IjhmYmFhNWJmLTJlY2MtNGRjOC1iNTZiLThmOTJlMzA3ZjA3NiIsImMiOjR9", comentario:"DATA: DATAEDUCACIÓN || País: Chile || Variante: SI || Tipo Variante: Comuna || Variante Shopify: Comuna: Cabildo, Valparaíso"));</v>
      </c>
      <c r="AD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https://dashboardfiltrado.azurewebsites.net/AutoDash/Index/4/5402</v>
      </c>
      <c r="AE85" s="117" t="str">
        <f>+IF(Detalle_Vinculos_Odoo[[#This Row],[LINK Mapstore]]&lt;&gt;"","MapStore",IF(Detalle_Vinculos_Odoo[[#This Row],[id GEE]]&lt;&gt;"","GEE-PBI","PBI"))</f>
        <v>PBI</v>
      </c>
    </row>
    <row r="86" spans="1:31" ht="30.6" hidden="1" x14ac:dyDescent="0.3">
      <c r="A86" s="102">
        <f t="shared" si="7"/>
        <v>73</v>
      </c>
      <c r="B86" s="103" t="str">
        <f>+VLOOKUP($M86,Detalle_Variantes_DI[],2,0)</f>
        <v>DATAEDUCACIÓN</v>
      </c>
      <c r="C86" s="103" t="str">
        <f>+VLOOKUP($M86,Detalle_Variantes_DI[],3,0)</f>
        <v>0010-01-00014</v>
      </c>
      <c r="D86" s="30" t="str">
        <f>+VLOOKUP($M86,Detalle_Variantes_DI[],5,0)</f>
        <v>Ranking Comunal de Establecimientos Educacionales - Chile</v>
      </c>
      <c r="E86" s="102" t="str">
        <f>+VLOOKUP($M86,Detalle_Variantes_DI[],6,0)</f>
        <v>PRO</v>
      </c>
      <c r="F86" s="102" t="str">
        <f>+VLOOKUP($M86,Detalle_Variantes_DI[],7,0)</f>
        <v>Chile</v>
      </c>
      <c r="G86" s="102" t="str">
        <f>+VLOOKUP($M86,Detalle_Variantes_DI[],8,0)</f>
        <v>SI</v>
      </c>
      <c r="H86" s="102" t="str">
        <f>+VLOOKUP($M86,Detalle_Variantes_DI[],9,0)</f>
        <v>NO</v>
      </c>
      <c r="I86" s="102" t="str">
        <f>+VLOOKUP($M86,Detalle_Variantes_DI[],10,0)</f>
        <v>NO</v>
      </c>
      <c r="J86" s="102" t="str">
        <f>+VLOOKUP($M86,Detalle_Variantes_DI[],11,0)</f>
        <v>SI</v>
      </c>
      <c r="K86" s="102" t="str">
        <f>+VLOOKUP($M86,Detalle_Variantes_DI[],13,0)</f>
        <v>SI</v>
      </c>
      <c r="L86" s="102" t="str">
        <f>+VLOOKUP($M86,Detalle_Variantes_DI[],14,0)</f>
        <v>Comuna</v>
      </c>
      <c r="M86" s="100">
        <v>4</v>
      </c>
      <c r="N86" s="96">
        <v>5403</v>
      </c>
      <c r="O86" s="102" t="str">
        <f>+IF(VLOOKUP($M86,Detalle_Variantes_DI[],19,0)=0,"",VLOOKUP($M86,Detalle_Variantes_DI[],19,0))</f>
        <v/>
      </c>
      <c r="P86" s="102" t="str">
        <f t="shared" si="4"/>
        <v/>
      </c>
      <c r="Q86" s="102" t="str">
        <f>+IF(VLOOKUP($M86,Detalle_Variantes_DI[],19,0)=0,"",VLOOKUP($M86,Detalle_Variantes_DI[],21,0))</f>
        <v/>
      </c>
      <c r="R86" s="105" t="str">
        <f t="shared" si="5"/>
        <v/>
      </c>
      <c r="S86" s="106" t="str">
        <f>+IFERROR(VLOOKUP(M86&amp;"-"&amp;N86,Links_publicos_PBI[[id-id2]:[Nombre Archivo PBI]],4,0),L86)</f>
        <v>Comuna: Papudo, Valparaíso</v>
      </c>
      <c r="T86" s="121" t="str">
        <f>+HYPERLINK(IFERROR(VLOOKUP($M86&amp;"-"&amp;$N86,Links_publicos_PBI[[id-id2]:[Nombre Archivo PBI]],5,0),L86))</f>
        <v>https://app.powerbi.com/view?r=eyJrIjoiNDFhNjQ2YzgtZmUyNy00MjZlLWFiZTEtYzY1ZDk4MjE4MmMxIiwidCI6IjhmYmFhNWJmLTJlY2MtNGRjOC1iNTZiLThmOTJlMzA3ZjA3NiIsImMiOjR9</v>
      </c>
      <c r="U86" s="121" t="str">
        <f>+IFERROR(VLOOKUP($M86,'LINK GEE-MSTORE'!$A$4:$E$164,4,0),"")&amp;IF(Detalle_Vinculos_Odoo[[#This Row],[id GEE2]]=0,"",Detalle_Vinculos_Odoo[[#This Row],[id GEE2]])</f>
        <v/>
      </c>
      <c r="V86" s="121" t="str">
        <f>+IFERROR(VLOOKUP($M86,'LINK GEE-MSTORE'!$I$4:$M$134,4,0),"")</f>
        <v/>
      </c>
      <c r="W86" s="30" t="str">
        <f>+Detalle_Vinculos_Odoo[[#This Row],[Data]]&amp;"|| "&amp;Detalle_Vinculos_Odoo[[#This Row],[Variante Shopify]]&amp;", "&amp;Detalle_Vinculos_Odoo[[#This Row],[País]]</f>
        <v>DATAEDUCACIÓN|| Comuna: Papudo, Valparaíso, Chile</v>
      </c>
      <c r="X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Papudo, Valparaíso</v>
      </c>
      <c r="Y86" s="106" t="str">
        <f>+IFERROR(VLOOKUP(Detalle_Vinculos_Odoo[[#This Row],[id GEE]],Portadas10[],2,0),"No hay imagen en la tabla")</f>
        <v>No hay imagen en la tabla</v>
      </c>
      <c r="Z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6" s="106" t="str">
        <f t="shared" si="6"/>
        <v>https://dashboardfiltrado.azurewebsites.net/AutoDash/Index/4/5403</v>
      </c>
      <c r="AC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id2:5403, url:"https://app.powerbi.com/view?r=eyJrIjoiNDFhNjQ2YzgtZmUyNy00MjZlLWFiZTEtYzY1ZDk4MjE4MmMxIiwidCI6IjhmYmFhNWJmLTJlY2MtNGRjOC1iNTZiLThmOTJlMzA3ZjA3NiIsImMiOjR9", comentario:"DATA: DATAEDUCACIÓN || País: Chile || Variante: SI || Tipo Variante: Comuna || Variante Shopify: Comuna: Papudo, Valparaíso"));</v>
      </c>
      <c r="AD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https://dashboardfiltrado.azurewebsites.net/AutoDash/Index/4/5403</v>
      </c>
      <c r="AE86" s="117" t="str">
        <f>+IF(Detalle_Vinculos_Odoo[[#This Row],[LINK Mapstore]]&lt;&gt;"","MapStore",IF(Detalle_Vinculos_Odoo[[#This Row],[id GEE]]&lt;&gt;"","GEE-PBI","PBI"))</f>
        <v>PBI</v>
      </c>
    </row>
    <row r="87" spans="1:31" ht="30.6" hidden="1" x14ac:dyDescent="0.3">
      <c r="A87" s="102">
        <f t="shared" si="7"/>
        <v>74</v>
      </c>
      <c r="B87" s="103" t="str">
        <f>+VLOOKUP($M87,Detalle_Variantes_DI[],2,0)</f>
        <v>DATAEDUCACIÓN</v>
      </c>
      <c r="C87" s="103" t="str">
        <f>+VLOOKUP($M87,Detalle_Variantes_DI[],3,0)</f>
        <v>0010-01-00014</v>
      </c>
      <c r="D87" s="30" t="str">
        <f>+VLOOKUP($M87,Detalle_Variantes_DI[],5,0)</f>
        <v>Ranking Comunal de Establecimientos Educacionales - Chile</v>
      </c>
      <c r="E87" s="102" t="str">
        <f>+VLOOKUP($M87,Detalle_Variantes_DI[],6,0)</f>
        <v>PRO</v>
      </c>
      <c r="F87" s="102" t="str">
        <f>+VLOOKUP($M87,Detalle_Variantes_DI[],7,0)</f>
        <v>Chile</v>
      </c>
      <c r="G87" s="102" t="str">
        <f>+VLOOKUP($M87,Detalle_Variantes_DI[],8,0)</f>
        <v>SI</v>
      </c>
      <c r="H87" s="102" t="str">
        <f>+VLOOKUP($M87,Detalle_Variantes_DI[],9,0)</f>
        <v>NO</v>
      </c>
      <c r="I87" s="102" t="str">
        <f>+VLOOKUP($M87,Detalle_Variantes_DI[],10,0)</f>
        <v>NO</v>
      </c>
      <c r="J87" s="102" t="str">
        <f>+VLOOKUP($M87,Detalle_Variantes_DI[],11,0)</f>
        <v>SI</v>
      </c>
      <c r="K87" s="102" t="str">
        <f>+VLOOKUP($M87,Detalle_Variantes_DI[],13,0)</f>
        <v>SI</v>
      </c>
      <c r="L87" s="102" t="str">
        <f>+VLOOKUP($M87,Detalle_Variantes_DI[],14,0)</f>
        <v>Comuna</v>
      </c>
      <c r="M87" s="100">
        <v>4</v>
      </c>
      <c r="N87" s="96">
        <v>5404</v>
      </c>
      <c r="O87" s="102" t="str">
        <f>+IF(VLOOKUP($M87,Detalle_Variantes_DI[],19,0)=0,"",VLOOKUP($M87,Detalle_Variantes_DI[],19,0))</f>
        <v/>
      </c>
      <c r="P87" s="102" t="str">
        <f t="shared" si="4"/>
        <v/>
      </c>
      <c r="Q87" s="102" t="str">
        <f>+IF(VLOOKUP($M87,Detalle_Variantes_DI[],19,0)=0,"",VLOOKUP($M87,Detalle_Variantes_DI[],21,0))</f>
        <v/>
      </c>
      <c r="R87" s="105" t="str">
        <f t="shared" si="5"/>
        <v/>
      </c>
      <c r="S87" s="106" t="str">
        <f>+IFERROR(VLOOKUP(M87&amp;"-"&amp;N87,Links_publicos_PBI[[id-id2]:[Nombre Archivo PBI]],4,0),L87)</f>
        <v>Comuna: Petorca, Valparaíso</v>
      </c>
      <c r="T87" s="121" t="str">
        <f>+HYPERLINK(IFERROR(VLOOKUP($M87&amp;"-"&amp;$N87,Links_publicos_PBI[[id-id2]:[Nombre Archivo PBI]],5,0),L87))</f>
        <v>https://app.powerbi.com/view?r=eyJrIjoiOGIwYjA3YjYtMjgzOC00NmUzLTg4OTktZWVjOTFiM2Y5ZDU4IiwidCI6IjhmYmFhNWJmLTJlY2MtNGRjOC1iNTZiLThmOTJlMzA3ZjA3NiIsImMiOjR9</v>
      </c>
      <c r="U87" s="121" t="str">
        <f>+IFERROR(VLOOKUP($M87,'LINK GEE-MSTORE'!$A$4:$E$164,4,0),"")&amp;IF(Detalle_Vinculos_Odoo[[#This Row],[id GEE2]]=0,"",Detalle_Vinculos_Odoo[[#This Row],[id GEE2]])</f>
        <v/>
      </c>
      <c r="V87" s="121" t="str">
        <f>+IFERROR(VLOOKUP($M87,'LINK GEE-MSTORE'!$I$4:$M$134,4,0),"")</f>
        <v/>
      </c>
      <c r="W87" s="30" t="str">
        <f>+Detalle_Vinculos_Odoo[[#This Row],[Data]]&amp;"|| "&amp;Detalle_Vinculos_Odoo[[#This Row],[Variante Shopify]]&amp;", "&amp;Detalle_Vinculos_Odoo[[#This Row],[País]]</f>
        <v>DATAEDUCACIÓN|| Comuna: Petorca, Valparaíso, Chile</v>
      </c>
      <c r="X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Petorca, Valparaíso</v>
      </c>
      <c r="Y87" s="106" t="str">
        <f>+IFERROR(VLOOKUP(Detalle_Vinculos_Odoo[[#This Row],[id GEE]],Portadas10[],2,0),"No hay imagen en la tabla")</f>
        <v>No hay imagen en la tabla</v>
      </c>
      <c r="Z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7" s="106" t="str">
        <f t="shared" si="6"/>
        <v>https://dashboardfiltrado.azurewebsites.net/AutoDash/Index/4/5404</v>
      </c>
      <c r="AC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id2:5404, url:"https://app.powerbi.com/view?r=eyJrIjoiOGIwYjA3YjYtMjgzOC00NmUzLTg4OTktZWVjOTFiM2Y5ZDU4IiwidCI6IjhmYmFhNWJmLTJlY2MtNGRjOC1iNTZiLThmOTJlMzA3ZjA3NiIsImMiOjR9", comentario:"DATA: DATAEDUCACIÓN || País: Chile || Variante: SI || Tipo Variante: Comuna || Variante Shopify: Comuna: Petorca, Valparaíso"));</v>
      </c>
      <c r="AD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https://dashboardfiltrado.azurewebsites.net/AutoDash/Index/4/5404</v>
      </c>
      <c r="AE87" s="117" t="str">
        <f>+IF(Detalle_Vinculos_Odoo[[#This Row],[LINK Mapstore]]&lt;&gt;"","MapStore",IF(Detalle_Vinculos_Odoo[[#This Row],[id GEE]]&lt;&gt;"","GEE-PBI","PBI"))</f>
        <v>PBI</v>
      </c>
    </row>
    <row r="88" spans="1:31" ht="30.6" hidden="1" x14ac:dyDescent="0.3">
      <c r="A88" s="102">
        <f t="shared" si="7"/>
        <v>75</v>
      </c>
      <c r="B88" s="103" t="str">
        <f>+VLOOKUP($M88,Detalle_Variantes_DI[],2,0)</f>
        <v>DATAEDUCACIÓN</v>
      </c>
      <c r="C88" s="103" t="str">
        <f>+VLOOKUP($M88,Detalle_Variantes_DI[],3,0)</f>
        <v>0010-01-00014</v>
      </c>
      <c r="D88" s="30" t="str">
        <f>+VLOOKUP($M88,Detalle_Variantes_DI[],5,0)</f>
        <v>Ranking Comunal de Establecimientos Educacionales - Chile</v>
      </c>
      <c r="E88" s="102" t="str">
        <f>+VLOOKUP($M88,Detalle_Variantes_DI[],6,0)</f>
        <v>PRO</v>
      </c>
      <c r="F88" s="102" t="str">
        <f>+VLOOKUP($M88,Detalle_Variantes_DI[],7,0)</f>
        <v>Chile</v>
      </c>
      <c r="G88" s="102" t="str">
        <f>+VLOOKUP($M88,Detalle_Variantes_DI[],8,0)</f>
        <v>SI</v>
      </c>
      <c r="H88" s="102" t="str">
        <f>+VLOOKUP($M88,Detalle_Variantes_DI[],9,0)</f>
        <v>NO</v>
      </c>
      <c r="I88" s="102" t="str">
        <f>+VLOOKUP($M88,Detalle_Variantes_DI[],10,0)</f>
        <v>NO</v>
      </c>
      <c r="J88" s="102" t="str">
        <f>+VLOOKUP($M88,Detalle_Variantes_DI[],11,0)</f>
        <v>SI</v>
      </c>
      <c r="K88" s="102" t="str">
        <f>+VLOOKUP($M88,Detalle_Variantes_DI[],13,0)</f>
        <v>SI</v>
      </c>
      <c r="L88" s="102" t="str">
        <f>+VLOOKUP($M88,Detalle_Variantes_DI[],14,0)</f>
        <v>Comuna</v>
      </c>
      <c r="M88" s="100">
        <v>4</v>
      </c>
      <c r="N88" s="96">
        <v>5405</v>
      </c>
      <c r="O88" s="102" t="str">
        <f>+IF(VLOOKUP($M88,Detalle_Variantes_DI[],19,0)=0,"",VLOOKUP($M88,Detalle_Variantes_DI[],19,0))</f>
        <v/>
      </c>
      <c r="P88" s="102" t="str">
        <f t="shared" si="4"/>
        <v/>
      </c>
      <c r="Q88" s="102" t="str">
        <f>+IF(VLOOKUP($M88,Detalle_Variantes_DI[],19,0)=0,"",VLOOKUP($M88,Detalle_Variantes_DI[],21,0))</f>
        <v/>
      </c>
      <c r="R88" s="105" t="str">
        <f t="shared" si="5"/>
        <v/>
      </c>
      <c r="S88" s="106" t="str">
        <f>+IFERROR(VLOOKUP(M88&amp;"-"&amp;N88,Links_publicos_PBI[[id-id2]:[Nombre Archivo PBI]],4,0),L88)</f>
        <v>Comuna: Zapallar, Valparaíso</v>
      </c>
      <c r="T88" s="121" t="str">
        <f>+HYPERLINK(IFERROR(VLOOKUP($M88&amp;"-"&amp;$N88,Links_publicos_PBI[[id-id2]:[Nombre Archivo PBI]],5,0),L88))</f>
        <v>https://app.powerbi.com/view?r=eyJrIjoiYzlkZjAzZGYtZGY5Yi00M2ZkLThkOTAtNWJjYmEyNzFiYjM0IiwidCI6IjhmYmFhNWJmLTJlY2MtNGRjOC1iNTZiLThmOTJlMzA3ZjA3NiIsImMiOjR9</v>
      </c>
      <c r="U88" s="121" t="str">
        <f>+IFERROR(VLOOKUP($M88,'LINK GEE-MSTORE'!$A$4:$E$164,4,0),"")&amp;IF(Detalle_Vinculos_Odoo[[#This Row],[id GEE2]]=0,"",Detalle_Vinculos_Odoo[[#This Row],[id GEE2]])</f>
        <v/>
      </c>
      <c r="V88" s="121" t="str">
        <f>+IFERROR(VLOOKUP($M88,'LINK GEE-MSTORE'!$I$4:$M$134,4,0),"")</f>
        <v/>
      </c>
      <c r="W88" s="30" t="str">
        <f>+Detalle_Vinculos_Odoo[[#This Row],[Data]]&amp;"|| "&amp;Detalle_Vinculos_Odoo[[#This Row],[Variante Shopify]]&amp;", "&amp;Detalle_Vinculos_Odoo[[#This Row],[País]]</f>
        <v>DATAEDUCACIÓN|| Comuna: Zapallar, Valparaíso, Chile</v>
      </c>
      <c r="X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Zapallar, Valparaíso</v>
      </c>
      <c r="Y88" s="106" t="str">
        <f>+IFERROR(VLOOKUP(Detalle_Vinculos_Odoo[[#This Row],[id GEE]],Portadas10[],2,0),"No hay imagen en la tabla")</f>
        <v>No hay imagen en la tabla</v>
      </c>
      <c r="Z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8" s="106" t="str">
        <f t="shared" si="6"/>
        <v>https://dashboardfiltrado.azurewebsites.net/AutoDash/Index/4/5405</v>
      </c>
      <c r="AC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id2:5405, url:"https://app.powerbi.com/view?r=eyJrIjoiYzlkZjAzZGYtZGY5Yi00M2ZkLThkOTAtNWJjYmEyNzFiYjM0IiwidCI6IjhmYmFhNWJmLTJlY2MtNGRjOC1iNTZiLThmOTJlMzA3ZjA3NiIsImMiOjR9", comentario:"DATA: DATAEDUCACIÓN || País: Chile || Variante: SI || Tipo Variante: Comuna || Variante Shopify: Comuna: Zapallar, Valparaíso"));</v>
      </c>
      <c r="AD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https://dashboardfiltrado.azurewebsites.net/AutoDash/Index/4/5405</v>
      </c>
      <c r="AE88" s="117" t="str">
        <f>+IF(Detalle_Vinculos_Odoo[[#This Row],[LINK Mapstore]]&lt;&gt;"","MapStore",IF(Detalle_Vinculos_Odoo[[#This Row],[id GEE]]&lt;&gt;"","GEE-PBI","PBI"))</f>
        <v>PBI</v>
      </c>
    </row>
    <row r="89" spans="1:31" ht="30.6" hidden="1" x14ac:dyDescent="0.3">
      <c r="A89" s="102">
        <f t="shared" si="7"/>
        <v>76</v>
      </c>
      <c r="B89" s="103" t="str">
        <f>+VLOOKUP($M89,Detalle_Variantes_DI[],2,0)</f>
        <v>DATAEDUCACIÓN</v>
      </c>
      <c r="C89" s="103" t="str">
        <f>+VLOOKUP($M89,Detalle_Variantes_DI[],3,0)</f>
        <v>0010-01-00014</v>
      </c>
      <c r="D89" s="30" t="str">
        <f>+VLOOKUP($M89,Detalle_Variantes_DI[],5,0)</f>
        <v>Ranking Comunal de Establecimientos Educacionales - Chile</v>
      </c>
      <c r="E89" s="102" t="str">
        <f>+VLOOKUP($M89,Detalle_Variantes_DI[],6,0)</f>
        <v>PRO</v>
      </c>
      <c r="F89" s="102" t="str">
        <f>+VLOOKUP($M89,Detalle_Variantes_DI[],7,0)</f>
        <v>Chile</v>
      </c>
      <c r="G89" s="102" t="str">
        <f>+VLOOKUP($M89,Detalle_Variantes_DI[],8,0)</f>
        <v>SI</v>
      </c>
      <c r="H89" s="102" t="str">
        <f>+VLOOKUP($M89,Detalle_Variantes_DI[],9,0)</f>
        <v>NO</v>
      </c>
      <c r="I89" s="102" t="str">
        <f>+VLOOKUP($M89,Detalle_Variantes_DI[],10,0)</f>
        <v>NO</v>
      </c>
      <c r="J89" s="102" t="str">
        <f>+VLOOKUP($M89,Detalle_Variantes_DI[],11,0)</f>
        <v>SI</v>
      </c>
      <c r="K89" s="102" t="str">
        <f>+VLOOKUP($M89,Detalle_Variantes_DI[],13,0)</f>
        <v>SI</v>
      </c>
      <c r="L89" s="102" t="str">
        <f>+VLOOKUP($M89,Detalle_Variantes_DI[],14,0)</f>
        <v>Comuna</v>
      </c>
      <c r="M89" s="100">
        <v>4</v>
      </c>
      <c r="N89" s="96">
        <v>5501</v>
      </c>
      <c r="O89" s="102" t="str">
        <f>+IF(VLOOKUP($M89,Detalle_Variantes_DI[],19,0)=0,"",VLOOKUP($M89,Detalle_Variantes_DI[],19,0))</f>
        <v/>
      </c>
      <c r="P89" s="102" t="str">
        <f t="shared" si="4"/>
        <v/>
      </c>
      <c r="Q89" s="102" t="str">
        <f>+IF(VLOOKUP($M89,Detalle_Variantes_DI[],19,0)=0,"",VLOOKUP($M89,Detalle_Variantes_DI[],21,0))</f>
        <v/>
      </c>
      <c r="R89" s="105" t="str">
        <f t="shared" si="5"/>
        <v/>
      </c>
      <c r="S89" s="106" t="str">
        <f>+IFERROR(VLOOKUP(M89&amp;"-"&amp;N89,Links_publicos_PBI[[id-id2]:[Nombre Archivo PBI]],4,0),L89)</f>
        <v>Comuna: Quillota, Valparaíso</v>
      </c>
      <c r="T89" s="121" t="str">
        <f>+HYPERLINK(IFERROR(VLOOKUP($M89&amp;"-"&amp;$N89,Links_publicos_PBI[[id-id2]:[Nombre Archivo PBI]],5,0),L89))</f>
        <v>https://app.powerbi.com/view?r=eyJrIjoiNTM3YzAwNzQtODUyOS00ODdjLWJkNzMtZTc0M2E1MDM2YzBlIiwidCI6IjhmYmFhNWJmLTJlY2MtNGRjOC1iNTZiLThmOTJlMzA3ZjA3NiIsImMiOjR9</v>
      </c>
      <c r="U89" s="121" t="str">
        <f>+IFERROR(VLOOKUP($M89,'LINK GEE-MSTORE'!$A$4:$E$164,4,0),"")&amp;IF(Detalle_Vinculos_Odoo[[#This Row],[id GEE2]]=0,"",Detalle_Vinculos_Odoo[[#This Row],[id GEE2]])</f>
        <v/>
      </c>
      <c r="V89" s="121" t="str">
        <f>+IFERROR(VLOOKUP($M89,'LINK GEE-MSTORE'!$I$4:$M$134,4,0),"")</f>
        <v/>
      </c>
      <c r="W89" s="30" t="str">
        <f>+Detalle_Vinculos_Odoo[[#This Row],[Data]]&amp;"|| "&amp;Detalle_Vinculos_Odoo[[#This Row],[Variante Shopify]]&amp;", "&amp;Detalle_Vinculos_Odoo[[#This Row],[País]]</f>
        <v>DATAEDUCACIÓN|| Comuna: Quillota, Valparaíso, Chile</v>
      </c>
      <c r="X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Quillota, Valparaíso</v>
      </c>
      <c r="Y89" s="106" t="str">
        <f>+IFERROR(VLOOKUP(Detalle_Vinculos_Odoo[[#This Row],[id GEE]],Portadas10[],2,0),"No hay imagen en la tabla")</f>
        <v>No hay imagen en la tabla</v>
      </c>
      <c r="Z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9" s="106" t="str">
        <f t="shared" si="6"/>
        <v>https://dashboardfiltrado.azurewebsites.net/AutoDash/Index/4/5501</v>
      </c>
      <c r="AC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id2:5501, url:"https://app.powerbi.com/view?r=eyJrIjoiNTM3YzAwNzQtODUyOS00ODdjLWJkNzMtZTc0M2E1MDM2YzBlIiwidCI6IjhmYmFhNWJmLTJlY2MtNGRjOC1iNTZiLThmOTJlMzA3ZjA3NiIsImMiOjR9", comentario:"DATA: DATAEDUCACIÓN || País: Chile || Variante: SI || Tipo Variante: Comuna || Variante Shopify: Comuna: Quillota, Valparaíso"));</v>
      </c>
      <c r="AD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https://dashboardfiltrado.azurewebsites.net/AutoDash/Index/4/5501</v>
      </c>
      <c r="AE89" s="117" t="str">
        <f>+IF(Detalle_Vinculos_Odoo[[#This Row],[LINK Mapstore]]&lt;&gt;"","MapStore",IF(Detalle_Vinculos_Odoo[[#This Row],[id GEE]]&lt;&gt;"","GEE-PBI","PBI"))</f>
        <v>PBI</v>
      </c>
    </row>
    <row r="90" spans="1:31" ht="30.6" hidden="1" x14ac:dyDescent="0.3">
      <c r="A90" s="102">
        <f t="shared" si="7"/>
        <v>77</v>
      </c>
      <c r="B90" s="103" t="str">
        <f>+VLOOKUP($M90,Detalle_Variantes_DI[],2,0)</f>
        <v>DATAEDUCACIÓN</v>
      </c>
      <c r="C90" s="103" t="str">
        <f>+VLOOKUP($M90,Detalle_Variantes_DI[],3,0)</f>
        <v>0010-01-00014</v>
      </c>
      <c r="D90" s="30" t="str">
        <f>+VLOOKUP($M90,Detalle_Variantes_DI[],5,0)</f>
        <v>Ranking Comunal de Establecimientos Educacionales - Chile</v>
      </c>
      <c r="E90" s="102" t="str">
        <f>+VLOOKUP($M90,Detalle_Variantes_DI[],6,0)</f>
        <v>PRO</v>
      </c>
      <c r="F90" s="102" t="str">
        <f>+VLOOKUP($M90,Detalle_Variantes_DI[],7,0)</f>
        <v>Chile</v>
      </c>
      <c r="G90" s="102" t="str">
        <f>+VLOOKUP($M90,Detalle_Variantes_DI[],8,0)</f>
        <v>SI</v>
      </c>
      <c r="H90" s="102" t="str">
        <f>+VLOOKUP($M90,Detalle_Variantes_DI[],9,0)</f>
        <v>NO</v>
      </c>
      <c r="I90" s="102" t="str">
        <f>+VLOOKUP($M90,Detalle_Variantes_DI[],10,0)</f>
        <v>NO</v>
      </c>
      <c r="J90" s="102" t="str">
        <f>+VLOOKUP($M90,Detalle_Variantes_DI[],11,0)</f>
        <v>SI</v>
      </c>
      <c r="K90" s="102" t="str">
        <f>+VLOOKUP($M90,Detalle_Variantes_DI[],13,0)</f>
        <v>SI</v>
      </c>
      <c r="L90" s="102" t="str">
        <f>+VLOOKUP($M90,Detalle_Variantes_DI[],14,0)</f>
        <v>Comuna</v>
      </c>
      <c r="M90" s="100">
        <v>4</v>
      </c>
      <c r="N90" s="96">
        <v>5502</v>
      </c>
      <c r="O90" s="102" t="str">
        <f>+IF(VLOOKUP($M90,Detalle_Variantes_DI[],19,0)=0,"",VLOOKUP($M90,Detalle_Variantes_DI[],19,0))</f>
        <v/>
      </c>
      <c r="P90" s="102" t="str">
        <f t="shared" ref="P90:P153" si="8">+IF(O90="","",N90)</f>
        <v/>
      </c>
      <c r="Q90" s="102" t="str">
        <f>+IF(VLOOKUP($M90,Detalle_Variantes_DI[],19,0)=0,"",VLOOKUP($M90,Detalle_Variantes_DI[],21,0))</f>
        <v/>
      </c>
      <c r="R90" s="105" t="str">
        <f t="shared" ref="R90:R153" si="9">+IF(Q90="","",N90)</f>
        <v/>
      </c>
      <c r="S90" s="106" t="str">
        <f>+IFERROR(VLOOKUP(M90&amp;"-"&amp;N90,Links_publicos_PBI[[id-id2]:[Nombre Archivo PBI]],4,0),L90)</f>
        <v>Comuna: Calera, Valparaíso</v>
      </c>
      <c r="T90" s="121" t="str">
        <f>+HYPERLINK(IFERROR(VLOOKUP($M90&amp;"-"&amp;$N90,Links_publicos_PBI[[id-id2]:[Nombre Archivo PBI]],5,0),L90))</f>
        <v>https://app.powerbi.com/view?r=eyJrIjoiMTA3ODBkY2QtNjQyYy00MzY0LTlkMjEtYTRjMmMxMzU5ODYyIiwidCI6IjhmYmFhNWJmLTJlY2MtNGRjOC1iNTZiLThmOTJlMzA3ZjA3NiIsImMiOjR9</v>
      </c>
      <c r="U90" s="121" t="str">
        <f>+IFERROR(VLOOKUP($M90,'LINK GEE-MSTORE'!$A$4:$E$164,4,0),"")&amp;IF(Detalle_Vinculos_Odoo[[#This Row],[id GEE2]]=0,"",Detalle_Vinculos_Odoo[[#This Row],[id GEE2]])</f>
        <v/>
      </c>
      <c r="V90" s="121" t="str">
        <f>+IFERROR(VLOOKUP($M90,'LINK GEE-MSTORE'!$I$4:$M$134,4,0),"")</f>
        <v/>
      </c>
      <c r="W90" s="30" t="str">
        <f>+Detalle_Vinculos_Odoo[[#This Row],[Data]]&amp;"|| "&amp;Detalle_Vinculos_Odoo[[#This Row],[Variante Shopify]]&amp;", "&amp;Detalle_Vinculos_Odoo[[#This Row],[País]]</f>
        <v>DATAEDUCACIÓN|| Comuna: Calera, Valparaíso, Chile</v>
      </c>
      <c r="X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Calera, Valparaíso</v>
      </c>
      <c r="Y90" s="106" t="str">
        <f>+IFERROR(VLOOKUP(Detalle_Vinculos_Odoo[[#This Row],[id GEE]],Portadas10[],2,0),"No hay imagen en la tabla")</f>
        <v>No hay imagen en la tabla</v>
      </c>
      <c r="Z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0" s="106" t="str">
        <f t="shared" si="6"/>
        <v>https://dashboardfiltrado.azurewebsites.net/AutoDash/Index/4/5502</v>
      </c>
      <c r="AC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id2:5502, url:"https://app.powerbi.com/view?r=eyJrIjoiMTA3ODBkY2QtNjQyYy00MzY0LTlkMjEtYTRjMmMxMzU5ODYyIiwidCI6IjhmYmFhNWJmLTJlY2MtNGRjOC1iNTZiLThmOTJlMzA3ZjA3NiIsImMiOjR9", comentario:"DATA: DATAEDUCACIÓN || País: Chile || Variante: SI || Tipo Variante: Comuna || Variante Shopify: Comuna: Calera, Valparaíso"));</v>
      </c>
      <c r="AD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https://dashboardfiltrado.azurewebsites.net/AutoDash/Index/4/5502</v>
      </c>
      <c r="AE90" s="117" t="str">
        <f>+IF(Detalle_Vinculos_Odoo[[#This Row],[LINK Mapstore]]&lt;&gt;"","MapStore",IF(Detalle_Vinculos_Odoo[[#This Row],[id GEE]]&lt;&gt;"","GEE-PBI","PBI"))</f>
        <v>PBI</v>
      </c>
    </row>
    <row r="91" spans="1:31" ht="30.6" hidden="1" x14ac:dyDescent="0.3">
      <c r="A91" s="102">
        <f t="shared" si="7"/>
        <v>78</v>
      </c>
      <c r="B91" s="103" t="str">
        <f>+VLOOKUP($M91,Detalle_Variantes_DI[],2,0)</f>
        <v>DATAEDUCACIÓN</v>
      </c>
      <c r="C91" s="103" t="str">
        <f>+VLOOKUP($M91,Detalle_Variantes_DI[],3,0)</f>
        <v>0010-01-00014</v>
      </c>
      <c r="D91" s="30" t="str">
        <f>+VLOOKUP($M91,Detalle_Variantes_DI[],5,0)</f>
        <v>Ranking Comunal de Establecimientos Educacionales - Chile</v>
      </c>
      <c r="E91" s="102" t="str">
        <f>+VLOOKUP($M91,Detalle_Variantes_DI[],6,0)</f>
        <v>PRO</v>
      </c>
      <c r="F91" s="102" t="str">
        <f>+VLOOKUP($M91,Detalle_Variantes_DI[],7,0)</f>
        <v>Chile</v>
      </c>
      <c r="G91" s="102" t="str">
        <f>+VLOOKUP($M91,Detalle_Variantes_DI[],8,0)</f>
        <v>SI</v>
      </c>
      <c r="H91" s="102" t="str">
        <f>+VLOOKUP($M91,Detalle_Variantes_DI[],9,0)</f>
        <v>NO</v>
      </c>
      <c r="I91" s="102" t="str">
        <f>+VLOOKUP($M91,Detalle_Variantes_DI[],10,0)</f>
        <v>NO</v>
      </c>
      <c r="J91" s="102" t="str">
        <f>+VLOOKUP($M91,Detalle_Variantes_DI[],11,0)</f>
        <v>SI</v>
      </c>
      <c r="K91" s="102" t="str">
        <f>+VLOOKUP($M91,Detalle_Variantes_DI[],13,0)</f>
        <v>SI</v>
      </c>
      <c r="L91" s="102" t="str">
        <f>+VLOOKUP($M91,Detalle_Variantes_DI[],14,0)</f>
        <v>Comuna</v>
      </c>
      <c r="M91" s="100">
        <v>4</v>
      </c>
      <c r="N91" s="96">
        <v>5503</v>
      </c>
      <c r="O91" s="102" t="str">
        <f>+IF(VLOOKUP($M91,Detalle_Variantes_DI[],19,0)=0,"",VLOOKUP($M91,Detalle_Variantes_DI[],19,0))</f>
        <v/>
      </c>
      <c r="P91" s="102" t="str">
        <f t="shared" si="8"/>
        <v/>
      </c>
      <c r="Q91" s="102" t="str">
        <f>+IF(VLOOKUP($M91,Detalle_Variantes_DI[],19,0)=0,"",VLOOKUP($M91,Detalle_Variantes_DI[],21,0))</f>
        <v/>
      </c>
      <c r="R91" s="105" t="str">
        <f t="shared" si="9"/>
        <v/>
      </c>
      <c r="S91" s="106" t="str">
        <f>+IFERROR(VLOOKUP(M91&amp;"-"&amp;N91,Links_publicos_PBI[[id-id2]:[Nombre Archivo PBI]],4,0),L91)</f>
        <v>Comuna: Hijuelas, Valparaíso</v>
      </c>
      <c r="T91" s="121" t="str">
        <f>+HYPERLINK(IFERROR(VLOOKUP($M91&amp;"-"&amp;$N91,Links_publicos_PBI[[id-id2]:[Nombre Archivo PBI]],5,0),L91))</f>
        <v>https://app.powerbi.com/view?r=eyJrIjoiMmQ0MzRlZmQtYTQ1Ni00Y2NlLThiYjItY2YyNWNhYjlhMTk2IiwidCI6IjhmYmFhNWJmLTJlY2MtNGRjOC1iNTZiLThmOTJlMzA3ZjA3NiIsImMiOjR9</v>
      </c>
      <c r="U91" s="121" t="str">
        <f>+IFERROR(VLOOKUP($M91,'LINK GEE-MSTORE'!$A$4:$E$164,4,0),"")&amp;IF(Detalle_Vinculos_Odoo[[#This Row],[id GEE2]]=0,"",Detalle_Vinculos_Odoo[[#This Row],[id GEE2]])</f>
        <v/>
      </c>
      <c r="V91" s="121" t="str">
        <f>+IFERROR(VLOOKUP($M91,'LINK GEE-MSTORE'!$I$4:$M$134,4,0),"")</f>
        <v/>
      </c>
      <c r="W91" s="30" t="str">
        <f>+Detalle_Vinculos_Odoo[[#This Row],[Data]]&amp;"|| "&amp;Detalle_Vinculos_Odoo[[#This Row],[Variante Shopify]]&amp;", "&amp;Detalle_Vinculos_Odoo[[#This Row],[País]]</f>
        <v>DATAEDUCACIÓN|| Comuna: Hijuelas, Valparaíso, Chile</v>
      </c>
      <c r="X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Hijuelas, Valparaíso</v>
      </c>
      <c r="Y91" s="106" t="str">
        <f>+IFERROR(VLOOKUP(Detalle_Vinculos_Odoo[[#This Row],[id GEE]],Portadas10[],2,0),"No hay imagen en la tabla")</f>
        <v>No hay imagen en la tabla</v>
      </c>
      <c r="Z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1" s="106" t="str">
        <f t="shared" si="6"/>
        <v>https://dashboardfiltrado.azurewebsites.net/AutoDash/Index/4/5503</v>
      </c>
      <c r="AC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id2:5503, url:"https://app.powerbi.com/view?r=eyJrIjoiMmQ0MzRlZmQtYTQ1Ni00Y2NlLThiYjItY2YyNWNhYjlhMTk2IiwidCI6IjhmYmFhNWJmLTJlY2MtNGRjOC1iNTZiLThmOTJlMzA3ZjA3NiIsImMiOjR9", comentario:"DATA: DATAEDUCACIÓN || País: Chile || Variante: SI || Tipo Variante: Comuna || Variante Shopify: Comuna: Hijuelas, Valparaíso"));</v>
      </c>
      <c r="AD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https://dashboardfiltrado.azurewebsites.net/AutoDash/Index/4/5503</v>
      </c>
      <c r="AE91" s="117" t="str">
        <f>+IF(Detalle_Vinculos_Odoo[[#This Row],[LINK Mapstore]]&lt;&gt;"","MapStore",IF(Detalle_Vinculos_Odoo[[#This Row],[id GEE]]&lt;&gt;"","GEE-PBI","PBI"))</f>
        <v>PBI</v>
      </c>
    </row>
    <row r="92" spans="1:31" ht="30.6" hidden="1" x14ac:dyDescent="0.3">
      <c r="A92" s="102">
        <f t="shared" si="7"/>
        <v>79</v>
      </c>
      <c r="B92" s="103" t="str">
        <f>+VLOOKUP($M92,Detalle_Variantes_DI[],2,0)</f>
        <v>DATAEDUCACIÓN</v>
      </c>
      <c r="C92" s="103" t="str">
        <f>+VLOOKUP($M92,Detalle_Variantes_DI[],3,0)</f>
        <v>0010-01-00014</v>
      </c>
      <c r="D92" s="30" t="str">
        <f>+VLOOKUP($M92,Detalle_Variantes_DI[],5,0)</f>
        <v>Ranking Comunal de Establecimientos Educacionales - Chile</v>
      </c>
      <c r="E92" s="102" t="str">
        <f>+VLOOKUP($M92,Detalle_Variantes_DI[],6,0)</f>
        <v>PRO</v>
      </c>
      <c r="F92" s="102" t="str">
        <f>+VLOOKUP($M92,Detalle_Variantes_DI[],7,0)</f>
        <v>Chile</v>
      </c>
      <c r="G92" s="102" t="str">
        <f>+VLOOKUP($M92,Detalle_Variantes_DI[],8,0)</f>
        <v>SI</v>
      </c>
      <c r="H92" s="102" t="str">
        <f>+VLOOKUP($M92,Detalle_Variantes_DI[],9,0)</f>
        <v>NO</v>
      </c>
      <c r="I92" s="102" t="str">
        <f>+VLOOKUP($M92,Detalle_Variantes_DI[],10,0)</f>
        <v>NO</v>
      </c>
      <c r="J92" s="102" t="str">
        <f>+VLOOKUP($M92,Detalle_Variantes_DI[],11,0)</f>
        <v>SI</v>
      </c>
      <c r="K92" s="102" t="str">
        <f>+VLOOKUP($M92,Detalle_Variantes_DI[],13,0)</f>
        <v>SI</v>
      </c>
      <c r="L92" s="102" t="str">
        <f>+VLOOKUP($M92,Detalle_Variantes_DI[],14,0)</f>
        <v>Comuna</v>
      </c>
      <c r="M92" s="100">
        <v>4</v>
      </c>
      <c r="N92" s="96">
        <v>5504</v>
      </c>
      <c r="O92" s="102" t="str">
        <f>+IF(VLOOKUP($M92,Detalle_Variantes_DI[],19,0)=0,"",VLOOKUP($M92,Detalle_Variantes_DI[],19,0))</f>
        <v/>
      </c>
      <c r="P92" s="102" t="str">
        <f t="shared" si="8"/>
        <v/>
      </c>
      <c r="Q92" s="102" t="str">
        <f>+IF(VLOOKUP($M92,Detalle_Variantes_DI[],19,0)=0,"",VLOOKUP($M92,Detalle_Variantes_DI[],21,0))</f>
        <v/>
      </c>
      <c r="R92" s="105" t="str">
        <f t="shared" si="9"/>
        <v/>
      </c>
      <c r="S92" s="106" t="str">
        <f>+IFERROR(VLOOKUP(M92&amp;"-"&amp;N92,Links_publicos_PBI[[id-id2]:[Nombre Archivo PBI]],4,0),L92)</f>
        <v>Comuna: La Cruz, Valparaíso</v>
      </c>
      <c r="T92" s="121" t="str">
        <f>+HYPERLINK(IFERROR(VLOOKUP($M92&amp;"-"&amp;$N92,Links_publicos_PBI[[id-id2]:[Nombre Archivo PBI]],5,0),L92))</f>
        <v>https://app.powerbi.com/view?r=eyJrIjoiNTUwNGQ5ODktYWE5MC00NGJiLTg5MzYtYTlkMDNjMGMxY2Y0IiwidCI6IjhmYmFhNWJmLTJlY2MtNGRjOC1iNTZiLThmOTJlMzA3ZjA3NiIsImMiOjR9</v>
      </c>
      <c r="U92" s="121" t="str">
        <f>+IFERROR(VLOOKUP($M92,'LINK GEE-MSTORE'!$A$4:$E$164,4,0),"")&amp;IF(Detalle_Vinculos_Odoo[[#This Row],[id GEE2]]=0,"",Detalle_Vinculos_Odoo[[#This Row],[id GEE2]])</f>
        <v/>
      </c>
      <c r="V92" s="121" t="str">
        <f>+IFERROR(VLOOKUP($M92,'LINK GEE-MSTORE'!$I$4:$M$134,4,0),"")</f>
        <v/>
      </c>
      <c r="W92" s="30" t="str">
        <f>+Detalle_Vinculos_Odoo[[#This Row],[Data]]&amp;"|| "&amp;Detalle_Vinculos_Odoo[[#This Row],[Variante Shopify]]&amp;", "&amp;Detalle_Vinculos_Odoo[[#This Row],[País]]</f>
        <v>DATAEDUCACIÓN|| Comuna: La Cruz, Valparaíso, Chile</v>
      </c>
      <c r="X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Cruz, Valparaíso</v>
      </c>
      <c r="Y92" s="106" t="str">
        <f>+IFERROR(VLOOKUP(Detalle_Vinculos_Odoo[[#This Row],[id GEE]],Portadas10[],2,0),"No hay imagen en la tabla")</f>
        <v>No hay imagen en la tabla</v>
      </c>
      <c r="Z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2" s="106" t="str">
        <f t="shared" si="6"/>
        <v>https://dashboardfiltrado.azurewebsites.net/AutoDash/Index/4/5504</v>
      </c>
      <c r="AC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id2:5504, url:"https://app.powerbi.com/view?r=eyJrIjoiNTUwNGQ5ODktYWE5MC00NGJiLTg5MzYtYTlkMDNjMGMxY2Y0IiwidCI6IjhmYmFhNWJmLTJlY2MtNGRjOC1iNTZiLThmOTJlMzA3ZjA3NiIsImMiOjR9", comentario:"DATA: DATAEDUCACIÓN || País: Chile || Variante: SI || Tipo Variante: Comuna || Variante Shopify: Comuna: La Cruz, Valparaíso"));</v>
      </c>
      <c r="AD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https://dashboardfiltrado.azurewebsites.net/AutoDash/Index/4/5504</v>
      </c>
      <c r="AE92" s="117" t="str">
        <f>+IF(Detalle_Vinculos_Odoo[[#This Row],[LINK Mapstore]]&lt;&gt;"","MapStore",IF(Detalle_Vinculos_Odoo[[#This Row],[id GEE]]&lt;&gt;"","GEE-PBI","PBI"))</f>
        <v>PBI</v>
      </c>
    </row>
    <row r="93" spans="1:31" ht="30.6" hidden="1" x14ac:dyDescent="0.3">
      <c r="A93" s="102">
        <f t="shared" si="7"/>
        <v>80</v>
      </c>
      <c r="B93" s="103" t="str">
        <f>+VLOOKUP($M93,Detalle_Variantes_DI[],2,0)</f>
        <v>DATAEDUCACIÓN</v>
      </c>
      <c r="C93" s="103" t="str">
        <f>+VLOOKUP($M93,Detalle_Variantes_DI[],3,0)</f>
        <v>0010-01-00014</v>
      </c>
      <c r="D93" s="30" t="str">
        <f>+VLOOKUP($M93,Detalle_Variantes_DI[],5,0)</f>
        <v>Ranking Comunal de Establecimientos Educacionales - Chile</v>
      </c>
      <c r="E93" s="102" t="str">
        <f>+VLOOKUP($M93,Detalle_Variantes_DI[],6,0)</f>
        <v>PRO</v>
      </c>
      <c r="F93" s="102" t="str">
        <f>+VLOOKUP($M93,Detalle_Variantes_DI[],7,0)</f>
        <v>Chile</v>
      </c>
      <c r="G93" s="102" t="str">
        <f>+VLOOKUP($M93,Detalle_Variantes_DI[],8,0)</f>
        <v>SI</v>
      </c>
      <c r="H93" s="102" t="str">
        <f>+VLOOKUP($M93,Detalle_Variantes_DI[],9,0)</f>
        <v>NO</v>
      </c>
      <c r="I93" s="102" t="str">
        <f>+VLOOKUP($M93,Detalle_Variantes_DI[],10,0)</f>
        <v>NO</v>
      </c>
      <c r="J93" s="102" t="str">
        <f>+VLOOKUP($M93,Detalle_Variantes_DI[],11,0)</f>
        <v>SI</v>
      </c>
      <c r="K93" s="102" t="str">
        <f>+VLOOKUP($M93,Detalle_Variantes_DI[],13,0)</f>
        <v>SI</v>
      </c>
      <c r="L93" s="102" t="str">
        <f>+VLOOKUP($M93,Detalle_Variantes_DI[],14,0)</f>
        <v>Comuna</v>
      </c>
      <c r="M93" s="100">
        <v>4</v>
      </c>
      <c r="N93" s="96">
        <v>5506</v>
      </c>
      <c r="O93" s="102" t="str">
        <f>+IF(VLOOKUP($M93,Detalle_Variantes_DI[],19,0)=0,"",VLOOKUP($M93,Detalle_Variantes_DI[],19,0))</f>
        <v/>
      </c>
      <c r="P93" s="102" t="str">
        <f t="shared" si="8"/>
        <v/>
      </c>
      <c r="Q93" s="102" t="str">
        <f>+IF(VLOOKUP($M93,Detalle_Variantes_DI[],19,0)=0,"",VLOOKUP($M93,Detalle_Variantes_DI[],21,0))</f>
        <v/>
      </c>
      <c r="R93" s="105" t="str">
        <f t="shared" si="9"/>
        <v/>
      </c>
      <c r="S93" s="106" t="str">
        <f>+IFERROR(VLOOKUP(M93&amp;"-"&amp;N93,Links_publicos_PBI[[id-id2]:[Nombre Archivo PBI]],4,0),L93)</f>
        <v>Comuna: Nogales, Valparaíso</v>
      </c>
      <c r="T93" s="121" t="str">
        <f>+HYPERLINK(IFERROR(VLOOKUP($M93&amp;"-"&amp;$N93,Links_publicos_PBI[[id-id2]:[Nombre Archivo PBI]],5,0),L93))</f>
        <v>https://app.powerbi.com/view?r=eyJrIjoiY2NlOGU0NDEtMmQ5Zi00ZTcxLTg4ZjAtODgxMDY0ZjZhOTRhIiwidCI6IjhmYmFhNWJmLTJlY2MtNGRjOC1iNTZiLThmOTJlMzA3ZjA3NiIsImMiOjR9</v>
      </c>
      <c r="U93" s="121" t="str">
        <f>+IFERROR(VLOOKUP($M93,'LINK GEE-MSTORE'!$A$4:$E$164,4,0),"")&amp;IF(Detalle_Vinculos_Odoo[[#This Row],[id GEE2]]=0,"",Detalle_Vinculos_Odoo[[#This Row],[id GEE2]])</f>
        <v/>
      </c>
      <c r="V93" s="121" t="str">
        <f>+IFERROR(VLOOKUP($M93,'LINK GEE-MSTORE'!$I$4:$M$134,4,0),"")</f>
        <v/>
      </c>
      <c r="W93" s="30" t="str">
        <f>+Detalle_Vinculos_Odoo[[#This Row],[Data]]&amp;"|| "&amp;Detalle_Vinculos_Odoo[[#This Row],[Variante Shopify]]&amp;", "&amp;Detalle_Vinculos_Odoo[[#This Row],[País]]</f>
        <v>DATAEDUCACIÓN|| Comuna: Nogales, Valparaíso, Chile</v>
      </c>
      <c r="X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Nogales, Valparaíso</v>
      </c>
      <c r="Y93" s="106" t="str">
        <f>+IFERROR(VLOOKUP(Detalle_Vinculos_Odoo[[#This Row],[id GEE]],Portadas10[],2,0),"No hay imagen en la tabla")</f>
        <v>No hay imagen en la tabla</v>
      </c>
      <c r="Z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3" s="106" t="str">
        <f t="shared" si="6"/>
        <v>https://dashboardfiltrado.azurewebsites.net/AutoDash/Index/4/5506</v>
      </c>
      <c r="AC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id2:5506, url:"https://app.powerbi.com/view?r=eyJrIjoiY2NlOGU0NDEtMmQ5Zi00ZTcxLTg4ZjAtODgxMDY0ZjZhOTRhIiwidCI6IjhmYmFhNWJmLTJlY2MtNGRjOC1iNTZiLThmOTJlMzA3ZjA3NiIsImMiOjR9", comentario:"DATA: DATAEDUCACIÓN || País: Chile || Variante: SI || Tipo Variante: Comuna || Variante Shopify: Comuna: Nogales, Valparaíso"));</v>
      </c>
      <c r="AD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https://dashboardfiltrado.azurewebsites.net/AutoDash/Index/4/5506</v>
      </c>
      <c r="AE93" s="117" t="str">
        <f>+IF(Detalle_Vinculos_Odoo[[#This Row],[LINK Mapstore]]&lt;&gt;"","MapStore",IF(Detalle_Vinculos_Odoo[[#This Row],[id GEE]]&lt;&gt;"","GEE-PBI","PBI"))</f>
        <v>PBI</v>
      </c>
    </row>
    <row r="94" spans="1:31" ht="30.6" hidden="1" x14ac:dyDescent="0.3">
      <c r="A94" s="102">
        <f t="shared" si="7"/>
        <v>81</v>
      </c>
      <c r="B94" s="103" t="str">
        <f>+VLOOKUP($M94,Detalle_Variantes_DI[],2,0)</f>
        <v>DATAEDUCACIÓN</v>
      </c>
      <c r="C94" s="103" t="str">
        <f>+VLOOKUP($M94,Detalle_Variantes_DI[],3,0)</f>
        <v>0010-01-00014</v>
      </c>
      <c r="D94" s="30" t="str">
        <f>+VLOOKUP($M94,Detalle_Variantes_DI[],5,0)</f>
        <v>Ranking Comunal de Establecimientos Educacionales - Chile</v>
      </c>
      <c r="E94" s="102" t="str">
        <f>+VLOOKUP($M94,Detalle_Variantes_DI[],6,0)</f>
        <v>PRO</v>
      </c>
      <c r="F94" s="102" t="str">
        <f>+VLOOKUP($M94,Detalle_Variantes_DI[],7,0)</f>
        <v>Chile</v>
      </c>
      <c r="G94" s="102" t="str">
        <f>+VLOOKUP($M94,Detalle_Variantes_DI[],8,0)</f>
        <v>SI</v>
      </c>
      <c r="H94" s="102" t="str">
        <f>+VLOOKUP($M94,Detalle_Variantes_DI[],9,0)</f>
        <v>NO</v>
      </c>
      <c r="I94" s="102" t="str">
        <f>+VLOOKUP($M94,Detalle_Variantes_DI[],10,0)</f>
        <v>NO</v>
      </c>
      <c r="J94" s="102" t="str">
        <f>+VLOOKUP($M94,Detalle_Variantes_DI[],11,0)</f>
        <v>SI</v>
      </c>
      <c r="K94" s="102" t="str">
        <f>+VLOOKUP($M94,Detalle_Variantes_DI[],13,0)</f>
        <v>SI</v>
      </c>
      <c r="L94" s="102" t="str">
        <f>+VLOOKUP($M94,Detalle_Variantes_DI[],14,0)</f>
        <v>Comuna</v>
      </c>
      <c r="M94" s="100">
        <v>4</v>
      </c>
      <c r="N94" s="96">
        <v>5601</v>
      </c>
      <c r="O94" s="102" t="str">
        <f>+IF(VLOOKUP($M94,Detalle_Variantes_DI[],19,0)=0,"",VLOOKUP($M94,Detalle_Variantes_DI[],19,0))</f>
        <v/>
      </c>
      <c r="P94" s="102" t="str">
        <f t="shared" si="8"/>
        <v/>
      </c>
      <c r="Q94" s="102" t="str">
        <f>+IF(VLOOKUP($M94,Detalle_Variantes_DI[],19,0)=0,"",VLOOKUP($M94,Detalle_Variantes_DI[],21,0))</f>
        <v/>
      </c>
      <c r="R94" s="105" t="str">
        <f t="shared" si="9"/>
        <v/>
      </c>
      <c r="S94" s="106" t="str">
        <f>+IFERROR(VLOOKUP(M94&amp;"-"&amp;N94,Links_publicos_PBI[[id-id2]:[Nombre Archivo PBI]],4,0),L94)</f>
        <v>Comuna: San Antonio, Valparaíso</v>
      </c>
      <c r="T94" s="121" t="str">
        <f>+HYPERLINK(IFERROR(VLOOKUP($M94&amp;"-"&amp;$N94,Links_publicos_PBI[[id-id2]:[Nombre Archivo PBI]],5,0),L94))</f>
        <v>https://app.powerbi.com/view?r=eyJrIjoiZTNiMmEwMWUtOTY1MS00Y2YyLTg2YjMtNDJmNDBjYTdmZTlkIiwidCI6IjhmYmFhNWJmLTJlY2MtNGRjOC1iNTZiLThmOTJlMzA3ZjA3NiIsImMiOjR9</v>
      </c>
      <c r="U94" s="121" t="str">
        <f>+IFERROR(VLOOKUP($M94,'LINK GEE-MSTORE'!$A$4:$E$164,4,0),"")&amp;IF(Detalle_Vinculos_Odoo[[#This Row],[id GEE2]]=0,"",Detalle_Vinculos_Odoo[[#This Row],[id GEE2]])</f>
        <v/>
      </c>
      <c r="V94" s="121" t="str">
        <f>+IFERROR(VLOOKUP($M94,'LINK GEE-MSTORE'!$I$4:$M$134,4,0),"")</f>
        <v/>
      </c>
      <c r="W94" s="30" t="str">
        <f>+Detalle_Vinculos_Odoo[[#This Row],[Data]]&amp;"|| "&amp;Detalle_Vinculos_Odoo[[#This Row],[Variante Shopify]]&amp;", "&amp;Detalle_Vinculos_Odoo[[#This Row],[País]]</f>
        <v>DATAEDUCACIÓN|| Comuna: San Antonio, Valparaíso, Chile</v>
      </c>
      <c r="X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Antonio, Valparaíso</v>
      </c>
      <c r="Y94" s="106" t="str">
        <f>+IFERROR(VLOOKUP(Detalle_Vinculos_Odoo[[#This Row],[id GEE]],Portadas10[],2,0),"No hay imagen en la tabla")</f>
        <v>No hay imagen en la tabla</v>
      </c>
      <c r="Z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4" s="106" t="str">
        <f t="shared" si="6"/>
        <v>https://dashboardfiltrado.azurewebsites.net/AutoDash/Index/4/5601</v>
      </c>
      <c r="AC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id2:5601, url:"https://app.powerbi.com/view?r=eyJrIjoiZTNiMmEwMWUtOTY1MS00Y2YyLTg2YjMtNDJmNDBjYTdmZTlkIiwidCI6IjhmYmFhNWJmLTJlY2MtNGRjOC1iNTZiLThmOTJlMzA3ZjA3NiIsImMiOjR9", comentario:"DATA: DATAEDUCACIÓN || País: Chile || Variante: SI || Tipo Variante: Comuna || Variante Shopify: Comuna: San Antonio, Valparaíso"));</v>
      </c>
      <c r="AD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https://dashboardfiltrado.azurewebsites.net/AutoDash/Index/4/5601</v>
      </c>
      <c r="AE94" s="117" t="str">
        <f>+IF(Detalle_Vinculos_Odoo[[#This Row],[LINK Mapstore]]&lt;&gt;"","MapStore",IF(Detalle_Vinculos_Odoo[[#This Row],[id GEE]]&lt;&gt;"","GEE-PBI","PBI"))</f>
        <v>PBI</v>
      </c>
    </row>
    <row r="95" spans="1:31" ht="30.6" hidden="1" x14ac:dyDescent="0.3">
      <c r="A95" s="102">
        <f t="shared" si="7"/>
        <v>82</v>
      </c>
      <c r="B95" s="103" t="str">
        <f>+VLOOKUP($M95,Detalle_Variantes_DI[],2,0)</f>
        <v>DATAEDUCACIÓN</v>
      </c>
      <c r="C95" s="103" t="str">
        <f>+VLOOKUP($M95,Detalle_Variantes_DI[],3,0)</f>
        <v>0010-01-00014</v>
      </c>
      <c r="D95" s="30" t="str">
        <f>+VLOOKUP($M95,Detalle_Variantes_DI[],5,0)</f>
        <v>Ranking Comunal de Establecimientos Educacionales - Chile</v>
      </c>
      <c r="E95" s="102" t="str">
        <f>+VLOOKUP($M95,Detalle_Variantes_DI[],6,0)</f>
        <v>PRO</v>
      </c>
      <c r="F95" s="102" t="str">
        <f>+VLOOKUP($M95,Detalle_Variantes_DI[],7,0)</f>
        <v>Chile</v>
      </c>
      <c r="G95" s="102" t="str">
        <f>+VLOOKUP($M95,Detalle_Variantes_DI[],8,0)</f>
        <v>SI</v>
      </c>
      <c r="H95" s="102" t="str">
        <f>+VLOOKUP($M95,Detalle_Variantes_DI[],9,0)</f>
        <v>NO</v>
      </c>
      <c r="I95" s="102" t="str">
        <f>+VLOOKUP($M95,Detalle_Variantes_DI[],10,0)</f>
        <v>NO</v>
      </c>
      <c r="J95" s="102" t="str">
        <f>+VLOOKUP($M95,Detalle_Variantes_DI[],11,0)</f>
        <v>SI</v>
      </c>
      <c r="K95" s="102" t="str">
        <f>+VLOOKUP($M95,Detalle_Variantes_DI[],13,0)</f>
        <v>SI</v>
      </c>
      <c r="L95" s="102" t="str">
        <f>+VLOOKUP($M95,Detalle_Variantes_DI[],14,0)</f>
        <v>Comuna</v>
      </c>
      <c r="M95" s="100">
        <v>4</v>
      </c>
      <c r="N95" s="96">
        <v>5602</v>
      </c>
      <c r="O95" s="102" t="str">
        <f>+IF(VLOOKUP($M95,Detalle_Variantes_DI[],19,0)=0,"",VLOOKUP($M95,Detalle_Variantes_DI[],19,0))</f>
        <v/>
      </c>
      <c r="P95" s="102" t="str">
        <f t="shared" si="8"/>
        <v/>
      </c>
      <c r="Q95" s="102" t="str">
        <f>+IF(VLOOKUP($M95,Detalle_Variantes_DI[],19,0)=0,"",VLOOKUP($M95,Detalle_Variantes_DI[],21,0))</f>
        <v/>
      </c>
      <c r="R95" s="105" t="str">
        <f t="shared" si="9"/>
        <v/>
      </c>
      <c r="S95" s="106" t="str">
        <f>+IFERROR(VLOOKUP(M95&amp;"-"&amp;N95,Links_publicos_PBI[[id-id2]:[Nombre Archivo PBI]],4,0),L95)</f>
        <v>Comuna: Algarrobo, Valparaíso</v>
      </c>
      <c r="T95" s="121" t="str">
        <f>+HYPERLINK(IFERROR(VLOOKUP($M95&amp;"-"&amp;$N95,Links_publicos_PBI[[id-id2]:[Nombre Archivo PBI]],5,0),L95))</f>
        <v>https://app.powerbi.com/view?r=eyJrIjoiZDliYjU4ZTQtZTNmMS00NDg2LTgxM2QtZmUxOTI5N2UwZjdkIiwidCI6IjhmYmFhNWJmLTJlY2MtNGRjOC1iNTZiLThmOTJlMzA3ZjA3NiIsImMiOjR9</v>
      </c>
      <c r="U95" s="121" t="str">
        <f>+IFERROR(VLOOKUP($M95,'LINK GEE-MSTORE'!$A$4:$E$164,4,0),"")&amp;IF(Detalle_Vinculos_Odoo[[#This Row],[id GEE2]]=0,"",Detalle_Vinculos_Odoo[[#This Row],[id GEE2]])</f>
        <v/>
      </c>
      <c r="V95" s="121" t="str">
        <f>+IFERROR(VLOOKUP($M95,'LINK GEE-MSTORE'!$I$4:$M$134,4,0),"")</f>
        <v/>
      </c>
      <c r="W95" s="30" t="str">
        <f>+Detalle_Vinculos_Odoo[[#This Row],[Data]]&amp;"|| "&amp;Detalle_Vinculos_Odoo[[#This Row],[Variante Shopify]]&amp;", "&amp;Detalle_Vinculos_Odoo[[#This Row],[País]]</f>
        <v>DATAEDUCACIÓN|| Comuna: Algarrobo, Valparaíso, Chile</v>
      </c>
      <c r="X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Algarrobo, Valparaíso</v>
      </c>
      <c r="Y95" s="106" t="str">
        <f>+IFERROR(VLOOKUP(Detalle_Vinculos_Odoo[[#This Row],[id GEE]],Portadas10[],2,0),"No hay imagen en la tabla")</f>
        <v>No hay imagen en la tabla</v>
      </c>
      <c r="Z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5" s="106" t="str">
        <f t="shared" si="6"/>
        <v>https://dashboardfiltrado.azurewebsites.net/AutoDash/Index/4/5602</v>
      </c>
      <c r="AC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id2:5602, url:"https://app.powerbi.com/view?r=eyJrIjoiZDliYjU4ZTQtZTNmMS00NDg2LTgxM2QtZmUxOTI5N2UwZjdkIiwidCI6IjhmYmFhNWJmLTJlY2MtNGRjOC1iNTZiLThmOTJlMzA3ZjA3NiIsImMiOjR9", comentario:"DATA: DATAEDUCACIÓN || País: Chile || Variante: SI || Tipo Variante: Comuna || Variante Shopify: Comuna: Algarrobo, Valparaíso"));</v>
      </c>
      <c r="AD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https://dashboardfiltrado.azurewebsites.net/AutoDash/Index/4/5602</v>
      </c>
      <c r="AE95" s="117" t="str">
        <f>+IF(Detalle_Vinculos_Odoo[[#This Row],[LINK Mapstore]]&lt;&gt;"","MapStore",IF(Detalle_Vinculos_Odoo[[#This Row],[id GEE]]&lt;&gt;"","GEE-PBI","PBI"))</f>
        <v>PBI</v>
      </c>
    </row>
    <row r="96" spans="1:31" ht="30.6" hidden="1" x14ac:dyDescent="0.3">
      <c r="A96" s="102">
        <f t="shared" si="7"/>
        <v>83</v>
      </c>
      <c r="B96" s="103" t="str">
        <f>+VLOOKUP($M96,Detalle_Variantes_DI[],2,0)</f>
        <v>DATAEDUCACIÓN</v>
      </c>
      <c r="C96" s="103" t="str">
        <f>+VLOOKUP($M96,Detalle_Variantes_DI[],3,0)</f>
        <v>0010-01-00014</v>
      </c>
      <c r="D96" s="30" t="str">
        <f>+VLOOKUP($M96,Detalle_Variantes_DI[],5,0)</f>
        <v>Ranking Comunal de Establecimientos Educacionales - Chile</v>
      </c>
      <c r="E96" s="102" t="str">
        <f>+VLOOKUP($M96,Detalle_Variantes_DI[],6,0)</f>
        <v>PRO</v>
      </c>
      <c r="F96" s="102" t="str">
        <f>+VLOOKUP($M96,Detalle_Variantes_DI[],7,0)</f>
        <v>Chile</v>
      </c>
      <c r="G96" s="102" t="str">
        <f>+VLOOKUP($M96,Detalle_Variantes_DI[],8,0)</f>
        <v>SI</v>
      </c>
      <c r="H96" s="102" t="str">
        <f>+VLOOKUP($M96,Detalle_Variantes_DI[],9,0)</f>
        <v>NO</v>
      </c>
      <c r="I96" s="102" t="str">
        <f>+VLOOKUP($M96,Detalle_Variantes_DI[],10,0)</f>
        <v>NO</v>
      </c>
      <c r="J96" s="102" t="str">
        <f>+VLOOKUP($M96,Detalle_Variantes_DI[],11,0)</f>
        <v>SI</v>
      </c>
      <c r="K96" s="102" t="str">
        <f>+VLOOKUP($M96,Detalle_Variantes_DI[],13,0)</f>
        <v>SI</v>
      </c>
      <c r="L96" s="102" t="str">
        <f>+VLOOKUP($M96,Detalle_Variantes_DI[],14,0)</f>
        <v>Comuna</v>
      </c>
      <c r="M96" s="100">
        <v>4</v>
      </c>
      <c r="N96" s="96">
        <v>5603</v>
      </c>
      <c r="O96" s="102" t="str">
        <f>+IF(VLOOKUP($M96,Detalle_Variantes_DI[],19,0)=0,"",VLOOKUP($M96,Detalle_Variantes_DI[],19,0))</f>
        <v/>
      </c>
      <c r="P96" s="102" t="str">
        <f t="shared" si="8"/>
        <v/>
      </c>
      <c r="Q96" s="102" t="str">
        <f>+IF(VLOOKUP($M96,Detalle_Variantes_DI[],19,0)=0,"",VLOOKUP($M96,Detalle_Variantes_DI[],21,0))</f>
        <v/>
      </c>
      <c r="R96" s="105" t="str">
        <f t="shared" si="9"/>
        <v/>
      </c>
      <c r="S96" s="106" t="str">
        <f>+IFERROR(VLOOKUP(M96&amp;"-"&amp;N96,Links_publicos_PBI[[id-id2]:[Nombre Archivo PBI]],4,0),L96)</f>
        <v>Comuna: Cartagena, Valparaíso</v>
      </c>
      <c r="T96" s="121" t="str">
        <f>+HYPERLINK(IFERROR(VLOOKUP($M96&amp;"-"&amp;$N96,Links_publicos_PBI[[id-id2]:[Nombre Archivo PBI]],5,0),L96))</f>
        <v>https://app.powerbi.com/view?r=eyJrIjoiNmNjNTk3YjktZmM0ZS00NDhlLTkzN2ItNjkzZWE3MWYzMjI3IiwidCI6IjhmYmFhNWJmLTJlY2MtNGRjOC1iNTZiLThmOTJlMzA3ZjA3NiIsImMiOjR9</v>
      </c>
      <c r="U96" s="121" t="str">
        <f>+IFERROR(VLOOKUP($M96,'LINK GEE-MSTORE'!$A$4:$E$164,4,0),"")&amp;IF(Detalle_Vinculos_Odoo[[#This Row],[id GEE2]]=0,"",Detalle_Vinculos_Odoo[[#This Row],[id GEE2]])</f>
        <v/>
      </c>
      <c r="V96" s="121" t="str">
        <f>+IFERROR(VLOOKUP($M96,'LINK GEE-MSTORE'!$I$4:$M$134,4,0),"")</f>
        <v/>
      </c>
      <c r="W96" s="30" t="str">
        <f>+Detalle_Vinculos_Odoo[[#This Row],[Data]]&amp;"|| "&amp;Detalle_Vinculos_Odoo[[#This Row],[Variante Shopify]]&amp;", "&amp;Detalle_Vinculos_Odoo[[#This Row],[País]]</f>
        <v>DATAEDUCACIÓN|| Comuna: Cartagena, Valparaíso, Chile</v>
      </c>
      <c r="X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Cartagena, Valparaíso</v>
      </c>
      <c r="Y96" s="106" t="str">
        <f>+IFERROR(VLOOKUP(Detalle_Vinculos_Odoo[[#This Row],[id GEE]],Portadas10[],2,0),"No hay imagen en la tabla")</f>
        <v>No hay imagen en la tabla</v>
      </c>
      <c r="Z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6" s="106" t="str">
        <f t="shared" si="6"/>
        <v>https://dashboardfiltrado.azurewebsites.net/AutoDash/Index/4/5603</v>
      </c>
      <c r="AC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id2:5603, url:"https://app.powerbi.com/view?r=eyJrIjoiNmNjNTk3YjktZmM0ZS00NDhlLTkzN2ItNjkzZWE3MWYzMjI3IiwidCI6IjhmYmFhNWJmLTJlY2MtNGRjOC1iNTZiLThmOTJlMzA3ZjA3NiIsImMiOjR9", comentario:"DATA: DATAEDUCACIÓN || País: Chile || Variante: SI || Tipo Variante: Comuna || Variante Shopify: Comuna: Cartagena, Valparaíso"));</v>
      </c>
      <c r="AD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https://dashboardfiltrado.azurewebsites.net/AutoDash/Index/4/5603</v>
      </c>
      <c r="AE96" s="117" t="str">
        <f>+IF(Detalle_Vinculos_Odoo[[#This Row],[LINK Mapstore]]&lt;&gt;"","MapStore",IF(Detalle_Vinculos_Odoo[[#This Row],[id GEE]]&lt;&gt;"","GEE-PBI","PBI"))</f>
        <v>PBI</v>
      </c>
    </row>
    <row r="97" spans="1:31" ht="30.6" hidden="1" x14ac:dyDescent="0.3">
      <c r="A97" s="102">
        <f t="shared" si="7"/>
        <v>84</v>
      </c>
      <c r="B97" s="103" t="str">
        <f>+VLOOKUP($M97,Detalle_Variantes_DI[],2,0)</f>
        <v>DATAEDUCACIÓN</v>
      </c>
      <c r="C97" s="103" t="str">
        <f>+VLOOKUP($M97,Detalle_Variantes_DI[],3,0)</f>
        <v>0010-01-00014</v>
      </c>
      <c r="D97" s="30" t="str">
        <f>+VLOOKUP($M97,Detalle_Variantes_DI[],5,0)</f>
        <v>Ranking Comunal de Establecimientos Educacionales - Chile</v>
      </c>
      <c r="E97" s="102" t="str">
        <f>+VLOOKUP($M97,Detalle_Variantes_DI[],6,0)</f>
        <v>PRO</v>
      </c>
      <c r="F97" s="102" t="str">
        <f>+VLOOKUP($M97,Detalle_Variantes_DI[],7,0)</f>
        <v>Chile</v>
      </c>
      <c r="G97" s="102" t="str">
        <f>+VLOOKUP($M97,Detalle_Variantes_DI[],8,0)</f>
        <v>SI</v>
      </c>
      <c r="H97" s="102" t="str">
        <f>+VLOOKUP($M97,Detalle_Variantes_DI[],9,0)</f>
        <v>NO</v>
      </c>
      <c r="I97" s="102" t="str">
        <f>+VLOOKUP($M97,Detalle_Variantes_DI[],10,0)</f>
        <v>NO</v>
      </c>
      <c r="J97" s="102" t="str">
        <f>+VLOOKUP($M97,Detalle_Variantes_DI[],11,0)</f>
        <v>SI</v>
      </c>
      <c r="K97" s="102" t="str">
        <f>+VLOOKUP($M97,Detalle_Variantes_DI[],13,0)</f>
        <v>SI</v>
      </c>
      <c r="L97" s="102" t="str">
        <f>+VLOOKUP($M97,Detalle_Variantes_DI[],14,0)</f>
        <v>Comuna</v>
      </c>
      <c r="M97" s="100">
        <v>4</v>
      </c>
      <c r="N97" s="96">
        <v>5604</v>
      </c>
      <c r="O97" s="102" t="str">
        <f>+IF(VLOOKUP($M97,Detalle_Variantes_DI[],19,0)=0,"",VLOOKUP($M97,Detalle_Variantes_DI[],19,0))</f>
        <v/>
      </c>
      <c r="P97" s="102" t="str">
        <f t="shared" si="8"/>
        <v/>
      </c>
      <c r="Q97" s="102" t="str">
        <f>+IF(VLOOKUP($M97,Detalle_Variantes_DI[],19,0)=0,"",VLOOKUP($M97,Detalle_Variantes_DI[],21,0))</f>
        <v/>
      </c>
      <c r="R97" s="105" t="str">
        <f t="shared" si="9"/>
        <v/>
      </c>
      <c r="S97" s="106" t="str">
        <f>+IFERROR(VLOOKUP(M97&amp;"-"&amp;N97,Links_publicos_PBI[[id-id2]:[Nombre Archivo PBI]],4,0),L97)</f>
        <v>Comuna: El Quisco, Valparaíso</v>
      </c>
      <c r="T97" s="121" t="str">
        <f>+HYPERLINK(IFERROR(VLOOKUP($M97&amp;"-"&amp;$N97,Links_publicos_PBI[[id-id2]:[Nombre Archivo PBI]],5,0),L97))</f>
        <v>https://app.powerbi.com/view?r=eyJrIjoiZmI0MGJlMDMtZjFlMS00Y2E4LTk0YWYtNmVmNWE4Y2ZmNTlhIiwidCI6IjhmYmFhNWJmLTJlY2MtNGRjOC1iNTZiLThmOTJlMzA3ZjA3NiIsImMiOjR9</v>
      </c>
      <c r="U97" s="121" t="str">
        <f>+IFERROR(VLOOKUP($M97,'LINK GEE-MSTORE'!$A$4:$E$164,4,0),"")&amp;IF(Detalle_Vinculos_Odoo[[#This Row],[id GEE2]]=0,"",Detalle_Vinculos_Odoo[[#This Row],[id GEE2]])</f>
        <v/>
      </c>
      <c r="V97" s="121" t="str">
        <f>+IFERROR(VLOOKUP($M97,'LINK GEE-MSTORE'!$I$4:$M$134,4,0),"")</f>
        <v/>
      </c>
      <c r="W97" s="30" t="str">
        <f>+Detalle_Vinculos_Odoo[[#This Row],[Data]]&amp;"|| "&amp;Detalle_Vinculos_Odoo[[#This Row],[Variante Shopify]]&amp;", "&amp;Detalle_Vinculos_Odoo[[#This Row],[País]]</f>
        <v>DATAEDUCACIÓN|| Comuna: El Quisco, Valparaíso, Chile</v>
      </c>
      <c r="X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Quisco, Valparaíso</v>
      </c>
      <c r="Y97" s="106" t="str">
        <f>+IFERROR(VLOOKUP(Detalle_Vinculos_Odoo[[#This Row],[id GEE]],Portadas10[],2,0),"No hay imagen en la tabla")</f>
        <v>No hay imagen en la tabla</v>
      </c>
      <c r="Z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7" s="106" t="str">
        <f t="shared" si="6"/>
        <v>https://dashboardfiltrado.azurewebsites.net/AutoDash/Index/4/5604</v>
      </c>
      <c r="AC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id2:5604, url:"https://app.powerbi.com/view?r=eyJrIjoiZmI0MGJlMDMtZjFlMS00Y2E4LTk0YWYtNmVmNWE4Y2ZmNTlhIiwidCI6IjhmYmFhNWJmLTJlY2MtNGRjOC1iNTZiLThmOTJlMzA3ZjA3NiIsImMiOjR9", comentario:"DATA: DATAEDUCACIÓN || País: Chile || Variante: SI || Tipo Variante: Comuna || Variante Shopify: Comuna: El Quisco, Valparaíso"));</v>
      </c>
      <c r="AD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https://dashboardfiltrado.azurewebsites.net/AutoDash/Index/4/5604</v>
      </c>
      <c r="AE97" s="117" t="str">
        <f>+IF(Detalle_Vinculos_Odoo[[#This Row],[LINK Mapstore]]&lt;&gt;"","MapStore",IF(Detalle_Vinculos_Odoo[[#This Row],[id GEE]]&lt;&gt;"","GEE-PBI","PBI"))</f>
        <v>PBI</v>
      </c>
    </row>
    <row r="98" spans="1:31" ht="30.6" hidden="1" x14ac:dyDescent="0.3">
      <c r="A98" s="102">
        <f t="shared" si="7"/>
        <v>85</v>
      </c>
      <c r="B98" s="103" t="str">
        <f>+VLOOKUP($M98,Detalle_Variantes_DI[],2,0)</f>
        <v>DATAEDUCACIÓN</v>
      </c>
      <c r="C98" s="103" t="str">
        <f>+VLOOKUP($M98,Detalle_Variantes_DI[],3,0)</f>
        <v>0010-01-00014</v>
      </c>
      <c r="D98" s="30" t="str">
        <f>+VLOOKUP($M98,Detalle_Variantes_DI[],5,0)</f>
        <v>Ranking Comunal de Establecimientos Educacionales - Chile</v>
      </c>
      <c r="E98" s="102" t="str">
        <f>+VLOOKUP($M98,Detalle_Variantes_DI[],6,0)</f>
        <v>PRO</v>
      </c>
      <c r="F98" s="102" t="str">
        <f>+VLOOKUP($M98,Detalle_Variantes_DI[],7,0)</f>
        <v>Chile</v>
      </c>
      <c r="G98" s="102" t="str">
        <f>+VLOOKUP($M98,Detalle_Variantes_DI[],8,0)</f>
        <v>SI</v>
      </c>
      <c r="H98" s="102" t="str">
        <f>+VLOOKUP($M98,Detalle_Variantes_DI[],9,0)</f>
        <v>NO</v>
      </c>
      <c r="I98" s="102" t="str">
        <f>+VLOOKUP($M98,Detalle_Variantes_DI[],10,0)</f>
        <v>NO</v>
      </c>
      <c r="J98" s="102" t="str">
        <f>+VLOOKUP($M98,Detalle_Variantes_DI[],11,0)</f>
        <v>SI</v>
      </c>
      <c r="K98" s="102" t="str">
        <f>+VLOOKUP($M98,Detalle_Variantes_DI[],13,0)</f>
        <v>SI</v>
      </c>
      <c r="L98" s="102" t="str">
        <f>+VLOOKUP($M98,Detalle_Variantes_DI[],14,0)</f>
        <v>Comuna</v>
      </c>
      <c r="M98" s="100">
        <v>4</v>
      </c>
      <c r="N98" s="96">
        <v>5605</v>
      </c>
      <c r="O98" s="102" t="str">
        <f>+IF(VLOOKUP($M98,Detalle_Variantes_DI[],19,0)=0,"",VLOOKUP($M98,Detalle_Variantes_DI[],19,0))</f>
        <v/>
      </c>
      <c r="P98" s="102" t="str">
        <f t="shared" si="8"/>
        <v/>
      </c>
      <c r="Q98" s="102" t="str">
        <f>+IF(VLOOKUP($M98,Detalle_Variantes_DI[],19,0)=0,"",VLOOKUP($M98,Detalle_Variantes_DI[],21,0))</f>
        <v/>
      </c>
      <c r="R98" s="105" t="str">
        <f t="shared" si="9"/>
        <v/>
      </c>
      <c r="S98" s="106" t="str">
        <f>+IFERROR(VLOOKUP(M98&amp;"-"&amp;N98,Links_publicos_PBI[[id-id2]:[Nombre Archivo PBI]],4,0),L98)</f>
        <v>Comuna: El Tabo, Valparaíso</v>
      </c>
      <c r="T98" s="121" t="str">
        <f>+HYPERLINK(IFERROR(VLOOKUP($M98&amp;"-"&amp;$N98,Links_publicos_PBI[[id-id2]:[Nombre Archivo PBI]],5,0),L98))</f>
        <v>https://app.powerbi.com/view?r=eyJrIjoiODk0Nzg2YWYtYTRiYS00MWI1LTkyODMtOTFlZjYzNDQ1MTE2IiwidCI6IjhmYmFhNWJmLTJlY2MtNGRjOC1iNTZiLThmOTJlMzA3ZjA3NiIsImMiOjR9</v>
      </c>
      <c r="U98" s="121" t="str">
        <f>+IFERROR(VLOOKUP($M98,'LINK GEE-MSTORE'!$A$4:$E$164,4,0),"")&amp;IF(Detalle_Vinculos_Odoo[[#This Row],[id GEE2]]=0,"",Detalle_Vinculos_Odoo[[#This Row],[id GEE2]])</f>
        <v/>
      </c>
      <c r="V98" s="121" t="str">
        <f>+IFERROR(VLOOKUP($M98,'LINK GEE-MSTORE'!$I$4:$M$134,4,0),"")</f>
        <v/>
      </c>
      <c r="W98" s="30" t="str">
        <f>+Detalle_Vinculos_Odoo[[#This Row],[Data]]&amp;"|| "&amp;Detalle_Vinculos_Odoo[[#This Row],[Variante Shopify]]&amp;", "&amp;Detalle_Vinculos_Odoo[[#This Row],[País]]</f>
        <v>DATAEDUCACIÓN|| Comuna: El Tabo, Valparaíso, Chile</v>
      </c>
      <c r="X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Tabo, Valparaíso</v>
      </c>
      <c r="Y98" s="106" t="str">
        <f>+IFERROR(VLOOKUP(Detalle_Vinculos_Odoo[[#This Row],[id GEE]],Portadas10[],2,0),"No hay imagen en la tabla")</f>
        <v>No hay imagen en la tabla</v>
      </c>
      <c r="Z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8" s="106" t="str">
        <f t="shared" si="6"/>
        <v>https://dashboardfiltrado.azurewebsites.net/AutoDash/Index/4/5605</v>
      </c>
      <c r="AC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id2:5605, url:"https://app.powerbi.com/view?r=eyJrIjoiODk0Nzg2YWYtYTRiYS00MWI1LTkyODMtOTFlZjYzNDQ1MTE2IiwidCI6IjhmYmFhNWJmLTJlY2MtNGRjOC1iNTZiLThmOTJlMzA3ZjA3NiIsImMiOjR9", comentario:"DATA: DATAEDUCACIÓN || País: Chile || Variante: SI || Tipo Variante: Comuna || Variante Shopify: Comuna: El Tabo, Valparaíso"));</v>
      </c>
      <c r="AD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https://dashboardfiltrado.azurewebsites.net/AutoDash/Index/4/5605</v>
      </c>
      <c r="AE98" s="117" t="str">
        <f>+IF(Detalle_Vinculos_Odoo[[#This Row],[LINK Mapstore]]&lt;&gt;"","MapStore",IF(Detalle_Vinculos_Odoo[[#This Row],[id GEE]]&lt;&gt;"","GEE-PBI","PBI"))</f>
        <v>PBI</v>
      </c>
    </row>
    <row r="99" spans="1:31" ht="30.6" hidden="1" x14ac:dyDescent="0.3">
      <c r="A99" s="102">
        <f t="shared" si="7"/>
        <v>86</v>
      </c>
      <c r="B99" s="103" t="str">
        <f>+VLOOKUP($M99,Detalle_Variantes_DI[],2,0)</f>
        <v>DATAEDUCACIÓN</v>
      </c>
      <c r="C99" s="103" t="str">
        <f>+VLOOKUP($M99,Detalle_Variantes_DI[],3,0)</f>
        <v>0010-01-00014</v>
      </c>
      <c r="D99" s="30" t="str">
        <f>+VLOOKUP($M99,Detalle_Variantes_DI[],5,0)</f>
        <v>Ranking Comunal de Establecimientos Educacionales - Chile</v>
      </c>
      <c r="E99" s="102" t="str">
        <f>+VLOOKUP($M99,Detalle_Variantes_DI[],6,0)</f>
        <v>PRO</v>
      </c>
      <c r="F99" s="102" t="str">
        <f>+VLOOKUP($M99,Detalle_Variantes_DI[],7,0)</f>
        <v>Chile</v>
      </c>
      <c r="G99" s="102" t="str">
        <f>+VLOOKUP($M99,Detalle_Variantes_DI[],8,0)</f>
        <v>SI</v>
      </c>
      <c r="H99" s="102" t="str">
        <f>+VLOOKUP($M99,Detalle_Variantes_DI[],9,0)</f>
        <v>NO</v>
      </c>
      <c r="I99" s="102" t="str">
        <f>+VLOOKUP($M99,Detalle_Variantes_DI[],10,0)</f>
        <v>NO</v>
      </c>
      <c r="J99" s="102" t="str">
        <f>+VLOOKUP($M99,Detalle_Variantes_DI[],11,0)</f>
        <v>SI</v>
      </c>
      <c r="K99" s="102" t="str">
        <f>+VLOOKUP($M99,Detalle_Variantes_DI[],13,0)</f>
        <v>SI</v>
      </c>
      <c r="L99" s="102" t="str">
        <f>+VLOOKUP($M99,Detalle_Variantes_DI[],14,0)</f>
        <v>Comuna</v>
      </c>
      <c r="M99" s="100">
        <v>4</v>
      </c>
      <c r="N99" s="96">
        <v>5606</v>
      </c>
      <c r="O99" s="102" t="str">
        <f>+IF(VLOOKUP($M99,Detalle_Variantes_DI[],19,0)=0,"",VLOOKUP($M99,Detalle_Variantes_DI[],19,0))</f>
        <v/>
      </c>
      <c r="P99" s="102" t="str">
        <f t="shared" si="8"/>
        <v/>
      </c>
      <c r="Q99" s="102" t="str">
        <f>+IF(VLOOKUP($M99,Detalle_Variantes_DI[],19,0)=0,"",VLOOKUP($M99,Detalle_Variantes_DI[],21,0))</f>
        <v/>
      </c>
      <c r="R99" s="105" t="str">
        <f t="shared" si="9"/>
        <v/>
      </c>
      <c r="S99" s="106" t="str">
        <f>+IFERROR(VLOOKUP(M99&amp;"-"&amp;N99,Links_publicos_PBI[[id-id2]:[Nombre Archivo PBI]],4,0),L99)</f>
        <v>Comuna: Santo Domingo, Valparaíso</v>
      </c>
      <c r="T99" s="121" t="str">
        <f>+HYPERLINK(IFERROR(VLOOKUP($M99&amp;"-"&amp;$N99,Links_publicos_PBI[[id-id2]:[Nombre Archivo PBI]],5,0),L99))</f>
        <v>https://app.powerbi.com/view?r=eyJrIjoiNTdlMWRkOTQtOWRlOC00YmM1LWI2MTMtZDMyYWM3NmZmMmMyIiwidCI6IjhmYmFhNWJmLTJlY2MtNGRjOC1iNTZiLThmOTJlMzA3ZjA3NiIsImMiOjR9</v>
      </c>
      <c r="U99" s="121" t="str">
        <f>+IFERROR(VLOOKUP($M99,'LINK GEE-MSTORE'!$A$4:$E$164,4,0),"")&amp;IF(Detalle_Vinculos_Odoo[[#This Row],[id GEE2]]=0,"",Detalle_Vinculos_Odoo[[#This Row],[id GEE2]])</f>
        <v/>
      </c>
      <c r="V99" s="121" t="str">
        <f>+IFERROR(VLOOKUP($M99,'LINK GEE-MSTORE'!$I$4:$M$134,4,0),"")</f>
        <v/>
      </c>
      <c r="W99" s="30" t="str">
        <f>+Detalle_Vinculos_Odoo[[#This Row],[Data]]&amp;"|| "&amp;Detalle_Vinculos_Odoo[[#This Row],[Variante Shopify]]&amp;", "&amp;Detalle_Vinculos_Odoo[[#This Row],[País]]</f>
        <v>DATAEDUCACIÓN|| Comuna: Santo Domingo, Valparaíso, Chile</v>
      </c>
      <c r="X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Santo Domingo, Valparaíso</v>
      </c>
      <c r="Y99" s="106" t="str">
        <f>+IFERROR(VLOOKUP(Detalle_Vinculos_Odoo[[#This Row],[id GEE]],Portadas10[],2,0),"No hay imagen en la tabla")</f>
        <v>No hay imagen en la tabla</v>
      </c>
      <c r="Z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9" s="106" t="str">
        <f t="shared" si="6"/>
        <v>https://dashboardfiltrado.azurewebsites.net/AutoDash/Index/4/5606</v>
      </c>
      <c r="AC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id2:5606, url:"https://app.powerbi.com/view?r=eyJrIjoiNTdlMWRkOTQtOWRlOC00YmM1LWI2MTMtZDMyYWM3NmZmMmMyIiwidCI6IjhmYmFhNWJmLTJlY2MtNGRjOC1iNTZiLThmOTJlMzA3ZjA3NiIsImMiOjR9", comentario:"DATA: DATAEDUCACIÓN || País: Chile || Variante: SI || Tipo Variante: Comuna || Variante Shopify: Comuna: Santo Domingo, Valparaíso"));</v>
      </c>
      <c r="AD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https://dashboardfiltrado.azurewebsites.net/AutoDash/Index/4/5606</v>
      </c>
      <c r="AE99" s="117" t="str">
        <f>+IF(Detalle_Vinculos_Odoo[[#This Row],[LINK Mapstore]]&lt;&gt;"","MapStore",IF(Detalle_Vinculos_Odoo[[#This Row],[id GEE]]&lt;&gt;"","GEE-PBI","PBI"))</f>
        <v>PBI</v>
      </c>
    </row>
    <row r="100" spans="1:31" ht="30.6" hidden="1" x14ac:dyDescent="0.3">
      <c r="A100" s="102">
        <f t="shared" si="7"/>
        <v>87</v>
      </c>
      <c r="B100" s="103" t="str">
        <f>+VLOOKUP($M100,Detalle_Variantes_DI[],2,0)</f>
        <v>DATAEDUCACIÓN</v>
      </c>
      <c r="C100" s="103" t="str">
        <f>+VLOOKUP($M100,Detalle_Variantes_DI[],3,0)</f>
        <v>0010-01-00014</v>
      </c>
      <c r="D100" s="30" t="str">
        <f>+VLOOKUP($M100,Detalle_Variantes_DI[],5,0)</f>
        <v>Ranking Comunal de Establecimientos Educacionales - Chile</v>
      </c>
      <c r="E100" s="102" t="str">
        <f>+VLOOKUP($M100,Detalle_Variantes_DI[],6,0)</f>
        <v>PRO</v>
      </c>
      <c r="F100" s="102" t="str">
        <f>+VLOOKUP($M100,Detalle_Variantes_DI[],7,0)</f>
        <v>Chile</v>
      </c>
      <c r="G100" s="102" t="str">
        <f>+VLOOKUP($M100,Detalle_Variantes_DI[],8,0)</f>
        <v>SI</v>
      </c>
      <c r="H100" s="102" t="str">
        <f>+VLOOKUP($M100,Detalle_Variantes_DI[],9,0)</f>
        <v>NO</v>
      </c>
      <c r="I100" s="102" t="str">
        <f>+VLOOKUP($M100,Detalle_Variantes_DI[],10,0)</f>
        <v>NO</v>
      </c>
      <c r="J100" s="102" t="str">
        <f>+VLOOKUP($M100,Detalle_Variantes_DI[],11,0)</f>
        <v>SI</v>
      </c>
      <c r="K100" s="102" t="str">
        <f>+VLOOKUP($M100,Detalle_Variantes_DI[],13,0)</f>
        <v>SI</v>
      </c>
      <c r="L100" s="102" t="str">
        <f>+VLOOKUP($M100,Detalle_Variantes_DI[],14,0)</f>
        <v>Comuna</v>
      </c>
      <c r="M100" s="100">
        <v>4</v>
      </c>
      <c r="N100" s="96">
        <v>5701</v>
      </c>
      <c r="O100" s="102" t="str">
        <f>+IF(VLOOKUP($M100,Detalle_Variantes_DI[],19,0)=0,"",VLOOKUP($M100,Detalle_Variantes_DI[],19,0))</f>
        <v/>
      </c>
      <c r="P100" s="102" t="str">
        <f t="shared" si="8"/>
        <v/>
      </c>
      <c r="Q100" s="102" t="str">
        <f>+IF(VLOOKUP($M100,Detalle_Variantes_DI[],19,0)=0,"",VLOOKUP($M100,Detalle_Variantes_DI[],21,0))</f>
        <v/>
      </c>
      <c r="R100" s="105" t="str">
        <f t="shared" si="9"/>
        <v/>
      </c>
      <c r="S100" s="106" t="str">
        <f>+IFERROR(VLOOKUP(M100&amp;"-"&amp;N100,Links_publicos_PBI[[id-id2]:[Nombre Archivo PBI]],4,0),L100)</f>
        <v>Comuna: San Felipe, Valparaíso</v>
      </c>
      <c r="T100" s="121" t="str">
        <f>+HYPERLINK(IFERROR(VLOOKUP($M100&amp;"-"&amp;$N100,Links_publicos_PBI[[id-id2]:[Nombre Archivo PBI]],5,0),L100))</f>
        <v>https://app.powerbi.com/view?r=eyJrIjoiMzY5MWU3NWQtNjhkMC00ZWIwLWFhZTYtNWM4ZmQ0MDgzN2M5IiwidCI6IjhmYmFhNWJmLTJlY2MtNGRjOC1iNTZiLThmOTJlMzA3ZjA3NiIsImMiOjR9</v>
      </c>
      <c r="U100" s="121" t="str">
        <f>+IFERROR(VLOOKUP($M100,'LINK GEE-MSTORE'!$A$4:$E$164,4,0),"")&amp;IF(Detalle_Vinculos_Odoo[[#This Row],[id GEE2]]=0,"",Detalle_Vinculos_Odoo[[#This Row],[id GEE2]])</f>
        <v/>
      </c>
      <c r="V100" s="121" t="str">
        <f>+IFERROR(VLOOKUP($M100,'LINK GEE-MSTORE'!$I$4:$M$134,4,0),"")</f>
        <v/>
      </c>
      <c r="W100" s="30" t="str">
        <f>+Detalle_Vinculos_Odoo[[#This Row],[Data]]&amp;"|| "&amp;Detalle_Vinculos_Odoo[[#This Row],[Variante Shopify]]&amp;", "&amp;Detalle_Vinculos_Odoo[[#This Row],[País]]</f>
        <v>DATAEDUCACIÓN|| Comuna: San Felipe, Valparaíso, Chile</v>
      </c>
      <c r="X1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Felipe, Valparaíso</v>
      </c>
      <c r="Y100" s="106" t="str">
        <f>+IFERROR(VLOOKUP(Detalle_Vinculos_Odoo[[#This Row],[id GEE]],Portadas10[],2,0),"No hay imagen en la tabla")</f>
        <v>No hay imagen en la tabla</v>
      </c>
      <c r="Z1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0" s="106" t="str">
        <f t="shared" si="6"/>
        <v>https://dashboardfiltrado.azurewebsites.net/AutoDash/Index/4/5701</v>
      </c>
      <c r="AC1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id2:5701, url:"https://app.powerbi.com/view?r=eyJrIjoiMzY5MWU3NWQtNjhkMC00ZWIwLWFhZTYtNWM4ZmQ0MDgzN2M5IiwidCI6IjhmYmFhNWJmLTJlY2MtNGRjOC1iNTZiLThmOTJlMzA3ZjA3NiIsImMiOjR9", comentario:"DATA: DATAEDUCACIÓN || País: Chile || Variante: SI || Tipo Variante: Comuna || Variante Shopify: Comuna: San Felipe, Valparaíso"));</v>
      </c>
      <c r="AD1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https://dashboardfiltrado.azurewebsites.net/AutoDash/Index/4/5701</v>
      </c>
      <c r="AE100" s="117" t="str">
        <f>+IF(Detalle_Vinculos_Odoo[[#This Row],[LINK Mapstore]]&lt;&gt;"","MapStore",IF(Detalle_Vinculos_Odoo[[#This Row],[id GEE]]&lt;&gt;"","GEE-PBI","PBI"))</f>
        <v>PBI</v>
      </c>
    </row>
    <row r="101" spans="1:31" ht="30.6" hidden="1" x14ac:dyDescent="0.3">
      <c r="A101" s="102">
        <f t="shared" si="7"/>
        <v>88</v>
      </c>
      <c r="B101" s="103" t="str">
        <f>+VLOOKUP($M101,Detalle_Variantes_DI[],2,0)</f>
        <v>DATAEDUCACIÓN</v>
      </c>
      <c r="C101" s="103" t="str">
        <f>+VLOOKUP($M101,Detalle_Variantes_DI[],3,0)</f>
        <v>0010-01-00014</v>
      </c>
      <c r="D101" s="30" t="str">
        <f>+VLOOKUP($M101,Detalle_Variantes_DI[],5,0)</f>
        <v>Ranking Comunal de Establecimientos Educacionales - Chile</v>
      </c>
      <c r="E101" s="102" t="str">
        <f>+VLOOKUP($M101,Detalle_Variantes_DI[],6,0)</f>
        <v>PRO</v>
      </c>
      <c r="F101" s="102" t="str">
        <f>+VLOOKUP($M101,Detalle_Variantes_DI[],7,0)</f>
        <v>Chile</v>
      </c>
      <c r="G101" s="102" t="str">
        <f>+VLOOKUP($M101,Detalle_Variantes_DI[],8,0)</f>
        <v>SI</v>
      </c>
      <c r="H101" s="102" t="str">
        <f>+VLOOKUP($M101,Detalle_Variantes_DI[],9,0)</f>
        <v>NO</v>
      </c>
      <c r="I101" s="102" t="str">
        <f>+VLOOKUP($M101,Detalle_Variantes_DI[],10,0)</f>
        <v>NO</v>
      </c>
      <c r="J101" s="102" t="str">
        <f>+VLOOKUP($M101,Detalle_Variantes_DI[],11,0)</f>
        <v>SI</v>
      </c>
      <c r="K101" s="102" t="str">
        <f>+VLOOKUP($M101,Detalle_Variantes_DI[],13,0)</f>
        <v>SI</v>
      </c>
      <c r="L101" s="102" t="str">
        <f>+VLOOKUP($M101,Detalle_Variantes_DI[],14,0)</f>
        <v>Comuna</v>
      </c>
      <c r="M101" s="100">
        <v>4</v>
      </c>
      <c r="N101" s="96">
        <v>5702</v>
      </c>
      <c r="O101" s="102" t="str">
        <f>+IF(VLOOKUP($M101,Detalle_Variantes_DI[],19,0)=0,"",VLOOKUP($M101,Detalle_Variantes_DI[],19,0))</f>
        <v/>
      </c>
      <c r="P101" s="102" t="str">
        <f t="shared" si="8"/>
        <v/>
      </c>
      <c r="Q101" s="102" t="str">
        <f>+IF(VLOOKUP($M101,Detalle_Variantes_DI[],19,0)=0,"",VLOOKUP($M101,Detalle_Variantes_DI[],21,0))</f>
        <v/>
      </c>
      <c r="R101" s="105" t="str">
        <f t="shared" si="9"/>
        <v/>
      </c>
      <c r="S101" s="106" t="str">
        <f>+IFERROR(VLOOKUP(M101&amp;"-"&amp;N101,Links_publicos_PBI[[id-id2]:[Nombre Archivo PBI]],4,0),L101)</f>
        <v>Comuna: Catemu, Valparaíso</v>
      </c>
      <c r="T101" s="121" t="str">
        <f>+HYPERLINK(IFERROR(VLOOKUP($M101&amp;"-"&amp;$N101,Links_publicos_PBI[[id-id2]:[Nombre Archivo PBI]],5,0),L101))</f>
        <v>https://app.powerbi.com/view?r=eyJrIjoiNWFkMzY0MDctZWI2Ni00ZWY2LWIxMzQtZWViNGQ5MmIwYTllIiwidCI6IjhmYmFhNWJmLTJlY2MtNGRjOC1iNTZiLThmOTJlMzA3ZjA3NiIsImMiOjR9</v>
      </c>
      <c r="U101" s="121" t="str">
        <f>+IFERROR(VLOOKUP($M101,'LINK GEE-MSTORE'!$A$4:$E$164,4,0),"")&amp;IF(Detalle_Vinculos_Odoo[[#This Row],[id GEE2]]=0,"",Detalle_Vinculos_Odoo[[#This Row],[id GEE2]])</f>
        <v/>
      </c>
      <c r="V101" s="121" t="str">
        <f>+IFERROR(VLOOKUP($M101,'LINK GEE-MSTORE'!$I$4:$M$134,4,0),"")</f>
        <v/>
      </c>
      <c r="W101" s="30" t="str">
        <f>+Detalle_Vinculos_Odoo[[#This Row],[Data]]&amp;"|| "&amp;Detalle_Vinculos_Odoo[[#This Row],[Variante Shopify]]&amp;", "&amp;Detalle_Vinculos_Odoo[[#This Row],[País]]</f>
        <v>DATAEDUCACIÓN|| Comuna: Catemu, Valparaíso, Chile</v>
      </c>
      <c r="X1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Catemu, Valparaíso</v>
      </c>
      <c r="Y101" s="106" t="str">
        <f>+IFERROR(VLOOKUP(Detalle_Vinculos_Odoo[[#This Row],[id GEE]],Portadas10[],2,0),"No hay imagen en la tabla")</f>
        <v>No hay imagen en la tabla</v>
      </c>
      <c r="Z1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1" s="106" t="str">
        <f t="shared" si="6"/>
        <v>https://dashboardfiltrado.azurewebsites.net/AutoDash/Index/4/5702</v>
      </c>
      <c r="AC1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id2:5702, url:"https://app.powerbi.com/view?r=eyJrIjoiNWFkMzY0MDctZWI2Ni00ZWY2LWIxMzQtZWViNGQ5MmIwYTllIiwidCI6IjhmYmFhNWJmLTJlY2MtNGRjOC1iNTZiLThmOTJlMzA3ZjA3NiIsImMiOjR9", comentario:"DATA: DATAEDUCACIÓN || País: Chile || Variante: SI || Tipo Variante: Comuna || Variante Shopify: Comuna: Catemu, Valparaíso"));</v>
      </c>
      <c r="AD1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https://dashboardfiltrado.azurewebsites.net/AutoDash/Index/4/5702</v>
      </c>
      <c r="AE101" s="117" t="str">
        <f>+IF(Detalle_Vinculos_Odoo[[#This Row],[LINK Mapstore]]&lt;&gt;"","MapStore",IF(Detalle_Vinculos_Odoo[[#This Row],[id GEE]]&lt;&gt;"","GEE-PBI","PBI"))</f>
        <v>PBI</v>
      </c>
    </row>
    <row r="102" spans="1:31" ht="30.6" hidden="1" x14ac:dyDescent="0.3">
      <c r="A102" s="102">
        <f t="shared" si="7"/>
        <v>89</v>
      </c>
      <c r="B102" s="103" t="str">
        <f>+VLOOKUP($M102,Detalle_Variantes_DI[],2,0)</f>
        <v>DATAEDUCACIÓN</v>
      </c>
      <c r="C102" s="103" t="str">
        <f>+VLOOKUP($M102,Detalle_Variantes_DI[],3,0)</f>
        <v>0010-01-00014</v>
      </c>
      <c r="D102" s="30" t="str">
        <f>+VLOOKUP($M102,Detalle_Variantes_DI[],5,0)</f>
        <v>Ranking Comunal de Establecimientos Educacionales - Chile</v>
      </c>
      <c r="E102" s="102" t="str">
        <f>+VLOOKUP($M102,Detalle_Variantes_DI[],6,0)</f>
        <v>PRO</v>
      </c>
      <c r="F102" s="102" t="str">
        <f>+VLOOKUP($M102,Detalle_Variantes_DI[],7,0)</f>
        <v>Chile</v>
      </c>
      <c r="G102" s="102" t="str">
        <f>+VLOOKUP($M102,Detalle_Variantes_DI[],8,0)</f>
        <v>SI</v>
      </c>
      <c r="H102" s="102" t="str">
        <f>+VLOOKUP($M102,Detalle_Variantes_DI[],9,0)</f>
        <v>NO</v>
      </c>
      <c r="I102" s="102" t="str">
        <f>+VLOOKUP($M102,Detalle_Variantes_DI[],10,0)</f>
        <v>NO</v>
      </c>
      <c r="J102" s="102" t="str">
        <f>+VLOOKUP($M102,Detalle_Variantes_DI[],11,0)</f>
        <v>SI</v>
      </c>
      <c r="K102" s="102" t="str">
        <f>+VLOOKUP($M102,Detalle_Variantes_DI[],13,0)</f>
        <v>SI</v>
      </c>
      <c r="L102" s="102" t="str">
        <f>+VLOOKUP($M102,Detalle_Variantes_DI[],14,0)</f>
        <v>Comuna</v>
      </c>
      <c r="M102" s="100">
        <v>4</v>
      </c>
      <c r="N102" s="96">
        <v>5703</v>
      </c>
      <c r="O102" s="102" t="str">
        <f>+IF(VLOOKUP($M102,Detalle_Variantes_DI[],19,0)=0,"",VLOOKUP($M102,Detalle_Variantes_DI[],19,0))</f>
        <v/>
      </c>
      <c r="P102" s="102" t="str">
        <f t="shared" si="8"/>
        <v/>
      </c>
      <c r="Q102" s="102" t="str">
        <f>+IF(VLOOKUP($M102,Detalle_Variantes_DI[],19,0)=0,"",VLOOKUP($M102,Detalle_Variantes_DI[],21,0))</f>
        <v/>
      </c>
      <c r="R102" s="105" t="str">
        <f t="shared" si="9"/>
        <v/>
      </c>
      <c r="S102" s="106" t="str">
        <f>+IFERROR(VLOOKUP(M102&amp;"-"&amp;N102,Links_publicos_PBI[[id-id2]:[Nombre Archivo PBI]],4,0),L102)</f>
        <v>Comuna: Llaillay, Valparaíso</v>
      </c>
      <c r="T102" s="121" t="str">
        <f>+HYPERLINK(IFERROR(VLOOKUP($M102&amp;"-"&amp;$N102,Links_publicos_PBI[[id-id2]:[Nombre Archivo PBI]],5,0),L102))</f>
        <v>https://app.powerbi.com/view?r=eyJrIjoiZjdlNzhmOTctMjFlOS00ZGFmLTk1YzctODlkNDljMzg1Y2U4IiwidCI6IjhmYmFhNWJmLTJlY2MtNGRjOC1iNTZiLThmOTJlMzA3ZjA3NiIsImMiOjR9</v>
      </c>
      <c r="U102" s="121" t="str">
        <f>+IFERROR(VLOOKUP($M102,'LINK GEE-MSTORE'!$A$4:$E$164,4,0),"")&amp;IF(Detalle_Vinculos_Odoo[[#This Row],[id GEE2]]=0,"",Detalle_Vinculos_Odoo[[#This Row],[id GEE2]])</f>
        <v/>
      </c>
      <c r="V102" s="121" t="str">
        <f>+IFERROR(VLOOKUP($M102,'LINK GEE-MSTORE'!$I$4:$M$134,4,0),"")</f>
        <v/>
      </c>
      <c r="W102" s="30" t="str">
        <f>+Detalle_Vinculos_Odoo[[#This Row],[Data]]&amp;"|| "&amp;Detalle_Vinculos_Odoo[[#This Row],[Variante Shopify]]&amp;", "&amp;Detalle_Vinculos_Odoo[[#This Row],[País]]</f>
        <v>DATAEDUCACIÓN|| Comuna: Llaillay, Valparaíso, Chile</v>
      </c>
      <c r="X1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Llaillay, Valparaíso</v>
      </c>
      <c r="Y102" s="106" t="str">
        <f>+IFERROR(VLOOKUP(Detalle_Vinculos_Odoo[[#This Row],[id GEE]],Portadas10[],2,0),"No hay imagen en la tabla")</f>
        <v>No hay imagen en la tabla</v>
      </c>
      <c r="Z1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2" s="106" t="str">
        <f t="shared" si="6"/>
        <v>https://dashboardfiltrado.azurewebsites.net/AutoDash/Index/4/5703</v>
      </c>
      <c r="AC1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id2:5703, url:"https://app.powerbi.com/view?r=eyJrIjoiZjdlNzhmOTctMjFlOS00ZGFmLTk1YzctODlkNDljMzg1Y2U4IiwidCI6IjhmYmFhNWJmLTJlY2MtNGRjOC1iNTZiLThmOTJlMzA3ZjA3NiIsImMiOjR9", comentario:"DATA: DATAEDUCACIÓN || País: Chile || Variante: SI || Tipo Variante: Comuna || Variante Shopify: Comuna: Llaillay, Valparaíso"));</v>
      </c>
      <c r="AD1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https://dashboardfiltrado.azurewebsites.net/AutoDash/Index/4/5703</v>
      </c>
      <c r="AE102" s="117" t="str">
        <f>+IF(Detalle_Vinculos_Odoo[[#This Row],[LINK Mapstore]]&lt;&gt;"","MapStore",IF(Detalle_Vinculos_Odoo[[#This Row],[id GEE]]&lt;&gt;"","GEE-PBI","PBI"))</f>
        <v>PBI</v>
      </c>
    </row>
    <row r="103" spans="1:31" ht="30.6" hidden="1" x14ac:dyDescent="0.3">
      <c r="A103" s="102">
        <f t="shared" si="7"/>
        <v>90</v>
      </c>
      <c r="B103" s="103" t="str">
        <f>+VLOOKUP($M103,Detalle_Variantes_DI[],2,0)</f>
        <v>DATAEDUCACIÓN</v>
      </c>
      <c r="C103" s="103" t="str">
        <f>+VLOOKUP($M103,Detalle_Variantes_DI[],3,0)</f>
        <v>0010-01-00014</v>
      </c>
      <c r="D103" s="30" t="str">
        <f>+VLOOKUP($M103,Detalle_Variantes_DI[],5,0)</f>
        <v>Ranking Comunal de Establecimientos Educacionales - Chile</v>
      </c>
      <c r="E103" s="102" t="str">
        <f>+VLOOKUP($M103,Detalle_Variantes_DI[],6,0)</f>
        <v>PRO</v>
      </c>
      <c r="F103" s="102" t="str">
        <f>+VLOOKUP($M103,Detalle_Variantes_DI[],7,0)</f>
        <v>Chile</v>
      </c>
      <c r="G103" s="102" t="str">
        <f>+VLOOKUP($M103,Detalle_Variantes_DI[],8,0)</f>
        <v>SI</v>
      </c>
      <c r="H103" s="102" t="str">
        <f>+VLOOKUP($M103,Detalle_Variantes_DI[],9,0)</f>
        <v>NO</v>
      </c>
      <c r="I103" s="102" t="str">
        <f>+VLOOKUP($M103,Detalle_Variantes_DI[],10,0)</f>
        <v>NO</v>
      </c>
      <c r="J103" s="102" t="str">
        <f>+VLOOKUP($M103,Detalle_Variantes_DI[],11,0)</f>
        <v>SI</v>
      </c>
      <c r="K103" s="102" t="str">
        <f>+VLOOKUP($M103,Detalle_Variantes_DI[],13,0)</f>
        <v>SI</v>
      </c>
      <c r="L103" s="102" t="str">
        <f>+VLOOKUP($M103,Detalle_Variantes_DI[],14,0)</f>
        <v>Comuna</v>
      </c>
      <c r="M103" s="100">
        <v>4</v>
      </c>
      <c r="N103" s="96">
        <v>5704</v>
      </c>
      <c r="O103" s="102" t="str">
        <f>+IF(VLOOKUP($M103,Detalle_Variantes_DI[],19,0)=0,"",VLOOKUP($M103,Detalle_Variantes_DI[],19,0))</f>
        <v/>
      </c>
      <c r="P103" s="102" t="str">
        <f t="shared" si="8"/>
        <v/>
      </c>
      <c r="Q103" s="102" t="str">
        <f>+IF(VLOOKUP($M103,Detalle_Variantes_DI[],19,0)=0,"",VLOOKUP($M103,Detalle_Variantes_DI[],21,0))</f>
        <v/>
      </c>
      <c r="R103" s="105" t="str">
        <f t="shared" si="9"/>
        <v/>
      </c>
      <c r="S103" s="106" t="str">
        <f>+IFERROR(VLOOKUP(M103&amp;"-"&amp;N103,Links_publicos_PBI[[id-id2]:[Nombre Archivo PBI]],4,0),L103)</f>
        <v>Comuna: Panquehue, Valparaíso</v>
      </c>
      <c r="T103" s="121" t="str">
        <f>+HYPERLINK(IFERROR(VLOOKUP($M103&amp;"-"&amp;$N103,Links_publicos_PBI[[id-id2]:[Nombre Archivo PBI]],5,0),L103))</f>
        <v>https://app.powerbi.com/view?r=eyJrIjoiOTk4YTkzMmYtOTU5My00NTNhLThhYjYtZmFlMWZmMzRmNzg3IiwidCI6IjhmYmFhNWJmLTJlY2MtNGRjOC1iNTZiLThmOTJlMzA3ZjA3NiIsImMiOjR9</v>
      </c>
      <c r="U103" s="121" t="str">
        <f>+IFERROR(VLOOKUP($M103,'LINK GEE-MSTORE'!$A$4:$E$164,4,0),"")&amp;IF(Detalle_Vinculos_Odoo[[#This Row],[id GEE2]]=0,"",Detalle_Vinculos_Odoo[[#This Row],[id GEE2]])</f>
        <v/>
      </c>
      <c r="V103" s="121" t="str">
        <f>+IFERROR(VLOOKUP($M103,'LINK GEE-MSTORE'!$I$4:$M$134,4,0),"")</f>
        <v/>
      </c>
      <c r="W103" s="30" t="str">
        <f>+Detalle_Vinculos_Odoo[[#This Row],[Data]]&amp;"|| "&amp;Detalle_Vinculos_Odoo[[#This Row],[Variante Shopify]]&amp;", "&amp;Detalle_Vinculos_Odoo[[#This Row],[País]]</f>
        <v>DATAEDUCACIÓN|| Comuna: Panquehue, Valparaíso, Chile</v>
      </c>
      <c r="X1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Panquehue, Valparaíso</v>
      </c>
      <c r="Y103" s="106" t="str">
        <f>+IFERROR(VLOOKUP(Detalle_Vinculos_Odoo[[#This Row],[id GEE]],Portadas10[],2,0),"No hay imagen en la tabla")</f>
        <v>No hay imagen en la tabla</v>
      </c>
      <c r="Z1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3" s="106" t="str">
        <f t="shared" si="6"/>
        <v>https://dashboardfiltrado.azurewebsites.net/AutoDash/Index/4/5704</v>
      </c>
      <c r="AC1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id2:5704, url:"https://app.powerbi.com/view?r=eyJrIjoiOTk4YTkzMmYtOTU5My00NTNhLThhYjYtZmFlMWZmMzRmNzg3IiwidCI6IjhmYmFhNWJmLTJlY2MtNGRjOC1iNTZiLThmOTJlMzA3ZjA3NiIsImMiOjR9", comentario:"DATA: DATAEDUCACIÓN || País: Chile || Variante: SI || Tipo Variante: Comuna || Variante Shopify: Comuna: Panquehue, Valparaíso"));</v>
      </c>
      <c r="AD1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https://dashboardfiltrado.azurewebsites.net/AutoDash/Index/4/5704</v>
      </c>
      <c r="AE103" s="117" t="str">
        <f>+IF(Detalle_Vinculos_Odoo[[#This Row],[LINK Mapstore]]&lt;&gt;"","MapStore",IF(Detalle_Vinculos_Odoo[[#This Row],[id GEE]]&lt;&gt;"","GEE-PBI","PBI"))</f>
        <v>PBI</v>
      </c>
    </row>
    <row r="104" spans="1:31" ht="30.6" hidden="1" x14ac:dyDescent="0.3">
      <c r="A104" s="102">
        <f t="shared" si="7"/>
        <v>91</v>
      </c>
      <c r="B104" s="103" t="str">
        <f>+VLOOKUP($M104,Detalle_Variantes_DI[],2,0)</f>
        <v>DATAEDUCACIÓN</v>
      </c>
      <c r="C104" s="103" t="str">
        <f>+VLOOKUP($M104,Detalle_Variantes_DI[],3,0)</f>
        <v>0010-01-00014</v>
      </c>
      <c r="D104" s="30" t="str">
        <f>+VLOOKUP($M104,Detalle_Variantes_DI[],5,0)</f>
        <v>Ranking Comunal de Establecimientos Educacionales - Chile</v>
      </c>
      <c r="E104" s="102" t="str">
        <f>+VLOOKUP($M104,Detalle_Variantes_DI[],6,0)</f>
        <v>PRO</v>
      </c>
      <c r="F104" s="102" t="str">
        <f>+VLOOKUP($M104,Detalle_Variantes_DI[],7,0)</f>
        <v>Chile</v>
      </c>
      <c r="G104" s="102" t="str">
        <f>+VLOOKUP($M104,Detalle_Variantes_DI[],8,0)</f>
        <v>SI</v>
      </c>
      <c r="H104" s="102" t="str">
        <f>+VLOOKUP($M104,Detalle_Variantes_DI[],9,0)</f>
        <v>NO</v>
      </c>
      <c r="I104" s="102" t="str">
        <f>+VLOOKUP($M104,Detalle_Variantes_DI[],10,0)</f>
        <v>NO</v>
      </c>
      <c r="J104" s="102" t="str">
        <f>+VLOOKUP($M104,Detalle_Variantes_DI[],11,0)</f>
        <v>SI</v>
      </c>
      <c r="K104" s="102" t="str">
        <f>+VLOOKUP($M104,Detalle_Variantes_DI[],13,0)</f>
        <v>SI</v>
      </c>
      <c r="L104" s="102" t="str">
        <f>+VLOOKUP($M104,Detalle_Variantes_DI[],14,0)</f>
        <v>Comuna</v>
      </c>
      <c r="M104" s="100">
        <v>4</v>
      </c>
      <c r="N104" s="96">
        <v>5705</v>
      </c>
      <c r="O104" s="102" t="str">
        <f>+IF(VLOOKUP($M104,Detalle_Variantes_DI[],19,0)=0,"",VLOOKUP($M104,Detalle_Variantes_DI[],19,0))</f>
        <v/>
      </c>
      <c r="P104" s="102" t="str">
        <f t="shared" si="8"/>
        <v/>
      </c>
      <c r="Q104" s="102" t="str">
        <f>+IF(VLOOKUP($M104,Detalle_Variantes_DI[],19,0)=0,"",VLOOKUP($M104,Detalle_Variantes_DI[],21,0))</f>
        <v/>
      </c>
      <c r="R104" s="105" t="str">
        <f t="shared" si="9"/>
        <v/>
      </c>
      <c r="S104" s="106" t="str">
        <f>+IFERROR(VLOOKUP(M104&amp;"-"&amp;N104,Links_publicos_PBI[[id-id2]:[Nombre Archivo PBI]],4,0),L104)</f>
        <v>Comuna: Putaendo, Valparaíso</v>
      </c>
      <c r="T104" s="121" t="str">
        <f>+HYPERLINK(IFERROR(VLOOKUP($M104&amp;"-"&amp;$N104,Links_publicos_PBI[[id-id2]:[Nombre Archivo PBI]],5,0),L104))</f>
        <v>https://app.powerbi.com/view?r=eyJrIjoiOGNhN2QzM2UtMDljNy00MGMyLTg1M2YtYjNhOTgyZGQxN2MwIiwidCI6IjhmYmFhNWJmLTJlY2MtNGRjOC1iNTZiLThmOTJlMzA3ZjA3NiIsImMiOjR9</v>
      </c>
      <c r="U104" s="121" t="str">
        <f>+IFERROR(VLOOKUP($M104,'LINK GEE-MSTORE'!$A$4:$E$164,4,0),"")&amp;IF(Detalle_Vinculos_Odoo[[#This Row],[id GEE2]]=0,"",Detalle_Vinculos_Odoo[[#This Row],[id GEE2]])</f>
        <v/>
      </c>
      <c r="V104" s="121" t="str">
        <f>+IFERROR(VLOOKUP($M104,'LINK GEE-MSTORE'!$I$4:$M$134,4,0),"")</f>
        <v/>
      </c>
      <c r="W104" s="30" t="str">
        <f>+Detalle_Vinculos_Odoo[[#This Row],[Data]]&amp;"|| "&amp;Detalle_Vinculos_Odoo[[#This Row],[Variante Shopify]]&amp;", "&amp;Detalle_Vinculos_Odoo[[#This Row],[País]]</f>
        <v>DATAEDUCACIÓN|| Comuna: Putaendo, Valparaíso, Chile</v>
      </c>
      <c r="X1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Putaendo, Valparaíso</v>
      </c>
      <c r="Y104" s="106" t="str">
        <f>+IFERROR(VLOOKUP(Detalle_Vinculos_Odoo[[#This Row],[id GEE]],Portadas10[],2,0),"No hay imagen en la tabla")</f>
        <v>No hay imagen en la tabla</v>
      </c>
      <c r="Z1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4" s="106" t="str">
        <f t="shared" si="6"/>
        <v>https://dashboardfiltrado.azurewebsites.net/AutoDash/Index/4/5705</v>
      </c>
      <c r="AC1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id2:5705, url:"https://app.powerbi.com/view?r=eyJrIjoiOGNhN2QzM2UtMDljNy00MGMyLTg1M2YtYjNhOTgyZGQxN2MwIiwidCI6IjhmYmFhNWJmLTJlY2MtNGRjOC1iNTZiLThmOTJlMzA3ZjA3NiIsImMiOjR9", comentario:"DATA: DATAEDUCACIÓN || País: Chile || Variante: SI || Tipo Variante: Comuna || Variante Shopify: Comuna: Putaendo, Valparaíso"));</v>
      </c>
      <c r="AD1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https://dashboardfiltrado.azurewebsites.net/AutoDash/Index/4/5705</v>
      </c>
      <c r="AE104" s="117" t="str">
        <f>+IF(Detalle_Vinculos_Odoo[[#This Row],[LINK Mapstore]]&lt;&gt;"","MapStore",IF(Detalle_Vinculos_Odoo[[#This Row],[id GEE]]&lt;&gt;"","GEE-PBI","PBI"))</f>
        <v>PBI</v>
      </c>
    </row>
    <row r="105" spans="1:31" ht="30.6" hidden="1" x14ac:dyDescent="0.3">
      <c r="A105" s="102">
        <f t="shared" si="7"/>
        <v>92</v>
      </c>
      <c r="B105" s="103" t="str">
        <f>+VLOOKUP($M105,Detalle_Variantes_DI[],2,0)</f>
        <v>DATAEDUCACIÓN</v>
      </c>
      <c r="C105" s="103" t="str">
        <f>+VLOOKUP($M105,Detalle_Variantes_DI[],3,0)</f>
        <v>0010-01-00014</v>
      </c>
      <c r="D105" s="30" t="str">
        <f>+VLOOKUP($M105,Detalle_Variantes_DI[],5,0)</f>
        <v>Ranking Comunal de Establecimientos Educacionales - Chile</v>
      </c>
      <c r="E105" s="102" t="str">
        <f>+VLOOKUP($M105,Detalle_Variantes_DI[],6,0)</f>
        <v>PRO</v>
      </c>
      <c r="F105" s="102" t="str">
        <f>+VLOOKUP($M105,Detalle_Variantes_DI[],7,0)</f>
        <v>Chile</v>
      </c>
      <c r="G105" s="102" t="str">
        <f>+VLOOKUP($M105,Detalle_Variantes_DI[],8,0)</f>
        <v>SI</v>
      </c>
      <c r="H105" s="102" t="str">
        <f>+VLOOKUP($M105,Detalle_Variantes_DI[],9,0)</f>
        <v>NO</v>
      </c>
      <c r="I105" s="102" t="str">
        <f>+VLOOKUP($M105,Detalle_Variantes_DI[],10,0)</f>
        <v>NO</v>
      </c>
      <c r="J105" s="102" t="str">
        <f>+VLOOKUP($M105,Detalle_Variantes_DI[],11,0)</f>
        <v>SI</v>
      </c>
      <c r="K105" s="102" t="str">
        <f>+VLOOKUP($M105,Detalle_Variantes_DI[],13,0)</f>
        <v>SI</v>
      </c>
      <c r="L105" s="102" t="str">
        <f>+VLOOKUP($M105,Detalle_Variantes_DI[],14,0)</f>
        <v>Comuna</v>
      </c>
      <c r="M105" s="100">
        <v>4</v>
      </c>
      <c r="N105" s="96">
        <v>5706</v>
      </c>
      <c r="O105" s="102" t="str">
        <f>+IF(VLOOKUP($M105,Detalle_Variantes_DI[],19,0)=0,"",VLOOKUP($M105,Detalle_Variantes_DI[],19,0))</f>
        <v/>
      </c>
      <c r="P105" s="102" t="str">
        <f t="shared" si="8"/>
        <v/>
      </c>
      <c r="Q105" s="102" t="str">
        <f>+IF(VLOOKUP($M105,Detalle_Variantes_DI[],19,0)=0,"",VLOOKUP($M105,Detalle_Variantes_DI[],21,0))</f>
        <v/>
      </c>
      <c r="R105" s="105" t="str">
        <f t="shared" si="9"/>
        <v/>
      </c>
      <c r="S105" s="106" t="str">
        <f>+IFERROR(VLOOKUP(M105&amp;"-"&amp;N105,Links_publicos_PBI[[id-id2]:[Nombre Archivo PBI]],4,0),L105)</f>
        <v>Comuna: Santa María, Valparaíso</v>
      </c>
      <c r="T105" s="121" t="str">
        <f>+HYPERLINK(IFERROR(VLOOKUP($M105&amp;"-"&amp;$N105,Links_publicos_PBI[[id-id2]:[Nombre Archivo PBI]],5,0),L105))</f>
        <v>https://app.powerbi.com/view?r=eyJrIjoiMzQxZjAyZWUtOGU5MS00NjlkLTg0ZDctYmM1ZjM3MjE0N2I2IiwidCI6IjhmYmFhNWJmLTJlY2MtNGRjOC1iNTZiLThmOTJlMzA3ZjA3NiIsImMiOjR9</v>
      </c>
      <c r="U105" s="121" t="str">
        <f>+IFERROR(VLOOKUP($M105,'LINK GEE-MSTORE'!$A$4:$E$164,4,0),"")&amp;IF(Detalle_Vinculos_Odoo[[#This Row],[id GEE2]]=0,"",Detalle_Vinculos_Odoo[[#This Row],[id GEE2]])</f>
        <v/>
      </c>
      <c r="V105" s="121" t="str">
        <f>+IFERROR(VLOOKUP($M105,'LINK GEE-MSTORE'!$I$4:$M$134,4,0),"")</f>
        <v/>
      </c>
      <c r="W105" s="30" t="str">
        <f>+Detalle_Vinculos_Odoo[[#This Row],[Data]]&amp;"|| "&amp;Detalle_Vinculos_Odoo[[#This Row],[Variante Shopify]]&amp;", "&amp;Detalle_Vinculos_Odoo[[#This Row],[País]]</f>
        <v>DATAEDUCACIÓN|| Comuna: Santa María, Valparaíso, Chile</v>
      </c>
      <c r="X1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Santa María, Valparaíso</v>
      </c>
      <c r="Y105" s="106" t="str">
        <f>+IFERROR(VLOOKUP(Detalle_Vinculos_Odoo[[#This Row],[id GEE]],Portadas10[],2,0),"No hay imagen en la tabla")</f>
        <v>No hay imagen en la tabla</v>
      </c>
      <c r="Z1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5" s="106" t="str">
        <f t="shared" si="6"/>
        <v>https://dashboardfiltrado.azurewebsites.net/AutoDash/Index/4/5706</v>
      </c>
      <c r="AC1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id2:5706, url:"https://app.powerbi.com/view?r=eyJrIjoiMzQxZjAyZWUtOGU5MS00NjlkLTg0ZDctYmM1ZjM3MjE0N2I2IiwidCI6IjhmYmFhNWJmLTJlY2MtNGRjOC1iNTZiLThmOTJlMzA3ZjA3NiIsImMiOjR9", comentario:"DATA: DATAEDUCACIÓN || País: Chile || Variante: SI || Tipo Variante: Comuna || Variante Shopify: Comuna: Santa María, Valparaíso"));</v>
      </c>
      <c r="AD1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https://dashboardfiltrado.azurewebsites.net/AutoDash/Index/4/5706</v>
      </c>
      <c r="AE105" s="117" t="str">
        <f>+IF(Detalle_Vinculos_Odoo[[#This Row],[LINK Mapstore]]&lt;&gt;"","MapStore",IF(Detalle_Vinculos_Odoo[[#This Row],[id GEE]]&lt;&gt;"","GEE-PBI","PBI"))</f>
        <v>PBI</v>
      </c>
    </row>
    <row r="106" spans="1:31" ht="30.6" hidden="1" x14ac:dyDescent="0.3">
      <c r="A106" s="102">
        <f t="shared" si="7"/>
        <v>93</v>
      </c>
      <c r="B106" s="103" t="str">
        <f>+VLOOKUP($M106,Detalle_Variantes_DI[],2,0)</f>
        <v>DATAEDUCACIÓN</v>
      </c>
      <c r="C106" s="103" t="str">
        <f>+VLOOKUP($M106,Detalle_Variantes_DI[],3,0)</f>
        <v>0010-01-00014</v>
      </c>
      <c r="D106" s="30" t="str">
        <f>+VLOOKUP($M106,Detalle_Variantes_DI[],5,0)</f>
        <v>Ranking Comunal de Establecimientos Educacionales - Chile</v>
      </c>
      <c r="E106" s="102" t="str">
        <f>+VLOOKUP($M106,Detalle_Variantes_DI[],6,0)</f>
        <v>PRO</v>
      </c>
      <c r="F106" s="102" t="str">
        <f>+VLOOKUP($M106,Detalle_Variantes_DI[],7,0)</f>
        <v>Chile</v>
      </c>
      <c r="G106" s="102" t="str">
        <f>+VLOOKUP($M106,Detalle_Variantes_DI[],8,0)</f>
        <v>SI</v>
      </c>
      <c r="H106" s="102" t="str">
        <f>+VLOOKUP($M106,Detalle_Variantes_DI[],9,0)</f>
        <v>NO</v>
      </c>
      <c r="I106" s="102" t="str">
        <f>+VLOOKUP($M106,Detalle_Variantes_DI[],10,0)</f>
        <v>NO</v>
      </c>
      <c r="J106" s="102" t="str">
        <f>+VLOOKUP($M106,Detalle_Variantes_DI[],11,0)</f>
        <v>SI</v>
      </c>
      <c r="K106" s="102" t="str">
        <f>+VLOOKUP($M106,Detalle_Variantes_DI[],13,0)</f>
        <v>SI</v>
      </c>
      <c r="L106" s="102" t="str">
        <f>+VLOOKUP($M106,Detalle_Variantes_DI[],14,0)</f>
        <v>Comuna</v>
      </c>
      <c r="M106" s="100">
        <v>4</v>
      </c>
      <c r="N106" s="96">
        <v>5801</v>
      </c>
      <c r="O106" s="102" t="str">
        <f>+IF(VLOOKUP($M106,Detalle_Variantes_DI[],19,0)=0,"",VLOOKUP($M106,Detalle_Variantes_DI[],19,0))</f>
        <v/>
      </c>
      <c r="P106" s="102" t="str">
        <f t="shared" si="8"/>
        <v/>
      </c>
      <c r="Q106" s="102" t="str">
        <f>+IF(VLOOKUP($M106,Detalle_Variantes_DI[],19,0)=0,"",VLOOKUP($M106,Detalle_Variantes_DI[],21,0))</f>
        <v/>
      </c>
      <c r="R106" s="105" t="str">
        <f t="shared" si="9"/>
        <v/>
      </c>
      <c r="S106" s="106" t="str">
        <f>+IFERROR(VLOOKUP(M106&amp;"-"&amp;N106,Links_publicos_PBI[[id-id2]:[Nombre Archivo PBI]],4,0),L106)</f>
        <v>Comuna: Quilpué, Valparaíso</v>
      </c>
      <c r="T106" s="121" t="str">
        <f>+HYPERLINK(IFERROR(VLOOKUP($M106&amp;"-"&amp;$N106,Links_publicos_PBI[[id-id2]:[Nombre Archivo PBI]],5,0),L106))</f>
        <v>https://app.powerbi.com/view?r=eyJrIjoiYzNlNzgwMjYtMGRjNy00MjlmLTgxY2MtMmM3ODU5YjllZGNhIiwidCI6IjhmYmFhNWJmLTJlY2MtNGRjOC1iNTZiLThmOTJlMzA3ZjA3NiIsImMiOjR9</v>
      </c>
      <c r="U106" s="121" t="str">
        <f>+IFERROR(VLOOKUP($M106,'LINK GEE-MSTORE'!$A$4:$E$164,4,0),"")&amp;IF(Detalle_Vinculos_Odoo[[#This Row],[id GEE2]]=0,"",Detalle_Vinculos_Odoo[[#This Row],[id GEE2]])</f>
        <v/>
      </c>
      <c r="V106" s="121" t="str">
        <f>+IFERROR(VLOOKUP($M106,'LINK GEE-MSTORE'!$I$4:$M$134,4,0),"")</f>
        <v/>
      </c>
      <c r="W106" s="30" t="str">
        <f>+Detalle_Vinculos_Odoo[[#This Row],[Data]]&amp;"|| "&amp;Detalle_Vinculos_Odoo[[#This Row],[Variante Shopify]]&amp;", "&amp;Detalle_Vinculos_Odoo[[#This Row],[País]]</f>
        <v>DATAEDUCACIÓN|| Comuna: Quilpué, Valparaíso, Chile</v>
      </c>
      <c r="X1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Quilpué, Valparaíso</v>
      </c>
      <c r="Y106" s="106" t="str">
        <f>+IFERROR(VLOOKUP(Detalle_Vinculos_Odoo[[#This Row],[id GEE]],Portadas10[],2,0),"No hay imagen en la tabla")</f>
        <v>No hay imagen en la tabla</v>
      </c>
      <c r="Z1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6" s="106" t="str">
        <f t="shared" si="6"/>
        <v>https://dashboardfiltrado.azurewebsites.net/AutoDash/Index/4/5801</v>
      </c>
      <c r="AC1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id2:5801, url:"https://app.powerbi.com/view?r=eyJrIjoiYzNlNzgwMjYtMGRjNy00MjlmLTgxY2MtMmM3ODU5YjllZGNhIiwidCI6IjhmYmFhNWJmLTJlY2MtNGRjOC1iNTZiLThmOTJlMzA3ZjA3NiIsImMiOjR9", comentario:"DATA: DATAEDUCACIÓN || País: Chile || Variante: SI || Tipo Variante: Comuna || Variante Shopify: Comuna: Quilpué, Valparaíso"));</v>
      </c>
      <c r="AD1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https://dashboardfiltrado.azurewebsites.net/AutoDash/Index/4/5801</v>
      </c>
      <c r="AE106" s="117" t="str">
        <f>+IF(Detalle_Vinculos_Odoo[[#This Row],[LINK Mapstore]]&lt;&gt;"","MapStore",IF(Detalle_Vinculos_Odoo[[#This Row],[id GEE]]&lt;&gt;"","GEE-PBI","PBI"))</f>
        <v>PBI</v>
      </c>
    </row>
    <row r="107" spans="1:31" ht="30.6" hidden="1" x14ac:dyDescent="0.3">
      <c r="A107" s="102">
        <f t="shared" si="7"/>
        <v>94</v>
      </c>
      <c r="B107" s="103" t="str">
        <f>+VLOOKUP($M107,Detalle_Variantes_DI[],2,0)</f>
        <v>DATAEDUCACIÓN</v>
      </c>
      <c r="C107" s="103" t="str">
        <f>+VLOOKUP($M107,Detalle_Variantes_DI[],3,0)</f>
        <v>0010-01-00014</v>
      </c>
      <c r="D107" s="30" t="str">
        <f>+VLOOKUP($M107,Detalle_Variantes_DI[],5,0)</f>
        <v>Ranking Comunal de Establecimientos Educacionales - Chile</v>
      </c>
      <c r="E107" s="102" t="str">
        <f>+VLOOKUP($M107,Detalle_Variantes_DI[],6,0)</f>
        <v>PRO</v>
      </c>
      <c r="F107" s="102" t="str">
        <f>+VLOOKUP($M107,Detalle_Variantes_DI[],7,0)</f>
        <v>Chile</v>
      </c>
      <c r="G107" s="102" t="str">
        <f>+VLOOKUP($M107,Detalle_Variantes_DI[],8,0)</f>
        <v>SI</v>
      </c>
      <c r="H107" s="102" t="str">
        <f>+VLOOKUP($M107,Detalle_Variantes_DI[],9,0)</f>
        <v>NO</v>
      </c>
      <c r="I107" s="102" t="str">
        <f>+VLOOKUP($M107,Detalle_Variantes_DI[],10,0)</f>
        <v>NO</v>
      </c>
      <c r="J107" s="102" t="str">
        <f>+VLOOKUP($M107,Detalle_Variantes_DI[],11,0)</f>
        <v>SI</v>
      </c>
      <c r="K107" s="102" t="str">
        <f>+VLOOKUP($M107,Detalle_Variantes_DI[],13,0)</f>
        <v>SI</v>
      </c>
      <c r="L107" s="102" t="str">
        <f>+VLOOKUP($M107,Detalle_Variantes_DI[],14,0)</f>
        <v>Comuna</v>
      </c>
      <c r="M107" s="100">
        <v>4</v>
      </c>
      <c r="N107" s="96">
        <v>5802</v>
      </c>
      <c r="O107" s="102" t="str">
        <f>+IF(VLOOKUP($M107,Detalle_Variantes_DI[],19,0)=0,"",VLOOKUP($M107,Detalle_Variantes_DI[],19,0))</f>
        <v/>
      </c>
      <c r="P107" s="102" t="str">
        <f t="shared" si="8"/>
        <v/>
      </c>
      <c r="Q107" s="102" t="str">
        <f>+IF(VLOOKUP($M107,Detalle_Variantes_DI[],19,0)=0,"",VLOOKUP($M107,Detalle_Variantes_DI[],21,0))</f>
        <v/>
      </c>
      <c r="R107" s="105" t="str">
        <f t="shared" si="9"/>
        <v/>
      </c>
      <c r="S107" s="106" t="str">
        <f>+IFERROR(VLOOKUP(M107&amp;"-"&amp;N107,Links_publicos_PBI[[id-id2]:[Nombre Archivo PBI]],4,0),L107)</f>
        <v>Comuna: Limache, Valparaíso</v>
      </c>
      <c r="T107" s="121" t="str">
        <f>+HYPERLINK(IFERROR(VLOOKUP($M107&amp;"-"&amp;$N107,Links_publicos_PBI[[id-id2]:[Nombre Archivo PBI]],5,0),L107))</f>
        <v>https://app.powerbi.com/view?r=eyJrIjoiNWZkNTA1MmUtYTNjOS00MDRjLWE2NjgtOGUyYmZjMzMwZjM1IiwidCI6IjhmYmFhNWJmLTJlY2MtNGRjOC1iNTZiLThmOTJlMzA3ZjA3NiIsImMiOjR9</v>
      </c>
      <c r="U107" s="121" t="str">
        <f>+IFERROR(VLOOKUP($M107,'LINK GEE-MSTORE'!$A$4:$E$164,4,0),"")&amp;IF(Detalle_Vinculos_Odoo[[#This Row],[id GEE2]]=0,"",Detalle_Vinculos_Odoo[[#This Row],[id GEE2]])</f>
        <v/>
      </c>
      <c r="V107" s="121" t="str">
        <f>+IFERROR(VLOOKUP($M107,'LINK GEE-MSTORE'!$I$4:$M$134,4,0),"")</f>
        <v/>
      </c>
      <c r="W107" s="30" t="str">
        <f>+Detalle_Vinculos_Odoo[[#This Row],[Data]]&amp;"|| "&amp;Detalle_Vinculos_Odoo[[#This Row],[Variante Shopify]]&amp;", "&amp;Detalle_Vinculos_Odoo[[#This Row],[País]]</f>
        <v>DATAEDUCACIÓN|| Comuna: Limache, Valparaíso, Chile</v>
      </c>
      <c r="X1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Limache, Valparaíso</v>
      </c>
      <c r="Y107" s="106" t="str">
        <f>+IFERROR(VLOOKUP(Detalle_Vinculos_Odoo[[#This Row],[id GEE]],Portadas10[],2,0),"No hay imagen en la tabla")</f>
        <v>No hay imagen en la tabla</v>
      </c>
      <c r="Z1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7" s="106" t="str">
        <f t="shared" si="6"/>
        <v>https://dashboardfiltrado.azurewebsites.net/AutoDash/Index/4/5802</v>
      </c>
      <c r="AC1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id2:5802, url:"https://app.powerbi.com/view?r=eyJrIjoiNWZkNTA1MmUtYTNjOS00MDRjLWE2NjgtOGUyYmZjMzMwZjM1IiwidCI6IjhmYmFhNWJmLTJlY2MtNGRjOC1iNTZiLThmOTJlMzA3ZjA3NiIsImMiOjR9", comentario:"DATA: DATAEDUCACIÓN || País: Chile || Variante: SI || Tipo Variante: Comuna || Variante Shopify: Comuna: Limache, Valparaíso"));</v>
      </c>
      <c r="AD1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https://dashboardfiltrado.azurewebsites.net/AutoDash/Index/4/5802</v>
      </c>
      <c r="AE107" s="117" t="str">
        <f>+IF(Detalle_Vinculos_Odoo[[#This Row],[LINK Mapstore]]&lt;&gt;"","MapStore",IF(Detalle_Vinculos_Odoo[[#This Row],[id GEE]]&lt;&gt;"","GEE-PBI","PBI"))</f>
        <v>PBI</v>
      </c>
    </row>
    <row r="108" spans="1:31" ht="30.6" hidden="1" x14ac:dyDescent="0.3">
      <c r="A108" s="102">
        <f t="shared" si="7"/>
        <v>95</v>
      </c>
      <c r="B108" s="103" t="str">
        <f>+VLOOKUP($M108,Detalle_Variantes_DI[],2,0)</f>
        <v>DATAEDUCACIÓN</v>
      </c>
      <c r="C108" s="103" t="str">
        <f>+VLOOKUP($M108,Detalle_Variantes_DI[],3,0)</f>
        <v>0010-01-00014</v>
      </c>
      <c r="D108" s="30" t="str">
        <f>+VLOOKUP($M108,Detalle_Variantes_DI[],5,0)</f>
        <v>Ranking Comunal de Establecimientos Educacionales - Chile</v>
      </c>
      <c r="E108" s="102" t="str">
        <f>+VLOOKUP($M108,Detalle_Variantes_DI[],6,0)</f>
        <v>PRO</v>
      </c>
      <c r="F108" s="102" t="str">
        <f>+VLOOKUP($M108,Detalle_Variantes_DI[],7,0)</f>
        <v>Chile</v>
      </c>
      <c r="G108" s="102" t="str">
        <f>+VLOOKUP($M108,Detalle_Variantes_DI[],8,0)</f>
        <v>SI</v>
      </c>
      <c r="H108" s="102" t="str">
        <f>+VLOOKUP($M108,Detalle_Variantes_DI[],9,0)</f>
        <v>NO</v>
      </c>
      <c r="I108" s="102" t="str">
        <f>+VLOOKUP($M108,Detalle_Variantes_DI[],10,0)</f>
        <v>NO</v>
      </c>
      <c r="J108" s="102" t="str">
        <f>+VLOOKUP($M108,Detalle_Variantes_DI[],11,0)</f>
        <v>SI</v>
      </c>
      <c r="K108" s="102" t="str">
        <f>+VLOOKUP($M108,Detalle_Variantes_DI[],13,0)</f>
        <v>SI</v>
      </c>
      <c r="L108" s="102" t="str">
        <f>+VLOOKUP($M108,Detalle_Variantes_DI[],14,0)</f>
        <v>Comuna</v>
      </c>
      <c r="M108" s="100">
        <v>4</v>
      </c>
      <c r="N108" s="96">
        <v>5803</v>
      </c>
      <c r="O108" s="102" t="str">
        <f>+IF(VLOOKUP($M108,Detalle_Variantes_DI[],19,0)=0,"",VLOOKUP($M108,Detalle_Variantes_DI[],19,0))</f>
        <v/>
      </c>
      <c r="P108" s="102" t="str">
        <f t="shared" si="8"/>
        <v/>
      </c>
      <c r="Q108" s="102" t="str">
        <f>+IF(VLOOKUP($M108,Detalle_Variantes_DI[],19,0)=0,"",VLOOKUP($M108,Detalle_Variantes_DI[],21,0))</f>
        <v/>
      </c>
      <c r="R108" s="105" t="str">
        <f t="shared" si="9"/>
        <v/>
      </c>
      <c r="S108" s="106" t="str">
        <f>+IFERROR(VLOOKUP(M108&amp;"-"&amp;N108,Links_publicos_PBI[[id-id2]:[Nombre Archivo PBI]],4,0),L108)</f>
        <v>Comuna: Olmué, Valparaíso</v>
      </c>
      <c r="T108" s="121" t="str">
        <f>+HYPERLINK(IFERROR(VLOOKUP($M108&amp;"-"&amp;$N108,Links_publicos_PBI[[id-id2]:[Nombre Archivo PBI]],5,0),L108))</f>
        <v>https://app.powerbi.com/view?r=eyJrIjoiZmZiMDI4NGItNGYzOC00YjM4LTg2NGUtNmEwNTk2MGZlYWU4IiwidCI6IjhmYmFhNWJmLTJlY2MtNGRjOC1iNTZiLThmOTJlMzA3ZjA3NiIsImMiOjR9</v>
      </c>
      <c r="U108" s="121" t="str">
        <f>+IFERROR(VLOOKUP($M108,'LINK GEE-MSTORE'!$A$4:$E$164,4,0),"")&amp;IF(Detalle_Vinculos_Odoo[[#This Row],[id GEE2]]=0,"",Detalle_Vinculos_Odoo[[#This Row],[id GEE2]])</f>
        <v/>
      </c>
      <c r="V108" s="121" t="str">
        <f>+IFERROR(VLOOKUP($M108,'LINK GEE-MSTORE'!$I$4:$M$134,4,0),"")</f>
        <v/>
      </c>
      <c r="W108" s="30" t="str">
        <f>+Detalle_Vinculos_Odoo[[#This Row],[Data]]&amp;"|| "&amp;Detalle_Vinculos_Odoo[[#This Row],[Variante Shopify]]&amp;", "&amp;Detalle_Vinculos_Odoo[[#This Row],[País]]</f>
        <v>DATAEDUCACIÓN|| Comuna: Olmué, Valparaíso, Chile</v>
      </c>
      <c r="X1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Olmué, Valparaíso</v>
      </c>
      <c r="Y108" s="106" t="str">
        <f>+IFERROR(VLOOKUP(Detalle_Vinculos_Odoo[[#This Row],[id GEE]],Portadas10[],2,0),"No hay imagen en la tabla")</f>
        <v>No hay imagen en la tabla</v>
      </c>
      <c r="Z1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8" s="106" t="str">
        <f t="shared" si="6"/>
        <v>https://dashboardfiltrado.azurewebsites.net/AutoDash/Index/4/5803</v>
      </c>
      <c r="AC1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id2:5803, url:"https://app.powerbi.com/view?r=eyJrIjoiZmZiMDI4NGItNGYzOC00YjM4LTg2NGUtNmEwNTk2MGZlYWU4IiwidCI6IjhmYmFhNWJmLTJlY2MtNGRjOC1iNTZiLThmOTJlMzA3ZjA3NiIsImMiOjR9", comentario:"DATA: DATAEDUCACIÓN || País: Chile || Variante: SI || Tipo Variante: Comuna || Variante Shopify: Comuna: Olmué, Valparaíso"));</v>
      </c>
      <c r="AD1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https://dashboardfiltrado.azurewebsites.net/AutoDash/Index/4/5803</v>
      </c>
      <c r="AE108" s="117" t="str">
        <f>+IF(Detalle_Vinculos_Odoo[[#This Row],[LINK Mapstore]]&lt;&gt;"","MapStore",IF(Detalle_Vinculos_Odoo[[#This Row],[id GEE]]&lt;&gt;"","GEE-PBI","PBI"))</f>
        <v>PBI</v>
      </c>
    </row>
    <row r="109" spans="1:31" ht="30.6" hidden="1" x14ac:dyDescent="0.3">
      <c r="A109" s="102">
        <f t="shared" si="7"/>
        <v>96</v>
      </c>
      <c r="B109" s="103" t="str">
        <f>+VLOOKUP($M109,Detalle_Variantes_DI[],2,0)</f>
        <v>DATAEDUCACIÓN</v>
      </c>
      <c r="C109" s="103" t="str">
        <f>+VLOOKUP($M109,Detalle_Variantes_DI[],3,0)</f>
        <v>0010-01-00014</v>
      </c>
      <c r="D109" s="30" t="str">
        <f>+VLOOKUP($M109,Detalle_Variantes_DI[],5,0)</f>
        <v>Ranking Comunal de Establecimientos Educacionales - Chile</v>
      </c>
      <c r="E109" s="102" t="str">
        <f>+VLOOKUP($M109,Detalle_Variantes_DI[],6,0)</f>
        <v>PRO</v>
      </c>
      <c r="F109" s="102" t="str">
        <f>+VLOOKUP($M109,Detalle_Variantes_DI[],7,0)</f>
        <v>Chile</v>
      </c>
      <c r="G109" s="102" t="str">
        <f>+VLOOKUP($M109,Detalle_Variantes_DI[],8,0)</f>
        <v>SI</v>
      </c>
      <c r="H109" s="102" t="str">
        <f>+VLOOKUP($M109,Detalle_Variantes_DI[],9,0)</f>
        <v>NO</v>
      </c>
      <c r="I109" s="102" t="str">
        <f>+VLOOKUP($M109,Detalle_Variantes_DI[],10,0)</f>
        <v>NO</v>
      </c>
      <c r="J109" s="102" t="str">
        <f>+VLOOKUP($M109,Detalle_Variantes_DI[],11,0)</f>
        <v>SI</v>
      </c>
      <c r="K109" s="102" t="str">
        <f>+VLOOKUP($M109,Detalle_Variantes_DI[],13,0)</f>
        <v>SI</v>
      </c>
      <c r="L109" s="102" t="str">
        <f>+VLOOKUP($M109,Detalle_Variantes_DI[],14,0)</f>
        <v>Comuna</v>
      </c>
      <c r="M109" s="100">
        <v>4</v>
      </c>
      <c r="N109" s="96">
        <v>5804</v>
      </c>
      <c r="O109" s="102" t="str">
        <f>+IF(VLOOKUP($M109,Detalle_Variantes_DI[],19,0)=0,"",VLOOKUP($M109,Detalle_Variantes_DI[],19,0))</f>
        <v/>
      </c>
      <c r="P109" s="102" t="str">
        <f t="shared" si="8"/>
        <v/>
      </c>
      <c r="Q109" s="102" t="str">
        <f>+IF(VLOOKUP($M109,Detalle_Variantes_DI[],19,0)=0,"",VLOOKUP($M109,Detalle_Variantes_DI[],21,0))</f>
        <v/>
      </c>
      <c r="R109" s="105" t="str">
        <f t="shared" si="9"/>
        <v/>
      </c>
      <c r="S109" s="106" t="str">
        <f>+IFERROR(VLOOKUP(M109&amp;"-"&amp;N109,Links_publicos_PBI[[id-id2]:[Nombre Archivo PBI]],4,0),L109)</f>
        <v>Comuna: Villa Alemana, Valparaíso</v>
      </c>
      <c r="T109" s="121" t="str">
        <f>+HYPERLINK(IFERROR(VLOOKUP($M109&amp;"-"&amp;$N109,Links_publicos_PBI[[id-id2]:[Nombre Archivo PBI]],5,0),L109))</f>
        <v>https://app.powerbi.com/view?r=eyJrIjoiZmE5ZmU0M2EtNDk4My00MzQ2LThhNzYtYTRlMGY4ODRlZjIzIiwidCI6IjhmYmFhNWJmLTJlY2MtNGRjOC1iNTZiLThmOTJlMzA3ZjA3NiIsImMiOjR9</v>
      </c>
      <c r="U109" s="121" t="str">
        <f>+IFERROR(VLOOKUP($M109,'LINK GEE-MSTORE'!$A$4:$E$164,4,0),"")&amp;IF(Detalle_Vinculos_Odoo[[#This Row],[id GEE2]]=0,"",Detalle_Vinculos_Odoo[[#This Row],[id GEE2]])</f>
        <v/>
      </c>
      <c r="V109" s="121" t="str">
        <f>+IFERROR(VLOOKUP($M109,'LINK GEE-MSTORE'!$I$4:$M$134,4,0),"")</f>
        <v/>
      </c>
      <c r="W109" s="30" t="str">
        <f>+Detalle_Vinculos_Odoo[[#This Row],[Data]]&amp;"|| "&amp;Detalle_Vinculos_Odoo[[#This Row],[Variante Shopify]]&amp;", "&amp;Detalle_Vinculos_Odoo[[#This Row],[País]]</f>
        <v>DATAEDUCACIÓN|| Comuna: Villa Alemana, Valparaíso, Chile</v>
      </c>
      <c r="X1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Villa Alemana, Valparaíso</v>
      </c>
      <c r="Y109" s="106" t="str">
        <f>+IFERROR(VLOOKUP(Detalle_Vinculos_Odoo[[#This Row],[id GEE]],Portadas10[],2,0),"No hay imagen en la tabla")</f>
        <v>No hay imagen en la tabla</v>
      </c>
      <c r="Z1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9" s="106" t="str">
        <f t="shared" si="6"/>
        <v>https://dashboardfiltrado.azurewebsites.net/AutoDash/Index/4/5804</v>
      </c>
      <c r="AC1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id2:5804, url:"https://app.powerbi.com/view?r=eyJrIjoiZmE5ZmU0M2EtNDk4My00MzQ2LThhNzYtYTRlMGY4ODRlZjIzIiwidCI6IjhmYmFhNWJmLTJlY2MtNGRjOC1iNTZiLThmOTJlMzA3ZjA3NiIsImMiOjR9", comentario:"DATA: DATAEDUCACIÓN || País: Chile || Variante: SI || Tipo Variante: Comuna || Variante Shopify: Comuna: Villa Alemana, Valparaíso"));</v>
      </c>
      <c r="AD1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https://dashboardfiltrado.azurewebsites.net/AutoDash/Index/4/5804</v>
      </c>
      <c r="AE109" s="117" t="str">
        <f>+IF(Detalle_Vinculos_Odoo[[#This Row],[LINK Mapstore]]&lt;&gt;"","MapStore",IF(Detalle_Vinculos_Odoo[[#This Row],[id GEE]]&lt;&gt;"","GEE-PBI","PBI"))</f>
        <v>PBI</v>
      </c>
    </row>
    <row r="110" spans="1:31" ht="30.6" hidden="1" x14ac:dyDescent="0.3">
      <c r="A110" s="102">
        <f t="shared" si="7"/>
        <v>97</v>
      </c>
      <c r="B110" s="103" t="str">
        <f>+VLOOKUP($M110,Detalle_Variantes_DI[],2,0)</f>
        <v>DATAEDUCACIÓN</v>
      </c>
      <c r="C110" s="103" t="str">
        <f>+VLOOKUP($M110,Detalle_Variantes_DI[],3,0)</f>
        <v>0010-01-00014</v>
      </c>
      <c r="D110" s="30" t="str">
        <f>+VLOOKUP($M110,Detalle_Variantes_DI[],5,0)</f>
        <v>Ranking Comunal de Establecimientos Educacionales - Chile</v>
      </c>
      <c r="E110" s="102" t="str">
        <f>+VLOOKUP($M110,Detalle_Variantes_DI[],6,0)</f>
        <v>PRO</v>
      </c>
      <c r="F110" s="102" t="str">
        <f>+VLOOKUP($M110,Detalle_Variantes_DI[],7,0)</f>
        <v>Chile</v>
      </c>
      <c r="G110" s="102" t="str">
        <f>+VLOOKUP($M110,Detalle_Variantes_DI[],8,0)</f>
        <v>SI</v>
      </c>
      <c r="H110" s="102" t="str">
        <f>+VLOOKUP($M110,Detalle_Variantes_DI[],9,0)</f>
        <v>NO</v>
      </c>
      <c r="I110" s="102" t="str">
        <f>+VLOOKUP($M110,Detalle_Variantes_DI[],10,0)</f>
        <v>NO</v>
      </c>
      <c r="J110" s="102" t="str">
        <f>+VLOOKUP($M110,Detalle_Variantes_DI[],11,0)</f>
        <v>SI</v>
      </c>
      <c r="K110" s="102" t="str">
        <f>+VLOOKUP($M110,Detalle_Variantes_DI[],13,0)</f>
        <v>SI</v>
      </c>
      <c r="L110" s="102" t="str">
        <f>+VLOOKUP($M110,Detalle_Variantes_DI[],14,0)</f>
        <v>Comuna</v>
      </c>
      <c r="M110" s="100">
        <v>4</v>
      </c>
      <c r="N110" s="96">
        <v>6101</v>
      </c>
      <c r="O110" s="102" t="str">
        <f>+IF(VLOOKUP($M110,Detalle_Variantes_DI[],19,0)=0,"",VLOOKUP($M110,Detalle_Variantes_DI[],19,0))</f>
        <v/>
      </c>
      <c r="P110" s="102" t="str">
        <f t="shared" si="8"/>
        <v/>
      </c>
      <c r="Q110" s="102" t="str">
        <f>+IF(VLOOKUP($M110,Detalle_Variantes_DI[],19,0)=0,"",VLOOKUP($M110,Detalle_Variantes_DI[],21,0))</f>
        <v/>
      </c>
      <c r="R110" s="105" t="str">
        <f t="shared" si="9"/>
        <v/>
      </c>
      <c r="S110" s="106" t="str">
        <f>+IFERROR(VLOOKUP(M110&amp;"-"&amp;N110,Links_publicos_PBI[[id-id2]:[Nombre Archivo PBI]],4,0),L110)</f>
        <v>Comuna: Rancagua, O'Higgins</v>
      </c>
      <c r="T110" s="121" t="str">
        <f>+HYPERLINK(IFERROR(VLOOKUP($M110&amp;"-"&amp;$N110,Links_publicos_PBI[[id-id2]:[Nombre Archivo PBI]],5,0),L110))</f>
        <v>https://app.powerbi.com/view?r=eyJrIjoiZjgxODk5M2YtMzBlZC00NDg0LWE2MTMtMGMzNTg1OWZhZjhkIiwidCI6IjhmYmFhNWJmLTJlY2MtNGRjOC1iNTZiLThmOTJlMzA3ZjA3NiIsImMiOjR9</v>
      </c>
      <c r="U110" s="121" t="str">
        <f>+IFERROR(VLOOKUP($M110,'LINK GEE-MSTORE'!$A$4:$E$164,4,0),"")&amp;IF(Detalle_Vinculos_Odoo[[#This Row],[id GEE2]]=0,"",Detalle_Vinculos_Odoo[[#This Row],[id GEE2]])</f>
        <v/>
      </c>
      <c r="V110" s="121" t="str">
        <f>+IFERROR(VLOOKUP($M110,'LINK GEE-MSTORE'!$I$4:$M$134,4,0),"")</f>
        <v/>
      </c>
      <c r="W110" s="30" t="str">
        <f>+Detalle_Vinculos_Odoo[[#This Row],[Data]]&amp;"|| "&amp;Detalle_Vinculos_Odoo[[#This Row],[Variante Shopify]]&amp;", "&amp;Detalle_Vinculos_Odoo[[#This Row],[País]]</f>
        <v>DATAEDUCACIÓN|| Comuna: Rancagua, O'Higgins, Chile</v>
      </c>
      <c r="X1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Rancagua, O'Higgins</v>
      </c>
      <c r="Y110" s="106" t="str">
        <f>+IFERROR(VLOOKUP(Detalle_Vinculos_Odoo[[#This Row],[id GEE]],Portadas10[],2,0),"No hay imagen en la tabla")</f>
        <v>No hay imagen en la tabla</v>
      </c>
      <c r="Z1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0" s="106" t="str">
        <f t="shared" si="6"/>
        <v>https://dashboardfiltrado.azurewebsites.net/AutoDash/Index/4/6101</v>
      </c>
      <c r="AC1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id2:6101, url:"https://app.powerbi.com/view?r=eyJrIjoiZjgxODk5M2YtMzBlZC00NDg0LWE2MTMtMGMzNTg1OWZhZjhkIiwidCI6IjhmYmFhNWJmLTJlY2MtNGRjOC1iNTZiLThmOTJlMzA3ZjA3NiIsImMiOjR9", comentario:"DATA: DATAEDUCACIÓN || País: Chile || Variante: SI || Tipo Variante: Comuna || Variante Shopify: Comuna: Rancagua, O'Higgins"));</v>
      </c>
      <c r="AD1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https://dashboardfiltrado.azurewebsites.net/AutoDash/Index/4/6101</v>
      </c>
      <c r="AE110" s="117" t="str">
        <f>+IF(Detalle_Vinculos_Odoo[[#This Row],[LINK Mapstore]]&lt;&gt;"","MapStore",IF(Detalle_Vinculos_Odoo[[#This Row],[id GEE]]&lt;&gt;"","GEE-PBI","PBI"))</f>
        <v>PBI</v>
      </c>
    </row>
    <row r="111" spans="1:31" ht="30.6" hidden="1" x14ac:dyDescent="0.3">
      <c r="A111" s="102">
        <f t="shared" si="7"/>
        <v>98</v>
      </c>
      <c r="B111" s="103" t="str">
        <f>+VLOOKUP($M111,Detalle_Variantes_DI[],2,0)</f>
        <v>DATAEDUCACIÓN</v>
      </c>
      <c r="C111" s="103" t="str">
        <f>+VLOOKUP($M111,Detalle_Variantes_DI[],3,0)</f>
        <v>0010-01-00014</v>
      </c>
      <c r="D111" s="30" t="str">
        <f>+VLOOKUP($M111,Detalle_Variantes_DI[],5,0)</f>
        <v>Ranking Comunal de Establecimientos Educacionales - Chile</v>
      </c>
      <c r="E111" s="102" t="str">
        <f>+VLOOKUP($M111,Detalle_Variantes_DI[],6,0)</f>
        <v>PRO</v>
      </c>
      <c r="F111" s="102" t="str">
        <f>+VLOOKUP($M111,Detalle_Variantes_DI[],7,0)</f>
        <v>Chile</v>
      </c>
      <c r="G111" s="102" t="str">
        <f>+VLOOKUP($M111,Detalle_Variantes_DI[],8,0)</f>
        <v>SI</v>
      </c>
      <c r="H111" s="102" t="str">
        <f>+VLOOKUP($M111,Detalle_Variantes_DI[],9,0)</f>
        <v>NO</v>
      </c>
      <c r="I111" s="102" t="str">
        <f>+VLOOKUP($M111,Detalle_Variantes_DI[],10,0)</f>
        <v>NO</v>
      </c>
      <c r="J111" s="102" t="str">
        <f>+VLOOKUP($M111,Detalle_Variantes_DI[],11,0)</f>
        <v>SI</v>
      </c>
      <c r="K111" s="102" t="str">
        <f>+VLOOKUP($M111,Detalle_Variantes_DI[],13,0)</f>
        <v>SI</v>
      </c>
      <c r="L111" s="102" t="str">
        <f>+VLOOKUP($M111,Detalle_Variantes_DI[],14,0)</f>
        <v>Comuna</v>
      </c>
      <c r="M111" s="100">
        <v>4</v>
      </c>
      <c r="N111" s="96">
        <v>6102</v>
      </c>
      <c r="O111" s="102" t="str">
        <f>+IF(VLOOKUP($M111,Detalle_Variantes_DI[],19,0)=0,"",VLOOKUP($M111,Detalle_Variantes_DI[],19,0))</f>
        <v/>
      </c>
      <c r="P111" s="102" t="str">
        <f t="shared" si="8"/>
        <v/>
      </c>
      <c r="Q111" s="102" t="str">
        <f>+IF(VLOOKUP($M111,Detalle_Variantes_DI[],19,0)=0,"",VLOOKUP($M111,Detalle_Variantes_DI[],21,0))</f>
        <v/>
      </c>
      <c r="R111" s="105" t="str">
        <f t="shared" si="9"/>
        <v/>
      </c>
      <c r="S111" s="106" t="str">
        <f>+IFERROR(VLOOKUP(M111&amp;"-"&amp;N111,Links_publicos_PBI[[id-id2]:[Nombre Archivo PBI]],4,0),L111)</f>
        <v>Comuna: Codegua, O'Higgins</v>
      </c>
      <c r="T111" s="121" t="str">
        <f>+HYPERLINK(IFERROR(VLOOKUP($M111&amp;"-"&amp;$N111,Links_publicos_PBI[[id-id2]:[Nombre Archivo PBI]],5,0),L111))</f>
        <v>https://app.powerbi.com/view?r=eyJrIjoiYjQ1ZWRjMDYtNDFhMS00MGI2LTkxMzYtM2QwMzY2ZDAwNmU4IiwidCI6IjhmYmFhNWJmLTJlY2MtNGRjOC1iNTZiLThmOTJlMzA3ZjA3NiIsImMiOjR9</v>
      </c>
      <c r="U111" s="121" t="str">
        <f>+IFERROR(VLOOKUP($M111,'LINK GEE-MSTORE'!$A$4:$E$164,4,0),"")&amp;IF(Detalle_Vinculos_Odoo[[#This Row],[id GEE2]]=0,"",Detalle_Vinculos_Odoo[[#This Row],[id GEE2]])</f>
        <v/>
      </c>
      <c r="V111" s="121" t="str">
        <f>+IFERROR(VLOOKUP($M111,'LINK GEE-MSTORE'!$I$4:$M$134,4,0),"")</f>
        <v/>
      </c>
      <c r="W111" s="30" t="str">
        <f>+Detalle_Vinculos_Odoo[[#This Row],[Data]]&amp;"|| "&amp;Detalle_Vinculos_Odoo[[#This Row],[Variante Shopify]]&amp;", "&amp;Detalle_Vinculos_Odoo[[#This Row],[País]]</f>
        <v>DATAEDUCACIÓN|| Comuna: Codegua, O'Higgins, Chile</v>
      </c>
      <c r="X1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Codegua, O'Higgins</v>
      </c>
      <c r="Y111" s="106" t="str">
        <f>+IFERROR(VLOOKUP(Detalle_Vinculos_Odoo[[#This Row],[id GEE]],Portadas10[],2,0),"No hay imagen en la tabla")</f>
        <v>No hay imagen en la tabla</v>
      </c>
      <c r="Z1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1" s="106" t="str">
        <f t="shared" si="6"/>
        <v>https://dashboardfiltrado.azurewebsites.net/AutoDash/Index/4/6102</v>
      </c>
      <c r="AC1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id2:6102, url:"https://app.powerbi.com/view?r=eyJrIjoiYjQ1ZWRjMDYtNDFhMS00MGI2LTkxMzYtM2QwMzY2ZDAwNmU4IiwidCI6IjhmYmFhNWJmLTJlY2MtNGRjOC1iNTZiLThmOTJlMzA3ZjA3NiIsImMiOjR9", comentario:"DATA: DATAEDUCACIÓN || País: Chile || Variante: SI || Tipo Variante: Comuna || Variante Shopify: Comuna: Codegua, O'Higgins"));</v>
      </c>
      <c r="AD1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https://dashboardfiltrado.azurewebsites.net/AutoDash/Index/4/6102</v>
      </c>
      <c r="AE111" s="117" t="str">
        <f>+IF(Detalle_Vinculos_Odoo[[#This Row],[LINK Mapstore]]&lt;&gt;"","MapStore",IF(Detalle_Vinculos_Odoo[[#This Row],[id GEE]]&lt;&gt;"","GEE-PBI","PBI"))</f>
        <v>PBI</v>
      </c>
    </row>
    <row r="112" spans="1:31" ht="30.6" hidden="1" x14ac:dyDescent="0.3">
      <c r="A112" s="102">
        <f t="shared" si="7"/>
        <v>99</v>
      </c>
      <c r="B112" s="103" t="str">
        <f>+VLOOKUP($M112,Detalle_Variantes_DI[],2,0)</f>
        <v>DATAEDUCACIÓN</v>
      </c>
      <c r="C112" s="103" t="str">
        <f>+VLOOKUP($M112,Detalle_Variantes_DI[],3,0)</f>
        <v>0010-01-00014</v>
      </c>
      <c r="D112" s="30" t="str">
        <f>+VLOOKUP($M112,Detalle_Variantes_DI[],5,0)</f>
        <v>Ranking Comunal de Establecimientos Educacionales - Chile</v>
      </c>
      <c r="E112" s="102" t="str">
        <f>+VLOOKUP($M112,Detalle_Variantes_DI[],6,0)</f>
        <v>PRO</v>
      </c>
      <c r="F112" s="102" t="str">
        <f>+VLOOKUP($M112,Detalle_Variantes_DI[],7,0)</f>
        <v>Chile</v>
      </c>
      <c r="G112" s="102" t="str">
        <f>+VLOOKUP($M112,Detalle_Variantes_DI[],8,0)</f>
        <v>SI</v>
      </c>
      <c r="H112" s="102" t="str">
        <f>+VLOOKUP($M112,Detalle_Variantes_DI[],9,0)</f>
        <v>NO</v>
      </c>
      <c r="I112" s="102" t="str">
        <f>+VLOOKUP($M112,Detalle_Variantes_DI[],10,0)</f>
        <v>NO</v>
      </c>
      <c r="J112" s="102" t="str">
        <f>+VLOOKUP($M112,Detalle_Variantes_DI[],11,0)</f>
        <v>SI</v>
      </c>
      <c r="K112" s="102" t="str">
        <f>+VLOOKUP($M112,Detalle_Variantes_DI[],13,0)</f>
        <v>SI</v>
      </c>
      <c r="L112" s="102" t="str">
        <f>+VLOOKUP($M112,Detalle_Variantes_DI[],14,0)</f>
        <v>Comuna</v>
      </c>
      <c r="M112" s="100">
        <v>4</v>
      </c>
      <c r="N112" s="96">
        <v>6103</v>
      </c>
      <c r="O112" s="102" t="str">
        <f>+IF(VLOOKUP($M112,Detalle_Variantes_DI[],19,0)=0,"",VLOOKUP($M112,Detalle_Variantes_DI[],19,0))</f>
        <v/>
      </c>
      <c r="P112" s="102" t="str">
        <f t="shared" si="8"/>
        <v/>
      </c>
      <c r="Q112" s="102" t="str">
        <f>+IF(VLOOKUP($M112,Detalle_Variantes_DI[],19,0)=0,"",VLOOKUP($M112,Detalle_Variantes_DI[],21,0))</f>
        <v/>
      </c>
      <c r="R112" s="105" t="str">
        <f t="shared" si="9"/>
        <v/>
      </c>
      <c r="S112" s="106" t="str">
        <f>+IFERROR(VLOOKUP(M112&amp;"-"&amp;N112,Links_publicos_PBI[[id-id2]:[Nombre Archivo PBI]],4,0),L112)</f>
        <v>Comuna: Coinco, O'Higgins</v>
      </c>
      <c r="T112" s="121" t="str">
        <f>+HYPERLINK(IFERROR(VLOOKUP($M112&amp;"-"&amp;$N112,Links_publicos_PBI[[id-id2]:[Nombre Archivo PBI]],5,0),L112))</f>
        <v>https://app.powerbi.com/view?r=eyJrIjoiYThhMjM3MWItMjI4OC00NTlkLThmOTctOWRlMGJhMzdlN2Q0IiwidCI6IjhmYmFhNWJmLTJlY2MtNGRjOC1iNTZiLThmOTJlMzA3ZjA3NiIsImMiOjR9</v>
      </c>
      <c r="U112" s="121" t="str">
        <f>+IFERROR(VLOOKUP($M112,'LINK GEE-MSTORE'!$A$4:$E$164,4,0),"")&amp;IF(Detalle_Vinculos_Odoo[[#This Row],[id GEE2]]=0,"",Detalle_Vinculos_Odoo[[#This Row],[id GEE2]])</f>
        <v/>
      </c>
      <c r="V112" s="121" t="str">
        <f>+IFERROR(VLOOKUP($M112,'LINK GEE-MSTORE'!$I$4:$M$134,4,0),"")</f>
        <v/>
      </c>
      <c r="W112" s="30" t="str">
        <f>+Detalle_Vinculos_Odoo[[#This Row],[Data]]&amp;"|| "&amp;Detalle_Vinculos_Odoo[[#This Row],[Variante Shopify]]&amp;", "&amp;Detalle_Vinculos_Odoo[[#This Row],[País]]</f>
        <v>DATAEDUCACIÓN|| Comuna: Coinco, O'Higgins, Chile</v>
      </c>
      <c r="X1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Coinco, O'Higgins</v>
      </c>
      <c r="Y112" s="106" t="str">
        <f>+IFERROR(VLOOKUP(Detalle_Vinculos_Odoo[[#This Row],[id GEE]],Portadas10[],2,0),"No hay imagen en la tabla")</f>
        <v>No hay imagen en la tabla</v>
      </c>
      <c r="Z1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2" s="106" t="str">
        <f t="shared" si="6"/>
        <v>https://dashboardfiltrado.azurewebsites.net/AutoDash/Index/4/6103</v>
      </c>
      <c r="AC1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id2:6103, url:"https://app.powerbi.com/view?r=eyJrIjoiYThhMjM3MWItMjI4OC00NTlkLThmOTctOWRlMGJhMzdlN2Q0IiwidCI6IjhmYmFhNWJmLTJlY2MtNGRjOC1iNTZiLThmOTJlMzA3ZjA3NiIsImMiOjR9", comentario:"DATA: DATAEDUCACIÓN || País: Chile || Variante: SI || Tipo Variante: Comuna || Variante Shopify: Comuna: Coinco, O'Higgins"));</v>
      </c>
      <c r="AD1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https://dashboardfiltrado.azurewebsites.net/AutoDash/Index/4/6103</v>
      </c>
      <c r="AE112" s="117" t="str">
        <f>+IF(Detalle_Vinculos_Odoo[[#This Row],[LINK Mapstore]]&lt;&gt;"","MapStore",IF(Detalle_Vinculos_Odoo[[#This Row],[id GEE]]&lt;&gt;"","GEE-PBI","PBI"))</f>
        <v>PBI</v>
      </c>
    </row>
    <row r="113" spans="1:31" ht="30.6" hidden="1" x14ac:dyDescent="0.3">
      <c r="A113" s="102">
        <f t="shared" si="7"/>
        <v>100</v>
      </c>
      <c r="B113" s="103" t="str">
        <f>+VLOOKUP($M113,Detalle_Variantes_DI[],2,0)</f>
        <v>DATAEDUCACIÓN</v>
      </c>
      <c r="C113" s="103" t="str">
        <f>+VLOOKUP($M113,Detalle_Variantes_DI[],3,0)</f>
        <v>0010-01-00014</v>
      </c>
      <c r="D113" s="30" t="str">
        <f>+VLOOKUP($M113,Detalle_Variantes_DI[],5,0)</f>
        <v>Ranking Comunal de Establecimientos Educacionales - Chile</v>
      </c>
      <c r="E113" s="102" t="str">
        <f>+VLOOKUP($M113,Detalle_Variantes_DI[],6,0)</f>
        <v>PRO</v>
      </c>
      <c r="F113" s="102" t="str">
        <f>+VLOOKUP($M113,Detalle_Variantes_DI[],7,0)</f>
        <v>Chile</v>
      </c>
      <c r="G113" s="102" t="str">
        <f>+VLOOKUP($M113,Detalle_Variantes_DI[],8,0)</f>
        <v>SI</v>
      </c>
      <c r="H113" s="102" t="str">
        <f>+VLOOKUP($M113,Detalle_Variantes_DI[],9,0)</f>
        <v>NO</v>
      </c>
      <c r="I113" s="102" t="str">
        <f>+VLOOKUP($M113,Detalle_Variantes_DI[],10,0)</f>
        <v>NO</v>
      </c>
      <c r="J113" s="102" t="str">
        <f>+VLOOKUP($M113,Detalle_Variantes_DI[],11,0)</f>
        <v>SI</v>
      </c>
      <c r="K113" s="102" t="str">
        <f>+VLOOKUP($M113,Detalle_Variantes_DI[],13,0)</f>
        <v>SI</v>
      </c>
      <c r="L113" s="102" t="str">
        <f>+VLOOKUP($M113,Detalle_Variantes_DI[],14,0)</f>
        <v>Comuna</v>
      </c>
      <c r="M113" s="100">
        <v>4</v>
      </c>
      <c r="N113" s="96">
        <v>6104</v>
      </c>
      <c r="O113" s="102" t="str">
        <f>+IF(VLOOKUP($M113,Detalle_Variantes_DI[],19,0)=0,"",VLOOKUP($M113,Detalle_Variantes_DI[],19,0))</f>
        <v/>
      </c>
      <c r="P113" s="102" t="str">
        <f t="shared" si="8"/>
        <v/>
      </c>
      <c r="Q113" s="102" t="str">
        <f>+IF(VLOOKUP($M113,Detalle_Variantes_DI[],19,0)=0,"",VLOOKUP($M113,Detalle_Variantes_DI[],21,0))</f>
        <v/>
      </c>
      <c r="R113" s="105" t="str">
        <f t="shared" si="9"/>
        <v/>
      </c>
      <c r="S113" s="106" t="str">
        <f>+IFERROR(VLOOKUP(M113&amp;"-"&amp;N113,Links_publicos_PBI[[id-id2]:[Nombre Archivo PBI]],4,0),L113)</f>
        <v>Comuna: Coltauco, O'Higgins</v>
      </c>
      <c r="T113" s="121" t="str">
        <f>+HYPERLINK(IFERROR(VLOOKUP($M113&amp;"-"&amp;$N113,Links_publicos_PBI[[id-id2]:[Nombre Archivo PBI]],5,0),L113))</f>
        <v>https://app.powerbi.com/view?r=eyJrIjoiOWM2MTc5NzEtZjM2OC00OTU3LWFlYmUtZjk1NmIwODUxYzI1IiwidCI6IjhmYmFhNWJmLTJlY2MtNGRjOC1iNTZiLThmOTJlMzA3ZjA3NiIsImMiOjR9</v>
      </c>
      <c r="U113" s="121" t="str">
        <f>+IFERROR(VLOOKUP($M113,'LINK GEE-MSTORE'!$A$4:$E$164,4,0),"")&amp;IF(Detalle_Vinculos_Odoo[[#This Row],[id GEE2]]=0,"",Detalle_Vinculos_Odoo[[#This Row],[id GEE2]])</f>
        <v/>
      </c>
      <c r="V113" s="121" t="str">
        <f>+IFERROR(VLOOKUP($M113,'LINK GEE-MSTORE'!$I$4:$M$134,4,0),"")</f>
        <v/>
      </c>
      <c r="W113" s="30" t="str">
        <f>+Detalle_Vinculos_Odoo[[#This Row],[Data]]&amp;"|| "&amp;Detalle_Vinculos_Odoo[[#This Row],[Variante Shopify]]&amp;", "&amp;Detalle_Vinculos_Odoo[[#This Row],[País]]</f>
        <v>DATAEDUCACIÓN|| Comuna: Coltauco, O'Higgins, Chile</v>
      </c>
      <c r="X1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Coltauco, O'Higgins</v>
      </c>
      <c r="Y113" s="106" t="str">
        <f>+IFERROR(VLOOKUP(Detalle_Vinculos_Odoo[[#This Row],[id GEE]],Portadas10[],2,0),"No hay imagen en la tabla")</f>
        <v>No hay imagen en la tabla</v>
      </c>
      <c r="Z1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3" s="106" t="str">
        <f t="shared" si="6"/>
        <v>https://dashboardfiltrado.azurewebsites.net/AutoDash/Index/4/6104</v>
      </c>
      <c r="AC1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id2:6104, url:"https://app.powerbi.com/view?r=eyJrIjoiOWM2MTc5NzEtZjM2OC00OTU3LWFlYmUtZjk1NmIwODUxYzI1IiwidCI6IjhmYmFhNWJmLTJlY2MtNGRjOC1iNTZiLThmOTJlMzA3ZjA3NiIsImMiOjR9", comentario:"DATA: DATAEDUCACIÓN || País: Chile || Variante: SI || Tipo Variante: Comuna || Variante Shopify: Comuna: Coltauco, O'Higgins"));</v>
      </c>
      <c r="AD1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https://dashboardfiltrado.azurewebsites.net/AutoDash/Index/4/6104</v>
      </c>
      <c r="AE113" s="117" t="str">
        <f>+IF(Detalle_Vinculos_Odoo[[#This Row],[LINK Mapstore]]&lt;&gt;"","MapStore",IF(Detalle_Vinculos_Odoo[[#This Row],[id GEE]]&lt;&gt;"","GEE-PBI","PBI"))</f>
        <v>PBI</v>
      </c>
    </row>
    <row r="114" spans="1:31" ht="30.6" hidden="1" x14ac:dyDescent="0.3">
      <c r="A114" s="102">
        <f t="shared" si="7"/>
        <v>101</v>
      </c>
      <c r="B114" s="103" t="str">
        <f>+VLOOKUP($M114,Detalle_Variantes_DI[],2,0)</f>
        <v>DATAEDUCACIÓN</v>
      </c>
      <c r="C114" s="103" t="str">
        <f>+VLOOKUP($M114,Detalle_Variantes_DI[],3,0)</f>
        <v>0010-01-00014</v>
      </c>
      <c r="D114" s="30" t="str">
        <f>+VLOOKUP($M114,Detalle_Variantes_DI[],5,0)</f>
        <v>Ranking Comunal de Establecimientos Educacionales - Chile</v>
      </c>
      <c r="E114" s="102" t="str">
        <f>+VLOOKUP($M114,Detalle_Variantes_DI[],6,0)</f>
        <v>PRO</v>
      </c>
      <c r="F114" s="102" t="str">
        <f>+VLOOKUP($M114,Detalle_Variantes_DI[],7,0)</f>
        <v>Chile</v>
      </c>
      <c r="G114" s="102" t="str">
        <f>+VLOOKUP($M114,Detalle_Variantes_DI[],8,0)</f>
        <v>SI</v>
      </c>
      <c r="H114" s="102" t="str">
        <f>+VLOOKUP($M114,Detalle_Variantes_DI[],9,0)</f>
        <v>NO</v>
      </c>
      <c r="I114" s="102" t="str">
        <f>+VLOOKUP($M114,Detalle_Variantes_DI[],10,0)</f>
        <v>NO</v>
      </c>
      <c r="J114" s="102" t="str">
        <f>+VLOOKUP($M114,Detalle_Variantes_DI[],11,0)</f>
        <v>SI</v>
      </c>
      <c r="K114" s="102" t="str">
        <f>+VLOOKUP($M114,Detalle_Variantes_DI[],13,0)</f>
        <v>SI</v>
      </c>
      <c r="L114" s="102" t="str">
        <f>+VLOOKUP($M114,Detalle_Variantes_DI[],14,0)</f>
        <v>Comuna</v>
      </c>
      <c r="M114" s="100">
        <v>4</v>
      </c>
      <c r="N114" s="96">
        <v>6105</v>
      </c>
      <c r="O114" s="102" t="str">
        <f>+IF(VLOOKUP($M114,Detalle_Variantes_DI[],19,0)=0,"",VLOOKUP($M114,Detalle_Variantes_DI[],19,0))</f>
        <v/>
      </c>
      <c r="P114" s="102" t="str">
        <f t="shared" si="8"/>
        <v/>
      </c>
      <c r="Q114" s="102" t="str">
        <f>+IF(VLOOKUP($M114,Detalle_Variantes_DI[],19,0)=0,"",VLOOKUP($M114,Detalle_Variantes_DI[],21,0))</f>
        <v/>
      </c>
      <c r="R114" s="105" t="str">
        <f t="shared" si="9"/>
        <v/>
      </c>
      <c r="S114" s="106" t="str">
        <f>+IFERROR(VLOOKUP(M114&amp;"-"&amp;N114,Links_publicos_PBI[[id-id2]:[Nombre Archivo PBI]],4,0),L114)</f>
        <v>Comuna: Doñihue, O'Higgins</v>
      </c>
      <c r="T114" s="121" t="str">
        <f>+HYPERLINK(IFERROR(VLOOKUP($M114&amp;"-"&amp;$N114,Links_publicos_PBI[[id-id2]:[Nombre Archivo PBI]],5,0),L114))</f>
        <v>https://app.powerbi.com/view?r=eyJrIjoiNzllNWY0MjMtNjg4Mi00NGE3LTkzZjgtM2M1Mjg2YTkzMGM1IiwidCI6IjhmYmFhNWJmLTJlY2MtNGRjOC1iNTZiLThmOTJlMzA3ZjA3NiIsImMiOjR9</v>
      </c>
      <c r="U114" s="121" t="str">
        <f>+IFERROR(VLOOKUP($M114,'LINK GEE-MSTORE'!$A$4:$E$164,4,0),"")&amp;IF(Detalle_Vinculos_Odoo[[#This Row],[id GEE2]]=0,"",Detalle_Vinculos_Odoo[[#This Row],[id GEE2]])</f>
        <v/>
      </c>
      <c r="V114" s="121" t="str">
        <f>+IFERROR(VLOOKUP($M114,'LINK GEE-MSTORE'!$I$4:$M$134,4,0),"")</f>
        <v/>
      </c>
      <c r="W114" s="30" t="str">
        <f>+Detalle_Vinculos_Odoo[[#This Row],[Data]]&amp;"|| "&amp;Detalle_Vinculos_Odoo[[#This Row],[Variante Shopify]]&amp;", "&amp;Detalle_Vinculos_Odoo[[#This Row],[País]]</f>
        <v>DATAEDUCACIÓN|| Comuna: Doñihue, O'Higgins, Chile</v>
      </c>
      <c r="X1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Doñihue, O'Higgins</v>
      </c>
      <c r="Y114" s="106" t="str">
        <f>+IFERROR(VLOOKUP(Detalle_Vinculos_Odoo[[#This Row],[id GEE]],Portadas10[],2,0),"No hay imagen en la tabla")</f>
        <v>No hay imagen en la tabla</v>
      </c>
      <c r="Z1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4" s="106" t="str">
        <f t="shared" si="6"/>
        <v>https://dashboardfiltrado.azurewebsites.net/AutoDash/Index/4/6105</v>
      </c>
      <c r="AC1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id2:6105, url:"https://app.powerbi.com/view?r=eyJrIjoiNzllNWY0MjMtNjg4Mi00NGE3LTkzZjgtM2M1Mjg2YTkzMGM1IiwidCI6IjhmYmFhNWJmLTJlY2MtNGRjOC1iNTZiLThmOTJlMzA3ZjA3NiIsImMiOjR9", comentario:"DATA: DATAEDUCACIÓN || País: Chile || Variante: SI || Tipo Variante: Comuna || Variante Shopify: Comuna: Doñihue, O'Higgins"));</v>
      </c>
      <c r="AD1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https://dashboardfiltrado.azurewebsites.net/AutoDash/Index/4/6105</v>
      </c>
      <c r="AE114" s="117" t="str">
        <f>+IF(Detalle_Vinculos_Odoo[[#This Row],[LINK Mapstore]]&lt;&gt;"","MapStore",IF(Detalle_Vinculos_Odoo[[#This Row],[id GEE]]&lt;&gt;"","GEE-PBI","PBI"))</f>
        <v>PBI</v>
      </c>
    </row>
    <row r="115" spans="1:31" ht="30.6" hidden="1" x14ac:dyDescent="0.3">
      <c r="A115" s="102">
        <f t="shared" si="7"/>
        <v>102</v>
      </c>
      <c r="B115" s="103" t="str">
        <f>+VLOOKUP($M115,Detalle_Variantes_DI[],2,0)</f>
        <v>DATAEDUCACIÓN</v>
      </c>
      <c r="C115" s="103" t="str">
        <f>+VLOOKUP($M115,Detalle_Variantes_DI[],3,0)</f>
        <v>0010-01-00014</v>
      </c>
      <c r="D115" s="30" t="str">
        <f>+VLOOKUP($M115,Detalle_Variantes_DI[],5,0)</f>
        <v>Ranking Comunal de Establecimientos Educacionales - Chile</v>
      </c>
      <c r="E115" s="102" t="str">
        <f>+VLOOKUP($M115,Detalle_Variantes_DI[],6,0)</f>
        <v>PRO</v>
      </c>
      <c r="F115" s="102" t="str">
        <f>+VLOOKUP($M115,Detalle_Variantes_DI[],7,0)</f>
        <v>Chile</v>
      </c>
      <c r="G115" s="102" t="str">
        <f>+VLOOKUP($M115,Detalle_Variantes_DI[],8,0)</f>
        <v>SI</v>
      </c>
      <c r="H115" s="102" t="str">
        <f>+VLOOKUP($M115,Detalle_Variantes_DI[],9,0)</f>
        <v>NO</v>
      </c>
      <c r="I115" s="102" t="str">
        <f>+VLOOKUP($M115,Detalle_Variantes_DI[],10,0)</f>
        <v>NO</v>
      </c>
      <c r="J115" s="102" t="str">
        <f>+VLOOKUP($M115,Detalle_Variantes_DI[],11,0)</f>
        <v>SI</v>
      </c>
      <c r="K115" s="102" t="str">
        <f>+VLOOKUP($M115,Detalle_Variantes_DI[],13,0)</f>
        <v>SI</v>
      </c>
      <c r="L115" s="102" t="str">
        <f>+VLOOKUP($M115,Detalle_Variantes_DI[],14,0)</f>
        <v>Comuna</v>
      </c>
      <c r="M115" s="100">
        <v>4</v>
      </c>
      <c r="N115" s="96">
        <v>6106</v>
      </c>
      <c r="O115" s="102" t="str">
        <f>+IF(VLOOKUP($M115,Detalle_Variantes_DI[],19,0)=0,"",VLOOKUP($M115,Detalle_Variantes_DI[],19,0))</f>
        <v/>
      </c>
      <c r="P115" s="102" t="str">
        <f t="shared" si="8"/>
        <v/>
      </c>
      <c r="Q115" s="102" t="str">
        <f>+IF(VLOOKUP($M115,Detalle_Variantes_DI[],19,0)=0,"",VLOOKUP($M115,Detalle_Variantes_DI[],21,0))</f>
        <v/>
      </c>
      <c r="R115" s="105" t="str">
        <f t="shared" si="9"/>
        <v/>
      </c>
      <c r="S115" s="106" t="str">
        <f>+IFERROR(VLOOKUP(M115&amp;"-"&amp;N115,Links_publicos_PBI[[id-id2]:[Nombre Archivo PBI]],4,0),L115)</f>
        <v>Comuna: Graneros, O'Higgins</v>
      </c>
      <c r="T115" s="121" t="str">
        <f>+HYPERLINK(IFERROR(VLOOKUP($M115&amp;"-"&amp;$N115,Links_publicos_PBI[[id-id2]:[Nombre Archivo PBI]],5,0),L115))</f>
        <v>https://app.powerbi.com/view?r=eyJrIjoiMDE5MmY5N2QtNDRjNi00MTkxLWJjOWQtOGE2YWQ0NDUzOTY3IiwidCI6IjhmYmFhNWJmLTJlY2MtNGRjOC1iNTZiLThmOTJlMzA3ZjA3NiIsImMiOjR9</v>
      </c>
      <c r="U115" s="121" t="str">
        <f>+IFERROR(VLOOKUP($M115,'LINK GEE-MSTORE'!$A$4:$E$164,4,0),"")&amp;IF(Detalle_Vinculos_Odoo[[#This Row],[id GEE2]]=0,"",Detalle_Vinculos_Odoo[[#This Row],[id GEE2]])</f>
        <v/>
      </c>
      <c r="V115" s="121" t="str">
        <f>+IFERROR(VLOOKUP($M115,'LINK GEE-MSTORE'!$I$4:$M$134,4,0),"")</f>
        <v/>
      </c>
      <c r="W115" s="30" t="str">
        <f>+Detalle_Vinculos_Odoo[[#This Row],[Data]]&amp;"|| "&amp;Detalle_Vinculos_Odoo[[#This Row],[Variante Shopify]]&amp;", "&amp;Detalle_Vinculos_Odoo[[#This Row],[País]]</f>
        <v>DATAEDUCACIÓN|| Comuna: Graneros, O'Higgins, Chile</v>
      </c>
      <c r="X1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Graneros, O'Higgins</v>
      </c>
      <c r="Y115" s="106" t="str">
        <f>+IFERROR(VLOOKUP(Detalle_Vinculos_Odoo[[#This Row],[id GEE]],Portadas10[],2,0),"No hay imagen en la tabla")</f>
        <v>No hay imagen en la tabla</v>
      </c>
      <c r="Z1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5" s="106" t="str">
        <f t="shared" si="6"/>
        <v>https://dashboardfiltrado.azurewebsites.net/AutoDash/Index/4/6106</v>
      </c>
      <c r="AC1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id2:6106, url:"https://app.powerbi.com/view?r=eyJrIjoiMDE5MmY5N2QtNDRjNi00MTkxLWJjOWQtOGE2YWQ0NDUzOTY3IiwidCI6IjhmYmFhNWJmLTJlY2MtNGRjOC1iNTZiLThmOTJlMzA3ZjA3NiIsImMiOjR9", comentario:"DATA: DATAEDUCACIÓN || País: Chile || Variante: SI || Tipo Variante: Comuna || Variante Shopify: Comuna: Graneros, O'Higgins"));</v>
      </c>
      <c r="AD1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https://dashboardfiltrado.azurewebsites.net/AutoDash/Index/4/6106</v>
      </c>
      <c r="AE115" s="117" t="str">
        <f>+IF(Detalle_Vinculos_Odoo[[#This Row],[LINK Mapstore]]&lt;&gt;"","MapStore",IF(Detalle_Vinculos_Odoo[[#This Row],[id GEE]]&lt;&gt;"","GEE-PBI","PBI"))</f>
        <v>PBI</v>
      </c>
    </row>
    <row r="116" spans="1:31" ht="30.6" hidden="1" x14ac:dyDescent="0.3">
      <c r="A116" s="102">
        <f t="shared" si="7"/>
        <v>103</v>
      </c>
      <c r="B116" s="103" t="str">
        <f>+VLOOKUP($M116,Detalle_Variantes_DI[],2,0)</f>
        <v>DATAEDUCACIÓN</v>
      </c>
      <c r="C116" s="103" t="str">
        <f>+VLOOKUP($M116,Detalle_Variantes_DI[],3,0)</f>
        <v>0010-01-00014</v>
      </c>
      <c r="D116" s="30" t="str">
        <f>+VLOOKUP($M116,Detalle_Variantes_DI[],5,0)</f>
        <v>Ranking Comunal de Establecimientos Educacionales - Chile</v>
      </c>
      <c r="E116" s="102" t="str">
        <f>+VLOOKUP($M116,Detalle_Variantes_DI[],6,0)</f>
        <v>PRO</v>
      </c>
      <c r="F116" s="102" t="str">
        <f>+VLOOKUP($M116,Detalle_Variantes_DI[],7,0)</f>
        <v>Chile</v>
      </c>
      <c r="G116" s="102" t="str">
        <f>+VLOOKUP($M116,Detalle_Variantes_DI[],8,0)</f>
        <v>SI</v>
      </c>
      <c r="H116" s="102" t="str">
        <f>+VLOOKUP($M116,Detalle_Variantes_DI[],9,0)</f>
        <v>NO</v>
      </c>
      <c r="I116" s="102" t="str">
        <f>+VLOOKUP($M116,Detalle_Variantes_DI[],10,0)</f>
        <v>NO</v>
      </c>
      <c r="J116" s="102" t="str">
        <f>+VLOOKUP($M116,Detalle_Variantes_DI[],11,0)</f>
        <v>SI</v>
      </c>
      <c r="K116" s="102" t="str">
        <f>+VLOOKUP($M116,Detalle_Variantes_DI[],13,0)</f>
        <v>SI</v>
      </c>
      <c r="L116" s="102" t="str">
        <f>+VLOOKUP($M116,Detalle_Variantes_DI[],14,0)</f>
        <v>Comuna</v>
      </c>
      <c r="M116" s="100">
        <v>4</v>
      </c>
      <c r="N116" s="96">
        <v>6107</v>
      </c>
      <c r="O116" s="102" t="str">
        <f>+IF(VLOOKUP($M116,Detalle_Variantes_DI[],19,0)=0,"",VLOOKUP($M116,Detalle_Variantes_DI[],19,0))</f>
        <v/>
      </c>
      <c r="P116" s="102" t="str">
        <f t="shared" si="8"/>
        <v/>
      </c>
      <c r="Q116" s="102" t="str">
        <f>+IF(VLOOKUP($M116,Detalle_Variantes_DI[],19,0)=0,"",VLOOKUP($M116,Detalle_Variantes_DI[],21,0))</f>
        <v/>
      </c>
      <c r="R116" s="105" t="str">
        <f t="shared" si="9"/>
        <v/>
      </c>
      <c r="S116" s="106" t="str">
        <f>+IFERROR(VLOOKUP(M116&amp;"-"&amp;N116,Links_publicos_PBI[[id-id2]:[Nombre Archivo PBI]],4,0),L116)</f>
        <v>Comuna: Las Cabras, O'Higgins</v>
      </c>
      <c r="T116" s="121" t="str">
        <f>+HYPERLINK(IFERROR(VLOOKUP($M116&amp;"-"&amp;$N116,Links_publicos_PBI[[id-id2]:[Nombre Archivo PBI]],5,0),L116))</f>
        <v>https://app.powerbi.com/view?r=eyJrIjoiNjE3NTcxY2QtNjZiYi00MDQyLWIxNjMtN2U1Zjk4NWNhZWM4IiwidCI6IjhmYmFhNWJmLTJlY2MtNGRjOC1iNTZiLThmOTJlMzA3ZjA3NiIsImMiOjR9</v>
      </c>
      <c r="U116" s="121" t="str">
        <f>+IFERROR(VLOOKUP($M116,'LINK GEE-MSTORE'!$A$4:$E$164,4,0),"")&amp;IF(Detalle_Vinculos_Odoo[[#This Row],[id GEE2]]=0,"",Detalle_Vinculos_Odoo[[#This Row],[id GEE2]])</f>
        <v/>
      </c>
      <c r="V116" s="121" t="str">
        <f>+IFERROR(VLOOKUP($M116,'LINK GEE-MSTORE'!$I$4:$M$134,4,0),"")</f>
        <v/>
      </c>
      <c r="W116" s="30" t="str">
        <f>+Detalle_Vinculos_Odoo[[#This Row],[Data]]&amp;"|| "&amp;Detalle_Vinculos_Odoo[[#This Row],[Variante Shopify]]&amp;", "&amp;Detalle_Vinculos_Odoo[[#This Row],[País]]</f>
        <v>DATAEDUCACIÓN|| Comuna: Las Cabras, O'Higgins, Chile</v>
      </c>
      <c r="X1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Las Cabras, O'Higgins</v>
      </c>
      <c r="Y116" s="106" t="str">
        <f>+IFERROR(VLOOKUP(Detalle_Vinculos_Odoo[[#This Row],[id GEE]],Portadas10[],2,0),"No hay imagen en la tabla")</f>
        <v>No hay imagen en la tabla</v>
      </c>
      <c r="Z1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6" s="106" t="str">
        <f t="shared" si="6"/>
        <v>https://dashboardfiltrado.azurewebsites.net/AutoDash/Index/4/6107</v>
      </c>
      <c r="AC1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id2:6107, url:"https://app.powerbi.com/view?r=eyJrIjoiNjE3NTcxY2QtNjZiYi00MDQyLWIxNjMtN2U1Zjk4NWNhZWM4IiwidCI6IjhmYmFhNWJmLTJlY2MtNGRjOC1iNTZiLThmOTJlMzA3ZjA3NiIsImMiOjR9", comentario:"DATA: DATAEDUCACIÓN || País: Chile || Variante: SI || Tipo Variante: Comuna || Variante Shopify: Comuna: Las Cabras, O'Higgins"));</v>
      </c>
      <c r="AD1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https://dashboardfiltrado.azurewebsites.net/AutoDash/Index/4/6107</v>
      </c>
      <c r="AE116" s="117" t="str">
        <f>+IF(Detalle_Vinculos_Odoo[[#This Row],[LINK Mapstore]]&lt;&gt;"","MapStore",IF(Detalle_Vinculos_Odoo[[#This Row],[id GEE]]&lt;&gt;"","GEE-PBI","PBI"))</f>
        <v>PBI</v>
      </c>
    </row>
    <row r="117" spans="1:31" ht="30.6" hidden="1" x14ac:dyDescent="0.3">
      <c r="A117" s="102">
        <f t="shared" si="7"/>
        <v>104</v>
      </c>
      <c r="B117" s="103" t="str">
        <f>+VLOOKUP($M117,Detalle_Variantes_DI[],2,0)</f>
        <v>DATAEDUCACIÓN</v>
      </c>
      <c r="C117" s="103" t="str">
        <f>+VLOOKUP($M117,Detalle_Variantes_DI[],3,0)</f>
        <v>0010-01-00014</v>
      </c>
      <c r="D117" s="30" t="str">
        <f>+VLOOKUP($M117,Detalle_Variantes_DI[],5,0)</f>
        <v>Ranking Comunal de Establecimientos Educacionales - Chile</v>
      </c>
      <c r="E117" s="102" t="str">
        <f>+VLOOKUP($M117,Detalle_Variantes_DI[],6,0)</f>
        <v>PRO</v>
      </c>
      <c r="F117" s="102" t="str">
        <f>+VLOOKUP($M117,Detalle_Variantes_DI[],7,0)</f>
        <v>Chile</v>
      </c>
      <c r="G117" s="102" t="str">
        <f>+VLOOKUP($M117,Detalle_Variantes_DI[],8,0)</f>
        <v>SI</v>
      </c>
      <c r="H117" s="102" t="str">
        <f>+VLOOKUP($M117,Detalle_Variantes_DI[],9,0)</f>
        <v>NO</v>
      </c>
      <c r="I117" s="102" t="str">
        <f>+VLOOKUP($M117,Detalle_Variantes_DI[],10,0)</f>
        <v>NO</v>
      </c>
      <c r="J117" s="102" t="str">
        <f>+VLOOKUP($M117,Detalle_Variantes_DI[],11,0)</f>
        <v>SI</v>
      </c>
      <c r="K117" s="102" t="str">
        <f>+VLOOKUP($M117,Detalle_Variantes_DI[],13,0)</f>
        <v>SI</v>
      </c>
      <c r="L117" s="102" t="str">
        <f>+VLOOKUP($M117,Detalle_Variantes_DI[],14,0)</f>
        <v>Comuna</v>
      </c>
      <c r="M117" s="100">
        <v>4</v>
      </c>
      <c r="N117" s="96">
        <v>6108</v>
      </c>
      <c r="O117" s="102" t="str">
        <f>+IF(VLOOKUP($M117,Detalle_Variantes_DI[],19,0)=0,"",VLOOKUP($M117,Detalle_Variantes_DI[],19,0))</f>
        <v/>
      </c>
      <c r="P117" s="102" t="str">
        <f t="shared" si="8"/>
        <v/>
      </c>
      <c r="Q117" s="102" t="str">
        <f>+IF(VLOOKUP($M117,Detalle_Variantes_DI[],19,0)=0,"",VLOOKUP($M117,Detalle_Variantes_DI[],21,0))</f>
        <v/>
      </c>
      <c r="R117" s="105" t="str">
        <f t="shared" si="9"/>
        <v/>
      </c>
      <c r="S117" s="106" t="str">
        <f>+IFERROR(VLOOKUP(M117&amp;"-"&amp;N117,Links_publicos_PBI[[id-id2]:[Nombre Archivo PBI]],4,0),L117)</f>
        <v>Comuna: Machalí, O'Higgins</v>
      </c>
      <c r="T117" s="121" t="str">
        <f>+HYPERLINK(IFERROR(VLOOKUP($M117&amp;"-"&amp;$N117,Links_publicos_PBI[[id-id2]:[Nombre Archivo PBI]],5,0),L117))</f>
        <v>https://app.powerbi.com/view?r=eyJrIjoiN2IyY2UwNGMtYjY1ZS00Y2I0LWE4OTEtYzMyNDhmMjc4NmQyIiwidCI6IjhmYmFhNWJmLTJlY2MtNGRjOC1iNTZiLThmOTJlMzA3ZjA3NiIsImMiOjR9</v>
      </c>
      <c r="U117" s="121" t="str">
        <f>+IFERROR(VLOOKUP($M117,'LINK GEE-MSTORE'!$A$4:$E$164,4,0),"")&amp;IF(Detalle_Vinculos_Odoo[[#This Row],[id GEE2]]=0,"",Detalle_Vinculos_Odoo[[#This Row],[id GEE2]])</f>
        <v/>
      </c>
      <c r="V117" s="121" t="str">
        <f>+IFERROR(VLOOKUP($M117,'LINK GEE-MSTORE'!$I$4:$M$134,4,0),"")</f>
        <v/>
      </c>
      <c r="W117" s="30" t="str">
        <f>+Detalle_Vinculos_Odoo[[#This Row],[Data]]&amp;"|| "&amp;Detalle_Vinculos_Odoo[[#This Row],[Variante Shopify]]&amp;", "&amp;Detalle_Vinculos_Odoo[[#This Row],[País]]</f>
        <v>DATAEDUCACIÓN|| Comuna: Machalí, O'Higgins, Chile</v>
      </c>
      <c r="X1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Machalí, O'Higgins</v>
      </c>
      <c r="Y117" s="106" t="str">
        <f>+IFERROR(VLOOKUP(Detalle_Vinculos_Odoo[[#This Row],[id GEE]],Portadas10[],2,0),"No hay imagen en la tabla")</f>
        <v>No hay imagen en la tabla</v>
      </c>
      <c r="Z1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7" s="106" t="str">
        <f t="shared" si="6"/>
        <v>https://dashboardfiltrado.azurewebsites.net/AutoDash/Index/4/6108</v>
      </c>
      <c r="AC1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id2:6108, url:"https://app.powerbi.com/view?r=eyJrIjoiN2IyY2UwNGMtYjY1ZS00Y2I0LWE4OTEtYzMyNDhmMjc4NmQyIiwidCI6IjhmYmFhNWJmLTJlY2MtNGRjOC1iNTZiLThmOTJlMzA3ZjA3NiIsImMiOjR9", comentario:"DATA: DATAEDUCACIÓN || País: Chile || Variante: SI || Tipo Variante: Comuna || Variante Shopify: Comuna: Machalí, O'Higgins"));</v>
      </c>
      <c r="AD1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https://dashboardfiltrado.azurewebsites.net/AutoDash/Index/4/6108</v>
      </c>
      <c r="AE117" s="117" t="str">
        <f>+IF(Detalle_Vinculos_Odoo[[#This Row],[LINK Mapstore]]&lt;&gt;"","MapStore",IF(Detalle_Vinculos_Odoo[[#This Row],[id GEE]]&lt;&gt;"","GEE-PBI","PBI"))</f>
        <v>PBI</v>
      </c>
    </row>
    <row r="118" spans="1:31" ht="30.6" hidden="1" x14ac:dyDescent="0.3">
      <c r="A118" s="102">
        <f t="shared" si="7"/>
        <v>105</v>
      </c>
      <c r="B118" s="103" t="str">
        <f>+VLOOKUP($M118,Detalle_Variantes_DI[],2,0)</f>
        <v>DATAEDUCACIÓN</v>
      </c>
      <c r="C118" s="103" t="str">
        <f>+VLOOKUP($M118,Detalle_Variantes_DI[],3,0)</f>
        <v>0010-01-00014</v>
      </c>
      <c r="D118" s="30" t="str">
        <f>+VLOOKUP($M118,Detalle_Variantes_DI[],5,0)</f>
        <v>Ranking Comunal de Establecimientos Educacionales - Chile</v>
      </c>
      <c r="E118" s="102" t="str">
        <f>+VLOOKUP($M118,Detalle_Variantes_DI[],6,0)</f>
        <v>PRO</v>
      </c>
      <c r="F118" s="102" t="str">
        <f>+VLOOKUP($M118,Detalle_Variantes_DI[],7,0)</f>
        <v>Chile</v>
      </c>
      <c r="G118" s="102" t="str">
        <f>+VLOOKUP($M118,Detalle_Variantes_DI[],8,0)</f>
        <v>SI</v>
      </c>
      <c r="H118" s="102" t="str">
        <f>+VLOOKUP($M118,Detalle_Variantes_DI[],9,0)</f>
        <v>NO</v>
      </c>
      <c r="I118" s="102" t="str">
        <f>+VLOOKUP($M118,Detalle_Variantes_DI[],10,0)</f>
        <v>NO</v>
      </c>
      <c r="J118" s="102" t="str">
        <f>+VLOOKUP($M118,Detalle_Variantes_DI[],11,0)</f>
        <v>SI</v>
      </c>
      <c r="K118" s="102" t="str">
        <f>+VLOOKUP($M118,Detalle_Variantes_DI[],13,0)</f>
        <v>SI</v>
      </c>
      <c r="L118" s="102" t="str">
        <f>+VLOOKUP($M118,Detalle_Variantes_DI[],14,0)</f>
        <v>Comuna</v>
      </c>
      <c r="M118" s="100">
        <v>4</v>
      </c>
      <c r="N118" s="96">
        <v>6109</v>
      </c>
      <c r="O118" s="102" t="str">
        <f>+IF(VLOOKUP($M118,Detalle_Variantes_DI[],19,0)=0,"",VLOOKUP($M118,Detalle_Variantes_DI[],19,0))</f>
        <v/>
      </c>
      <c r="P118" s="102" t="str">
        <f t="shared" si="8"/>
        <v/>
      </c>
      <c r="Q118" s="102" t="str">
        <f>+IF(VLOOKUP($M118,Detalle_Variantes_DI[],19,0)=0,"",VLOOKUP($M118,Detalle_Variantes_DI[],21,0))</f>
        <v/>
      </c>
      <c r="R118" s="105" t="str">
        <f t="shared" si="9"/>
        <v/>
      </c>
      <c r="S118" s="106" t="str">
        <f>+IFERROR(VLOOKUP(M118&amp;"-"&amp;N118,Links_publicos_PBI[[id-id2]:[Nombre Archivo PBI]],4,0),L118)</f>
        <v>Comuna: Malloa, O'Higgins</v>
      </c>
      <c r="T118" s="121" t="str">
        <f>+HYPERLINK(IFERROR(VLOOKUP($M118&amp;"-"&amp;$N118,Links_publicos_PBI[[id-id2]:[Nombre Archivo PBI]],5,0),L118))</f>
        <v>https://app.powerbi.com/view?r=eyJrIjoiODkyOGVmZTYtNWFiZi00NWI2LWFjYjgtYThhOWE4NWU1Mzk5IiwidCI6IjhmYmFhNWJmLTJlY2MtNGRjOC1iNTZiLThmOTJlMzA3ZjA3NiIsImMiOjR9</v>
      </c>
      <c r="U118" s="121" t="str">
        <f>+IFERROR(VLOOKUP($M118,'LINK GEE-MSTORE'!$A$4:$E$164,4,0),"")&amp;IF(Detalle_Vinculos_Odoo[[#This Row],[id GEE2]]=0,"",Detalle_Vinculos_Odoo[[#This Row],[id GEE2]])</f>
        <v/>
      </c>
      <c r="V118" s="121" t="str">
        <f>+IFERROR(VLOOKUP($M118,'LINK GEE-MSTORE'!$I$4:$M$134,4,0),"")</f>
        <v/>
      </c>
      <c r="W118" s="30" t="str">
        <f>+Detalle_Vinculos_Odoo[[#This Row],[Data]]&amp;"|| "&amp;Detalle_Vinculos_Odoo[[#This Row],[Variante Shopify]]&amp;", "&amp;Detalle_Vinculos_Odoo[[#This Row],[País]]</f>
        <v>DATAEDUCACIÓN|| Comuna: Malloa, O'Higgins, Chile</v>
      </c>
      <c r="X1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Malloa, O'Higgins</v>
      </c>
      <c r="Y118" s="106" t="str">
        <f>+IFERROR(VLOOKUP(Detalle_Vinculos_Odoo[[#This Row],[id GEE]],Portadas10[],2,0),"No hay imagen en la tabla")</f>
        <v>No hay imagen en la tabla</v>
      </c>
      <c r="Z1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8" s="106" t="str">
        <f t="shared" si="6"/>
        <v>https://dashboardfiltrado.azurewebsites.net/AutoDash/Index/4/6109</v>
      </c>
      <c r="AC1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id2:6109, url:"https://app.powerbi.com/view?r=eyJrIjoiODkyOGVmZTYtNWFiZi00NWI2LWFjYjgtYThhOWE4NWU1Mzk5IiwidCI6IjhmYmFhNWJmLTJlY2MtNGRjOC1iNTZiLThmOTJlMzA3ZjA3NiIsImMiOjR9", comentario:"DATA: DATAEDUCACIÓN || País: Chile || Variante: SI || Tipo Variante: Comuna || Variante Shopify: Comuna: Malloa, O'Higgins"));</v>
      </c>
      <c r="AD1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https://dashboardfiltrado.azurewebsites.net/AutoDash/Index/4/6109</v>
      </c>
      <c r="AE118" s="117" t="str">
        <f>+IF(Detalle_Vinculos_Odoo[[#This Row],[LINK Mapstore]]&lt;&gt;"","MapStore",IF(Detalle_Vinculos_Odoo[[#This Row],[id GEE]]&lt;&gt;"","GEE-PBI","PBI"))</f>
        <v>PBI</v>
      </c>
    </row>
    <row r="119" spans="1:31" ht="30.6" hidden="1" x14ac:dyDescent="0.3">
      <c r="A119" s="102">
        <f t="shared" si="7"/>
        <v>106</v>
      </c>
      <c r="B119" s="103" t="str">
        <f>+VLOOKUP($M119,Detalle_Variantes_DI[],2,0)</f>
        <v>DATAEDUCACIÓN</v>
      </c>
      <c r="C119" s="103" t="str">
        <f>+VLOOKUP($M119,Detalle_Variantes_DI[],3,0)</f>
        <v>0010-01-00014</v>
      </c>
      <c r="D119" s="30" t="str">
        <f>+VLOOKUP($M119,Detalle_Variantes_DI[],5,0)</f>
        <v>Ranking Comunal de Establecimientos Educacionales - Chile</v>
      </c>
      <c r="E119" s="102" t="str">
        <f>+VLOOKUP($M119,Detalle_Variantes_DI[],6,0)</f>
        <v>PRO</v>
      </c>
      <c r="F119" s="102" t="str">
        <f>+VLOOKUP($M119,Detalle_Variantes_DI[],7,0)</f>
        <v>Chile</v>
      </c>
      <c r="G119" s="102" t="str">
        <f>+VLOOKUP($M119,Detalle_Variantes_DI[],8,0)</f>
        <v>SI</v>
      </c>
      <c r="H119" s="102" t="str">
        <f>+VLOOKUP($M119,Detalle_Variantes_DI[],9,0)</f>
        <v>NO</v>
      </c>
      <c r="I119" s="102" t="str">
        <f>+VLOOKUP($M119,Detalle_Variantes_DI[],10,0)</f>
        <v>NO</v>
      </c>
      <c r="J119" s="102" t="str">
        <f>+VLOOKUP($M119,Detalle_Variantes_DI[],11,0)</f>
        <v>SI</v>
      </c>
      <c r="K119" s="102" t="str">
        <f>+VLOOKUP($M119,Detalle_Variantes_DI[],13,0)</f>
        <v>SI</v>
      </c>
      <c r="L119" s="102" t="str">
        <f>+VLOOKUP($M119,Detalle_Variantes_DI[],14,0)</f>
        <v>Comuna</v>
      </c>
      <c r="M119" s="100">
        <v>4</v>
      </c>
      <c r="N119" s="96">
        <v>6110</v>
      </c>
      <c r="O119" s="102" t="str">
        <f>+IF(VLOOKUP($M119,Detalle_Variantes_DI[],19,0)=0,"",VLOOKUP($M119,Detalle_Variantes_DI[],19,0))</f>
        <v/>
      </c>
      <c r="P119" s="102" t="str">
        <f t="shared" si="8"/>
        <v/>
      </c>
      <c r="Q119" s="102" t="str">
        <f>+IF(VLOOKUP($M119,Detalle_Variantes_DI[],19,0)=0,"",VLOOKUP($M119,Detalle_Variantes_DI[],21,0))</f>
        <v/>
      </c>
      <c r="R119" s="105" t="str">
        <f t="shared" si="9"/>
        <v/>
      </c>
      <c r="S119" s="106" t="str">
        <f>+IFERROR(VLOOKUP(M119&amp;"-"&amp;N119,Links_publicos_PBI[[id-id2]:[Nombre Archivo PBI]],4,0),L119)</f>
        <v>Comuna: Mostazal, O'Higgins</v>
      </c>
      <c r="T119" s="121" t="str">
        <f>+HYPERLINK(IFERROR(VLOOKUP($M119&amp;"-"&amp;$N119,Links_publicos_PBI[[id-id2]:[Nombre Archivo PBI]],5,0),L119))</f>
        <v>https://app.powerbi.com/view?r=eyJrIjoiNTFiN2QxYTctMjM3Yi00MDk5LTg2YjctZGQ4NmJjMzE0NTRmIiwidCI6IjhmYmFhNWJmLTJlY2MtNGRjOC1iNTZiLThmOTJlMzA3ZjA3NiIsImMiOjR9</v>
      </c>
      <c r="U119" s="121" t="str">
        <f>+IFERROR(VLOOKUP($M119,'LINK GEE-MSTORE'!$A$4:$E$164,4,0),"")&amp;IF(Detalle_Vinculos_Odoo[[#This Row],[id GEE2]]=0,"",Detalle_Vinculos_Odoo[[#This Row],[id GEE2]])</f>
        <v/>
      </c>
      <c r="V119" s="121" t="str">
        <f>+IFERROR(VLOOKUP($M119,'LINK GEE-MSTORE'!$I$4:$M$134,4,0),"")</f>
        <v/>
      </c>
      <c r="W119" s="30" t="str">
        <f>+Detalle_Vinculos_Odoo[[#This Row],[Data]]&amp;"|| "&amp;Detalle_Vinculos_Odoo[[#This Row],[Variante Shopify]]&amp;", "&amp;Detalle_Vinculos_Odoo[[#This Row],[País]]</f>
        <v>DATAEDUCACIÓN|| Comuna: Mostazal, O'Higgins, Chile</v>
      </c>
      <c r="X1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Mostazal, O'Higgins</v>
      </c>
      <c r="Y119" s="106" t="str">
        <f>+IFERROR(VLOOKUP(Detalle_Vinculos_Odoo[[#This Row],[id GEE]],Portadas10[],2,0),"No hay imagen en la tabla")</f>
        <v>No hay imagen en la tabla</v>
      </c>
      <c r="Z1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9" s="106" t="str">
        <f t="shared" si="6"/>
        <v>https://dashboardfiltrado.azurewebsites.net/AutoDash/Index/4/6110</v>
      </c>
      <c r="AC1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id2:6110, url:"https://app.powerbi.com/view?r=eyJrIjoiNTFiN2QxYTctMjM3Yi00MDk5LTg2YjctZGQ4NmJjMzE0NTRmIiwidCI6IjhmYmFhNWJmLTJlY2MtNGRjOC1iNTZiLThmOTJlMzA3ZjA3NiIsImMiOjR9", comentario:"DATA: DATAEDUCACIÓN || País: Chile || Variante: SI || Tipo Variante: Comuna || Variante Shopify: Comuna: Mostazal, O'Higgins"));</v>
      </c>
      <c r="AD1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https://dashboardfiltrado.azurewebsites.net/AutoDash/Index/4/6110</v>
      </c>
      <c r="AE119" s="117" t="str">
        <f>+IF(Detalle_Vinculos_Odoo[[#This Row],[LINK Mapstore]]&lt;&gt;"","MapStore",IF(Detalle_Vinculos_Odoo[[#This Row],[id GEE]]&lt;&gt;"","GEE-PBI","PBI"))</f>
        <v>PBI</v>
      </c>
    </row>
    <row r="120" spans="1:31" ht="30.6" hidden="1" x14ac:dyDescent="0.3">
      <c r="A120" s="102">
        <f t="shared" si="7"/>
        <v>107</v>
      </c>
      <c r="B120" s="103" t="str">
        <f>+VLOOKUP($M120,Detalle_Variantes_DI[],2,0)</f>
        <v>DATAEDUCACIÓN</v>
      </c>
      <c r="C120" s="103" t="str">
        <f>+VLOOKUP($M120,Detalle_Variantes_DI[],3,0)</f>
        <v>0010-01-00014</v>
      </c>
      <c r="D120" s="30" t="str">
        <f>+VLOOKUP($M120,Detalle_Variantes_DI[],5,0)</f>
        <v>Ranking Comunal de Establecimientos Educacionales - Chile</v>
      </c>
      <c r="E120" s="102" t="str">
        <f>+VLOOKUP($M120,Detalle_Variantes_DI[],6,0)</f>
        <v>PRO</v>
      </c>
      <c r="F120" s="102" t="str">
        <f>+VLOOKUP($M120,Detalle_Variantes_DI[],7,0)</f>
        <v>Chile</v>
      </c>
      <c r="G120" s="102" t="str">
        <f>+VLOOKUP($M120,Detalle_Variantes_DI[],8,0)</f>
        <v>SI</v>
      </c>
      <c r="H120" s="102" t="str">
        <f>+VLOOKUP($M120,Detalle_Variantes_DI[],9,0)</f>
        <v>NO</v>
      </c>
      <c r="I120" s="102" t="str">
        <f>+VLOOKUP($M120,Detalle_Variantes_DI[],10,0)</f>
        <v>NO</v>
      </c>
      <c r="J120" s="102" t="str">
        <f>+VLOOKUP($M120,Detalle_Variantes_DI[],11,0)</f>
        <v>SI</v>
      </c>
      <c r="K120" s="102" t="str">
        <f>+VLOOKUP($M120,Detalle_Variantes_DI[],13,0)</f>
        <v>SI</v>
      </c>
      <c r="L120" s="102" t="str">
        <f>+VLOOKUP($M120,Detalle_Variantes_DI[],14,0)</f>
        <v>Comuna</v>
      </c>
      <c r="M120" s="100">
        <v>4</v>
      </c>
      <c r="N120" s="96">
        <v>6111</v>
      </c>
      <c r="O120" s="102" t="str">
        <f>+IF(VLOOKUP($M120,Detalle_Variantes_DI[],19,0)=0,"",VLOOKUP($M120,Detalle_Variantes_DI[],19,0))</f>
        <v/>
      </c>
      <c r="P120" s="102" t="str">
        <f t="shared" si="8"/>
        <v/>
      </c>
      <c r="Q120" s="102" t="str">
        <f>+IF(VLOOKUP($M120,Detalle_Variantes_DI[],19,0)=0,"",VLOOKUP($M120,Detalle_Variantes_DI[],21,0))</f>
        <v/>
      </c>
      <c r="R120" s="105" t="str">
        <f t="shared" si="9"/>
        <v/>
      </c>
      <c r="S120" s="106" t="str">
        <f>+IFERROR(VLOOKUP(M120&amp;"-"&amp;N120,Links_publicos_PBI[[id-id2]:[Nombre Archivo PBI]],4,0),L120)</f>
        <v>Comuna: Olivar, O'Higgins</v>
      </c>
      <c r="T120" s="121" t="str">
        <f>+HYPERLINK(IFERROR(VLOOKUP($M120&amp;"-"&amp;$N120,Links_publicos_PBI[[id-id2]:[Nombre Archivo PBI]],5,0),L120))</f>
        <v>https://app.powerbi.com/view?r=eyJrIjoiNzg4ZGMyY2UtOTE3NS00ZDcxLThmM2ItYzc1MzE5NmJhNDQ1IiwidCI6IjhmYmFhNWJmLTJlY2MtNGRjOC1iNTZiLThmOTJlMzA3ZjA3NiIsImMiOjR9</v>
      </c>
      <c r="U120" s="121" t="str">
        <f>+IFERROR(VLOOKUP($M120,'LINK GEE-MSTORE'!$A$4:$E$164,4,0),"")&amp;IF(Detalle_Vinculos_Odoo[[#This Row],[id GEE2]]=0,"",Detalle_Vinculos_Odoo[[#This Row],[id GEE2]])</f>
        <v/>
      </c>
      <c r="V120" s="121" t="str">
        <f>+IFERROR(VLOOKUP($M120,'LINK GEE-MSTORE'!$I$4:$M$134,4,0),"")</f>
        <v/>
      </c>
      <c r="W120" s="30" t="str">
        <f>+Detalle_Vinculos_Odoo[[#This Row],[Data]]&amp;"|| "&amp;Detalle_Vinculos_Odoo[[#This Row],[Variante Shopify]]&amp;", "&amp;Detalle_Vinculos_Odoo[[#This Row],[País]]</f>
        <v>DATAEDUCACIÓN|| Comuna: Olivar, O'Higgins, Chile</v>
      </c>
      <c r="X1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Olivar, O'Higgins</v>
      </c>
      <c r="Y120" s="106" t="str">
        <f>+IFERROR(VLOOKUP(Detalle_Vinculos_Odoo[[#This Row],[id GEE]],Portadas10[],2,0),"No hay imagen en la tabla")</f>
        <v>No hay imagen en la tabla</v>
      </c>
      <c r="Z1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0" s="106" t="str">
        <f t="shared" si="6"/>
        <v>https://dashboardfiltrado.azurewebsites.net/AutoDash/Index/4/6111</v>
      </c>
      <c r="AC1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id2:6111, url:"https://app.powerbi.com/view?r=eyJrIjoiNzg4ZGMyY2UtOTE3NS00ZDcxLThmM2ItYzc1MzE5NmJhNDQ1IiwidCI6IjhmYmFhNWJmLTJlY2MtNGRjOC1iNTZiLThmOTJlMzA3ZjA3NiIsImMiOjR9", comentario:"DATA: DATAEDUCACIÓN || País: Chile || Variante: SI || Tipo Variante: Comuna || Variante Shopify: Comuna: Olivar, O'Higgins"));</v>
      </c>
      <c r="AD1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https://dashboardfiltrado.azurewebsites.net/AutoDash/Index/4/6111</v>
      </c>
      <c r="AE120" s="117" t="str">
        <f>+IF(Detalle_Vinculos_Odoo[[#This Row],[LINK Mapstore]]&lt;&gt;"","MapStore",IF(Detalle_Vinculos_Odoo[[#This Row],[id GEE]]&lt;&gt;"","GEE-PBI","PBI"))</f>
        <v>PBI</v>
      </c>
    </row>
    <row r="121" spans="1:31" ht="30.6" hidden="1" x14ac:dyDescent="0.3">
      <c r="A121" s="102">
        <f t="shared" si="7"/>
        <v>108</v>
      </c>
      <c r="B121" s="103" t="str">
        <f>+VLOOKUP($M121,Detalle_Variantes_DI[],2,0)</f>
        <v>DATAEDUCACIÓN</v>
      </c>
      <c r="C121" s="103" t="str">
        <f>+VLOOKUP($M121,Detalle_Variantes_DI[],3,0)</f>
        <v>0010-01-00014</v>
      </c>
      <c r="D121" s="30" t="str">
        <f>+VLOOKUP($M121,Detalle_Variantes_DI[],5,0)</f>
        <v>Ranking Comunal de Establecimientos Educacionales - Chile</v>
      </c>
      <c r="E121" s="102" t="str">
        <f>+VLOOKUP($M121,Detalle_Variantes_DI[],6,0)</f>
        <v>PRO</v>
      </c>
      <c r="F121" s="102" t="str">
        <f>+VLOOKUP($M121,Detalle_Variantes_DI[],7,0)</f>
        <v>Chile</v>
      </c>
      <c r="G121" s="102" t="str">
        <f>+VLOOKUP($M121,Detalle_Variantes_DI[],8,0)</f>
        <v>SI</v>
      </c>
      <c r="H121" s="102" t="str">
        <f>+VLOOKUP($M121,Detalle_Variantes_DI[],9,0)</f>
        <v>NO</v>
      </c>
      <c r="I121" s="102" t="str">
        <f>+VLOOKUP($M121,Detalle_Variantes_DI[],10,0)</f>
        <v>NO</v>
      </c>
      <c r="J121" s="102" t="str">
        <f>+VLOOKUP($M121,Detalle_Variantes_DI[],11,0)</f>
        <v>SI</v>
      </c>
      <c r="K121" s="102" t="str">
        <f>+VLOOKUP($M121,Detalle_Variantes_DI[],13,0)</f>
        <v>SI</v>
      </c>
      <c r="L121" s="102" t="str">
        <f>+VLOOKUP($M121,Detalle_Variantes_DI[],14,0)</f>
        <v>Comuna</v>
      </c>
      <c r="M121" s="100">
        <v>4</v>
      </c>
      <c r="N121" s="96">
        <v>6112</v>
      </c>
      <c r="O121" s="102" t="str">
        <f>+IF(VLOOKUP($M121,Detalle_Variantes_DI[],19,0)=0,"",VLOOKUP($M121,Detalle_Variantes_DI[],19,0))</f>
        <v/>
      </c>
      <c r="P121" s="102" t="str">
        <f t="shared" si="8"/>
        <v/>
      </c>
      <c r="Q121" s="102" t="str">
        <f>+IF(VLOOKUP($M121,Detalle_Variantes_DI[],19,0)=0,"",VLOOKUP($M121,Detalle_Variantes_DI[],21,0))</f>
        <v/>
      </c>
      <c r="R121" s="105" t="str">
        <f t="shared" si="9"/>
        <v/>
      </c>
      <c r="S121" s="106" t="str">
        <f>+IFERROR(VLOOKUP(M121&amp;"-"&amp;N121,Links_publicos_PBI[[id-id2]:[Nombre Archivo PBI]],4,0),L121)</f>
        <v>Comuna: Peumo, O'Higgins</v>
      </c>
      <c r="T121" s="121" t="str">
        <f>+HYPERLINK(IFERROR(VLOOKUP($M121&amp;"-"&amp;$N121,Links_publicos_PBI[[id-id2]:[Nombre Archivo PBI]],5,0),L121))</f>
        <v>https://app.powerbi.com/view?r=eyJrIjoiMmNkZDRiYmUtNjMzNy00NDU5LWIxMTEtY2VlMzM2ZjA0N2IxIiwidCI6IjhmYmFhNWJmLTJlY2MtNGRjOC1iNTZiLThmOTJlMzA3ZjA3NiIsImMiOjR9</v>
      </c>
      <c r="U121" s="121" t="str">
        <f>+IFERROR(VLOOKUP($M121,'LINK GEE-MSTORE'!$A$4:$E$164,4,0),"")&amp;IF(Detalle_Vinculos_Odoo[[#This Row],[id GEE2]]=0,"",Detalle_Vinculos_Odoo[[#This Row],[id GEE2]])</f>
        <v/>
      </c>
      <c r="V121" s="121" t="str">
        <f>+IFERROR(VLOOKUP($M121,'LINK GEE-MSTORE'!$I$4:$M$134,4,0),"")</f>
        <v/>
      </c>
      <c r="W121" s="30" t="str">
        <f>+Detalle_Vinculos_Odoo[[#This Row],[Data]]&amp;"|| "&amp;Detalle_Vinculos_Odoo[[#This Row],[Variante Shopify]]&amp;", "&amp;Detalle_Vinculos_Odoo[[#This Row],[País]]</f>
        <v>DATAEDUCACIÓN|| Comuna: Peumo, O'Higgins, Chile</v>
      </c>
      <c r="X1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Peumo, O'Higgins</v>
      </c>
      <c r="Y121" s="106" t="str">
        <f>+IFERROR(VLOOKUP(Detalle_Vinculos_Odoo[[#This Row],[id GEE]],Portadas10[],2,0),"No hay imagen en la tabla")</f>
        <v>No hay imagen en la tabla</v>
      </c>
      <c r="Z1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1" s="106" t="str">
        <f t="shared" si="6"/>
        <v>https://dashboardfiltrado.azurewebsites.net/AutoDash/Index/4/6112</v>
      </c>
      <c r="AC1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id2:6112, url:"https://app.powerbi.com/view?r=eyJrIjoiMmNkZDRiYmUtNjMzNy00NDU5LWIxMTEtY2VlMzM2ZjA0N2IxIiwidCI6IjhmYmFhNWJmLTJlY2MtNGRjOC1iNTZiLThmOTJlMzA3ZjA3NiIsImMiOjR9", comentario:"DATA: DATAEDUCACIÓN || País: Chile || Variante: SI || Tipo Variante: Comuna || Variante Shopify: Comuna: Peumo, O'Higgins"));</v>
      </c>
      <c r="AD1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https://dashboardfiltrado.azurewebsites.net/AutoDash/Index/4/6112</v>
      </c>
      <c r="AE121" s="117" t="str">
        <f>+IF(Detalle_Vinculos_Odoo[[#This Row],[LINK Mapstore]]&lt;&gt;"","MapStore",IF(Detalle_Vinculos_Odoo[[#This Row],[id GEE]]&lt;&gt;"","GEE-PBI","PBI"))</f>
        <v>PBI</v>
      </c>
    </row>
    <row r="122" spans="1:31" ht="30.6" hidden="1" x14ac:dyDescent="0.3">
      <c r="A122" s="102">
        <f t="shared" si="7"/>
        <v>109</v>
      </c>
      <c r="B122" s="103" t="str">
        <f>+VLOOKUP($M122,Detalle_Variantes_DI[],2,0)</f>
        <v>DATAEDUCACIÓN</v>
      </c>
      <c r="C122" s="103" t="str">
        <f>+VLOOKUP($M122,Detalle_Variantes_DI[],3,0)</f>
        <v>0010-01-00014</v>
      </c>
      <c r="D122" s="30" t="str">
        <f>+VLOOKUP($M122,Detalle_Variantes_DI[],5,0)</f>
        <v>Ranking Comunal de Establecimientos Educacionales - Chile</v>
      </c>
      <c r="E122" s="102" t="str">
        <f>+VLOOKUP($M122,Detalle_Variantes_DI[],6,0)</f>
        <v>PRO</v>
      </c>
      <c r="F122" s="102" t="str">
        <f>+VLOOKUP($M122,Detalle_Variantes_DI[],7,0)</f>
        <v>Chile</v>
      </c>
      <c r="G122" s="102" t="str">
        <f>+VLOOKUP($M122,Detalle_Variantes_DI[],8,0)</f>
        <v>SI</v>
      </c>
      <c r="H122" s="102" t="str">
        <f>+VLOOKUP($M122,Detalle_Variantes_DI[],9,0)</f>
        <v>NO</v>
      </c>
      <c r="I122" s="102" t="str">
        <f>+VLOOKUP($M122,Detalle_Variantes_DI[],10,0)</f>
        <v>NO</v>
      </c>
      <c r="J122" s="102" t="str">
        <f>+VLOOKUP($M122,Detalle_Variantes_DI[],11,0)</f>
        <v>SI</v>
      </c>
      <c r="K122" s="102" t="str">
        <f>+VLOOKUP($M122,Detalle_Variantes_DI[],13,0)</f>
        <v>SI</v>
      </c>
      <c r="L122" s="102" t="str">
        <f>+VLOOKUP($M122,Detalle_Variantes_DI[],14,0)</f>
        <v>Comuna</v>
      </c>
      <c r="M122" s="100">
        <v>4</v>
      </c>
      <c r="N122" s="96">
        <v>6113</v>
      </c>
      <c r="O122" s="102" t="str">
        <f>+IF(VLOOKUP($M122,Detalle_Variantes_DI[],19,0)=0,"",VLOOKUP($M122,Detalle_Variantes_DI[],19,0))</f>
        <v/>
      </c>
      <c r="P122" s="102" t="str">
        <f t="shared" si="8"/>
        <v/>
      </c>
      <c r="Q122" s="102" t="str">
        <f>+IF(VLOOKUP($M122,Detalle_Variantes_DI[],19,0)=0,"",VLOOKUP($M122,Detalle_Variantes_DI[],21,0))</f>
        <v/>
      </c>
      <c r="R122" s="105" t="str">
        <f t="shared" si="9"/>
        <v/>
      </c>
      <c r="S122" s="106" t="str">
        <f>+IFERROR(VLOOKUP(M122&amp;"-"&amp;N122,Links_publicos_PBI[[id-id2]:[Nombre Archivo PBI]],4,0),L122)</f>
        <v>Comuna: Pichidegua, O'Higgins</v>
      </c>
      <c r="T122" s="121" t="str">
        <f>+HYPERLINK(IFERROR(VLOOKUP($M122&amp;"-"&amp;$N122,Links_publicos_PBI[[id-id2]:[Nombre Archivo PBI]],5,0),L122))</f>
        <v>https://app.powerbi.com/view?r=eyJrIjoiZTM1MWYwMjAtZTlmYi00NjNmLWJhYmMtYWM2ZDUyZTMxZTAzIiwidCI6IjhmYmFhNWJmLTJlY2MtNGRjOC1iNTZiLThmOTJlMzA3ZjA3NiIsImMiOjR9</v>
      </c>
      <c r="U122" s="121" t="str">
        <f>+IFERROR(VLOOKUP($M122,'LINK GEE-MSTORE'!$A$4:$E$164,4,0),"")&amp;IF(Detalle_Vinculos_Odoo[[#This Row],[id GEE2]]=0,"",Detalle_Vinculos_Odoo[[#This Row],[id GEE2]])</f>
        <v/>
      </c>
      <c r="V122" s="121" t="str">
        <f>+IFERROR(VLOOKUP($M122,'LINK GEE-MSTORE'!$I$4:$M$134,4,0),"")</f>
        <v/>
      </c>
      <c r="W122" s="30" t="str">
        <f>+Detalle_Vinculos_Odoo[[#This Row],[Data]]&amp;"|| "&amp;Detalle_Vinculos_Odoo[[#This Row],[Variante Shopify]]&amp;", "&amp;Detalle_Vinculos_Odoo[[#This Row],[País]]</f>
        <v>DATAEDUCACIÓN|| Comuna: Pichidegua, O'Higgins, Chile</v>
      </c>
      <c r="X1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Pichidegua, O'Higgins</v>
      </c>
      <c r="Y122" s="106" t="str">
        <f>+IFERROR(VLOOKUP(Detalle_Vinculos_Odoo[[#This Row],[id GEE]],Portadas10[],2,0),"No hay imagen en la tabla")</f>
        <v>No hay imagen en la tabla</v>
      </c>
      <c r="Z1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2" s="106" t="str">
        <f t="shared" si="6"/>
        <v>https://dashboardfiltrado.azurewebsites.net/AutoDash/Index/4/6113</v>
      </c>
      <c r="AC1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id2:6113, url:"https://app.powerbi.com/view?r=eyJrIjoiZTM1MWYwMjAtZTlmYi00NjNmLWJhYmMtYWM2ZDUyZTMxZTAzIiwidCI6IjhmYmFhNWJmLTJlY2MtNGRjOC1iNTZiLThmOTJlMzA3ZjA3NiIsImMiOjR9", comentario:"DATA: DATAEDUCACIÓN || País: Chile || Variante: SI || Tipo Variante: Comuna || Variante Shopify: Comuna: Pichidegua, O'Higgins"));</v>
      </c>
      <c r="AD1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https://dashboardfiltrado.azurewebsites.net/AutoDash/Index/4/6113</v>
      </c>
      <c r="AE122" s="117" t="str">
        <f>+IF(Detalle_Vinculos_Odoo[[#This Row],[LINK Mapstore]]&lt;&gt;"","MapStore",IF(Detalle_Vinculos_Odoo[[#This Row],[id GEE]]&lt;&gt;"","GEE-PBI","PBI"))</f>
        <v>PBI</v>
      </c>
    </row>
    <row r="123" spans="1:31" ht="30.6" hidden="1" x14ac:dyDescent="0.3">
      <c r="A123" s="102">
        <f t="shared" si="7"/>
        <v>110</v>
      </c>
      <c r="B123" s="103" t="str">
        <f>+VLOOKUP($M123,Detalle_Variantes_DI[],2,0)</f>
        <v>DATAEDUCACIÓN</v>
      </c>
      <c r="C123" s="103" t="str">
        <f>+VLOOKUP($M123,Detalle_Variantes_DI[],3,0)</f>
        <v>0010-01-00014</v>
      </c>
      <c r="D123" s="30" t="str">
        <f>+VLOOKUP($M123,Detalle_Variantes_DI[],5,0)</f>
        <v>Ranking Comunal de Establecimientos Educacionales - Chile</v>
      </c>
      <c r="E123" s="102" t="str">
        <f>+VLOOKUP($M123,Detalle_Variantes_DI[],6,0)</f>
        <v>PRO</v>
      </c>
      <c r="F123" s="102" t="str">
        <f>+VLOOKUP($M123,Detalle_Variantes_DI[],7,0)</f>
        <v>Chile</v>
      </c>
      <c r="G123" s="102" t="str">
        <f>+VLOOKUP($M123,Detalle_Variantes_DI[],8,0)</f>
        <v>SI</v>
      </c>
      <c r="H123" s="102" t="str">
        <f>+VLOOKUP($M123,Detalle_Variantes_DI[],9,0)</f>
        <v>NO</v>
      </c>
      <c r="I123" s="102" t="str">
        <f>+VLOOKUP($M123,Detalle_Variantes_DI[],10,0)</f>
        <v>NO</v>
      </c>
      <c r="J123" s="102" t="str">
        <f>+VLOOKUP($M123,Detalle_Variantes_DI[],11,0)</f>
        <v>SI</v>
      </c>
      <c r="K123" s="102" t="str">
        <f>+VLOOKUP($M123,Detalle_Variantes_DI[],13,0)</f>
        <v>SI</v>
      </c>
      <c r="L123" s="102" t="str">
        <f>+VLOOKUP($M123,Detalle_Variantes_DI[],14,0)</f>
        <v>Comuna</v>
      </c>
      <c r="M123" s="100">
        <v>4</v>
      </c>
      <c r="N123" s="96">
        <v>6114</v>
      </c>
      <c r="O123" s="102" t="str">
        <f>+IF(VLOOKUP($M123,Detalle_Variantes_DI[],19,0)=0,"",VLOOKUP($M123,Detalle_Variantes_DI[],19,0))</f>
        <v/>
      </c>
      <c r="P123" s="102" t="str">
        <f t="shared" si="8"/>
        <v/>
      </c>
      <c r="Q123" s="102" t="str">
        <f>+IF(VLOOKUP($M123,Detalle_Variantes_DI[],19,0)=0,"",VLOOKUP($M123,Detalle_Variantes_DI[],21,0))</f>
        <v/>
      </c>
      <c r="R123" s="105" t="str">
        <f t="shared" si="9"/>
        <v/>
      </c>
      <c r="S123" s="106" t="str">
        <f>+IFERROR(VLOOKUP(M123&amp;"-"&amp;N123,Links_publicos_PBI[[id-id2]:[Nombre Archivo PBI]],4,0),L123)</f>
        <v>Comuna: Quinta de Tilcoco, O'Higgins</v>
      </c>
      <c r="T123" s="121" t="str">
        <f>+HYPERLINK(IFERROR(VLOOKUP($M123&amp;"-"&amp;$N123,Links_publicos_PBI[[id-id2]:[Nombre Archivo PBI]],5,0),L123))</f>
        <v>https://app.powerbi.com/view?r=eyJrIjoiOTI4MzkzMzEtNmY0NC00NWExLWE3ZDYtMjY1YjQ0YWZiNzI3IiwidCI6IjhmYmFhNWJmLTJlY2MtNGRjOC1iNTZiLThmOTJlMzA3ZjA3NiIsImMiOjR9</v>
      </c>
      <c r="U123" s="121" t="str">
        <f>+IFERROR(VLOOKUP($M123,'LINK GEE-MSTORE'!$A$4:$E$164,4,0),"")&amp;IF(Detalle_Vinculos_Odoo[[#This Row],[id GEE2]]=0,"",Detalle_Vinculos_Odoo[[#This Row],[id GEE2]])</f>
        <v/>
      </c>
      <c r="V123" s="121" t="str">
        <f>+IFERROR(VLOOKUP($M123,'LINK GEE-MSTORE'!$I$4:$M$134,4,0),"")</f>
        <v/>
      </c>
      <c r="W123" s="30" t="str">
        <f>+Detalle_Vinculos_Odoo[[#This Row],[Data]]&amp;"|| "&amp;Detalle_Vinculos_Odoo[[#This Row],[Variante Shopify]]&amp;", "&amp;Detalle_Vinculos_Odoo[[#This Row],[País]]</f>
        <v>DATAEDUCACIÓN|| Comuna: Quinta de Tilcoco, O'Higgins, Chile</v>
      </c>
      <c r="X1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Quinta de Tilcoco, O'Higgins</v>
      </c>
      <c r="Y123" s="106" t="str">
        <f>+IFERROR(VLOOKUP(Detalle_Vinculos_Odoo[[#This Row],[id GEE]],Portadas10[],2,0),"No hay imagen en la tabla")</f>
        <v>No hay imagen en la tabla</v>
      </c>
      <c r="Z1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3" s="106" t="str">
        <f t="shared" si="6"/>
        <v>https://dashboardfiltrado.azurewebsites.net/AutoDash/Index/4/6114</v>
      </c>
      <c r="AC1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id2:6114, url:"https://app.powerbi.com/view?r=eyJrIjoiOTI4MzkzMzEtNmY0NC00NWExLWE3ZDYtMjY1YjQ0YWZiNzI3IiwidCI6IjhmYmFhNWJmLTJlY2MtNGRjOC1iNTZiLThmOTJlMzA3ZjA3NiIsImMiOjR9", comentario:"DATA: DATAEDUCACIÓN || País: Chile || Variante: SI || Tipo Variante: Comuna || Variante Shopify: Comuna: Quinta de Tilcoco, O'Higgins"));</v>
      </c>
      <c r="AD1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https://dashboardfiltrado.azurewebsites.net/AutoDash/Index/4/6114</v>
      </c>
      <c r="AE123" s="117" t="str">
        <f>+IF(Detalle_Vinculos_Odoo[[#This Row],[LINK Mapstore]]&lt;&gt;"","MapStore",IF(Detalle_Vinculos_Odoo[[#This Row],[id GEE]]&lt;&gt;"","GEE-PBI","PBI"))</f>
        <v>PBI</v>
      </c>
    </row>
    <row r="124" spans="1:31" ht="30.6" hidden="1" x14ac:dyDescent="0.3">
      <c r="A124" s="102">
        <f t="shared" si="7"/>
        <v>111</v>
      </c>
      <c r="B124" s="103" t="str">
        <f>+VLOOKUP($M124,Detalle_Variantes_DI[],2,0)</f>
        <v>DATAEDUCACIÓN</v>
      </c>
      <c r="C124" s="103" t="str">
        <f>+VLOOKUP($M124,Detalle_Variantes_DI[],3,0)</f>
        <v>0010-01-00014</v>
      </c>
      <c r="D124" s="30" t="str">
        <f>+VLOOKUP($M124,Detalle_Variantes_DI[],5,0)</f>
        <v>Ranking Comunal de Establecimientos Educacionales - Chile</v>
      </c>
      <c r="E124" s="102" t="str">
        <f>+VLOOKUP($M124,Detalle_Variantes_DI[],6,0)</f>
        <v>PRO</v>
      </c>
      <c r="F124" s="102" t="str">
        <f>+VLOOKUP($M124,Detalle_Variantes_DI[],7,0)</f>
        <v>Chile</v>
      </c>
      <c r="G124" s="102" t="str">
        <f>+VLOOKUP($M124,Detalle_Variantes_DI[],8,0)</f>
        <v>SI</v>
      </c>
      <c r="H124" s="102" t="str">
        <f>+VLOOKUP($M124,Detalle_Variantes_DI[],9,0)</f>
        <v>NO</v>
      </c>
      <c r="I124" s="102" t="str">
        <f>+VLOOKUP($M124,Detalle_Variantes_DI[],10,0)</f>
        <v>NO</v>
      </c>
      <c r="J124" s="102" t="str">
        <f>+VLOOKUP($M124,Detalle_Variantes_DI[],11,0)</f>
        <v>SI</v>
      </c>
      <c r="K124" s="102" t="str">
        <f>+VLOOKUP($M124,Detalle_Variantes_DI[],13,0)</f>
        <v>SI</v>
      </c>
      <c r="L124" s="102" t="str">
        <f>+VLOOKUP($M124,Detalle_Variantes_DI[],14,0)</f>
        <v>Comuna</v>
      </c>
      <c r="M124" s="100">
        <v>4</v>
      </c>
      <c r="N124" s="96">
        <v>6115</v>
      </c>
      <c r="O124" s="102" t="str">
        <f>+IF(VLOOKUP($M124,Detalle_Variantes_DI[],19,0)=0,"",VLOOKUP($M124,Detalle_Variantes_DI[],19,0))</f>
        <v/>
      </c>
      <c r="P124" s="102" t="str">
        <f t="shared" si="8"/>
        <v/>
      </c>
      <c r="Q124" s="102" t="str">
        <f>+IF(VLOOKUP($M124,Detalle_Variantes_DI[],19,0)=0,"",VLOOKUP($M124,Detalle_Variantes_DI[],21,0))</f>
        <v/>
      </c>
      <c r="R124" s="105" t="str">
        <f t="shared" si="9"/>
        <v/>
      </c>
      <c r="S124" s="106" t="str">
        <f>+IFERROR(VLOOKUP(M124&amp;"-"&amp;N124,Links_publicos_PBI[[id-id2]:[Nombre Archivo PBI]],4,0),L124)</f>
        <v>Comuna: Rengo, O'Higgins</v>
      </c>
      <c r="T124" s="121" t="str">
        <f>+HYPERLINK(IFERROR(VLOOKUP($M124&amp;"-"&amp;$N124,Links_publicos_PBI[[id-id2]:[Nombre Archivo PBI]],5,0),L124))</f>
        <v>https://app.powerbi.com/view?r=eyJrIjoiNzY1NGFjZjItMTlkZC00OTM0LWI4ZTItOTAwMGU5YTAxNDRhIiwidCI6IjhmYmFhNWJmLTJlY2MtNGRjOC1iNTZiLThmOTJlMzA3ZjA3NiIsImMiOjR9</v>
      </c>
      <c r="U124" s="121" t="str">
        <f>+IFERROR(VLOOKUP($M124,'LINK GEE-MSTORE'!$A$4:$E$164,4,0),"")&amp;IF(Detalle_Vinculos_Odoo[[#This Row],[id GEE2]]=0,"",Detalle_Vinculos_Odoo[[#This Row],[id GEE2]])</f>
        <v/>
      </c>
      <c r="V124" s="121" t="str">
        <f>+IFERROR(VLOOKUP($M124,'LINK GEE-MSTORE'!$I$4:$M$134,4,0),"")</f>
        <v/>
      </c>
      <c r="W124" s="30" t="str">
        <f>+Detalle_Vinculos_Odoo[[#This Row],[Data]]&amp;"|| "&amp;Detalle_Vinculos_Odoo[[#This Row],[Variante Shopify]]&amp;", "&amp;Detalle_Vinculos_Odoo[[#This Row],[País]]</f>
        <v>DATAEDUCACIÓN|| Comuna: Rengo, O'Higgins, Chile</v>
      </c>
      <c r="X1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Rengo, O'Higgins</v>
      </c>
      <c r="Y124" s="106" t="str">
        <f>+IFERROR(VLOOKUP(Detalle_Vinculos_Odoo[[#This Row],[id GEE]],Portadas10[],2,0),"No hay imagen en la tabla")</f>
        <v>No hay imagen en la tabla</v>
      </c>
      <c r="Z1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4" s="106" t="str">
        <f t="shared" si="6"/>
        <v>https://dashboardfiltrado.azurewebsites.net/AutoDash/Index/4/6115</v>
      </c>
      <c r="AC1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id2:6115, url:"https://app.powerbi.com/view?r=eyJrIjoiNzY1NGFjZjItMTlkZC00OTM0LWI4ZTItOTAwMGU5YTAxNDRhIiwidCI6IjhmYmFhNWJmLTJlY2MtNGRjOC1iNTZiLThmOTJlMzA3ZjA3NiIsImMiOjR9", comentario:"DATA: DATAEDUCACIÓN || País: Chile || Variante: SI || Tipo Variante: Comuna || Variante Shopify: Comuna: Rengo, O'Higgins"));</v>
      </c>
      <c r="AD1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https://dashboardfiltrado.azurewebsites.net/AutoDash/Index/4/6115</v>
      </c>
      <c r="AE124" s="117" t="str">
        <f>+IF(Detalle_Vinculos_Odoo[[#This Row],[LINK Mapstore]]&lt;&gt;"","MapStore",IF(Detalle_Vinculos_Odoo[[#This Row],[id GEE]]&lt;&gt;"","GEE-PBI","PBI"))</f>
        <v>PBI</v>
      </c>
    </row>
    <row r="125" spans="1:31" ht="30.6" hidden="1" x14ac:dyDescent="0.3">
      <c r="A125" s="102">
        <f t="shared" si="7"/>
        <v>112</v>
      </c>
      <c r="B125" s="103" t="str">
        <f>+VLOOKUP($M125,Detalle_Variantes_DI[],2,0)</f>
        <v>DATAEDUCACIÓN</v>
      </c>
      <c r="C125" s="103" t="str">
        <f>+VLOOKUP($M125,Detalle_Variantes_DI[],3,0)</f>
        <v>0010-01-00014</v>
      </c>
      <c r="D125" s="30" t="str">
        <f>+VLOOKUP($M125,Detalle_Variantes_DI[],5,0)</f>
        <v>Ranking Comunal de Establecimientos Educacionales - Chile</v>
      </c>
      <c r="E125" s="102" t="str">
        <f>+VLOOKUP($M125,Detalle_Variantes_DI[],6,0)</f>
        <v>PRO</v>
      </c>
      <c r="F125" s="102" t="str">
        <f>+VLOOKUP($M125,Detalle_Variantes_DI[],7,0)</f>
        <v>Chile</v>
      </c>
      <c r="G125" s="102" t="str">
        <f>+VLOOKUP($M125,Detalle_Variantes_DI[],8,0)</f>
        <v>SI</v>
      </c>
      <c r="H125" s="102" t="str">
        <f>+VLOOKUP($M125,Detalle_Variantes_DI[],9,0)</f>
        <v>NO</v>
      </c>
      <c r="I125" s="102" t="str">
        <f>+VLOOKUP($M125,Detalle_Variantes_DI[],10,0)</f>
        <v>NO</v>
      </c>
      <c r="J125" s="102" t="str">
        <f>+VLOOKUP($M125,Detalle_Variantes_DI[],11,0)</f>
        <v>SI</v>
      </c>
      <c r="K125" s="102" t="str">
        <f>+VLOOKUP($M125,Detalle_Variantes_DI[],13,0)</f>
        <v>SI</v>
      </c>
      <c r="L125" s="102" t="str">
        <f>+VLOOKUP($M125,Detalle_Variantes_DI[],14,0)</f>
        <v>Comuna</v>
      </c>
      <c r="M125" s="100">
        <v>4</v>
      </c>
      <c r="N125" s="96">
        <v>6116</v>
      </c>
      <c r="O125" s="102" t="str">
        <f>+IF(VLOOKUP($M125,Detalle_Variantes_DI[],19,0)=0,"",VLOOKUP($M125,Detalle_Variantes_DI[],19,0))</f>
        <v/>
      </c>
      <c r="P125" s="102" t="str">
        <f t="shared" si="8"/>
        <v/>
      </c>
      <c r="Q125" s="102" t="str">
        <f>+IF(VLOOKUP($M125,Detalle_Variantes_DI[],19,0)=0,"",VLOOKUP($M125,Detalle_Variantes_DI[],21,0))</f>
        <v/>
      </c>
      <c r="R125" s="105" t="str">
        <f t="shared" si="9"/>
        <v/>
      </c>
      <c r="S125" s="106" t="str">
        <f>+IFERROR(VLOOKUP(M125&amp;"-"&amp;N125,Links_publicos_PBI[[id-id2]:[Nombre Archivo PBI]],4,0),L125)</f>
        <v>Comuna: Requínoa, O'Higgins</v>
      </c>
      <c r="T125" s="121" t="str">
        <f>+HYPERLINK(IFERROR(VLOOKUP($M125&amp;"-"&amp;$N125,Links_publicos_PBI[[id-id2]:[Nombre Archivo PBI]],5,0),L125))</f>
        <v>https://app.powerbi.com/view?r=eyJrIjoiNDFhMjM0NWEtYWZkZi00Y2MzLTg4MDEtMjZkOWUxY2U4NWU1IiwidCI6IjhmYmFhNWJmLTJlY2MtNGRjOC1iNTZiLThmOTJlMzA3ZjA3NiIsImMiOjR9</v>
      </c>
      <c r="U125" s="121" t="str">
        <f>+IFERROR(VLOOKUP($M125,'LINK GEE-MSTORE'!$A$4:$E$164,4,0),"")&amp;IF(Detalle_Vinculos_Odoo[[#This Row],[id GEE2]]=0,"",Detalle_Vinculos_Odoo[[#This Row],[id GEE2]])</f>
        <v/>
      </c>
      <c r="V125" s="121" t="str">
        <f>+IFERROR(VLOOKUP($M125,'LINK GEE-MSTORE'!$I$4:$M$134,4,0),"")</f>
        <v/>
      </c>
      <c r="W125" s="30" t="str">
        <f>+Detalle_Vinculos_Odoo[[#This Row],[Data]]&amp;"|| "&amp;Detalle_Vinculos_Odoo[[#This Row],[Variante Shopify]]&amp;", "&amp;Detalle_Vinculos_Odoo[[#This Row],[País]]</f>
        <v>DATAEDUCACIÓN|| Comuna: Requínoa, O'Higgins, Chile</v>
      </c>
      <c r="X1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Requínoa, O'Higgins</v>
      </c>
      <c r="Y125" s="106" t="str">
        <f>+IFERROR(VLOOKUP(Detalle_Vinculos_Odoo[[#This Row],[id GEE]],Portadas10[],2,0),"No hay imagen en la tabla")</f>
        <v>No hay imagen en la tabla</v>
      </c>
      <c r="Z1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5" s="106" t="str">
        <f t="shared" si="6"/>
        <v>https://dashboardfiltrado.azurewebsites.net/AutoDash/Index/4/6116</v>
      </c>
      <c r="AC1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id2:6116, url:"https://app.powerbi.com/view?r=eyJrIjoiNDFhMjM0NWEtYWZkZi00Y2MzLTg4MDEtMjZkOWUxY2U4NWU1IiwidCI6IjhmYmFhNWJmLTJlY2MtNGRjOC1iNTZiLThmOTJlMzA3ZjA3NiIsImMiOjR9", comentario:"DATA: DATAEDUCACIÓN || País: Chile || Variante: SI || Tipo Variante: Comuna || Variante Shopify: Comuna: Requínoa, O'Higgins"));</v>
      </c>
      <c r="AD1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https://dashboardfiltrado.azurewebsites.net/AutoDash/Index/4/6116</v>
      </c>
      <c r="AE125" s="117" t="str">
        <f>+IF(Detalle_Vinculos_Odoo[[#This Row],[LINK Mapstore]]&lt;&gt;"","MapStore",IF(Detalle_Vinculos_Odoo[[#This Row],[id GEE]]&lt;&gt;"","GEE-PBI","PBI"))</f>
        <v>PBI</v>
      </c>
    </row>
    <row r="126" spans="1:31" ht="30.6" hidden="1" x14ac:dyDescent="0.3">
      <c r="A126" s="102">
        <f t="shared" si="7"/>
        <v>113</v>
      </c>
      <c r="B126" s="103" t="str">
        <f>+VLOOKUP($M126,Detalle_Variantes_DI[],2,0)</f>
        <v>DATAEDUCACIÓN</v>
      </c>
      <c r="C126" s="103" t="str">
        <f>+VLOOKUP($M126,Detalle_Variantes_DI[],3,0)</f>
        <v>0010-01-00014</v>
      </c>
      <c r="D126" s="30" t="str">
        <f>+VLOOKUP($M126,Detalle_Variantes_DI[],5,0)</f>
        <v>Ranking Comunal de Establecimientos Educacionales - Chile</v>
      </c>
      <c r="E126" s="102" t="str">
        <f>+VLOOKUP($M126,Detalle_Variantes_DI[],6,0)</f>
        <v>PRO</v>
      </c>
      <c r="F126" s="102" t="str">
        <f>+VLOOKUP($M126,Detalle_Variantes_DI[],7,0)</f>
        <v>Chile</v>
      </c>
      <c r="G126" s="102" t="str">
        <f>+VLOOKUP($M126,Detalle_Variantes_DI[],8,0)</f>
        <v>SI</v>
      </c>
      <c r="H126" s="102" t="str">
        <f>+VLOOKUP($M126,Detalle_Variantes_DI[],9,0)</f>
        <v>NO</v>
      </c>
      <c r="I126" s="102" t="str">
        <f>+VLOOKUP($M126,Detalle_Variantes_DI[],10,0)</f>
        <v>NO</v>
      </c>
      <c r="J126" s="102" t="str">
        <f>+VLOOKUP($M126,Detalle_Variantes_DI[],11,0)</f>
        <v>SI</v>
      </c>
      <c r="K126" s="102" t="str">
        <f>+VLOOKUP($M126,Detalle_Variantes_DI[],13,0)</f>
        <v>SI</v>
      </c>
      <c r="L126" s="102" t="str">
        <f>+VLOOKUP($M126,Detalle_Variantes_DI[],14,0)</f>
        <v>Comuna</v>
      </c>
      <c r="M126" s="100">
        <v>4</v>
      </c>
      <c r="N126" s="96">
        <v>6117</v>
      </c>
      <c r="O126" s="102" t="str">
        <f>+IF(VLOOKUP($M126,Detalle_Variantes_DI[],19,0)=0,"",VLOOKUP($M126,Detalle_Variantes_DI[],19,0))</f>
        <v/>
      </c>
      <c r="P126" s="102" t="str">
        <f t="shared" si="8"/>
        <v/>
      </c>
      <c r="Q126" s="102" t="str">
        <f>+IF(VLOOKUP($M126,Detalle_Variantes_DI[],19,0)=0,"",VLOOKUP($M126,Detalle_Variantes_DI[],21,0))</f>
        <v/>
      </c>
      <c r="R126" s="105" t="str">
        <f t="shared" si="9"/>
        <v/>
      </c>
      <c r="S126" s="106" t="str">
        <f>+IFERROR(VLOOKUP(M126&amp;"-"&amp;N126,Links_publicos_PBI[[id-id2]:[Nombre Archivo PBI]],4,0),L126)</f>
        <v>Comuna: San Vicente, O'Higgins</v>
      </c>
      <c r="T126" s="121" t="str">
        <f>+HYPERLINK(IFERROR(VLOOKUP($M126&amp;"-"&amp;$N126,Links_publicos_PBI[[id-id2]:[Nombre Archivo PBI]],5,0),L126))</f>
        <v>https://app.powerbi.com/view?r=eyJrIjoiMjk5ZTIyZTktYmNlNC00OTEzLWE0OGQtY2M0MTQyMDI4OGU2IiwidCI6IjhmYmFhNWJmLTJlY2MtNGRjOC1iNTZiLThmOTJlMzA3ZjA3NiIsImMiOjR9</v>
      </c>
      <c r="U126" s="121" t="str">
        <f>+IFERROR(VLOOKUP($M126,'LINK GEE-MSTORE'!$A$4:$E$164,4,0),"")&amp;IF(Detalle_Vinculos_Odoo[[#This Row],[id GEE2]]=0,"",Detalle_Vinculos_Odoo[[#This Row],[id GEE2]])</f>
        <v/>
      </c>
      <c r="V126" s="121" t="str">
        <f>+IFERROR(VLOOKUP($M126,'LINK GEE-MSTORE'!$I$4:$M$134,4,0),"")</f>
        <v/>
      </c>
      <c r="W126" s="30" t="str">
        <f>+Detalle_Vinculos_Odoo[[#This Row],[Data]]&amp;"|| "&amp;Detalle_Vinculos_Odoo[[#This Row],[Variante Shopify]]&amp;", "&amp;Detalle_Vinculos_Odoo[[#This Row],[País]]</f>
        <v>DATAEDUCACIÓN|| Comuna: San Vicente, O'Higgins, Chile</v>
      </c>
      <c r="X1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Vicente, O'Higgins</v>
      </c>
      <c r="Y126" s="106" t="str">
        <f>+IFERROR(VLOOKUP(Detalle_Vinculos_Odoo[[#This Row],[id GEE]],Portadas10[],2,0),"No hay imagen en la tabla")</f>
        <v>No hay imagen en la tabla</v>
      </c>
      <c r="Z1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6" s="106" t="str">
        <f t="shared" si="6"/>
        <v>https://dashboardfiltrado.azurewebsites.net/AutoDash/Index/4/6117</v>
      </c>
      <c r="AC1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id2:6117, url:"https://app.powerbi.com/view?r=eyJrIjoiMjk5ZTIyZTktYmNlNC00OTEzLWE0OGQtY2M0MTQyMDI4OGU2IiwidCI6IjhmYmFhNWJmLTJlY2MtNGRjOC1iNTZiLThmOTJlMzA3ZjA3NiIsImMiOjR9", comentario:"DATA: DATAEDUCACIÓN || País: Chile || Variante: SI || Tipo Variante: Comuna || Variante Shopify: Comuna: San Vicente, O'Higgins"));</v>
      </c>
      <c r="AD1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https://dashboardfiltrado.azurewebsites.net/AutoDash/Index/4/6117</v>
      </c>
      <c r="AE126" s="117" t="str">
        <f>+IF(Detalle_Vinculos_Odoo[[#This Row],[LINK Mapstore]]&lt;&gt;"","MapStore",IF(Detalle_Vinculos_Odoo[[#This Row],[id GEE]]&lt;&gt;"","GEE-PBI","PBI"))</f>
        <v>PBI</v>
      </c>
    </row>
    <row r="127" spans="1:31" ht="30.6" hidden="1" x14ac:dyDescent="0.3">
      <c r="A127" s="102">
        <f t="shared" si="7"/>
        <v>114</v>
      </c>
      <c r="B127" s="103" t="str">
        <f>+VLOOKUP($M127,Detalle_Variantes_DI[],2,0)</f>
        <v>DATAEDUCACIÓN</v>
      </c>
      <c r="C127" s="103" t="str">
        <f>+VLOOKUP($M127,Detalle_Variantes_DI[],3,0)</f>
        <v>0010-01-00014</v>
      </c>
      <c r="D127" s="30" t="str">
        <f>+VLOOKUP($M127,Detalle_Variantes_DI[],5,0)</f>
        <v>Ranking Comunal de Establecimientos Educacionales - Chile</v>
      </c>
      <c r="E127" s="102" t="str">
        <f>+VLOOKUP($M127,Detalle_Variantes_DI[],6,0)</f>
        <v>PRO</v>
      </c>
      <c r="F127" s="102" t="str">
        <f>+VLOOKUP($M127,Detalle_Variantes_DI[],7,0)</f>
        <v>Chile</v>
      </c>
      <c r="G127" s="102" t="str">
        <f>+VLOOKUP($M127,Detalle_Variantes_DI[],8,0)</f>
        <v>SI</v>
      </c>
      <c r="H127" s="102" t="str">
        <f>+VLOOKUP($M127,Detalle_Variantes_DI[],9,0)</f>
        <v>NO</v>
      </c>
      <c r="I127" s="102" t="str">
        <f>+VLOOKUP($M127,Detalle_Variantes_DI[],10,0)</f>
        <v>NO</v>
      </c>
      <c r="J127" s="102" t="str">
        <f>+VLOOKUP($M127,Detalle_Variantes_DI[],11,0)</f>
        <v>SI</v>
      </c>
      <c r="K127" s="102" t="str">
        <f>+VLOOKUP($M127,Detalle_Variantes_DI[],13,0)</f>
        <v>SI</v>
      </c>
      <c r="L127" s="102" t="str">
        <f>+VLOOKUP($M127,Detalle_Variantes_DI[],14,0)</f>
        <v>Comuna</v>
      </c>
      <c r="M127" s="100">
        <v>4</v>
      </c>
      <c r="N127" s="96">
        <v>6201</v>
      </c>
      <c r="O127" s="102" t="str">
        <f>+IF(VLOOKUP($M127,Detalle_Variantes_DI[],19,0)=0,"",VLOOKUP($M127,Detalle_Variantes_DI[],19,0))</f>
        <v/>
      </c>
      <c r="P127" s="102" t="str">
        <f t="shared" si="8"/>
        <v/>
      </c>
      <c r="Q127" s="102" t="str">
        <f>+IF(VLOOKUP($M127,Detalle_Variantes_DI[],19,0)=0,"",VLOOKUP($M127,Detalle_Variantes_DI[],21,0))</f>
        <v/>
      </c>
      <c r="R127" s="105" t="str">
        <f t="shared" si="9"/>
        <v/>
      </c>
      <c r="S127" s="106" t="str">
        <f>+IFERROR(VLOOKUP(M127&amp;"-"&amp;N127,Links_publicos_PBI[[id-id2]:[Nombre Archivo PBI]],4,0),L127)</f>
        <v>Comuna: Pichilemu, O'Higgins</v>
      </c>
      <c r="T127" s="121" t="str">
        <f>+HYPERLINK(IFERROR(VLOOKUP($M127&amp;"-"&amp;$N127,Links_publicos_PBI[[id-id2]:[Nombre Archivo PBI]],5,0),L127))</f>
        <v>https://app.powerbi.com/view?r=eyJrIjoiNTg1MjYzNjItYWU4My00ZTBhLWFlMzItNzYxNTkxMjJkNjBkIiwidCI6IjhmYmFhNWJmLTJlY2MtNGRjOC1iNTZiLThmOTJlMzA3ZjA3NiIsImMiOjR9</v>
      </c>
      <c r="U127" s="121" t="str">
        <f>+IFERROR(VLOOKUP($M127,'LINK GEE-MSTORE'!$A$4:$E$164,4,0),"")&amp;IF(Detalle_Vinculos_Odoo[[#This Row],[id GEE2]]=0,"",Detalle_Vinculos_Odoo[[#This Row],[id GEE2]])</f>
        <v/>
      </c>
      <c r="V127" s="121" t="str">
        <f>+IFERROR(VLOOKUP($M127,'LINK GEE-MSTORE'!$I$4:$M$134,4,0),"")</f>
        <v/>
      </c>
      <c r="W127" s="30" t="str">
        <f>+Detalle_Vinculos_Odoo[[#This Row],[Data]]&amp;"|| "&amp;Detalle_Vinculos_Odoo[[#This Row],[Variante Shopify]]&amp;", "&amp;Detalle_Vinculos_Odoo[[#This Row],[País]]</f>
        <v>DATAEDUCACIÓN|| Comuna: Pichilemu, O'Higgins, Chile</v>
      </c>
      <c r="X1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Pichilemu, O'Higgins</v>
      </c>
      <c r="Y127" s="106" t="str">
        <f>+IFERROR(VLOOKUP(Detalle_Vinculos_Odoo[[#This Row],[id GEE]],Portadas10[],2,0),"No hay imagen en la tabla")</f>
        <v>No hay imagen en la tabla</v>
      </c>
      <c r="Z1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7" s="106" t="str">
        <f t="shared" si="6"/>
        <v>https://dashboardfiltrado.azurewebsites.net/AutoDash/Index/4/6201</v>
      </c>
      <c r="AC1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id2:6201, url:"https://app.powerbi.com/view?r=eyJrIjoiNTg1MjYzNjItYWU4My00ZTBhLWFlMzItNzYxNTkxMjJkNjBkIiwidCI6IjhmYmFhNWJmLTJlY2MtNGRjOC1iNTZiLThmOTJlMzA3ZjA3NiIsImMiOjR9", comentario:"DATA: DATAEDUCACIÓN || País: Chile || Variante: SI || Tipo Variante: Comuna || Variante Shopify: Comuna: Pichilemu, O'Higgins"));</v>
      </c>
      <c r="AD1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https://dashboardfiltrado.azurewebsites.net/AutoDash/Index/4/6201</v>
      </c>
      <c r="AE127" s="117" t="str">
        <f>+IF(Detalle_Vinculos_Odoo[[#This Row],[LINK Mapstore]]&lt;&gt;"","MapStore",IF(Detalle_Vinculos_Odoo[[#This Row],[id GEE]]&lt;&gt;"","GEE-PBI","PBI"))</f>
        <v>PBI</v>
      </c>
    </row>
    <row r="128" spans="1:31" ht="30.6" hidden="1" x14ac:dyDescent="0.3">
      <c r="A128" s="102">
        <f t="shared" si="7"/>
        <v>115</v>
      </c>
      <c r="B128" s="103" t="str">
        <f>+VLOOKUP($M128,Detalle_Variantes_DI[],2,0)</f>
        <v>DATAEDUCACIÓN</v>
      </c>
      <c r="C128" s="103" t="str">
        <f>+VLOOKUP($M128,Detalle_Variantes_DI[],3,0)</f>
        <v>0010-01-00014</v>
      </c>
      <c r="D128" s="30" t="str">
        <f>+VLOOKUP($M128,Detalle_Variantes_DI[],5,0)</f>
        <v>Ranking Comunal de Establecimientos Educacionales - Chile</v>
      </c>
      <c r="E128" s="102" t="str">
        <f>+VLOOKUP($M128,Detalle_Variantes_DI[],6,0)</f>
        <v>PRO</v>
      </c>
      <c r="F128" s="102" t="str">
        <f>+VLOOKUP($M128,Detalle_Variantes_DI[],7,0)</f>
        <v>Chile</v>
      </c>
      <c r="G128" s="102" t="str">
        <f>+VLOOKUP($M128,Detalle_Variantes_DI[],8,0)</f>
        <v>SI</v>
      </c>
      <c r="H128" s="102" t="str">
        <f>+VLOOKUP($M128,Detalle_Variantes_DI[],9,0)</f>
        <v>NO</v>
      </c>
      <c r="I128" s="102" t="str">
        <f>+VLOOKUP($M128,Detalle_Variantes_DI[],10,0)</f>
        <v>NO</v>
      </c>
      <c r="J128" s="102" t="str">
        <f>+VLOOKUP($M128,Detalle_Variantes_DI[],11,0)</f>
        <v>SI</v>
      </c>
      <c r="K128" s="102" t="str">
        <f>+VLOOKUP($M128,Detalle_Variantes_DI[],13,0)</f>
        <v>SI</v>
      </c>
      <c r="L128" s="102" t="str">
        <f>+VLOOKUP($M128,Detalle_Variantes_DI[],14,0)</f>
        <v>Comuna</v>
      </c>
      <c r="M128" s="100">
        <v>4</v>
      </c>
      <c r="N128" s="96">
        <v>6202</v>
      </c>
      <c r="O128" s="102" t="str">
        <f>+IF(VLOOKUP($M128,Detalle_Variantes_DI[],19,0)=0,"",VLOOKUP($M128,Detalle_Variantes_DI[],19,0))</f>
        <v/>
      </c>
      <c r="P128" s="102" t="str">
        <f t="shared" si="8"/>
        <v/>
      </c>
      <c r="Q128" s="102" t="str">
        <f>+IF(VLOOKUP($M128,Detalle_Variantes_DI[],19,0)=0,"",VLOOKUP($M128,Detalle_Variantes_DI[],21,0))</f>
        <v/>
      </c>
      <c r="R128" s="105" t="str">
        <f t="shared" si="9"/>
        <v/>
      </c>
      <c r="S128" s="106" t="str">
        <f>+IFERROR(VLOOKUP(M128&amp;"-"&amp;N128,Links_publicos_PBI[[id-id2]:[Nombre Archivo PBI]],4,0),L128)</f>
        <v>Comuna: La Estrella, O'Higgins</v>
      </c>
      <c r="T128" s="121" t="str">
        <f>+HYPERLINK(IFERROR(VLOOKUP($M128&amp;"-"&amp;$N128,Links_publicos_PBI[[id-id2]:[Nombre Archivo PBI]],5,0),L128))</f>
        <v>https://app.powerbi.com/view?r=eyJrIjoiMDMxZGFiOGItYWYzNC00N2NiLThmMzQtMjIzMDkyODZkMjI3IiwidCI6IjhmYmFhNWJmLTJlY2MtNGRjOC1iNTZiLThmOTJlMzA3ZjA3NiIsImMiOjR9</v>
      </c>
      <c r="U128" s="121" t="str">
        <f>+IFERROR(VLOOKUP($M128,'LINK GEE-MSTORE'!$A$4:$E$164,4,0),"")&amp;IF(Detalle_Vinculos_Odoo[[#This Row],[id GEE2]]=0,"",Detalle_Vinculos_Odoo[[#This Row],[id GEE2]])</f>
        <v/>
      </c>
      <c r="V128" s="121" t="str">
        <f>+IFERROR(VLOOKUP($M128,'LINK GEE-MSTORE'!$I$4:$M$134,4,0),"")</f>
        <v/>
      </c>
      <c r="W128" s="30" t="str">
        <f>+Detalle_Vinculos_Odoo[[#This Row],[Data]]&amp;"|| "&amp;Detalle_Vinculos_Odoo[[#This Row],[Variante Shopify]]&amp;", "&amp;Detalle_Vinculos_Odoo[[#This Row],[País]]</f>
        <v>DATAEDUCACIÓN|| Comuna: La Estrella, O'Higgins, Chile</v>
      </c>
      <c r="X1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Estrella, O'Higgins</v>
      </c>
      <c r="Y128" s="106" t="str">
        <f>+IFERROR(VLOOKUP(Detalle_Vinculos_Odoo[[#This Row],[id GEE]],Portadas10[],2,0),"No hay imagen en la tabla")</f>
        <v>No hay imagen en la tabla</v>
      </c>
      <c r="Z1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8" s="106" t="str">
        <f t="shared" si="6"/>
        <v>https://dashboardfiltrado.azurewebsites.net/AutoDash/Index/4/6202</v>
      </c>
      <c r="AC1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id2:6202, url:"https://app.powerbi.com/view?r=eyJrIjoiMDMxZGFiOGItYWYzNC00N2NiLThmMzQtMjIzMDkyODZkMjI3IiwidCI6IjhmYmFhNWJmLTJlY2MtNGRjOC1iNTZiLThmOTJlMzA3ZjA3NiIsImMiOjR9", comentario:"DATA: DATAEDUCACIÓN || País: Chile || Variante: SI || Tipo Variante: Comuna || Variante Shopify: Comuna: La Estrella, O'Higgins"));</v>
      </c>
      <c r="AD1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https://dashboardfiltrado.azurewebsites.net/AutoDash/Index/4/6202</v>
      </c>
      <c r="AE128" s="117" t="str">
        <f>+IF(Detalle_Vinculos_Odoo[[#This Row],[LINK Mapstore]]&lt;&gt;"","MapStore",IF(Detalle_Vinculos_Odoo[[#This Row],[id GEE]]&lt;&gt;"","GEE-PBI","PBI"))</f>
        <v>PBI</v>
      </c>
    </row>
    <row r="129" spans="1:31" ht="30.6" hidden="1" x14ac:dyDescent="0.3">
      <c r="A129" s="102">
        <f t="shared" si="7"/>
        <v>116</v>
      </c>
      <c r="B129" s="103" t="str">
        <f>+VLOOKUP($M129,Detalle_Variantes_DI[],2,0)</f>
        <v>DATAEDUCACIÓN</v>
      </c>
      <c r="C129" s="103" t="str">
        <f>+VLOOKUP($M129,Detalle_Variantes_DI[],3,0)</f>
        <v>0010-01-00014</v>
      </c>
      <c r="D129" s="30" t="str">
        <f>+VLOOKUP($M129,Detalle_Variantes_DI[],5,0)</f>
        <v>Ranking Comunal de Establecimientos Educacionales - Chile</v>
      </c>
      <c r="E129" s="102" t="str">
        <f>+VLOOKUP($M129,Detalle_Variantes_DI[],6,0)</f>
        <v>PRO</v>
      </c>
      <c r="F129" s="102" t="str">
        <f>+VLOOKUP($M129,Detalle_Variantes_DI[],7,0)</f>
        <v>Chile</v>
      </c>
      <c r="G129" s="102" t="str">
        <f>+VLOOKUP($M129,Detalle_Variantes_DI[],8,0)</f>
        <v>SI</v>
      </c>
      <c r="H129" s="102" t="str">
        <f>+VLOOKUP($M129,Detalle_Variantes_DI[],9,0)</f>
        <v>NO</v>
      </c>
      <c r="I129" s="102" t="str">
        <f>+VLOOKUP($M129,Detalle_Variantes_DI[],10,0)</f>
        <v>NO</v>
      </c>
      <c r="J129" s="102" t="str">
        <f>+VLOOKUP($M129,Detalle_Variantes_DI[],11,0)</f>
        <v>SI</v>
      </c>
      <c r="K129" s="102" t="str">
        <f>+VLOOKUP($M129,Detalle_Variantes_DI[],13,0)</f>
        <v>SI</v>
      </c>
      <c r="L129" s="102" t="str">
        <f>+VLOOKUP($M129,Detalle_Variantes_DI[],14,0)</f>
        <v>Comuna</v>
      </c>
      <c r="M129" s="100">
        <v>4</v>
      </c>
      <c r="N129" s="96">
        <v>6203</v>
      </c>
      <c r="O129" s="102" t="str">
        <f>+IF(VLOOKUP($M129,Detalle_Variantes_DI[],19,0)=0,"",VLOOKUP($M129,Detalle_Variantes_DI[],19,0))</f>
        <v/>
      </c>
      <c r="P129" s="102" t="str">
        <f t="shared" si="8"/>
        <v/>
      </c>
      <c r="Q129" s="102" t="str">
        <f>+IF(VLOOKUP($M129,Detalle_Variantes_DI[],19,0)=0,"",VLOOKUP($M129,Detalle_Variantes_DI[],21,0))</f>
        <v/>
      </c>
      <c r="R129" s="105" t="str">
        <f t="shared" si="9"/>
        <v/>
      </c>
      <c r="S129" s="106" t="str">
        <f>+IFERROR(VLOOKUP(M129&amp;"-"&amp;N129,Links_publicos_PBI[[id-id2]:[Nombre Archivo PBI]],4,0),L129)</f>
        <v>Comuna: Litueche, O'Higgins</v>
      </c>
      <c r="T129" s="121" t="str">
        <f>+HYPERLINK(IFERROR(VLOOKUP($M129&amp;"-"&amp;$N129,Links_publicos_PBI[[id-id2]:[Nombre Archivo PBI]],5,0),L129))</f>
        <v>https://app.powerbi.com/view?r=eyJrIjoiMzJmMDYwODEtNmVjMS00MDUxLWJmNjUtM2NkNjNkOWUwYTYxIiwidCI6IjhmYmFhNWJmLTJlY2MtNGRjOC1iNTZiLThmOTJlMzA3ZjA3NiIsImMiOjR9</v>
      </c>
      <c r="U129" s="121" t="str">
        <f>+IFERROR(VLOOKUP($M129,'LINK GEE-MSTORE'!$A$4:$E$164,4,0),"")&amp;IF(Detalle_Vinculos_Odoo[[#This Row],[id GEE2]]=0,"",Detalle_Vinculos_Odoo[[#This Row],[id GEE2]])</f>
        <v/>
      </c>
      <c r="V129" s="121" t="str">
        <f>+IFERROR(VLOOKUP($M129,'LINK GEE-MSTORE'!$I$4:$M$134,4,0),"")</f>
        <v/>
      </c>
      <c r="W129" s="30" t="str">
        <f>+Detalle_Vinculos_Odoo[[#This Row],[Data]]&amp;"|| "&amp;Detalle_Vinculos_Odoo[[#This Row],[Variante Shopify]]&amp;", "&amp;Detalle_Vinculos_Odoo[[#This Row],[País]]</f>
        <v>DATAEDUCACIÓN|| Comuna: Litueche, O'Higgins, Chile</v>
      </c>
      <c r="X1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Litueche, O'Higgins</v>
      </c>
      <c r="Y129" s="106" t="str">
        <f>+IFERROR(VLOOKUP(Detalle_Vinculos_Odoo[[#This Row],[id GEE]],Portadas10[],2,0),"No hay imagen en la tabla")</f>
        <v>No hay imagen en la tabla</v>
      </c>
      <c r="Z1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9" s="106" t="str">
        <f t="shared" si="6"/>
        <v>https://dashboardfiltrado.azurewebsites.net/AutoDash/Index/4/6203</v>
      </c>
      <c r="AC1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id2:6203, url:"https://app.powerbi.com/view?r=eyJrIjoiMzJmMDYwODEtNmVjMS00MDUxLWJmNjUtM2NkNjNkOWUwYTYxIiwidCI6IjhmYmFhNWJmLTJlY2MtNGRjOC1iNTZiLThmOTJlMzA3ZjA3NiIsImMiOjR9", comentario:"DATA: DATAEDUCACIÓN || País: Chile || Variante: SI || Tipo Variante: Comuna || Variante Shopify: Comuna: Litueche, O'Higgins"));</v>
      </c>
      <c r="AD1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https://dashboardfiltrado.azurewebsites.net/AutoDash/Index/4/6203</v>
      </c>
      <c r="AE129" s="117" t="str">
        <f>+IF(Detalle_Vinculos_Odoo[[#This Row],[LINK Mapstore]]&lt;&gt;"","MapStore",IF(Detalle_Vinculos_Odoo[[#This Row],[id GEE]]&lt;&gt;"","GEE-PBI","PBI"))</f>
        <v>PBI</v>
      </c>
    </row>
    <row r="130" spans="1:31" ht="30.6" hidden="1" x14ac:dyDescent="0.3">
      <c r="A130" s="102">
        <f t="shared" si="7"/>
        <v>117</v>
      </c>
      <c r="B130" s="103" t="str">
        <f>+VLOOKUP($M130,Detalle_Variantes_DI[],2,0)</f>
        <v>DATAEDUCACIÓN</v>
      </c>
      <c r="C130" s="103" t="str">
        <f>+VLOOKUP($M130,Detalle_Variantes_DI[],3,0)</f>
        <v>0010-01-00014</v>
      </c>
      <c r="D130" s="30" t="str">
        <f>+VLOOKUP($M130,Detalle_Variantes_DI[],5,0)</f>
        <v>Ranking Comunal de Establecimientos Educacionales - Chile</v>
      </c>
      <c r="E130" s="102" t="str">
        <f>+VLOOKUP($M130,Detalle_Variantes_DI[],6,0)</f>
        <v>PRO</v>
      </c>
      <c r="F130" s="102" t="str">
        <f>+VLOOKUP($M130,Detalle_Variantes_DI[],7,0)</f>
        <v>Chile</v>
      </c>
      <c r="G130" s="102" t="str">
        <f>+VLOOKUP($M130,Detalle_Variantes_DI[],8,0)</f>
        <v>SI</v>
      </c>
      <c r="H130" s="102" t="str">
        <f>+VLOOKUP($M130,Detalle_Variantes_DI[],9,0)</f>
        <v>NO</v>
      </c>
      <c r="I130" s="102" t="str">
        <f>+VLOOKUP($M130,Detalle_Variantes_DI[],10,0)</f>
        <v>NO</v>
      </c>
      <c r="J130" s="102" t="str">
        <f>+VLOOKUP($M130,Detalle_Variantes_DI[],11,0)</f>
        <v>SI</v>
      </c>
      <c r="K130" s="102" t="str">
        <f>+VLOOKUP($M130,Detalle_Variantes_DI[],13,0)</f>
        <v>SI</v>
      </c>
      <c r="L130" s="102" t="str">
        <f>+VLOOKUP($M130,Detalle_Variantes_DI[],14,0)</f>
        <v>Comuna</v>
      </c>
      <c r="M130" s="100">
        <v>4</v>
      </c>
      <c r="N130" s="96">
        <v>6204</v>
      </c>
      <c r="O130" s="102" t="str">
        <f>+IF(VLOOKUP($M130,Detalle_Variantes_DI[],19,0)=0,"",VLOOKUP($M130,Detalle_Variantes_DI[],19,0))</f>
        <v/>
      </c>
      <c r="P130" s="102" t="str">
        <f t="shared" si="8"/>
        <v/>
      </c>
      <c r="Q130" s="102" t="str">
        <f>+IF(VLOOKUP($M130,Detalle_Variantes_DI[],19,0)=0,"",VLOOKUP($M130,Detalle_Variantes_DI[],21,0))</f>
        <v/>
      </c>
      <c r="R130" s="105" t="str">
        <f t="shared" si="9"/>
        <v/>
      </c>
      <c r="S130" s="106" t="str">
        <f>+IFERROR(VLOOKUP(M130&amp;"-"&amp;N130,Links_publicos_PBI[[id-id2]:[Nombre Archivo PBI]],4,0),L130)</f>
        <v>Comuna: Marchihue, O'Higgins</v>
      </c>
      <c r="T130" s="121" t="str">
        <f>+HYPERLINK(IFERROR(VLOOKUP($M130&amp;"-"&amp;$N130,Links_publicos_PBI[[id-id2]:[Nombre Archivo PBI]],5,0),L130))</f>
        <v>https://app.powerbi.com/view?r=eyJrIjoiZGQ2NGU0NWUtOWI1OS00MjgyLWFlNjAtMzQ2ZjExYmQ2NGI2IiwidCI6IjhmYmFhNWJmLTJlY2MtNGRjOC1iNTZiLThmOTJlMzA3ZjA3NiIsImMiOjR9</v>
      </c>
      <c r="U130" s="121" t="str">
        <f>+IFERROR(VLOOKUP($M130,'LINK GEE-MSTORE'!$A$4:$E$164,4,0),"")&amp;IF(Detalle_Vinculos_Odoo[[#This Row],[id GEE2]]=0,"",Detalle_Vinculos_Odoo[[#This Row],[id GEE2]])</f>
        <v/>
      </c>
      <c r="V130" s="121" t="str">
        <f>+IFERROR(VLOOKUP($M130,'LINK GEE-MSTORE'!$I$4:$M$134,4,0),"")</f>
        <v/>
      </c>
      <c r="W130" s="30" t="str">
        <f>+Detalle_Vinculos_Odoo[[#This Row],[Data]]&amp;"|| "&amp;Detalle_Vinculos_Odoo[[#This Row],[Variante Shopify]]&amp;", "&amp;Detalle_Vinculos_Odoo[[#This Row],[País]]</f>
        <v>DATAEDUCACIÓN|| Comuna: Marchihue, O'Higgins, Chile</v>
      </c>
      <c r="X1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Marchihue, O'Higgins</v>
      </c>
      <c r="Y130" s="106" t="str">
        <f>+IFERROR(VLOOKUP(Detalle_Vinculos_Odoo[[#This Row],[id GEE]],Portadas10[],2,0),"No hay imagen en la tabla")</f>
        <v>No hay imagen en la tabla</v>
      </c>
      <c r="Z1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0" s="106" t="str">
        <f t="shared" si="6"/>
        <v>https://dashboardfiltrado.azurewebsites.net/AutoDash/Index/4/6204</v>
      </c>
      <c r="AC1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id2:6204, url:"https://app.powerbi.com/view?r=eyJrIjoiZGQ2NGU0NWUtOWI1OS00MjgyLWFlNjAtMzQ2ZjExYmQ2NGI2IiwidCI6IjhmYmFhNWJmLTJlY2MtNGRjOC1iNTZiLThmOTJlMzA3ZjA3NiIsImMiOjR9", comentario:"DATA: DATAEDUCACIÓN || País: Chile || Variante: SI || Tipo Variante: Comuna || Variante Shopify: Comuna: Marchihue, O'Higgins"));</v>
      </c>
      <c r="AD1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https://dashboardfiltrado.azurewebsites.net/AutoDash/Index/4/6204</v>
      </c>
      <c r="AE130" s="117" t="str">
        <f>+IF(Detalle_Vinculos_Odoo[[#This Row],[LINK Mapstore]]&lt;&gt;"","MapStore",IF(Detalle_Vinculos_Odoo[[#This Row],[id GEE]]&lt;&gt;"","GEE-PBI","PBI"))</f>
        <v>PBI</v>
      </c>
    </row>
    <row r="131" spans="1:31" ht="30.6" hidden="1" x14ac:dyDescent="0.3">
      <c r="A131" s="102">
        <f t="shared" si="7"/>
        <v>118</v>
      </c>
      <c r="B131" s="103" t="str">
        <f>+VLOOKUP($M131,Detalle_Variantes_DI[],2,0)</f>
        <v>DATAEDUCACIÓN</v>
      </c>
      <c r="C131" s="103" t="str">
        <f>+VLOOKUP($M131,Detalle_Variantes_DI[],3,0)</f>
        <v>0010-01-00014</v>
      </c>
      <c r="D131" s="30" t="str">
        <f>+VLOOKUP($M131,Detalle_Variantes_DI[],5,0)</f>
        <v>Ranking Comunal de Establecimientos Educacionales - Chile</v>
      </c>
      <c r="E131" s="102" t="str">
        <f>+VLOOKUP($M131,Detalle_Variantes_DI[],6,0)</f>
        <v>PRO</v>
      </c>
      <c r="F131" s="102" t="str">
        <f>+VLOOKUP($M131,Detalle_Variantes_DI[],7,0)</f>
        <v>Chile</v>
      </c>
      <c r="G131" s="102" t="str">
        <f>+VLOOKUP($M131,Detalle_Variantes_DI[],8,0)</f>
        <v>SI</v>
      </c>
      <c r="H131" s="102" t="str">
        <f>+VLOOKUP($M131,Detalle_Variantes_DI[],9,0)</f>
        <v>NO</v>
      </c>
      <c r="I131" s="102" t="str">
        <f>+VLOOKUP($M131,Detalle_Variantes_DI[],10,0)</f>
        <v>NO</v>
      </c>
      <c r="J131" s="102" t="str">
        <f>+VLOOKUP($M131,Detalle_Variantes_DI[],11,0)</f>
        <v>SI</v>
      </c>
      <c r="K131" s="102" t="str">
        <f>+VLOOKUP($M131,Detalle_Variantes_DI[],13,0)</f>
        <v>SI</v>
      </c>
      <c r="L131" s="102" t="str">
        <f>+VLOOKUP($M131,Detalle_Variantes_DI[],14,0)</f>
        <v>Comuna</v>
      </c>
      <c r="M131" s="100">
        <v>4</v>
      </c>
      <c r="N131" s="96">
        <v>6205</v>
      </c>
      <c r="O131" s="102" t="str">
        <f>+IF(VLOOKUP($M131,Detalle_Variantes_DI[],19,0)=0,"",VLOOKUP($M131,Detalle_Variantes_DI[],19,0))</f>
        <v/>
      </c>
      <c r="P131" s="102" t="str">
        <f t="shared" si="8"/>
        <v/>
      </c>
      <c r="Q131" s="102" t="str">
        <f>+IF(VLOOKUP($M131,Detalle_Variantes_DI[],19,0)=0,"",VLOOKUP($M131,Detalle_Variantes_DI[],21,0))</f>
        <v/>
      </c>
      <c r="R131" s="105" t="str">
        <f t="shared" si="9"/>
        <v/>
      </c>
      <c r="S131" s="106" t="str">
        <f>+IFERROR(VLOOKUP(M131&amp;"-"&amp;N131,Links_publicos_PBI[[id-id2]:[Nombre Archivo PBI]],4,0),L131)</f>
        <v>Comuna: Navidad, O'Higgins</v>
      </c>
      <c r="T131" s="121" t="str">
        <f>+HYPERLINK(IFERROR(VLOOKUP($M131&amp;"-"&amp;$N131,Links_publicos_PBI[[id-id2]:[Nombre Archivo PBI]],5,0),L131))</f>
        <v>https://app.powerbi.com/view?r=eyJrIjoiNzU5ZTk5ZjAtZTdlNy00NzcxLTk3OGItOWIyMTZhNmE1MDcxIiwidCI6IjhmYmFhNWJmLTJlY2MtNGRjOC1iNTZiLThmOTJlMzA3ZjA3NiIsImMiOjR9</v>
      </c>
      <c r="U131" s="121" t="str">
        <f>+IFERROR(VLOOKUP($M131,'LINK GEE-MSTORE'!$A$4:$E$164,4,0),"")&amp;IF(Detalle_Vinculos_Odoo[[#This Row],[id GEE2]]=0,"",Detalle_Vinculos_Odoo[[#This Row],[id GEE2]])</f>
        <v/>
      </c>
      <c r="V131" s="121" t="str">
        <f>+IFERROR(VLOOKUP($M131,'LINK GEE-MSTORE'!$I$4:$M$134,4,0),"")</f>
        <v/>
      </c>
      <c r="W131" s="30" t="str">
        <f>+Detalle_Vinculos_Odoo[[#This Row],[Data]]&amp;"|| "&amp;Detalle_Vinculos_Odoo[[#This Row],[Variante Shopify]]&amp;", "&amp;Detalle_Vinculos_Odoo[[#This Row],[País]]</f>
        <v>DATAEDUCACIÓN|| Comuna: Navidad, O'Higgins, Chile</v>
      </c>
      <c r="X1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Navidad, O'Higgins</v>
      </c>
      <c r="Y131" s="106" t="str">
        <f>+IFERROR(VLOOKUP(Detalle_Vinculos_Odoo[[#This Row],[id GEE]],Portadas10[],2,0),"No hay imagen en la tabla")</f>
        <v>No hay imagen en la tabla</v>
      </c>
      <c r="Z1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1" s="106" t="str">
        <f t="shared" si="6"/>
        <v>https://dashboardfiltrado.azurewebsites.net/AutoDash/Index/4/6205</v>
      </c>
      <c r="AC1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id2:6205, url:"https://app.powerbi.com/view?r=eyJrIjoiNzU5ZTk5ZjAtZTdlNy00NzcxLTk3OGItOWIyMTZhNmE1MDcxIiwidCI6IjhmYmFhNWJmLTJlY2MtNGRjOC1iNTZiLThmOTJlMzA3ZjA3NiIsImMiOjR9", comentario:"DATA: DATAEDUCACIÓN || País: Chile || Variante: SI || Tipo Variante: Comuna || Variante Shopify: Comuna: Navidad, O'Higgins"));</v>
      </c>
      <c r="AD1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https://dashboardfiltrado.azurewebsites.net/AutoDash/Index/4/6205</v>
      </c>
      <c r="AE131" s="117" t="str">
        <f>+IF(Detalle_Vinculos_Odoo[[#This Row],[LINK Mapstore]]&lt;&gt;"","MapStore",IF(Detalle_Vinculos_Odoo[[#This Row],[id GEE]]&lt;&gt;"","GEE-PBI","PBI"))</f>
        <v>PBI</v>
      </c>
    </row>
    <row r="132" spans="1:31" ht="30.6" hidden="1" x14ac:dyDescent="0.3">
      <c r="A132" s="102">
        <f t="shared" si="7"/>
        <v>119</v>
      </c>
      <c r="B132" s="103" t="str">
        <f>+VLOOKUP($M132,Detalle_Variantes_DI[],2,0)</f>
        <v>DATAEDUCACIÓN</v>
      </c>
      <c r="C132" s="103" t="str">
        <f>+VLOOKUP($M132,Detalle_Variantes_DI[],3,0)</f>
        <v>0010-01-00014</v>
      </c>
      <c r="D132" s="30" t="str">
        <f>+VLOOKUP($M132,Detalle_Variantes_DI[],5,0)</f>
        <v>Ranking Comunal de Establecimientos Educacionales - Chile</v>
      </c>
      <c r="E132" s="102" t="str">
        <f>+VLOOKUP($M132,Detalle_Variantes_DI[],6,0)</f>
        <v>PRO</v>
      </c>
      <c r="F132" s="102" t="str">
        <f>+VLOOKUP($M132,Detalle_Variantes_DI[],7,0)</f>
        <v>Chile</v>
      </c>
      <c r="G132" s="102" t="str">
        <f>+VLOOKUP($M132,Detalle_Variantes_DI[],8,0)</f>
        <v>SI</v>
      </c>
      <c r="H132" s="102" t="str">
        <f>+VLOOKUP($M132,Detalle_Variantes_DI[],9,0)</f>
        <v>NO</v>
      </c>
      <c r="I132" s="102" t="str">
        <f>+VLOOKUP($M132,Detalle_Variantes_DI[],10,0)</f>
        <v>NO</v>
      </c>
      <c r="J132" s="102" t="str">
        <f>+VLOOKUP($M132,Detalle_Variantes_DI[],11,0)</f>
        <v>SI</v>
      </c>
      <c r="K132" s="102" t="str">
        <f>+VLOOKUP($M132,Detalle_Variantes_DI[],13,0)</f>
        <v>SI</v>
      </c>
      <c r="L132" s="102" t="str">
        <f>+VLOOKUP($M132,Detalle_Variantes_DI[],14,0)</f>
        <v>Comuna</v>
      </c>
      <c r="M132" s="100">
        <v>4</v>
      </c>
      <c r="N132" s="96">
        <v>6206</v>
      </c>
      <c r="O132" s="102" t="str">
        <f>+IF(VLOOKUP($M132,Detalle_Variantes_DI[],19,0)=0,"",VLOOKUP($M132,Detalle_Variantes_DI[],19,0))</f>
        <v/>
      </c>
      <c r="P132" s="102" t="str">
        <f t="shared" si="8"/>
        <v/>
      </c>
      <c r="Q132" s="102" t="str">
        <f>+IF(VLOOKUP($M132,Detalle_Variantes_DI[],19,0)=0,"",VLOOKUP($M132,Detalle_Variantes_DI[],21,0))</f>
        <v/>
      </c>
      <c r="R132" s="105" t="str">
        <f t="shared" si="9"/>
        <v/>
      </c>
      <c r="S132" s="106" t="str">
        <f>+IFERROR(VLOOKUP(M132&amp;"-"&amp;N132,Links_publicos_PBI[[id-id2]:[Nombre Archivo PBI]],4,0),L132)</f>
        <v>Comuna: Paredones, O'Higgins</v>
      </c>
      <c r="T132" s="121" t="str">
        <f>+HYPERLINK(IFERROR(VLOOKUP($M132&amp;"-"&amp;$N132,Links_publicos_PBI[[id-id2]:[Nombre Archivo PBI]],5,0),L132))</f>
        <v>https://app.powerbi.com/view?r=eyJrIjoiOGU1ZjJlZWItODdlOS00NjVhLTlmMDctNzhmNTI4MjU5NzI2IiwidCI6IjhmYmFhNWJmLTJlY2MtNGRjOC1iNTZiLThmOTJlMzA3ZjA3NiIsImMiOjR9</v>
      </c>
      <c r="U132" s="121" t="str">
        <f>+IFERROR(VLOOKUP($M132,'LINK GEE-MSTORE'!$A$4:$E$164,4,0),"")&amp;IF(Detalle_Vinculos_Odoo[[#This Row],[id GEE2]]=0,"",Detalle_Vinculos_Odoo[[#This Row],[id GEE2]])</f>
        <v/>
      </c>
      <c r="V132" s="121" t="str">
        <f>+IFERROR(VLOOKUP($M132,'LINK GEE-MSTORE'!$I$4:$M$134,4,0),"")</f>
        <v/>
      </c>
      <c r="W132" s="30" t="str">
        <f>+Detalle_Vinculos_Odoo[[#This Row],[Data]]&amp;"|| "&amp;Detalle_Vinculos_Odoo[[#This Row],[Variante Shopify]]&amp;", "&amp;Detalle_Vinculos_Odoo[[#This Row],[País]]</f>
        <v>DATAEDUCACIÓN|| Comuna: Paredones, O'Higgins, Chile</v>
      </c>
      <c r="X1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Paredones, O'Higgins</v>
      </c>
      <c r="Y132" s="106" t="str">
        <f>+IFERROR(VLOOKUP(Detalle_Vinculos_Odoo[[#This Row],[id GEE]],Portadas10[],2,0),"No hay imagen en la tabla")</f>
        <v>No hay imagen en la tabla</v>
      </c>
      <c r="Z1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2" s="106" t="str">
        <f t="shared" si="6"/>
        <v>https://dashboardfiltrado.azurewebsites.net/AutoDash/Index/4/6206</v>
      </c>
      <c r="AC1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id2:6206, url:"https://app.powerbi.com/view?r=eyJrIjoiOGU1ZjJlZWItODdlOS00NjVhLTlmMDctNzhmNTI4MjU5NzI2IiwidCI6IjhmYmFhNWJmLTJlY2MtNGRjOC1iNTZiLThmOTJlMzA3ZjA3NiIsImMiOjR9", comentario:"DATA: DATAEDUCACIÓN || País: Chile || Variante: SI || Tipo Variante: Comuna || Variante Shopify: Comuna: Paredones, O'Higgins"));</v>
      </c>
      <c r="AD1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https://dashboardfiltrado.azurewebsites.net/AutoDash/Index/4/6206</v>
      </c>
      <c r="AE132" s="117" t="str">
        <f>+IF(Detalle_Vinculos_Odoo[[#This Row],[LINK Mapstore]]&lt;&gt;"","MapStore",IF(Detalle_Vinculos_Odoo[[#This Row],[id GEE]]&lt;&gt;"","GEE-PBI","PBI"))</f>
        <v>PBI</v>
      </c>
    </row>
    <row r="133" spans="1:31" ht="30.6" hidden="1" x14ac:dyDescent="0.3">
      <c r="A133" s="102">
        <f t="shared" si="7"/>
        <v>120</v>
      </c>
      <c r="B133" s="103" t="str">
        <f>+VLOOKUP($M133,Detalle_Variantes_DI[],2,0)</f>
        <v>DATAEDUCACIÓN</v>
      </c>
      <c r="C133" s="103" t="str">
        <f>+VLOOKUP($M133,Detalle_Variantes_DI[],3,0)</f>
        <v>0010-01-00014</v>
      </c>
      <c r="D133" s="30" t="str">
        <f>+VLOOKUP($M133,Detalle_Variantes_DI[],5,0)</f>
        <v>Ranking Comunal de Establecimientos Educacionales - Chile</v>
      </c>
      <c r="E133" s="102" t="str">
        <f>+VLOOKUP($M133,Detalle_Variantes_DI[],6,0)</f>
        <v>PRO</v>
      </c>
      <c r="F133" s="102" t="str">
        <f>+VLOOKUP($M133,Detalle_Variantes_DI[],7,0)</f>
        <v>Chile</v>
      </c>
      <c r="G133" s="102" t="str">
        <f>+VLOOKUP($M133,Detalle_Variantes_DI[],8,0)</f>
        <v>SI</v>
      </c>
      <c r="H133" s="102" t="str">
        <f>+VLOOKUP($M133,Detalle_Variantes_DI[],9,0)</f>
        <v>NO</v>
      </c>
      <c r="I133" s="102" t="str">
        <f>+VLOOKUP($M133,Detalle_Variantes_DI[],10,0)</f>
        <v>NO</v>
      </c>
      <c r="J133" s="102" t="str">
        <f>+VLOOKUP($M133,Detalle_Variantes_DI[],11,0)</f>
        <v>SI</v>
      </c>
      <c r="K133" s="102" t="str">
        <f>+VLOOKUP($M133,Detalle_Variantes_DI[],13,0)</f>
        <v>SI</v>
      </c>
      <c r="L133" s="102" t="str">
        <f>+VLOOKUP($M133,Detalle_Variantes_DI[],14,0)</f>
        <v>Comuna</v>
      </c>
      <c r="M133" s="100">
        <v>4</v>
      </c>
      <c r="N133" s="96">
        <v>6301</v>
      </c>
      <c r="O133" s="102" t="str">
        <f>+IF(VLOOKUP($M133,Detalle_Variantes_DI[],19,0)=0,"",VLOOKUP($M133,Detalle_Variantes_DI[],19,0))</f>
        <v/>
      </c>
      <c r="P133" s="102" t="str">
        <f t="shared" si="8"/>
        <v/>
      </c>
      <c r="Q133" s="102" t="str">
        <f>+IF(VLOOKUP($M133,Detalle_Variantes_DI[],19,0)=0,"",VLOOKUP($M133,Detalle_Variantes_DI[],21,0))</f>
        <v/>
      </c>
      <c r="R133" s="105" t="str">
        <f t="shared" si="9"/>
        <v/>
      </c>
      <c r="S133" s="106" t="str">
        <f>+IFERROR(VLOOKUP(M133&amp;"-"&amp;N133,Links_publicos_PBI[[id-id2]:[Nombre Archivo PBI]],4,0),L133)</f>
        <v>Comuna: San Fernando, O'Higgins</v>
      </c>
      <c r="T133" s="121" t="str">
        <f>+HYPERLINK(IFERROR(VLOOKUP($M133&amp;"-"&amp;$N133,Links_publicos_PBI[[id-id2]:[Nombre Archivo PBI]],5,0),L133))</f>
        <v>https://app.powerbi.com/view?r=eyJrIjoiNGNhMTM2OTEtMzZiMi00MGIzLWFmNzQtZjAxNGNhNzhmNDc1IiwidCI6IjhmYmFhNWJmLTJlY2MtNGRjOC1iNTZiLThmOTJlMzA3ZjA3NiIsImMiOjR9</v>
      </c>
      <c r="U133" s="121" t="str">
        <f>+IFERROR(VLOOKUP($M133,'LINK GEE-MSTORE'!$A$4:$E$164,4,0),"")&amp;IF(Detalle_Vinculos_Odoo[[#This Row],[id GEE2]]=0,"",Detalle_Vinculos_Odoo[[#This Row],[id GEE2]])</f>
        <v/>
      </c>
      <c r="V133" s="121" t="str">
        <f>+IFERROR(VLOOKUP($M133,'LINK GEE-MSTORE'!$I$4:$M$134,4,0),"")</f>
        <v/>
      </c>
      <c r="W133" s="30" t="str">
        <f>+Detalle_Vinculos_Odoo[[#This Row],[Data]]&amp;"|| "&amp;Detalle_Vinculos_Odoo[[#This Row],[Variante Shopify]]&amp;", "&amp;Detalle_Vinculos_Odoo[[#This Row],[País]]</f>
        <v>DATAEDUCACIÓN|| Comuna: San Fernando, O'Higgins, Chile</v>
      </c>
      <c r="X1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Fernando, O'Higgins</v>
      </c>
      <c r="Y133" s="106" t="str">
        <f>+IFERROR(VLOOKUP(Detalle_Vinculos_Odoo[[#This Row],[id GEE]],Portadas10[],2,0),"No hay imagen en la tabla")</f>
        <v>No hay imagen en la tabla</v>
      </c>
      <c r="Z1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3" s="106" t="str">
        <f t="shared" si="6"/>
        <v>https://dashboardfiltrado.azurewebsites.net/AutoDash/Index/4/6301</v>
      </c>
      <c r="AC1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id2:6301, url:"https://app.powerbi.com/view?r=eyJrIjoiNGNhMTM2OTEtMzZiMi00MGIzLWFmNzQtZjAxNGNhNzhmNDc1IiwidCI6IjhmYmFhNWJmLTJlY2MtNGRjOC1iNTZiLThmOTJlMzA3ZjA3NiIsImMiOjR9", comentario:"DATA: DATAEDUCACIÓN || País: Chile || Variante: SI || Tipo Variante: Comuna || Variante Shopify: Comuna: San Fernando, O'Higgins"));</v>
      </c>
      <c r="AD1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https://dashboardfiltrado.azurewebsites.net/AutoDash/Index/4/6301</v>
      </c>
      <c r="AE133" s="117" t="str">
        <f>+IF(Detalle_Vinculos_Odoo[[#This Row],[LINK Mapstore]]&lt;&gt;"","MapStore",IF(Detalle_Vinculos_Odoo[[#This Row],[id GEE]]&lt;&gt;"","GEE-PBI","PBI"))</f>
        <v>PBI</v>
      </c>
    </row>
    <row r="134" spans="1:31" ht="30.6" hidden="1" x14ac:dyDescent="0.3">
      <c r="A134" s="102">
        <f t="shared" si="7"/>
        <v>121</v>
      </c>
      <c r="B134" s="103" t="str">
        <f>+VLOOKUP($M134,Detalle_Variantes_DI[],2,0)</f>
        <v>DATAEDUCACIÓN</v>
      </c>
      <c r="C134" s="103" t="str">
        <f>+VLOOKUP($M134,Detalle_Variantes_DI[],3,0)</f>
        <v>0010-01-00014</v>
      </c>
      <c r="D134" s="30" t="str">
        <f>+VLOOKUP($M134,Detalle_Variantes_DI[],5,0)</f>
        <v>Ranking Comunal de Establecimientos Educacionales - Chile</v>
      </c>
      <c r="E134" s="102" t="str">
        <f>+VLOOKUP($M134,Detalle_Variantes_DI[],6,0)</f>
        <v>PRO</v>
      </c>
      <c r="F134" s="102" t="str">
        <f>+VLOOKUP($M134,Detalle_Variantes_DI[],7,0)</f>
        <v>Chile</v>
      </c>
      <c r="G134" s="102" t="str">
        <f>+VLOOKUP($M134,Detalle_Variantes_DI[],8,0)</f>
        <v>SI</v>
      </c>
      <c r="H134" s="102" t="str">
        <f>+VLOOKUP($M134,Detalle_Variantes_DI[],9,0)</f>
        <v>NO</v>
      </c>
      <c r="I134" s="102" t="str">
        <f>+VLOOKUP($M134,Detalle_Variantes_DI[],10,0)</f>
        <v>NO</v>
      </c>
      <c r="J134" s="102" t="str">
        <f>+VLOOKUP($M134,Detalle_Variantes_DI[],11,0)</f>
        <v>SI</v>
      </c>
      <c r="K134" s="102" t="str">
        <f>+VLOOKUP($M134,Detalle_Variantes_DI[],13,0)</f>
        <v>SI</v>
      </c>
      <c r="L134" s="102" t="str">
        <f>+VLOOKUP($M134,Detalle_Variantes_DI[],14,0)</f>
        <v>Comuna</v>
      </c>
      <c r="M134" s="100">
        <v>4</v>
      </c>
      <c r="N134" s="96">
        <v>6302</v>
      </c>
      <c r="O134" s="102" t="str">
        <f>+IF(VLOOKUP($M134,Detalle_Variantes_DI[],19,0)=0,"",VLOOKUP($M134,Detalle_Variantes_DI[],19,0))</f>
        <v/>
      </c>
      <c r="P134" s="102" t="str">
        <f t="shared" si="8"/>
        <v/>
      </c>
      <c r="Q134" s="102" t="str">
        <f>+IF(VLOOKUP($M134,Detalle_Variantes_DI[],19,0)=0,"",VLOOKUP($M134,Detalle_Variantes_DI[],21,0))</f>
        <v/>
      </c>
      <c r="R134" s="105" t="str">
        <f t="shared" si="9"/>
        <v/>
      </c>
      <c r="S134" s="106" t="str">
        <f>+IFERROR(VLOOKUP(M134&amp;"-"&amp;N134,Links_publicos_PBI[[id-id2]:[Nombre Archivo PBI]],4,0),L134)</f>
        <v>Comuna: Chépica, O'Higgins</v>
      </c>
      <c r="T134" s="121" t="str">
        <f>+HYPERLINK(IFERROR(VLOOKUP($M134&amp;"-"&amp;$N134,Links_publicos_PBI[[id-id2]:[Nombre Archivo PBI]],5,0),L134))</f>
        <v>https://app.powerbi.com/view?r=eyJrIjoiMjljNWUyMTgtZTljMC00NmJlLTg5MTItZDg4YTI1ZTBjMmVlIiwidCI6IjhmYmFhNWJmLTJlY2MtNGRjOC1iNTZiLThmOTJlMzA3ZjA3NiIsImMiOjR9</v>
      </c>
      <c r="U134" s="121" t="str">
        <f>+IFERROR(VLOOKUP($M134,'LINK GEE-MSTORE'!$A$4:$E$164,4,0),"")&amp;IF(Detalle_Vinculos_Odoo[[#This Row],[id GEE2]]=0,"",Detalle_Vinculos_Odoo[[#This Row],[id GEE2]])</f>
        <v/>
      </c>
      <c r="V134" s="121" t="str">
        <f>+IFERROR(VLOOKUP($M134,'LINK GEE-MSTORE'!$I$4:$M$134,4,0),"")</f>
        <v/>
      </c>
      <c r="W134" s="30" t="str">
        <f>+Detalle_Vinculos_Odoo[[#This Row],[Data]]&amp;"|| "&amp;Detalle_Vinculos_Odoo[[#This Row],[Variante Shopify]]&amp;", "&amp;Detalle_Vinculos_Odoo[[#This Row],[País]]</f>
        <v>DATAEDUCACIÓN|| Comuna: Chépica, O'Higgins, Chile</v>
      </c>
      <c r="X1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Chépica, O'Higgins</v>
      </c>
      <c r="Y134" s="106" t="str">
        <f>+IFERROR(VLOOKUP(Detalle_Vinculos_Odoo[[#This Row],[id GEE]],Portadas10[],2,0),"No hay imagen en la tabla")</f>
        <v>No hay imagen en la tabla</v>
      </c>
      <c r="Z1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4" s="106" t="str">
        <f t="shared" si="6"/>
        <v>https://dashboardfiltrado.azurewebsites.net/AutoDash/Index/4/6302</v>
      </c>
      <c r="AC1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id2:6302, url:"https://app.powerbi.com/view?r=eyJrIjoiMjljNWUyMTgtZTljMC00NmJlLTg5MTItZDg4YTI1ZTBjMmVlIiwidCI6IjhmYmFhNWJmLTJlY2MtNGRjOC1iNTZiLThmOTJlMzA3ZjA3NiIsImMiOjR9", comentario:"DATA: DATAEDUCACIÓN || País: Chile || Variante: SI || Tipo Variante: Comuna || Variante Shopify: Comuna: Chépica, O'Higgins"));</v>
      </c>
      <c r="AD1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https://dashboardfiltrado.azurewebsites.net/AutoDash/Index/4/6302</v>
      </c>
      <c r="AE134" s="117" t="str">
        <f>+IF(Detalle_Vinculos_Odoo[[#This Row],[LINK Mapstore]]&lt;&gt;"","MapStore",IF(Detalle_Vinculos_Odoo[[#This Row],[id GEE]]&lt;&gt;"","GEE-PBI","PBI"))</f>
        <v>PBI</v>
      </c>
    </row>
    <row r="135" spans="1:31" ht="30.6" hidden="1" x14ac:dyDescent="0.3">
      <c r="A135" s="102">
        <f t="shared" si="7"/>
        <v>122</v>
      </c>
      <c r="B135" s="103" t="str">
        <f>+VLOOKUP($M135,Detalle_Variantes_DI[],2,0)</f>
        <v>DATAEDUCACIÓN</v>
      </c>
      <c r="C135" s="103" t="str">
        <f>+VLOOKUP($M135,Detalle_Variantes_DI[],3,0)</f>
        <v>0010-01-00014</v>
      </c>
      <c r="D135" s="30" t="str">
        <f>+VLOOKUP($M135,Detalle_Variantes_DI[],5,0)</f>
        <v>Ranking Comunal de Establecimientos Educacionales - Chile</v>
      </c>
      <c r="E135" s="102" t="str">
        <f>+VLOOKUP($M135,Detalle_Variantes_DI[],6,0)</f>
        <v>PRO</v>
      </c>
      <c r="F135" s="102" t="str">
        <f>+VLOOKUP($M135,Detalle_Variantes_DI[],7,0)</f>
        <v>Chile</v>
      </c>
      <c r="G135" s="102" t="str">
        <f>+VLOOKUP($M135,Detalle_Variantes_DI[],8,0)</f>
        <v>SI</v>
      </c>
      <c r="H135" s="102" t="str">
        <f>+VLOOKUP($M135,Detalle_Variantes_DI[],9,0)</f>
        <v>NO</v>
      </c>
      <c r="I135" s="102" t="str">
        <f>+VLOOKUP($M135,Detalle_Variantes_DI[],10,0)</f>
        <v>NO</v>
      </c>
      <c r="J135" s="102" t="str">
        <f>+VLOOKUP($M135,Detalle_Variantes_DI[],11,0)</f>
        <v>SI</v>
      </c>
      <c r="K135" s="102" t="str">
        <f>+VLOOKUP($M135,Detalle_Variantes_DI[],13,0)</f>
        <v>SI</v>
      </c>
      <c r="L135" s="102" t="str">
        <f>+VLOOKUP($M135,Detalle_Variantes_DI[],14,0)</f>
        <v>Comuna</v>
      </c>
      <c r="M135" s="100">
        <v>4</v>
      </c>
      <c r="N135" s="96">
        <v>6303</v>
      </c>
      <c r="O135" s="102" t="str">
        <f>+IF(VLOOKUP($M135,Detalle_Variantes_DI[],19,0)=0,"",VLOOKUP($M135,Detalle_Variantes_DI[],19,0))</f>
        <v/>
      </c>
      <c r="P135" s="102" t="str">
        <f t="shared" si="8"/>
        <v/>
      </c>
      <c r="Q135" s="102" t="str">
        <f>+IF(VLOOKUP($M135,Detalle_Variantes_DI[],19,0)=0,"",VLOOKUP($M135,Detalle_Variantes_DI[],21,0))</f>
        <v/>
      </c>
      <c r="R135" s="105" t="str">
        <f t="shared" si="9"/>
        <v/>
      </c>
      <c r="S135" s="106" t="str">
        <f>+IFERROR(VLOOKUP(M135&amp;"-"&amp;N135,Links_publicos_PBI[[id-id2]:[Nombre Archivo PBI]],4,0),L135)</f>
        <v>Comuna: Chimbarongo, O'Higgins</v>
      </c>
      <c r="T135" s="121" t="str">
        <f>+HYPERLINK(IFERROR(VLOOKUP($M135&amp;"-"&amp;$N135,Links_publicos_PBI[[id-id2]:[Nombre Archivo PBI]],5,0),L135))</f>
        <v>https://app.powerbi.com/view?r=eyJrIjoiOWE2MDRmMzktMTE3OC00OGQ4LTg3YjgtZTcyNzI0ZDZhNmUzIiwidCI6IjhmYmFhNWJmLTJlY2MtNGRjOC1iNTZiLThmOTJlMzA3ZjA3NiIsImMiOjR9</v>
      </c>
      <c r="U135" s="121" t="str">
        <f>+IFERROR(VLOOKUP($M135,'LINK GEE-MSTORE'!$A$4:$E$164,4,0),"")&amp;IF(Detalle_Vinculos_Odoo[[#This Row],[id GEE2]]=0,"",Detalle_Vinculos_Odoo[[#This Row],[id GEE2]])</f>
        <v/>
      </c>
      <c r="V135" s="121" t="str">
        <f>+IFERROR(VLOOKUP($M135,'LINK GEE-MSTORE'!$I$4:$M$134,4,0),"")</f>
        <v/>
      </c>
      <c r="W135" s="30" t="str">
        <f>+Detalle_Vinculos_Odoo[[#This Row],[Data]]&amp;"|| "&amp;Detalle_Vinculos_Odoo[[#This Row],[Variante Shopify]]&amp;", "&amp;Detalle_Vinculos_Odoo[[#This Row],[País]]</f>
        <v>DATAEDUCACIÓN|| Comuna: Chimbarongo, O'Higgins, Chile</v>
      </c>
      <c r="X1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Chimbarongo, O'Higgins</v>
      </c>
      <c r="Y135" s="106" t="str">
        <f>+IFERROR(VLOOKUP(Detalle_Vinculos_Odoo[[#This Row],[id GEE]],Portadas10[],2,0),"No hay imagen en la tabla")</f>
        <v>No hay imagen en la tabla</v>
      </c>
      <c r="Z1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5" s="106" t="str">
        <f t="shared" si="6"/>
        <v>https://dashboardfiltrado.azurewebsites.net/AutoDash/Index/4/6303</v>
      </c>
      <c r="AC1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id2:6303, url:"https://app.powerbi.com/view?r=eyJrIjoiOWE2MDRmMzktMTE3OC00OGQ4LTg3YjgtZTcyNzI0ZDZhNmUzIiwidCI6IjhmYmFhNWJmLTJlY2MtNGRjOC1iNTZiLThmOTJlMzA3ZjA3NiIsImMiOjR9", comentario:"DATA: DATAEDUCACIÓN || País: Chile || Variante: SI || Tipo Variante: Comuna || Variante Shopify: Comuna: Chimbarongo, O'Higgins"));</v>
      </c>
      <c r="AD1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https://dashboardfiltrado.azurewebsites.net/AutoDash/Index/4/6303</v>
      </c>
      <c r="AE135" s="117" t="str">
        <f>+IF(Detalle_Vinculos_Odoo[[#This Row],[LINK Mapstore]]&lt;&gt;"","MapStore",IF(Detalle_Vinculos_Odoo[[#This Row],[id GEE]]&lt;&gt;"","GEE-PBI","PBI"))</f>
        <v>PBI</v>
      </c>
    </row>
    <row r="136" spans="1:31" ht="30.6" hidden="1" x14ac:dyDescent="0.3">
      <c r="A136" s="102">
        <f t="shared" si="7"/>
        <v>123</v>
      </c>
      <c r="B136" s="103" t="str">
        <f>+VLOOKUP($M136,Detalle_Variantes_DI[],2,0)</f>
        <v>DATAEDUCACIÓN</v>
      </c>
      <c r="C136" s="103" t="str">
        <f>+VLOOKUP($M136,Detalle_Variantes_DI[],3,0)</f>
        <v>0010-01-00014</v>
      </c>
      <c r="D136" s="30" t="str">
        <f>+VLOOKUP($M136,Detalle_Variantes_DI[],5,0)</f>
        <v>Ranking Comunal de Establecimientos Educacionales - Chile</v>
      </c>
      <c r="E136" s="102" t="str">
        <f>+VLOOKUP($M136,Detalle_Variantes_DI[],6,0)</f>
        <v>PRO</v>
      </c>
      <c r="F136" s="102" t="str">
        <f>+VLOOKUP($M136,Detalle_Variantes_DI[],7,0)</f>
        <v>Chile</v>
      </c>
      <c r="G136" s="102" t="str">
        <f>+VLOOKUP($M136,Detalle_Variantes_DI[],8,0)</f>
        <v>SI</v>
      </c>
      <c r="H136" s="102" t="str">
        <f>+VLOOKUP($M136,Detalle_Variantes_DI[],9,0)</f>
        <v>NO</v>
      </c>
      <c r="I136" s="102" t="str">
        <f>+VLOOKUP($M136,Detalle_Variantes_DI[],10,0)</f>
        <v>NO</v>
      </c>
      <c r="J136" s="102" t="str">
        <f>+VLOOKUP($M136,Detalle_Variantes_DI[],11,0)</f>
        <v>SI</v>
      </c>
      <c r="K136" s="102" t="str">
        <f>+VLOOKUP($M136,Detalle_Variantes_DI[],13,0)</f>
        <v>SI</v>
      </c>
      <c r="L136" s="102" t="str">
        <f>+VLOOKUP($M136,Detalle_Variantes_DI[],14,0)</f>
        <v>Comuna</v>
      </c>
      <c r="M136" s="100">
        <v>4</v>
      </c>
      <c r="N136" s="96">
        <v>6304</v>
      </c>
      <c r="O136" s="102" t="str">
        <f>+IF(VLOOKUP($M136,Detalle_Variantes_DI[],19,0)=0,"",VLOOKUP($M136,Detalle_Variantes_DI[],19,0))</f>
        <v/>
      </c>
      <c r="P136" s="102" t="str">
        <f t="shared" si="8"/>
        <v/>
      </c>
      <c r="Q136" s="102" t="str">
        <f>+IF(VLOOKUP($M136,Detalle_Variantes_DI[],19,0)=0,"",VLOOKUP($M136,Detalle_Variantes_DI[],21,0))</f>
        <v/>
      </c>
      <c r="R136" s="105" t="str">
        <f t="shared" si="9"/>
        <v/>
      </c>
      <c r="S136" s="106" t="str">
        <f>+IFERROR(VLOOKUP(M136&amp;"-"&amp;N136,Links_publicos_PBI[[id-id2]:[Nombre Archivo PBI]],4,0),L136)</f>
        <v>Comuna: Lolol, O'Higgins</v>
      </c>
      <c r="T136" s="121" t="str">
        <f>+HYPERLINK(IFERROR(VLOOKUP($M136&amp;"-"&amp;$N136,Links_publicos_PBI[[id-id2]:[Nombre Archivo PBI]],5,0),L136))</f>
        <v>https://app.powerbi.com/view?r=eyJrIjoiMTdiNDIwYjctOGFiOC00Yzk2LWFlMjItMTRhOGNhNTM5Yzg2IiwidCI6IjhmYmFhNWJmLTJlY2MtNGRjOC1iNTZiLThmOTJlMzA3ZjA3NiIsImMiOjR9</v>
      </c>
      <c r="U136" s="121" t="str">
        <f>+IFERROR(VLOOKUP($M136,'LINK GEE-MSTORE'!$A$4:$E$164,4,0),"")&amp;IF(Detalle_Vinculos_Odoo[[#This Row],[id GEE2]]=0,"",Detalle_Vinculos_Odoo[[#This Row],[id GEE2]])</f>
        <v/>
      </c>
      <c r="V136" s="121" t="str">
        <f>+IFERROR(VLOOKUP($M136,'LINK GEE-MSTORE'!$I$4:$M$134,4,0),"")</f>
        <v/>
      </c>
      <c r="W136" s="30" t="str">
        <f>+Detalle_Vinculos_Odoo[[#This Row],[Data]]&amp;"|| "&amp;Detalle_Vinculos_Odoo[[#This Row],[Variante Shopify]]&amp;", "&amp;Detalle_Vinculos_Odoo[[#This Row],[País]]</f>
        <v>DATAEDUCACIÓN|| Comuna: Lolol, O'Higgins, Chile</v>
      </c>
      <c r="X1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Lolol, O'Higgins</v>
      </c>
      <c r="Y136" s="106" t="str">
        <f>+IFERROR(VLOOKUP(Detalle_Vinculos_Odoo[[#This Row],[id GEE]],Portadas10[],2,0),"No hay imagen en la tabla")</f>
        <v>No hay imagen en la tabla</v>
      </c>
      <c r="Z1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6" s="106" t="str">
        <f t="shared" si="6"/>
        <v>https://dashboardfiltrado.azurewebsites.net/AutoDash/Index/4/6304</v>
      </c>
      <c r="AC1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id2:6304, url:"https://app.powerbi.com/view?r=eyJrIjoiMTdiNDIwYjctOGFiOC00Yzk2LWFlMjItMTRhOGNhNTM5Yzg2IiwidCI6IjhmYmFhNWJmLTJlY2MtNGRjOC1iNTZiLThmOTJlMzA3ZjA3NiIsImMiOjR9", comentario:"DATA: DATAEDUCACIÓN || País: Chile || Variante: SI || Tipo Variante: Comuna || Variante Shopify: Comuna: Lolol, O'Higgins"));</v>
      </c>
      <c r="AD1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https://dashboardfiltrado.azurewebsites.net/AutoDash/Index/4/6304</v>
      </c>
      <c r="AE136" s="117" t="str">
        <f>+IF(Detalle_Vinculos_Odoo[[#This Row],[LINK Mapstore]]&lt;&gt;"","MapStore",IF(Detalle_Vinculos_Odoo[[#This Row],[id GEE]]&lt;&gt;"","GEE-PBI","PBI"))</f>
        <v>PBI</v>
      </c>
    </row>
    <row r="137" spans="1:31" ht="30.6" hidden="1" x14ac:dyDescent="0.3">
      <c r="A137" s="102">
        <f t="shared" si="7"/>
        <v>124</v>
      </c>
      <c r="B137" s="103" t="str">
        <f>+VLOOKUP($M137,Detalle_Variantes_DI[],2,0)</f>
        <v>DATAEDUCACIÓN</v>
      </c>
      <c r="C137" s="103" t="str">
        <f>+VLOOKUP($M137,Detalle_Variantes_DI[],3,0)</f>
        <v>0010-01-00014</v>
      </c>
      <c r="D137" s="30" t="str">
        <f>+VLOOKUP($M137,Detalle_Variantes_DI[],5,0)</f>
        <v>Ranking Comunal de Establecimientos Educacionales - Chile</v>
      </c>
      <c r="E137" s="102" t="str">
        <f>+VLOOKUP($M137,Detalle_Variantes_DI[],6,0)</f>
        <v>PRO</v>
      </c>
      <c r="F137" s="102" t="str">
        <f>+VLOOKUP($M137,Detalle_Variantes_DI[],7,0)</f>
        <v>Chile</v>
      </c>
      <c r="G137" s="102" t="str">
        <f>+VLOOKUP($M137,Detalle_Variantes_DI[],8,0)</f>
        <v>SI</v>
      </c>
      <c r="H137" s="102" t="str">
        <f>+VLOOKUP($M137,Detalle_Variantes_DI[],9,0)</f>
        <v>NO</v>
      </c>
      <c r="I137" s="102" t="str">
        <f>+VLOOKUP($M137,Detalle_Variantes_DI[],10,0)</f>
        <v>NO</v>
      </c>
      <c r="J137" s="102" t="str">
        <f>+VLOOKUP($M137,Detalle_Variantes_DI[],11,0)</f>
        <v>SI</v>
      </c>
      <c r="K137" s="102" t="str">
        <f>+VLOOKUP($M137,Detalle_Variantes_DI[],13,0)</f>
        <v>SI</v>
      </c>
      <c r="L137" s="102" t="str">
        <f>+VLOOKUP($M137,Detalle_Variantes_DI[],14,0)</f>
        <v>Comuna</v>
      </c>
      <c r="M137" s="100">
        <v>4</v>
      </c>
      <c r="N137" s="96">
        <v>6305</v>
      </c>
      <c r="O137" s="102" t="str">
        <f>+IF(VLOOKUP($M137,Detalle_Variantes_DI[],19,0)=0,"",VLOOKUP($M137,Detalle_Variantes_DI[],19,0))</f>
        <v/>
      </c>
      <c r="P137" s="102" t="str">
        <f t="shared" si="8"/>
        <v/>
      </c>
      <c r="Q137" s="102" t="str">
        <f>+IF(VLOOKUP($M137,Detalle_Variantes_DI[],19,0)=0,"",VLOOKUP($M137,Detalle_Variantes_DI[],21,0))</f>
        <v/>
      </c>
      <c r="R137" s="105" t="str">
        <f t="shared" si="9"/>
        <v/>
      </c>
      <c r="S137" s="106" t="str">
        <f>+IFERROR(VLOOKUP(M137&amp;"-"&amp;N137,Links_publicos_PBI[[id-id2]:[Nombre Archivo PBI]],4,0),L137)</f>
        <v>Comuna: Nancagua, O'Higgins</v>
      </c>
      <c r="T137" s="121" t="str">
        <f>+HYPERLINK(IFERROR(VLOOKUP($M137&amp;"-"&amp;$N137,Links_publicos_PBI[[id-id2]:[Nombre Archivo PBI]],5,0),L137))</f>
        <v>https://app.powerbi.com/view?r=eyJrIjoiOGUxMWE1OTEtZjZkYS00NjdjLThhNDMtNDQwMjc5ZWEwMmU2IiwidCI6IjhmYmFhNWJmLTJlY2MtNGRjOC1iNTZiLThmOTJlMzA3ZjA3NiIsImMiOjR9</v>
      </c>
      <c r="U137" s="121" t="str">
        <f>+IFERROR(VLOOKUP($M137,'LINK GEE-MSTORE'!$A$4:$E$164,4,0),"")&amp;IF(Detalle_Vinculos_Odoo[[#This Row],[id GEE2]]=0,"",Detalle_Vinculos_Odoo[[#This Row],[id GEE2]])</f>
        <v/>
      </c>
      <c r="V137" s="121" t="str">
        <f>+IFERROR(VLOOKUP($M137,'LINK GEE-MSTORE'!$I$4:$M$134,4,0),"")</f>
        <v/>
      </c>
      <c r="W137" s="30" t="str">
        <f>+Detalle_Vinculos_Odoo[[#This Row],[Data]]&amp;"|| "&amp;Detalle_Vinculos_Odoo[[#This Row],[Variante Shopify]]&amp;", "&amp;Detalle_Vinculos_Odoo[[#This Row],[País]]</f>
        <v>DATAEDUCACIÓN|| Comuna: Nancagua, O'Higgins, Chile</v>
      </c>
      <c r="X1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Nancagua, O'Higgins</v>
      </c>
      <c r="Y137" s="106" t="str">
        <f>+IFERROR(VLOOKUP(Detalle_Vinculos_Odoo[[#This Row],[id GEE]],Portadas10[],2,0),"No hay imagen en la tabla")</f>
        <v>No hay imagen en la tabla</v>
      </c>
      <c r="Z1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7" s="106" t="str">
        <f t="shared" si="6"/>
        <v>https://dashboardfiltrado.azurewebsites.net/AutoDash/Index/4/6305</v>
      </c>
      <c r="AC1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id2:6305, url:"https://app.powerbi.com/view?r=eyJrIjoiOGUxMWE1OTEtZjZkYS00NjdjLThhNDMtNDQwMjc5ZWEwMmU2IiwidCI6IjhmYmFhNWJmLTJlY2MtNGRjOC1iNTZiLThmOTJlMzA3ZjA3NiIsImMiOjR9", comentario:"DATA: DATAEDUCACIÓN || País: Chile || Variante: SI || Tipo Variante: Comuna || Variante Shopify: Comuna: Nancagua, O'Higgins"));</v>
      </c>
      <c r="AD1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https://dashboardfiltrado.azurewebsites.net/AutoDash/Index/4/6305</v>
      </c>
      <c r="AE137" s="117" t="str">
        <f>+IF(Detalle_Vinculos_Odoo[[#This Row],[LINK Mapstore]]&lt;&gt;"","MapStore",IF(Detalle_Vinculos_Odoo[[#This Row],[id GEE]]&lt;&gt;"","GEE-PBI","PBI"))</f>
        <v>PBI</v>
      </c>
    </row>
    <row r="138" spans="1:31" ht="30.6" hidden="1" x14ac:dyDescent="0.3">
      <c r="A138" s="102">
        <f t="shared" si="7"/>
        <v>125</v>
      </c>
      <c r="B138" s="103" t="str">
        <f>+VLOOKUP($M138,Detalle_Variantes_DI[],2,0)</f>
        <v>DATAEDUCACIÓN</v>
      </c>
      <c r="C138" s="103" t="str">
        <f>+VLOOKUP($M138,Detalle_Variantes_DI[],3,0)</f>
        <v>0010-01-00014</v>
      </c>
      <c r="D138" s="30" t="str">
        <f>+VLOOKUP($M138,Detalle_Variantes_DI[],5,0)</f>
        <v>Ranking Comunal de Establecimientos Educacionales - Chile</v>
      </c>
      <c r="E138" s="102" t="str">
        <f>+VLOOKUP($M138,Detalle_Variantes_DI[],6,0)</f>
        <v>PRO</v>
      </c>
      <c r="F138" s="102" t="str">
        <f>+VLOOKUP($M138,Detalle_Variantes_DI[],7,0)</f>
        <v>Chile</v>
      </c>
      <c r="G138" s="102" t="str">
        <f>+VLOOKUP($M138,Detalle_Variantes_DI[],8,0)</f>
        <v>SI</v>
      </c>
      <c r="H138" s="102" t="str">
        <f>+VLOOKUP($M138,Detalle_Variantes_DI[],9,0)</f>
        <v>NO</v>
      </c>
      <c r="I138" s="102" t="str">
        <f>+VLOOKUP($M138,Detalle_Variantes_DI[],10,0)</f>
        <v>NO</v>
      </c>
      <c r="J138" s="102" t="str">
        <f>+VLOOKUP($M138,Detalle_Variantes_DI[],11,0)</f>
        <v>SI</v>
      </c>
      <c r="K138" s="102" t="str">
        <f>+VLOOKUP($M138,Detalle_Variantes_DI[],13,0)</f>
        <v>SI</v>
      </c>
      <c r="L138" s="102" t="str">
        <f>+VLOOKUP($M138,Detalle_Variantes_DI[],14,0)</f>
        <v>Comuna</v>
      </c>
      <c r="M138" s="100">
        <v>4</v>
      </c>
      <c r="N138" s="96">
        <v>6306</v>
      </c>
      <c r="O138" s="102" t="str">
        <f>+IF(VLOOKUP($M138,Detalle_Variantes_DI[],19,0)=0,"",VLOOKUP($M138,Detalle_Variantes_DI[],19,0))</f>
        <v/>
      </c>
      <c r="P138" s="102" t="str">
        <f t="shared" si="8"/>
        <v/>
      </c>
      <c r="Q138" s="102" t="str">
        <f>+IF(VLOOKUP($M138,Detalle_Variantes_DI[],19,0)=0,"",VLOOKUP($M138,Detalle_Variantes_DI[],21,0))</f>
        <v/>
      </c>
      <c r="R138" s="105" t="str">
        <f t="shared" si="9"/>
        <v/>
      </c>
      <c r="S138" s="106" t="str">
        <f>+IFERROR(VLOOKUP(M138&amp;"-"&amp;N138,Links_publicos_PBI[[id-id2]:[Nombre Archivo PBI]],4,0),L138)</f>
        <v>Comuna: Palmilla, O'Higgins</v>
      </c>
      <c r="T138" s="121" t="str">
        <f>+HYPERLINK(IFERROR(VLOOKUP($M138&amp;"-"&amp;$N138,Links_publicos_PBI[[id-id2]:[Nombre Archivo PBI]],5,0),L138))</f>
        <v>https://app.powerbi.com/view?r=eyJrIjoiN2MxMjBjYjgtOTM3Yi00MDc2LTg5YjgtYmFhODc2YzEwZDU3IiwidCI6IjhmYmFhNWJmLTJlY2MtNGRjOC1iNTZiLThmOTJlMzA3ZjA3NiIsImMiOjR9</v>
      </c>
      <c r="U138" s="121" t="str">
        <f>+IFERROR(VLOOKUP($M138,'LINK GEE-MSTORE'!$A$4:$E$164,4,0),"")&amp;IF(Detalle_Vinculos_Odoo[[#This Row],[id GEE2]]=0,"",Detalle_Vinculos_Odoo[[#This Row],[id GEE2]])</f>
        <v/>
      </c>
      <c r="V138" s="121" t="str">
        <f>+IFERROR(VLOOKUP($M138,'LINK GEE-MSTORE'!$I$4:$M$134,4,0),"")</f>
        <v/>
      </c>
      <c r="W138" s="30" t="str">
        <f>+Detalle_Vinculos_Odoo[[#This Row],[Data]]&amp;"|| "&amp;Detalle_Vinculos_Odoo[[#This Row],[Variante Shopify]]&amp;", "&amp;Detalle_Vinculos_Odoo[[#This Row],[País]]</f>
        <v>DATAEDUCACIÓN|| Comuna: Palmilla, O'Higgins, Chile</v>
      </c>
      <c r="X1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Palmilla, O'Higgins</v>
      </c>
      <c r="Y138" s="106" t="str">
        <f>+IFERROR(VLOOKUP(Detalle_Vinculos_Odoo[[#This Row],[id GEE]],Portadas10[],2,0),"No hay imagen en la tabla")</f>
        <v>No hay imagen en la tabla</v>
      </c>
      <c r="Z1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8" s="106" t="str">
        <f t="shared" si="6"/>
        <v>https://dashboardfiltrado.azurewebsites.net/AutoDash/Index/4/6306</v>
      </c>
      <c r="AC1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id2:6306, url:"https://app.powerbi.com/view?r=eyJrIjoiN2MxMjBjYjgtOTM3Yi00MDc2LTg5YjgtYmFhODc2YzEwZDU3IiwidCI6IjhmYmFhNWJmLTJlY2MtNGRjOC1iNTZiLThmOTJlMzA3ZjA3NiIsImMiOjR9", comentario:"DATA: DATAEDUCACIÓN || País: Chile || Variante: SI || Tipo Variante: Comuna || Variante Shopify: Comuna: Palmilla, O'Higgins"));</v>
      </c>
      <c r="AD1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https://dashboardfiltrado.azurewebsites.net/AutoDash/Index/4/6306</v>
      </c>
      <c r="AE138" s="117" t="str">
        <f>+IF(Detalle_Vinculos_Odoo[[#This Row],[LINK Mapstore]]&lt;&gt;"","MapStore",IF(Detalle_Vinculos_Odoo[[#This Row],[id GEE]]&lt;&gt;"","GEE-PBI","PBI"))</f>
        <v>PBI</v>
      </c>
    </row>
    <row r="139" spans="1:31" ht="30.6" hidden="1" x14ac:dyDescent="0.3">
      <c r="A139" s="102">
        <f t="shared" si="7"/>
        <v>126</v>
      </c>
      <c r="B139" s="103" t="str">
        <f>+VLOOKUP($M139,Detalle_Variantes_DI[],2,0)</f>
        <v>DATAEDUCACIÓN</v>
      </c>
      <c r="C139" s="103" t="str">
        <f>+VLOOKUP($M139,Detalle_Variantes_DI[],3,0)</f>
        <v>0010-01-00014</v>
      </c>
      <c r="D139" s="30" t="str">
        <f>+VLOOKUP($M139,Detalle_Variantes_DI[],5,0)</f>
        <v>Ranking Comunal de Establecimientos Educacionales - Chile</v>
      </c>
      <c r="E139" s="102" t="str">
        <f>+VLOOKUP($M139,Detalle_Variantes_DI[],6,0)</f>
        <v>PRO</v>
      </c>
      <c r="F139" s="102" t="str">
        <f>+VLOOKUP($M139,Detalle_Variantes_DI[],7,0)</f>
        <v>Chile</v>
      </c>
      <c r="G139" s="102" t="str">
        <f>+VLOOKUP($M139,Detalle_Variantes_DI[],8,0)</f>
        <v>SI</v>
      </c>
      <c r="H139" s="102" t="str">
        <f>+VLOOKUP($M139,Detalle_Variantes_DI[],9,0)</f>
        <v>NO</v>
      </c>
      <c r="I139" s="102" t="str">
        <f>+VLOOKUP($M139,Detalle_Variantes_DI[],10,0)</f>
        <v>NO</v>
      </c>
      <c r="J139" s="102" t="str">
        <f>+VLOOKUP($M139,Detalle_Variantes_DI[],11,0)</f>
        <v>SI</v>
      </c>
      <c r="K139" s="102" t="str">
        <f>+VLOOKUP($M139,Detalle_Variantes_DI[],13,0)</f>
        <v>SI</v>
      </c>
      <c r="L139" s="102" t="str">
        <f>+VLOOKUP($M139,Detalle_Variantes_DI[],14,0)</f>
        <v>Comuna</v>
      </c>
      <c r="M139" s="100">
        <v>4</v>
      </c>
      <c r="N139" s="96">
        <v>6307</v>
      </c>
      <c r="O139" s="102" t="str">
        <f>+IF(VLOOKUP($M139,Detalle_Variantes_DI[],19,0)=0,"",VLOOKUP($M139,Detalle_Variantes_DI[],19,0))</f>
        <v/>
      </c>
      <c r="P139" s="102" t="str">
        <f t="shared" si="8"/>
        <v/>
      </c>
      <c r="Q139" s="102" t="str">
        <f>+IF(VLOOKUP($M139,Detalle_Variantes_DI[],19,0)=0,"",VLOOKUP($M139,Detalle_Variantes_DI[],21,0))</f>
        <v/>
      </c>
      <c r="R139" s="105" t="str">
        <f t="shared" si="9"/>
        <v/>
      </c>
      <c r="S139" s="106" t="str">
        <f>+IFERROR(VLOOKUP(M139&amp;"-"&amp;N139,Links_publicos_PBI[[id-id2]:[Nombre Archivo PBI]],4,0),L139)</f>
        <v>Comuna: Peralillo, O'Higgins</v>
      </c>
      <c r="T139" s="121" t="str">
        <f>+HYPERLINK(IFERROR(VLOOKUP($M139&amp;"-"&amp;$N139,Links_publicos_PBI[[id-id2]:[Nombre Archivo PBI]],5,0),L139))</f>
        <v>https://app.powerbi.com/view?r=eyJrIjoiMjQ3MmQ3YTMtMGViOC00YzJjLTlmMDgtMzljY2VkMjY2MWE0IiwidCI6IjhmYmFhNWJmLTJlY2MtNGRjOC1iNTZiLThmOTJlMzA3ZjA3NiIsImMiOjR9</v>
      </c>
      <c r="U139" s="121" t="str">
        <f>+IFERROR(VLOOKUP($M139,'LINK GEE-MSTORE'!$A$4:$E$164,4,0),"")&amp;IF(Detalle_Vinculos_Odoo[[#This Row],[id GEE2]]=0,"",Detalle_Vinculos_Odoo[[#This Row],[id GEE2]])</f>
        <v/>
      </c>
      <c r="V139" s="121" t="str">
        <f>+IFERROR(VLOOKUP($M139,'LINK GEE-MSTORE'!$I$4:$M$134,4,0),"")</f>
        <v/>
      </c>
      <c r="W139" s="30" t="str">
        <f>+Detalle_Vinculos_Odoo[[#This Row],[Data]]&amp;"|| "&amp;Detalle_Vinculos_Odoo[[#This Row],[Variante Shopify]]&amp;", "&amp;Detalle_Vinculos_Odoo[[#This Row],[País]]</f>
        <v>DATAEDUCACIÓN|| Comuna: Peralillo, O'Higgins, Chile</v>
      </c>
      <c r="X1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Peralillo, O'Higgins</v>
      </c>
      <c r="Y139" s="106" t="str">
        <f>+IFERROR(VLOOKUP(Detalle_Vinculos_Odoo[[#This Row],[id GEE]],Portadas10[],2,0),"No hay imagen en la tabla")</f>
        <v>No hay imagen en la tabla</v>
      </c>
      <c r="Z1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9" s="106" t="str">
        <f t="shared" si="6"/>
        <v>https://dashboardfiltrado.azurewebsites.net/AutoDash/Index/4/6307</v>
      </c>
      <c r="AC1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id2:6307, url:"https://app.powerbi.com/view?r=eyJrIjoiMjQ3MmQ3YTMtMGViOC00YzJjLTlmMDgtMzljY2VkMjY2MWE0IiwidCI6IjhmYmFhNWJmLTJlY2MtNGRjOC1iNTZiLThmOTJlMzA3ZjA3NiIsImMiOjR9", comentario:"DATA: DATAEDUCACIÓN || País: Chile || Variante: SI || Tipo Variante: Comuna || Variante Shopify: Comuna: Peralillo, O'Higgins"));</v>
      </c>
      <c r="AD1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https://dashboardfiltrado.azurewebsites.net/AutoDash/Index/4/6307</v>
      </c>
      <c r="AE139" s="117" t="str">
        <f>+IF(Detalle_Vinculos_Odoo[[#This Row],[LINK Mapstore]]&lt;&gt;"","MapStore",IF(Detalle_Vinculos_Odoo[[#This Row],[id GEE]]&lt;&gt;"","GEE-PBI","PBI"))</f>
        <v>PBI</v>
      </c>
    </row>
    <row r="140" spans="1:31" ht="30.6" hidden="1" x14ac:dyDescent="0.3">
      <c r="A140" s="102">
        <f t="shared" si="7"/>
        <v>127</v>
      </c>
      <c r="B140" s="103" t="str">
        <f>+VLOOKUP($M140,Detalle_Variantes_DI[],2,0)</f>
        <v>DATAEDUCACIÓN</v>
      </c>
      <c r="C140" s="103" t="str">
        <f>+VLOOKUP($M140,Detalle_Variantes_DI[],3,0)</f>
        <v>0010-01-00014</v>
      </c>
      <c r="D140" s="30" t="str">
        <f>+VLOOKUP($M140,Detalle_Variantes_DI[],5,0)</f>
        <v>Ranking Comunal de Establecimientos Educacionales - Chile</v>
      </c>
      <c r="E140" s="102" t="str">
        <f>+VLOOKUP($M140,Detalle_Variantes_DI[],6,0)</f>
        <v>PRO</v>
      </c>
      <c r="F140" s="102" t="str">
        <f>+VLOOKUP($M140,Detalle_Variantes_DI[],7,0)</f>
        <v>Chile</v>
      </c>
      <c r="G140" s="102" t="str">
        <f>+VLOOKUP($M140,Detalle_Variantes_DI[],8,0)</f>
        <v>SI</v>
      </c>
      <c r="H140" s="102" t="str">
        <f>+VLOOKUP($M140,Detalle_Variantes_DI[],9,0)</f>
        <v>NO</v>
      </c>
      <c r="I140" s="102" t="str">
        <f>+VLOOKUP($M140,Detalle_Variantes_DI[],10,0)</f>
        <v>NO</v>
      </c>
      <c r="J140" s="102" t="str">
        <f>+VLOOKUP($M140,Detalle_Variantes_DI[],11,0)</f>
        <v>SI</v>
      </c>
      <c r="K140" s="102" t="str">
        <f>+VLOOKUP($M140,Detalle_Variantes_DI[],13,0)</f>
        <v>SI</v>
      </c>
      <c r="L140" s="102" t="str">
        <f>+VLOOKUP($M140,Detalle_Variantes_DI[],14,0)</f>
        <v>Comuna</v>
      </c>
      <c r="M140" s="100">
        <v>4</v>
      </c>
      <c r="N140" s="96">
        <v>6308</v>
      </c>
      <c r="O140" s="102" t="str">
        <f>+IF(VLOOKUP($M140,Detalle_Variantes_DI[],19,0)=0,"",VLOOKUP($M140,Detalle_Variantes_DI[],19,0))</f>
        <v/>
      </c>
      <c r="P140" s="102" t="str">
        <f t="shared" si="8"/>
        <v/>
      </c>
      <c r="Q140" s="102" t="str">
        <f>+IF(VLOOKUP($M140,Detalle_Variantes_DI[],19,0)=0,"",VLOOKUP($M140,Detalle_Variantes_DI[],21,0))</f>
        <v/>
      </c>
      <c r="R140" s="105" t="str">
        <f t="shared" si="9"/>
        <v/>
      </c>
      <c r="S140" s="106" t="str">
        <f>+IFERROR(VLOOKUP(M140&amp;"-"&amp;N140,Links_publicos_PBI[[id-id2]:[Nombre Archivo PBI]],4,0),L140)</f>
        <v>Comuna: Placilla, O'Higgins</v>
      </c>
      <c r="T140" s="121" t="str">
        <f>+HYPERLINK(IFERROR(VLOOKUP($M140&amp;"-"&amp;$N140,Links_publicos_PBI[[id-id2]:[Nombre Archivo PBI]],5,0),L140))</f>
        <v>https://app.powerbi.com/view?r=eyJrIjoiMmE3YWM4OWQtODhlZi00NDlkLWFlNjAtMGRhYThmZDE3ZDc4IiwidCI6IjhmYmFhNWJmLTJlY2MtNGRjOC1iNTZiLThmOTJlMzA3ZjA3NiIsImMiOjR9</v>
      </c>
      <c r="U140" s="121" t="str">
        <f>+IFERROR(VLOOKUP($M140,'LINK GEE-MSTORE'!$A$4:$E$164,4,0),"")&amp;IF(Detalle_Vinculos_Odoo[[#This Row],[id GEE2]]=0,"",Detalle_Vinculos_Odoo[[#This Row],[id GEE2]])</f>
        <v/>
      </c>
      <c r="V140" s="121" t="str">
        <f>+IFERROR(VLOOKUP($M140,'LINK GEE-MSTORE'!$I$4:$M$134,4,0),"")</f>
        <v/>
      </c>
      <c r="W140" s="30" t="str">
        <f>+Detalle_Vinculos_Odoo[[#This Row],[Data]]&amp;"|| "&amp;Detalle_Vinculos_Odoo[[#This Row],[Variante Shopify]]&amp;", "&amp;Detalle_Vinculos_Odoo[[#This Row],[País]]</f>
        <v>DATAEDUCACIÓN|| Comuna: Placilla, O'Higgins, Chile</v>
      </c>
      <c r="X1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Placilla, O'Higgins</v>
      </c>
      <c r="Y140" s="106" t="str">
        <f>+IFERROR(VLOOKUP(Detalle_Vinculos_Odoo[[#This Row],[id GEE]],Portadas10[],2,0),"No hay imagen en la tabla")</f>
        <v>No hay imagen en la tabla</v>
      </c>
      <c r="Z1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0" s="106" t="str">
        <f t="shared" si="6"/>
        <v>https://dashboardfiltrado.azurewebsites.net/AutoDash/Index/4/6308</v>
      </c>
      <c r="AC1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id2:6308, url:"https://app.powerbi.com/view?r=eyJrIjoiMmE3YWM4OWQtODhlZi00NDlkLWFlNjAtMGRhYThmZDE3ZDc4IiwidCI6IjhmYmFhNWJmLTJlY2MtNGRjOC1iNTZiLThmOTJlMzA3ZjA3NiIsImMiOjR9", comentario:"DATA: DATAEDUCACIÓN || País: Chile || Variante: SI || Tipo Variante: Comuna || Variante Shopify: Comuna: Placilla, O'Higgins"));</v>
      </c>
      <c r="AD1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https://dashboardfiltrado.azurewebsites.net/AutoDash/Index/4/6308</v>
      </c>
      <c r="AE140" s="117" t="str">
        <f>+IF(Detalle_Vinculos_Odoo[[#This Row],[LINK Mapstore]]&lt;&gt;"","MapStore",IF(Detalle_Vinculos_Odoo[[#This Row],[id GEE]]&lt;&gt;"","GEE-PBI","PBI"))</f>
        <v>PBI</v>
      </c>
    </row>
    <row r="141" spans="1:31" ht="30.6" hidden="1" x14ac:dyDescent="0.3">
      <c r="A141" s="102">
        <f t="shared" si="7"/>
        <v>128</v>
      </c>
      <c r="B141" s="103" t="str">
        <f>+VLOOKUP($M141,Detalle_Variantes_DI[],2,0)</f>
        <v>DATAEDUCACIÓN</v>
      </c>
      <c r="C141" s="103" t="str">
        <f>+VLOOKUP($M141,Detalle_Variantes_DI[],3,0)</f>
        <v>0010-01-00014</v>
      </c>
      <c r="D141" s="30" t="str">
        <f>+VLOOKUP($M141,Detalle_Variantes_DI[],5,0)</f>
        <v>Ranking Comunal de Establecimientos Educacionales - Chile</v>
      </c>
      <c r="E141" s="102" t="str">
        <f>+VLOOKUP($M141,Detalle_Variantes_DI[],6,0)</f>
        <v>PRO</v>
      </c>
      <c r="F141" s="102" t="str">
        <f>+VLOOKUP($M141,Detalle_Variantes_DI[],7,0)</f>
        <v>Chile</v>
      </c>
      <c r="G141" s="102" t="str">
        <f>+VLOOKUP($M141,Detalle_Variantes_DI[],8,0)</f>
        <v>SI</v>
      </c>
      <c r="H141" s="102" t="str">
        <f>+VLOOKUP($M141,Detalle_Variantes_DI[],9,0)</f>
        <v>NO</v>
      </c>
      <c r="I141" s="102" t="str">
        <f>+VLOOKUP($M141,Detalle_Variantes_DI[],10,0)</f>
        <v>NO</v>
      </c>
      <c r="J141" s="102" t="str">
        <f>+VLOOKUP($M141,Detalle_Variantes_DI[],11,0)</f>
        <v>SI</v>
      </c>
      <c r="K141" s="102" t="str">
        <f>+VLOOKUP($M141,Detalle_Variantes_DI[],13,0)</f>
        <v>SI</v>
      </c>
      <c r="L141" s="102" t="str">
        <f>+VLOOKUP($M141,Detalle_Variantes_DI[],14,0)</f>
        <v>Comuna</v>
      </c>
      <c r="M141" s="100">
        <v>4</v>
      </c>
      <c r="N141" s="96">
        <v>6309</v>
      </c>
      <c r="O141" s="102" t="str">
        <f>+IF(VLOOKUP($M141,Detalle_Variantes_DI[],19,0)=0,"",VLOOKUP($M141,Detalle_Variantes_DI[],19,0))</f>
        <v/>
      </c>
      <c r="P141" s="102" t="str">
        <f t="shared" si="8"/>
        <v/>
      </c>
      <c r="Q141" s="102" t="str">
        <f>+IF(VLOOKUP($M141,Detalle_Variantes_DI[],19,0)=0,"",VLOOKUP($M141,Detalle_Variantes_DI[],21,0))</f>
        <v/>
      </c>
      <c r="R141" s="105" t="str">
        <f t="shared" si="9"/>
        <v/>
      </c>
      <c r="S141" s="106" t="str">
        <f>+IFERROR(VLOOKUP(M141&amp;"-"&amp;N141,Links_publicos_PBI[[id-id2]:[Nombre Archivo PBI]],4,0),L141)</f>
        <v>Comuna: Pumanque, O'Higgins</v>
      </c>
      <c r="T141" s="121" t="str">
        <f>+HYPERLINK(IFERROR(VLOOKUP($M141&amp;"-"&amp;$N141,Links_publicos_PBI[[id-id2]:[Nombre Archivo PBI]],5,0),L141))</f>
        <v>https://app.powerbi.com/view?r=eyJrIjoiNDU1NzQ5N2QtM2QxZi00N2FhLTk0N2UtYzliM2Q5YmRkNDBiIiwidCI6IjhmYmFhNWJmLTJlY2MtNGRjOC1iNTZiLThmOTJlMzA3ZjA3NiIsImMiOjR9</v>
      </c>
      <c r="U141" s="121" t="str">
        <f>+IFERROR(VLOOKUP($M141,'LINK GEE-MSTORE'!$A$4:$E$164,4,0),"")&amp;IF(Detalle_Vinculos_Odoo[[#This Row],[id GEE2]]=0,"",Detalle_Vinculos_Odoo[[#This Row],[id GEE2]])</f>
        <v/>
      </c>
      <c r="V141" s="121" t="str">
        <f>+IFERROR(VLOOKUP($M141,'LINK GEE-MSTORE'!$I$4:$M$134,4,0),"")</f>
        <v/>
      </c>
      <c r="W141" s="30" t="str">
        <f>+Detalle_Vinculos_Odoo[[#This Row],[Data]]&amp;"|| "&amp;Detalle_Vinculos_Odoo[[#This Row],[Variante Shopify]]&amp;", "&amp;Detalle_Vinculos_Odoo[[#This Row],[País]]</f>
        <v>DATAEDUCACIÓN|| Comuna: Pumanque, O'Higgins, Chile</v>
      </c>
      <c r="X1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Pumanque, O'Higgins</v>
      </c>
      <c r="Y141" s="106" t="str">
        <f>+IFERROR(VLOOKUP(Detalle_Vinculos_Odoo[[#This Row],[id GEE]],Portadas10[],2,0),"No hay imagen en la tabla")</f>
        <v>No hay imagen en la tabla</v>
      </c>
      <c r="Z1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1" s="106" t="str">
        <f t="shared" si="6"/>
        <v>https://dashboardfiltrado.azurewebsites.net/AutoDash/Index/4/6309</v>
      </c>
      <c r="AC1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id2:6309, url:"https://app.powerbi.com/view?r=eyJrIjoiNDU1NzQ5N2QtM2QxZi00N2FhLTk0N2UtYzliM2Q5YmRkNDBiIiwidCI6IjhmYmFhNWJmLTJlY2MtNGRjOC1iNTZiLThmOTJlMzA3ZjA3NiIsImMiOjR9", comentario:"DATA: DATAEDUCACIÓN || País: Chile || Variante: SI || Tipo Variante: Comuna || Variante Shopify: Comuna: Pumanque, O'Higgins"));</v>
      </c>
      <c r="AD1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https://dashboardfiltrado.azurewebsites.net/AutoDash/Index/4/6309</v>
      </c>
      <c r="AE141" s="117" t="str">
        <f>+IF(Detalle_Vinculos_Odoo[[#This Row],[LINK Mapstore]]&lt;&gt;"","MapStore",IF(Detalle_Vinculos_Odoo[[#This Row],[id GEE]]&lt;&gt;"","GEE-PBI","PBI"))</f>
        <v>PBI</v>
      </c>
    </row>
    <row r="142" spans="1:31" ht="30.6" hidden="1" x14ac:dyDescent="0.3">
      <c r="A142" s="102">
        <f t="shared" si="7"/>
        <v>129</v>
      </c>
      <c r="B142" s="103" t="str">
        <f>+VLOOKUP($M142,Detalle_Variantes_DI[],2,0)</f>
        <v>DATAEDUCACIÓN</v>
      </c>
      <c r="C142" s="103" t="str">
        <f>+VLOOKUP($M142,Detalle_Variantes_DI[],3,0)</f>
        <v>0010-01-00014</v>
      </c>
      <c r="D142" s="30" t="str">
        <f>+VLOOKUP($M142,Detalle_Variantes_DI[],5,0)</f>
        <v>Ranking Comunal de Establecimientos Educacionales - Chile</v>
      </c>
      <c r="E142" s="102" t="str">
        <f>+VLOOKUP($M142,Detalle_Variantes_DI[],6,0)</f>
        <v>PRO</v>
      </c>
      <c r="F142" s="102" t="str">
        <f>+VLOOKUP($M142,Detalle_Variantes_DI[],7,0)</f>
        <v>Chile</v>
      </c>
      <c r="G142" s="102" t="str">
        <f>+VLOOKUP($M142,Detalle_Variantes_DI[],8,0)</f>
        <v>SI</v>
      </c>
      <c r="H142" s="102" t="str">
        <f>+VLOOKUP($M142,Detalle_Variantes_DI[],9,0)</f>
        <v>NO</v>
      </c>
      <c r="I142" s="102" t="str">
        <f>+VLOOKUP($M142,Detalle_Variantes_DI[],10,0)</f>
        <v>NO</v>
      </c>
      <c r="J142" s="102" t="str">
        <f>+VLOOKUP($M142,Detalle_Variantes_DI[],11,0)</f>
        <v>SI</v>
      </c>
      <c r="K142" s="102" t="str">
        <f>+VLOOKUP($M142,Detalle_Variantes_DI[],13,0)</f>
        <v>SI</v>
      </c>
      <c r="L142" s="102" t="str">
        <f>+VLOOKUP($M142,Detalle_Variantes_DI[],14,0)</f>
        <v>Comuna</v>
      </c>
      <c r="M142" s="100">
        <v>4</v>
      </c>
      <c r="N142" s="96">
        <v>6310</v>
      </c>
      <c r="O142" s="102" t="str">
        <f>+IF(VLOOKUP($M142,Detalle_Variantes_DI[],19,0)=0,"",VLOOKUP($M142,Detalle_Variantes_DI[],19,0))</f>
        <v/>
      </c>
      <c r="P142" s="102" t="str">
        <f t="shared" si="8"/>
        <v/>
      </c>
      <c r="Q142" s="102" t="str">
        <f>+IF(VLOOKUP($M142,Detalle_Variantes_DI[],19,0)=0,"",VLOOKUP($M142,Detalle_Variantes_DI[],21,0))</f>
        <v/>
      </c>
      <c r="R142" s="105" t="str">
        <f t="shared" si="9"/>
        <v/>
      </c>
      <c r="S142" s="106" t="str">
        <f>+IFERROR(VLOOKUP(M142&amp;"-"&amp;N142,Links_publicos_PBI[[id-id2]:[Nombre Archivo PBI]],4,0),L142)</f>
        <v>Comuna: Santa Cruz, O'Higgins</v>
      </c>
      <c r="T142" s="121" t="str">
        <f>+HYPERLINK(IFERROR(VLOOKUP($M142&amp;"-"&amp;$N142,Links_publicos_PBI[[id-id2]:[Nombre Archivo PBI]],5,0),L142))</f>
        <v>https://app.powerbi.com/view?r=eyJrIjoiMjFiOWM5YmItOWYyMC00YTRjLThkMTgtNzQxZjFmYWU5OTU4IiwidCI6IjhmYmFhNWJmLTJlY2MtNGRjOC1iNTZiLThmOTJlMzA3ZjA3NiIsImMiOjR9</v>
      </c>
      <c r="U142" s="121" t="str">
        <f>+IFERROR(VLOOKUP($M142,'LINK GEE-MSTORE'!$A$4:$E$164,4,0),"")&amp;IF(Detalle_Vinculos_Odoo[[#This Row],[id GEE2]]=0,"",Detalle_Vinculos_Odoo[[#This Row],[id GEE2]])</f>
        <v/>
      </c>
      <c r="V142" s="121" t="str">
        <f>+IFERROR(VLOOKUP($M142,'LINK GEE-MSTORE'!$I$4:$M$134,4,0),"")</f>
        <v/>
      </c>
      <c r="W142" s="30" t="str">
        <f>+Detalle_Vinculos_Odoo[[#This Row],[Data]]&amp;"|| "&amp;Detalle_Vinculos_Odoo[[#This Row],[Variante Shopify]]&amp;", "&amp;Detalle_Vinculos_Odoo[[#This Row],[País]]</f>
        <v>DATAEDUCACIÓN|| Comuna: Santa Cruz, O'Higgins, Chile</v>
      </c>
      <c r="X1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Santa Cruz, O'Higgins</v>
      </c>
      <c r="Y142" s="106" t="str">
        <f>+IFERROR(VLOOKUP(Detalle_Vinculos_Odoo[[#This Row],[id GEE]],Portadas10[],2,0),"No hay imagen en la tabla")</f>
        <v>No hay imagen en la tabla</v>
      </c>
      <c r="Z1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2" s="106" t="str">
        <f t="shared" ref="AB142:AB205" si="10">+"https://dashboardfiltrado.azurewebsites.net/AutoDash/Index/"&amp;M142&amp;"/"&amp;N142</f>
        <v>https://dashboardfiltrado.azurewebsites.net/AutoDash/Index/4/6310</v>
      </c>
      <c r="AC1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id2:6310, url:"https://app.powerbi.com/view?r=eyJrIjoiMjFiOWM5YmItOWYyMC00YTRjLThkMTgtNzQxZjFmYWU5OTU4IiwidCI6IjhmYmFhNWJmLTJlY2MtNGRjOC1iNTZiLThmOTJlMzA3ZjA3NiIsImMiOjR9", comentario:"DATA: DATAEDUCACIÓN || País: Chile || Variante: SI || Tipo Variante: Comuna || Variante Shopify: Comuna: Santa Cruz, O'Higgins"));</v>
      </c>
      <c r="AD1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https://dashboardfiltrado.azurewebsites.net/AutoDash/Index/4/6310</v>
      </c>
      <c r="AE142" s="117" t="str">
        <f>+IF(Detalle_Vinculos_Odoo[[#This Row],[LINK Mapstore]]&lt;&gt;"","MapStore",IF(Detalle_Vinculos_Odoo[[#This Row],[id GEE]]&lt;&gt;"","GEE-PBI","PBI"))</f>
        <v>PBI</v>
      </c>
    </row>
    <row r="143" spans="1:31" ht="30.6" hidden="1" x14ac:dyDescent="0.3">
      <c r="A143" s="102">
        <f t="shared" si="7"/>
        <v>130</v>
      </c>
      <c r="B143" s="103" t="str">
        <f>+VLOOKUP($M143,Detalle_Variantes_DI[],2,0)</f>
        <v>DATAEDUCACIÓN</v>
      </c>
      <c r="C143" s="103" t="str">
        <f>+VLOOKUP($M143,Detalle_Variantes_DI[],3,0)</f>
        <v>0010-01-00014</v>
      </c>
      <c r="D143" s="30" t="str">
        <f>+VLOOKUP($M143,Detalle_Variantes_DI[],5,0)</f>
        <v>Ranking Comunal de Establecimientos Educacionales - Chile</v>
      </c>
      <c r="E143" s="102" t="str">
        <f>+VLOOKUP($M143,Detalle_Variantes_DI[],6,0)</f>
        <v>PRO</v>
      </c>
      <c r="F143" s="102" t="str">
        <f>+VLOOKUP($M143,Detalle_Variantes_DI[],7,0)</f>
        <v>Chile</v>
      </c>
      <c r="G143" s="102" t="str">
        <f>+VLOOKUP($M143,Detalle_Variantes_DI[],8,0)</f>
        <v>SI</v>
      </c>
      <c r="H143" s="102" t="str">
        <f>+VLOOKUP($M143,Detalle_Variantes_DI[],9,0)</f>
        <v>NO</v>
      </c>
      <c r="I143" s="102" t="str">
        <f>+VLOOKUP($M143,Detalle_Variantes_DI[],10,0)</f>
        <v>NO</v>
      </c>
      <c r="J143" s="102" t="str">
        <f>+VLOOKUP($M143,Detalle_Variantes_DI[],11,0)</f>
        <v>SI</v>
      </c>
      <c r="K143" s="102" t="str">
        <f>+VLOOKUP($M143,Detalle_Variantes_DI[],13,0)</f>
        <v>SI</v>
      </c>
      <c r="L143" s="102" t="str">
        <f>+VLOOKUP($M143,Detalle_Variantes_DI[],14,0)</f>
        <v>Comuna</v>
      </c>
      <c r="M143" s="100">
        <v>4</v>
      </c>
      <c r="N143" s="96">
        <v>7101</v>
      </c>
      <c r="O143" s="102" t="str">
        <f>+IF(VLOOKUP($M143,Detalle_Variantes_DI[],19,0)=0,"",VLOOKUP($M143,Detalle_Variantes_DI[],19,0))</f>
        <v/>
      </c>
      <c r="P143" s="102" t="str">
        <f t="shared" si="8"/>
        <v/>
      </c>
      <c r="Q143" s="102" t="str">
        <f>+IF(VLOOKUP($M143,Detalle_Variantes_DI[],19,0)=0,"",VLOOKUP($M143,Detalle_Variantes_DI[],21,0))</f>
        <v/>
      </c>
      <c r="R143" s="105" t="str">
        <f t="shared" si="9"/>
        <v/>
      </c>
      <c r="S143" s="106" t="str">
        <f>+IFERROR(VLOOKUP(M143&amp;"-"&amp;N143,Links_publicos_PBI[[id-id2]:[Nombre Archivo PBI]],4,0),L143)</f>
        <v>Comuna: Talca, Maule</v>
      </c>
      <c r="T143" s="121" t="str">
        <f>+HYPERLINK(IFERROR(VLOOKUP($M143&amp;"-"&amp;$N143,Links_publicos_PBI[[id-id2]:[Nombre Archivo PBI]],5,0),L143))</f>
        <v>https://app.powerbi.com/view?r=eyJrIjoiZDIyNzBiOTEtNTQ3MC00NmU4LWI0YzMtZWRlYzRjNGNjYmQ5IiwidCI6IjhmYmFhNWJmLTJlY2MtNGRjOC1iNTZiLThmOTJlMzA3ZjA3NiIsImMiOjR9</v>
      </c>
      <c r="U143" s="121" t="str">
        <f>+IFERROR(VLOOKUP($M143,'LINK GEE-MSTORE'!$A$4:$E$164,4,0),"")&amp;IF(Detalle_Vinculos_Odoo[[#This Row],[id GEE2]]=0,"",Detalle_Vinculos_Odoo[[#This Row],[id GEE2]])</f>
        <v/>
      </c>
      <c r="V143" s="121" t="str">
        <f>+IFERROR(VLOOKUP($M143,'LINK GEE-MSTORE'!$I$4:$M$134,4,0),"")</f>
        <v/>
      </c>
      <c r="W143" s="30" t="str">
        <f>+Detalle_Vinculos_Odoo[[#This Row],[Data]]&amp;"|| "&amp;Detalle_Vinculos_Odoo[[#This Row],[Variante Shopify]]&amp;", "&amp;Detalle_Vinculos_Odoo[[#This Row],[País]]</f>
        <v>DATAEDUCACIÓN|| Comuna: Talca, Maule, Chile</v>
      </c>
      <c r="X1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Talca, Maule</v>
      </c>
      <c r="Y143" s="106" t="str">
        <f>+IFERROR(VLOOKUP(Detalle_Vinculos_Odoo[[#This Row],[id GEE]],Portadas10[],2,0),"No hay imagen en la tabla")</f>
        <v>No hay imagen en la tabla</v>
      </c>
      <c r="Z1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3" s="106" t="str">
        <f t="shared" si="10"/>
        <v>https://dashboardfiltrado.azurewebsites.net/AutoDash/Index/4/7101</v>
      </c>
      <c r="AC1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id2:7101, url:"https://app.powerbi.com/view?r=eyJrIjoiZDIyNzBiOTEtNTQ3MC00NmU4LWI0YzMtZWRlYzRjNGNjYmQ5IiwidCI6IjhmYmFhNWJmLTJlY2MtNGRjOC1iNTZiLThmOTJlMzA3ZjA3NiIsImMiOjR9", comentario:"DATA: DATAEDUCACIÓN || País: Chile || Variante: SI || Tipo Variante: Comuna || Variante Shopify: Comuna: Talca, Maule"));</v>
      </c>
      <c r="AD1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https://dashboardfiltrado.azurewebsites.net/AutoDash/Index/4/7101</v>
      </c>
      <c r="AE143" s="117" t="str">
        <f>+IF(Detalle_Vinculos_Odoo[[#This Row],[LINK Mapstore]]&lt;&gt;"","MapStore",IF(Detalle_Vinculos_Odoo[[#This Row],[id GEE]]&lt;&gt;"","GEE-PBI","PBI"))</f>
        <v>PBI</v>
      </c>
    </row>
    <row r="144" spans="1:31" ht="30.6" hidden="1" x14ac:dyDescent="0.3">
      <c r="A144" s="102">
        <f t="shared" ref="A144:A207" si="11">+A143+1</f>
        <v>131</v>
      </c>
      <c r="B144" s="103" t="str">
        <f>+VLOOKUP($M144,Detalle_Variantes_DI[],2,0)</f>
        <v>DATAEDUCACIÓN</v>
      </c>
      <c r="C144" s="103" t="str">
        <f>+VLOOKUP($M144,Detalle_Variantes_DI[],3,0)</f>
        <v>0010-01-00014</v>
      </c>
      <c r="D144" s="30" t="str">
        <f>+VLOOKUP($M144,Detalle_Variantes_DI[],5,0)</f>
        <v>Ranking Comunal de Establecimientos Educacionales - Chile</v>
      </c>
      <c r="E144" s="102" t="str">
        <f>+VLOOKUP($M144,Detalle_Variantes_DI[],6,0)</f>
        <v>PRO</v>
      </c>
      <c r="F144" s="102" t="str">
        <f>+VLOOKUP($M144,Detalle_Variantes_DI[],7,0)</f>
        <v>Chile</v>
      </c>
      <c r="G144" s="102" t="str">
        <f>+VLOOKUP($M144,Detalle_Variantes_DI[],8,0)</f>
        <v>SI</v>
      </c>
      <c r="H144" s="102" t="str">
        <f>+VLOOKUP($M144,Detalle_Variantes_DI[],9,0)</f>
        <v>NO</v>
      </c>
      <c r="I144" s="102" t="str">
        <f>+VLOOKUP($M144,Detalle_Variantes_DI[],10,0)</f>
        <v>NO</v>
      </c>
      <c r="J144" s="102" t="str">
        <f>+VLOOKUP($M144,Detalle_Variantes_DI[],11,0)</f>
        <v>SI</v>
      </c>
      <c r="K144" s="102" t="str">
        <f>+VLOOKUP($M144,Detalle_Variantes_DI[],13,0)</f>
        <v>SI</v>
      </c>
      <c r="L144" s="102" t="str">
        <f>+VLOOKUP($M144,Detalle_Variantes_DI[],14,0)</f>
        <v>Comuna</v>
      </c>
      <c r="M144" s="100">
        <v>4</v>
      </c>
      <c r="N144" s="96">
        <v>7102</v>
      </c>
      <c r="O144" s="102" t="str">
        <f>+IF(VLOOKUP($M144,Detalle_Variantes_DI[],19,0)=0,"",VLOOKUP($M144,Detalle_Variantes_DI[],19,0))</f>
        <v/>
      </c>
      <c r="P144" s="102" t="str">
        <f t="shared" si="8"/>
        <v/>
      </c>
      <c r="Q144" s="102" t="str">
        <f>+IF(VLOOKUP($M144,Detalle_Variantes_DI[],19,0)=0,"",VLOOKUP($M144,Detalle_Variantes_DI[],21,0))</f>
        <v/>
      </c>
      <c r="R144" s="105" t="str">
        <f t="shared" si="9"/>
        <v/>
      </c>
      <c r="S144" s="106" t="str">
        <f>+IFERROR(VLOOKUP(M144&amp;"-"&amp;N144,Links_publicos_PBI[[id-id2]:[Nombre Archivo PBI]],4,0),L144)</f>
        <v>Comuna: Constitución, Maule</v>
      </c>
      <c r="T144" s="121" t="str">
        <f>+HYPERLINK(IFERROR(VLOOKUP($M144&amp;"-"&amp;$N144,Links_publicos_PBI[[id-id2]:[Nombre Archivo PBI]],5,0),L144))</f>
        <v>https://app.powerbi.com/view?r=eyJrIjoiNDgzYmZkMzMtYzY5OC00MjgxLTlkNTItOTg1ODI1ZjVjYzI4IiwidCI6IjhmYmFhNWJmLTJlY2MtNGRjOC1iNTZiLThmOTJlMzA3ZjA3NiIsImMiOjR9</v>
      </c>
      <c r="U144" s="121" t="str">
        <f>+IFERROR(VLOOKUP($M144,'LINK GEE-MSTORE'!$A$4:$E$164,4,0),"")&amp;IF(Detalle_Vinculos_Odoo[[#This Row],[id GEE2]]=0,"",Detalle_Vinculos_Odoo[[#This Row],[id GEE2]])</f>
        <v/>
      </c>
      <c r="V144" s="121" t="str">
        <f>+IFERROR(VLOOKUP($M144,'LINK GEE-MSTORE'!$I$4:$M$134,4,0),"")</f>
        <v/>
      </c>
      <c r="W144" s="30" t="str">
        <f>+Detalle_Vinculos_Odoo[[#This Row],[Data]]&amp;"|| "&amp;Detalle_Vinculos_Odoo[[#This Row],[Variante Shopify]]&amp;", "&amp;Detalle_Vinculos_Odoo[[#This Row],[País]]</f>
        <v>DATAEDUCACIÓN|| Comuna: Constitución, Maule, Chile</v>
      </c>
      <c r="X1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Constitución, Maule</v>
      </c>
      <c r="Y144" s="106" t="str">
        <f>+IFERROR(VLOOKUP(Detalle_Vinculos_Odoo[[#This Row],[id GEE]],Portadas10[],2,0),"No hay imagen en la tabla")</f>
        <v>No hay imagen en la tabla</v>
      </c>
      <c r="Z1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4" s="106" t="str">
        <f t="shared" si="10"/>
        <v>https://dashboardfiltrado.azurewebsites.net/AutoDash/Index/4/7102</v>
      </c>
      <c r="AC1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id2:7102, url:"https://app.powerbi.com/view?r=eyJrIjoiNDgzYmZkMzMtYzY5OC00MjgxLTlkNTItOTg1ODI1ZjVjYzI4IiwidCI6IjhmYmFhNWJmLTJlY2MtNGRjOC1iNTZiLThmOTJlMzA3ZjA3NiIsImMiOjR9", comentario:"DATA: DATAEDUCACIÓN || País: Chile || Variante: SI || Tipo Variante: Comuna || Variante Shopify: Comuna: Constitución, Maule"));</v>
      </c>
      <c r="AD1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https://dashboardfiltrado.azurewebsites.net/AutoDash/Index/4/7102</v>
      </c>
      <c r="AE144" s="117" t="str">
        <f>+IF(Detalle_Vinculos_Odoo[[#This Row],[LINK Mapstore]]&lt;&gt;"","MapStore",IF(Detalle_Vinculos_Odoo[[#This Row],[id GEE]]&lt;&gt;"","GEE-PBI","PBI"))</f>
        <v>PBI</v>
      </c>
    </row>
    <row r="145" spans="1:31" ht="30.6" hidden="1" x14ac:dyDescent="0.3">
      <c r="A145" s="102">
        <f t="shared" si="11"/>
        <v>132</v>
      </c>
      <c r="B145" s="103" t="str">
        <f>+VLOOKUP($M145,Detalle_Variantes_DI[],2,0)</f>
        <v>DATAEDUCACIÓN</v>
      </c>
      <c r="C145" s="103" t="str">
        <f>+VLOOKUP($M145,Detalle_Variantes_DI[],3,0)</f>
        <v>0010-01-00014</v>
      </c>
      <c r="D145" s="30" t="str">
        <f>+VLOOKUP($M145,Detalle_Variantes_DI[],5,0)</f>
        <v>Ranking Comunal de Establecimientos Educacionales - Chile</v>
      </c>
      <c r="E145" s="102" t="str">
        <f>+VLOOKUP($M145,Detalle_Variantes_DI[],6,0)</f>
        <v>PRO</v>
      </c>
      <c r="F145" s="102" t="str">
        <f>+VLOOKUP($M145,Detalle_Variantes_DI[],7,0)</f>
        <v>Chile</v>
      </c>
      <c r="G145" s="102" t="str">
        <f>+VLOOKUP($M145,Detalle_Variantes_DI[],8,0)</f>
        <v>SI</v>
      </c>
      <c r="H145" s="102" t="str">
        <f>+VLOOKUP($M145,Detalle_Variantes_DI[],9,0)</f>
        <v>NO</v>
      </c>
      <c r="I145" s="102" t="str">
        <f>+VLOOKUP($M145,Detalle_Variantes_DI[],10,0)</f>
        <v>NO</v>
      </c>
      <c r="J145" s="102" t="str">
        <f>+VLOOKUP($M145,Detalle_Variantes_DI[],11,0)</f>
        <v>SI</v>
      </c>
      <c r="K145" s="102" t="str">
        <f>+VLOOKUP($M145,Detalle_Variantes_DI[],13,0)</f>
        <v>SI</v>
      </c>
      <c r="L145" s="102" t="str">
        <f>+VLOOKUP($M145,Detalle_Variantes_DI[],14,0)</f>
        <v>Comuna</v>
      </c>
      <c r="M145" s="100">
        <v>4</v>
      </c>
      <c r="N145" s="96">
        <v>7103</v>
      </c>
      <c r="O145" s="102" t="str">
        <f>+IF(VLOOKUP($M145,Detalle_Variantes_DI[],19,0)=0,"",VLOOKUP($M145,Detalle_Variantes_DI[],19,0))</f>
        <v/>
      </c>
      <c r="P145" s="102" t="str">
        <f t="shared" si="8"/>
        <v/>
      </c>
      <c r="Q145" s="102" t="str">
        <f>+IF(VLOOKUP($M145,Detalle_Variantes_DI[],19,0)=0,"",VLOOKUP($M145,Detalle_Variantes_DI[],21,0))</f>
        <v/>
      </c>
      <c r="R145" s="105" t="str">
        <f t="shared" si="9"/>
        <v/>
      </c>
      <c r="S145" s="106" t="str">
        <f>+IFERROR(VLOOKUP(M145&amp;"-"&amp;N145,Links_publicos_PBI[[id-id2]:[Nombre Archivo PBI]],4,0),L145)</f>
        <v>Comuna: Curepto, Maule</v>
      </c>
      <c r="T145" s="121" t="str">
        <f>+HYPERLINK(IFERROR(VLOOKUP($M145&amp;"-"&amp;$N145,Links_publicos_PBI[[id-id2]:[Nombre Archivo PBI]],5,0),L145))</f>
        <v>https://app.powerbi.com/view?r=eyJrIjoiMjcxOTkzM2ItZGMxOC00YzVhLWJlY2UtNGNiMTFjNDkxN2U3IiwidCI6IjhmYmFhNWJmLTJlY2MtNGRjOC1iNTZiLThmOTJlMzA3ZjA3NiIsImMiOjR9</v>
      </c>
      <c r="U145" s="121" t="str">
        <f>+IFERROR(VLOOKUP($M145,'LINK GEE-MSTORE'!$A$4:$E$164,4,0),"")&amp;IF(Detalle_Vinculos_Odoo[[#This Row],[id GEE2]]=0,"",Detalle_Vinculos_Odoo[[#This Row],[id GEE2]])</f>
        <v/>
      </c>
      <c r="V145" s="121" t="str">
        <f>+IFERROR(VLOOKUP($M145,'LINK GEE-MSTORE'!$I$4:$M$134,4,0),"")</f>
        <v/>
      </c>
      <c r="W145" s="30" t="str">
        <f>+Detalle_Vinculos_Odoo[[#This Row],[Data]]&amp;"|| "&amp;Detalle_Vinculos_Odoo[[#This Row],[Variante Shopify]]&amp;", "&amp;Detalle_Vinculos_Odoo[[#This Row],[País]]</f>
        <v>DATAEDUCACIÓN|| Comuna: Curepto, Maule, Chile</v>
      </c>
      <c r="X1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Curepto, Maule</v>
      </c>
      <c r="Y145" s="106" t="str">
        <f>+IFERROR(VLOOKUP(Detalle_Vinculos_Odoo[[#This Row],[id GEE]],Portadas10[],2,0),"No hay imagen en la tabla")</f>
        <v>No hay imagen en la tabla</v>
      </c>
      <c r="Z1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5" s="106" t="str">
        <f t="shared" si="10"/>
        <v>https://dashboardfiltrado.azurewebsites.net/AutoDash/Index/4/7103</v>
      </c>
      <c r="AC1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id2:7103, url:"https://app.powerbi.com/view?r=eyJrIjoiMjcxOTkzM2ItZGMxOC00YzVhLWJlY2UtNGNiMTFjNDkxN2U3IiwidCI6IjhmYmFhNWJmLTJlY2MtNGRjOC1iNTZiLThmOTJlMzA3ZjA3NiIsImMiOjR9", comentario:"DATA: DATAEDUCACIÓN || País: Chile || Variante: SI || Tipo Variante: Comuna || Variante Shopify: Comuna: Curepto, Maule"));</v>
      </c>
      <c r="AD1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https://dashboardfiltrado.azurewebsites.net/AutoDash/Index/4/7103</v>
      </c>
      <c r="AE145" s="117" t="str">
        <f>+IF(Detalle_Vinculos_Odoo[[#This Row],[LINK Mapstore]]&lt;&gt;"","MapStore",IF(Detalle_Vinculos_Odoo[[#This Row],[id GEE]]&lt;&gt;"","GEE-PBI","PBI"))</f>
        <v>PBI</v>
      </c>
    </row>
    <row r="146" spans="1:31" ht="30.6" hidden="1" x14ac:dyDescent="0.3">
      <c r="A146" s="102">
        <f t="shared" si="11"/>
        <v>133</v>
      </c>
      <c r="B146" s="103" t="str">
        <f>+VLOOKUP($M146,Detalle_Variantes_DI[],2,0)</f>
        <v>DATAEDUCACIÓN</v>
      </c>
      <c r="C146" s="103" t="str">
        <f>+VLOOKUP($M146,Detalle_Variantes_DI[],3,0)</f>
        <v>0010-01-00014</v>
      </c>
      <c r="D146" s="30" t="str">
        <f>+VLOOKUP($M146,Detalle_Variantes_DI[],5,0)</f>
        <v>Ranking Comunal de Establecimientos Educacionales - Chile</v>
      </c>
      <c r="E146" s="102" t="str">
        <f>+VLOOKUP($M146,Detalle_Variantes_DI[],6,0)</f>
        <v>PRO</v>
      </c>
      <c r="F146" s="102" t="str">
        <f>+VLOOKUP($M146,Detalle_Variantes_DI[],7,0)</f>
        <v>Chile</v>
      </c>
      <c r="G146" s="102" t="str">
        <f>+VLOOKUP($M146,Detalle_Variantes_DI[],8,0)</f>
        <v>SI</v>
      </c>
      <c r="H146" s="102" t="str">
        <f>+VLOOKUP($M146,Detalle_Variantes_DI[],9,0)</f>
        <v>NO</v>
      </c>
      <c r="I146" s="102" t="str">
        <f>+VLOOKUP($M146,Detalle_Variantes_DI[],10,0)</f>
        <v>NO</v>
      </c>
      <c r="J146" s="102" t="str">
        <f>+VLOOKUP($M146,Detalle_Variantes_DI[],11,0)</f>
        <v>SI</v>
      </c>
      <c r="K146" s="102" t="str">
        <f>+VLOOKUP($M146,Detalle_Variantes_DI[],13,0)</f>
        <v>SI</v>
      </c>
      <c r="L146" s="102" t="str">
        <f>+VLOOKUP($M146,Detalle_Variantes_DI[],14,0)</f>
        <v>Comuna</v>
      </c>
      <c r="M146" s="100">
        <v>4</v>
      </c>
      <c r="N146" s="96">
        <v>7104</v>
      </c>
      <c r="O146" s="102" t="str">
        <f>+IF(VLOOKUP($M146,Detalle_Variantes_DI[],19,0)=0,"",VLOOKUP($M146,Detalle_Variantes_DI[],19,0))</f>
        <v/>
      </c>
      <c r="P146" s="102" t="str">
        <f t="shared" si="8"/>
        <v/>
      </c>
      <c r="Q146" s="102" t="str">
        <f>+IF(VLOOKUP($M146,Detalle_Variantes_DI[],19,0)=0,"",VLOOKUP($M146,Detalle_Variantes_DI[],21,0))</f>
        <v/>
      </c>
      <c r="R146" s="105" t="str">
        <f t="shared" si="9"/>
        <v/>
      </c>
      <c r="S146" s="106" t="str">
        <f>+IFERROR(VLOOKUP(M146&amp;"-"&amp;N146,Links_publicos_PBI[[id-id2]:[Nombre Archivo PBI]],4,0),L146)</f>
        <v>Comuna: Empedrado, Maule</v>
      </c>
      <c r="T146" s="121" t="str">
        <f>+HYPERLINK(IFERROR(VLOOKUP($M146&amp;"-"&amp;$N146,Links_publicos_PBI[[id-id2]:[Nombre Archivo PBI]],5,0),L146))</f>
        <v>https://app.powerbi.com/view?r=eyJrIjoiZmVmMzc2ZjItZDY5OC00ZmU4LWFkMWYtMDQ2MmVmN2YzOWFlIiwidCI6IjhmYmFhNWJmLTJlY2MtNGRjOC1iNTZiLThmOTJlMzA3ZjA3NiIsImMiOjR9</v>
      </c>
      <c r="U146" s="121" t="str">
        <f>+IFERROR(VLOOKUP($M146,'LINK GEE-MSTORE'!$A$4:$E$164,4,0),"")&amp;IF(Detalle_Vinculos_Odoo[[#This Row],[id GEE2]]=0,"",Detalle_Vinculos_Odoo[[#This Row],[id GEE2]])</f>
        <v/>
      </c>
      <c r="V146" s="121" t="str">
        <f>+IFERROR(VLOOKUP($M146,'LINK GEE-MSTORE'!$I$4:$M$134,4,0),"")</f>
        <v/>
      </c>
      <c r="W146" s="30" t="str">
        <f>+Detalle_Vinculos_Odoo[[#This Row],[Data]]&amp;"|| "&amp;Detalle_Vinculos_Odoo[[#This Row],[Variante Shopify]]&amp;", "&amp;Detalle_Vinculos_Odoo[[#This Row],[País]]</f>
        <v>DATAEDUCACIÓN|| Comuna: Empedrado, Maule, Chile</v>
      </c>
      <c r="X1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Empedrado, Maule</v>
      </c>
      <c r="Y146" s="106" t="str">
        <f>+IFERROR(VLOOKUP(Detalle_Vinculos_Odoo[[#This Row],[id GEE]],Portadas10[],2,0),"No hay imagen en la tabla")</f>
        <v>No hay imagen en la tabla</v>
      </c>
      <c r="Z1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6" s="106" t="str">
        <f t="shared" si="10"/>
        <v>https://dashboardfiltrado.azurewebsites.net/AutoDash/Index/4/7104</v>
      </c>
      <c r="AC1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id2:7104, url:"https://app.powerbi.com/view?r=eyJrIjoiZmVmMzc2ZjItZDY5OC00ZmU4LWFkMWYtMDQ2MmVmN2YzOWFlIiwidCI6IjhmYmFhNWJmLTJlY2MtNGRjOC1iNTZiLThmOTJlMzA3ZjA3NiIsImMiOjR9", comentario:"DATA: DATAEDUCACIÓN || País: Chile || Variante: SI || Tipo Variante: Comuna || Variante Shopify: Comuna: Empedrado, Maule"));</v>
      </c>
      <c r="AD1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https://dashboardfiltrado.azurewebsites.net/AutoDash/Index/4/7104</v>
      </c>
      <c r="AE146" s="117" t="str">
        <f>+IF(Detalle_Vinculos_Odoo[[#This Row],[LINK Mapstore]]&lt;&gt;"","MapStore",IF(Detalle_Vinculos_Odoo[[#This Row],[id GEE]]&lt;&gt;"","GEE-PBI","PBI"))</f>
        <v>PBI</v>
      </c>
    </row>
    <row r="147" spans="1:31" ht="30.6" hidden="1" x14ac:dyDescent="0.3">
      <c r="A147" s="102">
        <f t="shared" si="11"/>
        <v>134</v>
      </c>
      <c r="B147" s="103" t="str">
        <f>+VLOOKUP($M147,Detalle_Variantes_DI[],2,0)</f>
        <v>DATAEDUCACIÓN</v>
      </c>
      <c r="C147" s="103" t="str">
        <f>+VLOOKUP($M147,Detalle_Variantes_DI[],3,0)</f>
        <v>0010-01-00014</v>
      </c>
      <c r="D147" s="30" t="str">
        <f>+VLOOKUP($M147,Detalle_Variantes_DI[],5,0)</f>
        <v>Ranking Comunal de Establecimientos Educacionales - Chile</v>
      </c>
      <c r="E147" s="102" t="str">
        <f>+VLOOKUP($M147,Detalle_Variantes_DI[],6,0)</f>
        <v>PRO</v>
      </c>
      <c r="F147" s="102" t="str">
        <f>+VLOOKUP($M147,Detalle_Variantes_DI[],7,0)</f>
        <v>Chile</v>
      </c>
      <c r="G147" s="102" t="str">
        <f>+VLOOKUP($M147,Detalle_Variantes_DI[],8,0)</f>
        <v>SI</v>
      </c>
      <c r="H147" s="102" t="str">
        <f>+VLOOKUP($M147,Detalle_Variantes_DI[],9,0)</f>
        <v>NO</v>
      </c>
      <c r="I147" s="102" t="str">
        <f>+VLOOKUP($M147,Detalle_Variantes_DI[],10,0)</f>
        <v>NO</v>
      </c>
      <c r="J147" s="102" t="str">
        <f>+VLOOKUP($M147,Detalle_Variantes_DI[],11,0)</f>
        <v>SI</v>
      </c>
      <c r="K147" s="102" t="str">
        <f>+VLOOKUP($M147,Detalle_Variantes_DI[],13,0)</f>
        <v>SI</v>
      </c>
      <c r="L147" s="102" t="str">
        <f>+VLOOKUP($M147,Detalle_Variantes_DI[],14,0)</f>
        <v>Comuna</v>
      </c>
      <c r="M147" s="100">
        <v>4</v>
      </c>
      <c r="N147" s="96">
        <v>7105</v>
      </c>
      <c r="O147" s="102" t="str">
        <f>+IF(VLOOKUP($M147,Detalle_Variantes_DI[],19,0)=0,"",VLOOKUP($M147,Detalle_Variantes_DI[],19,0))</f>
        <v/>
      </c>
      <c r="P147" s="102" t="str">
        <f t="shared" si="8"/>
        <v/>
      </c>
      <c r="Q147" s="102" t="str">
        <f>+IF(VLOOKUP($M147,Detalle_Variantes_DI[],19,0)=0,"",VLOOKUP($M147,Detalle_Variantes_DI[],21,0))</f>
        <v/>
      </c>
      <c r="R147" s="105" t="str">
        <f t="shared" si="9"/>
        <v/>
      </c>
      <c r="S147" s="106" t="str">
        <f>+IFERROR(VLOOKUP(M147&amp;"-"&amp;N147,Links_publicos_PBI[[id-id2]:[Nombre Archivo PBI]],4,0),L147)</f>
        <v>Comuna: Maule, Maule</v>
      </c>
      <c r="T147" s="121" t="str">
        <f>+HYPERLINK(IFERROR(VLOOKUP($M147&amp;"-"&amp;$N147,Links_publicos_PBI[[id-id2]:[Nombre Archivo PBI]],5,0),L147))</f>
        <v>https://app.powerbi.com/view?r=eyJrIjoiZWYzYWE0YzktNDI3MC00ZjdjLWI0NTAtZTY1YmY5NmM0NTBkIiwidCI6IjhmYmFhNWJmLTJlY2MtNGRjOC1iNTZiLThmOTJlMzA3ZjA3NiIsImMiOjR9</v>
      </c>
      <c r="U147" s="121" t="str">
        <f>+IFERROR(VLOOKUP($M147,'LINK GEE-MSTORE'!$A$4:$E$164,4,0),"")&amp;IF(Detalle_Vinculos_Odoo[[#This Row],[id GEE2]]=0,"",Detalle_Vinculos_Odoo[[#This Row],[id GEE2]])</f>
        <v/>
      </c>
      <c r="V147" s="121" t="str">
        <f>+IFERROR(VLOOKUP($M147,'LINK GEE-MSTORE'!$I$4:$M$134,4,0),"")</f>
        <v/>
      </c>
      <c r="W147" s="30" t="str">
        <f>+Detalle_Vinculos_Odoo[[#This Row],[Data]]&amp;"|| "&amp;Detalle_Vinculos_Odoo[[#This Row],[Variante Shopify]]&amp;", "&amp;Detalle_Vinculos_Odoo[[#This Row],[País]]</f>
        <v>DATAEDUCACIÓN|| Comuna: Maule, Maule, Chile</v>
      </c>
      <c r="X1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Maule, Maule</v>
      </c>
      <c r="Y147" s="106" t="str">
        <f>+IFERROR(VLOOKUP(Detalle_Vinculos_Odoo[[#This Row],[id GEE]],Portadas10[],2,0),"No hay imagen en la tabla")</f>
        <v>No hay imagen en la tabla</v>
      </c>
      <c r="Z1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7" s="106" t="str">
        <f t="shared" si="10"/>
        <v>https://dashboardfiltrado.azurewebsites.net/AutoDash/Index/4/7105</v>
      </c>
      <c r="AC1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id2:7105, url:"https://app.powerbi.com/view?r=eyJrIjoiZWYzYWE0YzktNDI3MC00ZjdjLWI0NTAtZTY1YmY5NmM0NTBkIiwidCI6IjhmYmFhNWJmLTJlY2MtNGRjOC1iNTZiLThmOTJlMzA3ZjA3NiIsImMiOjR9", comentario:"DATA: DATAEDUCACIÓN || País: Chile || Variante: SI || Tipo Variante: Comuna || Variante Shopify: Comuna: Maule, Maule"));</v>
      </c>
      <c r="AD1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https://dashboardfiltrado.azurewebsites.net/AutoDash/Index/4/7105</v>
      </c>
      <c r="AE147" s="117" t="str">
        <f>+IF(Detalle_Vinculos_Odoo[[#This Row],[LINK Mapstore]]&lt;&gt;"","MapStore",IF(Detalle_Vinculos_Odoo[[#This Row],[id GEE]]&lt;&gt;"","GEE-PBI","PBI"))</f>
        <v>PBI</v>
      </c>
    </row>
    <row r="148" spans="1:31" ht="30.6" hidden="1" x14ac:dyDescent="0.3">
      <c r="A148" s="102">
        <f t="shared" si="11"/>
        <v>135</v>
      </c>
      <c r="B148" s="103" t="str">
        <f>+VLOOKUP($M148,Detalle_Variantes_DI[],2,0)</f>
        <v>DATAEDUCACIÓN</v>
      </c>
      <c r="C148" s="103" t="str">
        <f>+VLOOKUP($M148,Detalle_Variantes_DI[],3,0)</f>
        <v>0010-01-00014</v>
      </c>
      <c r="D148" s="30" t="str">
        <f>+VLOOKUP($M148,Detalle_Variantes_DI[],5,0)</f>
        <v>Ranking Comunal de Establecimientos Educacionales - Chile</v>
      </c>
      <c r="E148" s="102" t="str">
        <f>+VLOOKUP($M148,Detalle_Variantes_DI[],6,0)</f>
        <v>PRO</v>
      </c>
      <c r="F148" s="102" t="str">
        <f>+VLOOKUP($M148,Detalle_Variantes_DI[],7,0)</f>
        <v>Chile</v>
      </c>
      <c r="G148" s="102" t="str">
        <f>+VLOOKUP($M148,Detalle_Variantes_DI[],8,0)</f>
        <v>SI</v>
      </c>
      <c r="H148" s="102" t="str">
        <f>+VLOOKUP($M148,Detalle_Variantes_DI[],9,0)</f>
        <v>NO</v>
      </c>
      <c r="I148" s="102" t="str">
        <f>+VLOOKUP($M148,Detalle_Variantes_DI[],10,0)</f>
        <v>NO</v>
      </c>
      <c r="J148" s="102" t="str">
        <f>+VLOOKUP($M148,Detalle_Variantes_DI[],11,0)</f>
        <v>SI</v>
      </c>
      <c r="K148" s="102" t="str">
        <f>+VLOOKUP($M148,Detalle_Variantes_DI[],13,0)</f>
        <v>SI</v>
      </c>
      <c r="L148" s="102" t="str">
        <f>+VLOOKUP($M148,Detalle_Variantes_DI[],14,0)</f>
        <v>Comuna</v>
      </c>
      <c r="M148" s="100">
        <v>4</v>
      </c>
      <c r="N148" s="96">
        <v>7106</v>
      </c>
      <c r="O148" s="102" t="str">
        <f>+IF(VLOOKUP($M148,Detalle_Variantes_DI[],19,0)=0,"",VLOOKUP($M148,Detalle_Variantes_DI[],19,0))</f>
        <v/>
      </c>
      <c r="P148" s="102" t="str">
        <f t="shared" si="8"/>
        <v/>
      </c>
      <c r="Q148" s="102" t="str">
        <f>+IF(VLOOKUP($M148,Detalle_Variantes_DI[],19,0)=0,"",VLOOKUP($M148,Detalle_Variantes_DI[],21,0))</f>
        <v/>
      </c>
      <c r="R148" s="105" t="str">
        <f t="shared" si="9"/>
        <v/>
      </c>
      <c r="S148" s="106" t="str">
        <f>+IFERROR(VLOOKUP(M148&amp;"-"&amp;N148,Links_publicos_PBI[[id-id2]:[Nombre Archivo PBI]],4,0),L148)</f>
        <v>Comuna: Pelarco, Maule</v>
      </c>
      <c r="T148" s="121" t="str">
        <f>+HYPERLINK(IFERROR(VLOOKUP($M148&amp;"-"&amp;$N148,Links_publicos_PBI[[id-id2]:[Nombre Archivo PBI]],5,0),L148))</f>
        <v>https://app.powerbi.com/view?r=eyJrIjoiYWM4MzEwYjktYTZiNy00ZWI1LTkwNDgtMDBjOWRiN2FiYWVlIiwidCI6IjhmYmFhNWJmLTJlY2MtNGRjOC1iNTZiLThmOTJlMzA3ZjA3NiIsImMiOjR9</v>
      </c>
      <c r="U148" s="121" t="str">
        <f>+IFERROR(VLOOKUP($M148,'LINK GEE-MSTORE'!$A$4:$E$164,4,0),"")&amp;IF(Detalle_Vinculos_Odoo[[#This Row],[id GEE2]]=0,"",Detalle_Vinculos_Odoo[[#This Row],[id GEE2]])</f>
        <v/>
      </c>
      <c r="V148" s="121" t="str">
        <f>+IFERROR(VLOOKUP($M148,'LINK GEE-MSTORE'!$I$4:$M$134,4,0),"")</f>
        <v/>
      </c>
      <c r="W148" s="30" t="str">
        <f>+Detalle_Vinculos_Odoo[[#This Row],[Data]]&amp;"|| "&amp;Detalle_Vinculos_Odoo[[#This Row],[Variante Shopify]]&amp;", "&amp;Detalle_Vinculos_Odoo[[#This Row],[País]]</f>
        <v>DATAEDUCACIÓN|| Comuna: Pelarco, Maule, Chile</v>
      </c>
      <c r="X1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Pelarco, Maule</v>
      </c>
      <c r="Y148" s="106" t="str">
        <f>+IFERROR(VLOOKUP(Detalle_Vinculos_Odoo[[#This Row],[id GEE]],Portadas10[],2,0),"No hay imagen en la tabla")</f>
        <v>No hay imagen en la tabla</v>
      </c>
      <c r="Z1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8" s="106" t="str">
        <f t="shared" si="10"/>
        <v>https://dashboardfiltrado.azurewebsites.net/AutoDash/Index/4/7106</v>
      </c>
      <c r="AC1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id2:7106, url:"https://app.powerbi.com/view?r=eyJrIjoiYWM4MzEwYjktYTZiNy00ZWI1LTkwNDgtMDBjOWRiN2FiYWVlIiwidCI6IjhmYmFhNWJmLTJlY2MtNGRjOC1iNTZiLThmOTJlMzA3ZjA3NiIsImMiOjR9", comentario:"DATA: DATAEDUCACIÓN || País: Chile || Variante: SI || Tipo Variante: Comuna || Variante Shopify: Comuna: Pelarco, Maule"));</v>
      </c>
      <c r="AD1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https://dashboardfiltrado.azurewebsites.net/AutoDash/Index/4/7106</v>
      </c>
      <c r="AE148" s="117" t="str">
        <f>+IF(Detalle_Vinculos_Odoo[[#This Row],[LINK Mapstore]]&lt;&gt;"","MapStore",IF(Detalle_Vinculos_Odoo[[#This Row],[id GEE]]&lt;&gt;"","GEE-PBI","PBI"))</f>
        <v>PBI</v>
      </c>
    </row>
    <row r="149" spans="1:31" ht="30.6" hidden="1" x14ac:dyDescent="0.3">
      <c r="A149" s="102">
        <f t="shared" si="11"/>
        <v>136</v>
      </c>
      <c r="B149" s="103" t="str">
        <f>+VLOOKUP($M149,Detalle_Variantes_DI[],2,0)</f>
        <v>DATAEDUCACIÓN</v>
      </c>
      <c r="C149" s="103" t="str">
        <f>+VLOOKUP($M149,Detalle_Variantes_DI[],3,0)</f>
        <v>0010-01-00014</v>
      </c>
      <c r="D149" s="30" t="str">
        <f>+VLOOKUP($M149,Detalle_Variantes_DI[],5,0)</f>
        <v>Ranking Comunal de Establecimientos Educacionales - Chile</v>
      </c>
      <c r="E149" s="102" t="str">
        <f>+VLOOKUP($M149,Detalle_Variantes_DI[],6,0)</f>
        <v>PRO</v>
      </c>
      <c r="F149" s="102" t="str">
        <f>+VLOOKUP($M149,Detalle_Variantes_DI[],7,0)</f>
        <v>Chile</v>
      </c>
      <c r="G149" s="102" t="str">
        <f>+VLOOKUP($M149,Detalle_Variantes_DI[],8,0)</f>
        <v>SI</v>
      </c>
      <c r="H149" s="102" t="str">
        <f>+VLOOKUP($M149,Detalle_Variantes_DI[],9,0)</f>
        <v>NO</v>
      </c>
      <c r="I149" s="102" t="str">
        <f>+VLOOKUP($M149,Detalle_Variantes_DI[],10,0)</f>
        <v>NO</v>
      </c>
      <c r="J149" s="102" t="str">
        <f>+VLOOKUP($M149,Detalle_Variantes_DI[],11,0)</f>
        <v>SI</v>
      </c>
      <c r="K149" s="102" t="str">
        <f>+VLOOKUP($M149,Detalle_Variantes_DI[],13,0)</f>
        <v>SI</v>
      </c>
      <c r="L149" s="102" t="str">
        <f>+VLOOKUP($M149,Detalle_Variantes_DI[],14,0)</f>
        <v>Comuna</v>
      </c>
      <c r="M149" s="100">
        <v>4</v>
      </c>
      <c r="N149" s="96">
        <v>7107</v>
      </c>
      <c r="O149" s="102" t="str">
        <f>+IF(VLOOKUP($M149,Detalle_Variantes_DI[],19,0)=0,"",VLOOKUP($M149,Detalle_Variantes_DI[],19,0))</f>
        <v/>
      </c>
      <c r="P149" s="102" t="str">
        <f t="shared" si="8"/>
        <v/>
      </c>
      <c r="Q149" s="102" t="str">
        <f>+IF(VLOOKUP($M149,Detalle_Variantes_DI[],19,0)=0,"",VLOOKUP($M149,Detalle_Variantes_DI[],21,0))</f>
        <v/>
      </c>
      <c r="R149" s="105" t="str">
        <f t="shared" si="9"/>
        <v/>
      </c>
      <c r="S149" s="106" t="str">
        <f>+IFERROR(VLOOKUP(M149&amp;"-"&amp;N149,Links_publicos_PBI[[id-id2]:[Nombre Archivo PBI]],4,0),L149)</f>
        <v>Comuna: Pencahue, Maule</v>
      </c>
      <c r="T149" s="121" t="str">
        <f>+HYPERLINK(IFERROR(VLOOKUP($M149&amp;"-"&amp;$N149,Links_publicos_PBI[[id-id2]:[Nombre Archivo PBI]],5,0),L149))</f>
        <v>https://app.powerbi.com/view?r=eyJrIjoiNWQ1NjZiMjItNmQzOS00MDE5LTgxMTktYmZkYmE3YTBlZWE4IiwidCI6IjhmYmFhNWJmLTJlY2MtNGRjOC1iNTZiLThmOTJlMzA3ZjA3NiIsImMiOjR9</v>
      </c>
      <c r="U149" s="121" t="str">
        <f>+IFERROR(VLOOKUP($M149,'LINK GEE-MSTORE'!$A$4:$E$164,4,0),"")&amp;IF(Detalle_Vinculos_Odoo[[#This Row],[id GEE2]]=0,"",Detalle_Vinculos_Odoo[[#This Row],[id GEE2]])</f>
        <v/>
      </c>
      <c r="V149" s="121" t="str">
        <f>+IFERROR(VLOOKUP($M149,'LINK GEE-MSTORE'!$I$4:$M$134,4,0),"")</f>
        <v/>
      </c>
      <c r="W149" s="30" t="str">
        <f>+Detalle_Vinculos_Odoo[[#This Row],[Data]]&amp;"|| "&amp;Detalle_Vinculos_Odoo[[#This Row],[Variante Shopify]]&amp;", "&amp;Detalle_Vinculos_Odoo[[#This Row],[País]]</f>
        <v>DATAEDUCACIÓN|| Comuna: Pencahue, Maule, Chile</v>
      </c>
      <c r="X1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Pencahue, Maule</v>
      </c>
      <c r="Y149" s="106" t="str">
        <f>+IFERROR(VLOOKUP(Detalle_Vinculos_Odoo[[#This Row],[id GEE]],Portadas10[],2,0),"No hay imagen en la tabla")</f>
        <v>No hay imagen en la tabla</v>
      </c>
      <c r="Z1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9" s="106" t="str">
        <f t="shared" si="10"/>
        <v>https://dashboardfiltrado.azurewebsites.net/AutoDash/Index/4/7107</v>
      </c>
      <c r="AC1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id2:7107, url:"https://app.powerbi.com/view?r=eyJrIjoiNWQ1NjZiMjItNmQzOS00MDE5LTgxMTktYmZkYmE3YTBlZWE4IiwidCI6IjhmYmFhNWJmLTJlY2MtNGRjOC1iNTZiLThmOTJlMzA3ZjA3NiIsImMiOjR9", comentario:"DATA: DATAEDUCACIÓN || País: Chile || Variante: SI || Tipo Variante: Comuna || Variante Shopify: Comuna: Pencahue, Maule"));</v>
      </c>
      <c r="AD1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https://dashboardfiltrado.azurewebsites.net/AutoDash/Index/4/7107</v>
      </c>
      <c r="AE149" s="117" t="str">
        <f>+IF(Detalle_Vinculos_Odoo[[#This Row],[LINK Mapstore]]&lt;&gt;"","MapStore",IF(Detalle_Vinculos_Odoo[[#This Row],[id GEE]]&lt;&gt;"","GEE-PBI","PBI"))</f>
        <v>PBI</v>
      </c>
    </row>
    <row r="150" spans="1:31" ht="30.6" hidden="1" x14ac:dyDescent="0.3">
      <c r="A150" s="102">
        <f t="shared" si="11"/>
        <v>137</v>
      </c>
      <c r="B150" s="103" t="str">
        <f>+VLOOKUP($M150,Detalle_Variantes_DI[],2,0)</f>
        <v>DATAEDUCACIÓN</v>
      </c>
      <c r="C150" s="103" t="str">
        <f>+VLOOKUP($M150,Detalle_Variantes_DI[],3,0)</f>
        <v>0010-01-00014</v>
      </c>
      <c r="D150" s="30" t="str">
        <f>+VLOOKUP($M150,Detalle_Variantes_DI[],5,0)</f>
        <v>Ranking Comunal de Establecimientos Educacionales - Chile</v>
      </c>
      <c r="E150" s="102" t="str">
        <f>+VLOOKUP($M150,Detalle_Variantes_DI[],6,0)</f>
        <v>PRO</v>
      </c>
      <c r="F150" s="102" t="str">
        <f>+VLOOKUP($M150,Detalle_Variantes_DI[],7,0)</f>
        <v>Chile</v>
      </c>
      <c r="G150" s="102" t="str">
        <f>+VLOOKUP($M150,Detalle_Variantes_DI[],8,0)</f>
        <v>SI</v>
      </c>
      <c r="H150" s="102" t="str">
        <f>+VLOOKUP($M150,Detalle_Variantes_DI[],9,0)</f>
        <v>NO</v>
      </c>
      <c r="I150" s="102" t="str">
        <f>+VLOOKUP($M150,Detalle_Variantes_DI[],10,0)</f>
        <v>NO</v>
      </c>
      <c r="J150" s="102" t="str">
        <f>+VLOOKUP($M150,Detalle_Variantes_DI[],11,0)</f>
        <v>SI</v>
      </c>
      <c r="K150" s="102" t="str">
        <f>+VLOOKUP($M150,Detalle_Variantes_DI[],13,0)</f>
        <v>SI</v>
      </c>
      <c r="L150" s="102" t="str">
        <f>+VLOOKUP($M150,Detalle_Variantes_DI[],14,0)</f>
        <v>Comuna</v>
      </c>
      <c r="M150" s="100">
        <v>4</v>
      </c>
      <c r="N150" s="96">
        <v>7108</v>
      </c>
      <c r="O150" s="102" t="str">
        <f>+IF(VLOOKUP($M150,Detalle_Variantes_DI[],19,0)=0,"",VLOOKUP($M150,Detalle_Variantes_DI[],19,0))</f>
        <v/>
      </c>
      <c r="P150" s="102" t="str">
        <f t="shared" si="8"/>
        <v/>
      </c>
      <c r="Q150" s="102" t="str">
        <f>+IF(VLOOKUP($M150,Detalle_Variantes_DI[],19,0)=0,"",VLOOKUP($M150,Detalle_Variantes_DI[],21,0))</f>
        <v/>
      </c>
      <c r="R150" s="105" t="str">
        <f t="shared" si="9"/>
        <v/>
      </c>
      <c r="S150" s="106" t="str">
        <f>+IFERROR(VLOOKUP(M150&amp;"-"&amp;N150,Links_publicos_PBI[[id-id2]:[Nombre Archivo PBI]],4,0),L150)</f>
        <v>Comuna: Río Claro, Maule</v>
      </c>
      <c r="T150" s="121" t="str">
        <f>+HYPERLINK(IFERROR(VLOOKUP($M150&amp;"-"&amp;$N150,Links_publicos_PBI[[id-id2]:[Nombre Archivo PBI]],5,0),L150))</f>
        <v>https://app.powerbi.com/view?r=eyJrIjoiYjg5MWIxMDctMjdjMC00NTY4LWJiNmUtYzI2ODJiYzFhNDAzIiwidCI6IjhmYmFhNWJmLTJlY2MtNGRjOC1iNTZiLThmOTJlMzA3ZjA3NiIsImMiOjR9</v>
      </c>
      <c r="U150" s="121" t="str">
        <f>+IFERROR(VLOOKUP($M150,'LINK GEE-MSTORE'!$A$4:$E$164,4,0),"")&amp;IF(Detalle_Vinculos_Odoo[[#This Row],[id GEE2]]=0,"",Detalle_Vinculos_Odoo[[#This Row],[id GEE2]])</f>
        <v/>
      </c>
      <c r="V150" s="121" t="str">
        <f>+IFERROR(VLOOKUP($M150,'LINK GEE-MSTORE'!$I$4:$M$134,4,0),"")</f>
        <v/>
      </c>
      <c r="W150" s="30" t="str">
        <f>+Detalle_Vinculos_Odoo[[#This Row],[Data]]&amp;"|| "&amp;Detalle_Vinculos_Odoo[[#This Row],[Variante Shopify]]&amp;", "&amp;Detalle_Vinculos_Odoo[[#This Row],[País]]</f>
        <v>DATAEDUCACIÓN|| Comuna: Río Claro, Maule, Chile</v>
      </c>
      <c r="X1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Claro, Maule</v>
      </c>
      <c r="Y150" s="106" t="str">
        <f>+IFERROR(VLOOKUP(Detalle_Vinculos_Odoo[[#This Row],[id GEE]],Portadas10[],2,0),"No hay imagen en la tabla")</f>
        <v>No hay imagen en la tabla</v>
      </c>
      <c r="Z1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0" s="106" t="str">
        <f t="shared" si="10"/>
        <v>https://dashboardfiltrado.azurewebsites.net/AutoDash/Index/4/7108</v>
      </c>
      <c r="AC1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id2:7108, url:"https://app.powerbi.com/view?r=eyJrIjoiYjg5MWIxMDctMjdjMC00NTY4LWJiNmUtYzI2ODJiYzFhNDAzIiwidCI6IjhmYmFhNWJmLTJlY2MtNGRjOC1iNTZiLThmOTJlMzA3ZjA3NiIsImMiOjR9", comentario:"DATA: DATAEDUCACIÓN || País: Chile || Variante: SI || Tipo Variante: Comuna || Variante Shopify: Comuna: Río Claro, Maule"));</v>
      </c>
      <c r="AD1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https://dashboardfiltrado.azurewebsites.net/AutoDash/Index/4/7108</v>
      </c>
      <c r="AE150" s="117" t="str">
        <f>+IF(Detalle_Vinculos_Odoo[[#This Row],[LINK Mapstore]]&lt;&gt;"","MapStore",IF(Detalle_Vinculos_Odoo[[#This Row],[id GEE]]&lt;&gt;"","GEE-PBI","PBI"))</f>
        <v>PBI</v>
      </c>
    </row>
    <row r="151" spans="1:31" ht="30.6" hidden="1" x14ac:dyDescent="0.3">
      <c r="A151" s="102">
        <f t="shared" si="11"/>
        <v>138</v>
      </c>
      <c r="B151" s="103" t="str">
        <f>+VLOOKUP($M151,Detalle_Variantes_DI[],2,0)</f>
        <v>DATAEDUCACIÓN</v>
      </c>
      <c r="C151" s="103" t="str">
        <f>+VLOOKUP($M151,Detalle_Variantes_DI[],3,0)</f>
        <v>0010-01-00014</v>
      </c>
      <c r="D151" s="30" t="str">
        <f>+VLOOKUP($M151,Detalle_Variantes_DI[],5,0)</f>
        <v>Ranking Comunal de Establecimientos Educacionales - Chile</v>
      </c>
      <c r="E151" s="102" t="str">
        <f>+VLOOKUP($M151,Detalle_Variantes_DI[],6,0)</f>
        <v>PRO</v>
      </c>
      <c r="F151" s="102" t="str">
        <f>+VLOOKUP($M151,Detalle_Variantes_DI[],7,0)</f>
        <v>Chile</v>
      </c>
      <c r="G151" s="102" t="str">
        <f>+VLOOKUP($M151,Detalle_Variantes_DI[],8,0)</f>
        <v>SI</v>
      </c>
      <c r="H151" s="102" t="str">
        <f>+VLOOKUP($M151,Detalle_Variantes_DI[],9,0)</f>
        <v>NO</v>
      </c>
      <c r="I151" s="102" t="str">
        <f>+VLOOKUP($M151,Detalle_Variantes_DI[],10,0)</f>
        <v>NO</v>
      </c>
      <c r="J151" s="102" t="str">
        <f>+VLOOKUP($M151,Detalle_Variantes_DI[],11,0)</f>
        <v>SI</v>
      </c>
      <c r="K151" s="102" t="str">
        <f>+VLOOKUP($M151,Detalle_Variantes_DI[],13,0)</f>
        <v>SI</v>
      </c>
      <c r="L151" s="102" t="str">
        <f>+VLOOKUP($M151,Detalle_Variantes_DI[],14,0)</f>
        <v>Comuna</v>
      </c>
      <c r="M151" s="100">
        <v>4</v>
      </c>
      <c r="N151" s="96">
        <v>7109</v>
      </c>
      <c r="O151" s="102" t="str">
        <f>+IF(VLOOKUP($M151,Detalle_Variantes_DI[],19,0)=0,"",VLOOKUP($M151,Detalle_Variantes_DI[],19,0))</f>
        <v/>
      </c>
      <c r="P151" s="102" t="str">
        <f t="shared" si="8"/>
        <v/>
      </c>
      <c r="Q151" s="102" t="str">
        <f>+IF(VLOOKUP($M151,Detalle_Variantes_DI[],19,0)=0,"",VLOOKUP($M151,Detalle_Variantes_DI[],21,0))</f>
        <v/>
      </c>
      <c r="R151" s="105" t="str">
        <f t="shared" si="9"/>
        <v/>
      </c>
      <c r="S151" s="106" t="str">
        <f>+IFERROR(VLOOKUP(M151&amp;"-"&amp;N151,Links_publicos_PBI[[id-id2]:[Nombre Archivo PBI]],4,0),L151)</f>
        <v>Comuna: San Clemente, Maule</v>
      </c>
      <c r="T151" s="121" t="str">
        <f>+HYPERLINK(IFERROR(VLOOKUP($M151&amp;"-"&amp;$N151,Links_publicos_PBI[[id-id2]:[Nombre Archivo PBI]],5,0),L151))</f>
        <v>https://app.powerbi.com/view?r=eyJrIjoiMGNiMzk4YWYtMzQxZi00NDEyLTgzY2YtNTViNTkzMzA4Y2RjIiwidCI6IjhmYmFhNWJmLTJlY2MtNGRjOC1iNTZiLThmOTJlMzA3ZjA3NiIsImMiOjR9</v>
      </c>
      <c r="U151" s="121" t="str">
        <f>+IFERROR(VLOOKUP($M151,'LINK GEE-MSTORE'!$A$4:$E$164,4,0),"")&amp;IF(Detalle_Vinculos_Odoo[[#This Row],[id GEE2]]=0,"",Detalle_Vinculos_Odoo[[#This Row],[id GEE2]])</f>
        <v/>
      </c>
      <c r="V151" s="121" t="str">
        <f>+IFERROR(VLOOKUP($M151,'LINK GEE-MSTORE'!$I$4:$M$134,4,0),"")</f>
        <v/>
      </c>
      <c r="W151" s="30" t="str">
        <f>+Detalle_Vinculos_Odoo[[#This Row],[Data]]&amp;"|| "&amp;Detalle_Vinculos_Odoo[[#This Row],[Variante Shopify]]&amp;", "&amp;Detalle_Vinculos_Odoo[[#This Row],[País]]</f>
        <v>DATAEDUCACIÓN|| Comuna: San Clemente, Maule, Chile</v>
      </c>
      <c r="X1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Clemente, Maule</v>
      </c>
      <c r="Y151" s="106" t="str">
        <f>+IFERROR(VLOOKUP(Detalle_Vinculos_Odoo[[#This Row],[id GEE]],Portadas10[],2,0),"No hay imagen en la tabla")</f>
        <v>No hay imagen en la tabla</v>
      </c>
      <c r="Z1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1" s="106" t="str">
        <f t="shared" si="10"/>
        <v>https://dashboardfiltrado.azurewebsites.net/AutoDash/Index/4/7109</v>
      </c>
      <c r="AC1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id2:7109, url:"https://app.powerbi.com/view?r=eyJrIjoiMGNiMzk4YWYtMzQxZi00NDEyLTgzY2YtNTViNTkzMzA4Y2RjIiwidCI6IjhmYmFhNWJmLTJlY2MtNGRjOC1iNTZiLThmOTJlMzA3ZjA3NiIsImMiOjR9", comentario:"DATA: DATAEDUCACIÓN || País: Chile || Variante: SI || Tipo Variante: Comuna || Variante Shopify: Comuna: San Clemente, Maule"));</v>
      </c>
      <c r="AD1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https://dashboardfiltrado.azurewebsites.net/AutoDash/Index/4/7109</v>
      </c>
      <c r="AE151" s="117" t="str">
        <f>+IF(Detalle_Vinculos_Odoo[[#This Row],[LINK Mapstore]]&lt;&gt;"","MapStore",IF(Detalle_Vinculos_Odoo[[#This Row],[id GEE]]&lt;&gt;"","GEE-PBI","PBI"))</f>
        <v>PBI</v>
      </c>
    </row>
    <row r="152" spans="1:31" ht="30.6" hidden="1" x14ac:dyDescent="0.3">
      <c r="A152" s="102">
        <f t="shared" si="11"/>
        <v>139</v>
      </c>
      <c r="B152" s="103" t="str">
        <f>+VLOOKUP($M152,Detalle_Variantes_DI[],2,0)</f>
        <v>DATAEDUCACIÓN</v>
      </c>
      <c r="C152" s="103" t="str">
        <f>+VLOOKUP($M152,Detalle_Variantes_DI[],3,0)</f>
        <v>0010-01-00014</v>
      </c>
      <c r="D152" s="30" t="str">
        <f>+VLOOKUP($M152,Detalle_Variantes_DI[],5,0)</f>
        <v>Ranking Comunal de Establecimientos Educacionales - Chile</v>
      </c>
      <c r="E152" s="102" t="str">
        <f>+VLOOKUP($M152,Detalle_Variantes_DI[],6,0)</f>
        <v>PRO</v>
      </c>
      <c r="F152" s="102" t="str">
        <f>+VLOOKUP($M152,Detalle_Variantes_DI[],7,0)</f>
        <v>Chile</v>
      </c>
      <c r="G152" s="102" t="str">
        <f>+VLOOKUP($M152,Detalle_Variantes_DI[],8,0)</f>
        <v>SI</v>
      </c>
      <c r="H152" s="102" t="str">
        <f>+VLOOKUP($M152,Detalle_Variantes_DI[],9,0)</f>
        <v>NO</v>
      </c>
      <c r="I152" s="102" t="str">
        <f>+VLOOKUP($M152,Detalle_Variantes_DI[],10,0)</f>
        <v>NO</v>
      </c>
      <c r="J152" s="102" t="str">
        <f>+VLOOKUP($M152,Detalle_Variantes_DI[],11,0)</f>
        <v>SI</v>
      </c>
      <c r="K152" s="102" t="str">
        <f>+VLOOKUP($M152,Detalle_Variantes_DI[],13,0)</f>
        <v>SI</v>
      </c>
      <c r="L152" s="102" t="str">
        <f>+VLOOKUP($M152,Detalle_Variantes_DI[],14,0)</f>
        <v>Comuna</v>
      </c>
      <c r="M152" s="100">
        <v>4</v>
      </c>
      <c r="N152" s="96">
        <v>7110</v>
      </c>
      <c r="O152" s="102" t="str">
        <f>+IF(VLOOKUP($M152,Detalle_Variantes_DI[],19,0)=0,"",VLOOKUP($M152,Detalle_Variantes_DI[],19,0))</f>
        <v/>
      </c>
      <c r="P152" s="102" t="str">
        <f t="shared" si="8"/>
        <v/>
      </c>
      <c r="Q152" s="102" t="str">
        <f>+IF(VLOOKUP($M152,Detalle_Variantes_DI[],19,0)=0,"",VLOOKUP($M152,Detalle_Variantes_DI[],21,0))</f>
        <v/>
      </c>
      <c r="R152" s="105" t="str">
        <f t="shared" si="9"/>
        <v/>
      </c>
      <c r="S152" s="106" t="str">
        <f>+IFERROR(VLOOKUP(M152&amp;"-"&amp;N152,Links_publicos_PBI[[id-id2]:[Nombre Archivo PBI]],4,0),L152)</f>
        <v>Comuna: San Rafael, Maule</v>
      </c>
      <c r="T152" s="121" t="str">
        <f>+HYPERLINK(IFERROR(VLOOKUP($M152&amp;"-"&amp;$N152,Links_publicos_PBI[[id-id2]:[Nombre Archivo PBI]],5,0),L152))</f>
        <v>https://app.powerbi.com/view?r=eyJrIjoiNTIyNGM0NzMtNmEyZS00ZDFhLWFhM2QtMTA1MzBiMTVlOTFjIiwidCI6IjhmYmFhNWJmLTJlY2MtNGRjOC1iNTZiLThmOTJlMzA3ZjA3NiIsImMiOjR9</v>
      </c>
      <c r="U152" s="121" t="str">
        <f>+IFERROR(VLOOKUP($M152,'LINK GEE-MSTORE'!$A$4:$E$164,4,0),"")&amp;IF(Detalle_Vinculos_Odoo[[#This Row],[id GEE2]]=0,"",Detalle_Vinculos_Odoo[[#This Row],[id GEE2]])</f>
        <v/>
      </c>
      <c r="V152" s="121" t="str">
        <f>+IFERROR(VLOOKUP($M152,'LINK GEE-MSTORE'!$I$4:$M$134,4,0),"")</f>
        <v/>
      </c>
      <c r="W152" s="30" t="str">
        <f>+Detalle_Vinculos_Odoo[[#This Row],[Data]]&amp;"|| "&amp;Detalle_Vinculos_Odoo[[#This Row],[Variante Shopify]]&amp;", "&amp;Detalle_Vinculos_Odoo[[#This Row],[País]]</f>
        <v>DATAEDUCACIÓN|| Comuna: San Rafael, Maule, Chile</v>
      </c>
      <c r="X1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Rafael, Maule</v>
      </c>
      <c r="Y152" s="106" t="str">
        <f>+IFERROR(VLOOKUP(Detalle_Vinculos_Odoo[[#This Row],[id GEE]],Portadas10[],2,0),"No hay imagen en la tabla")</f>
        <v>No hay imagen en la tabla</v>
      </c>
      <c r="Z1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2" s="106" t="str">
        <f t="shared" si="10"/>
        <v>https://dashboardfiltrado.azurewebsites.net/AutoDash/Index/4/7110</v>
      </c>
      <c r="AC1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id2:7110, url:"https://app.powerbi.com/view?r=eyJrIjoiNTIyNGM0NzMtNmEyZS00ZDFhLWFhM2QtMTA1MzBiMTVlOTFjIiwidCI6IjhmYmFhNWJmLTJlY2MtNGRjOC1iNTZiLThmOTJlMzA3ZjA3NiIsImMiOjR9", comentario:"DATA: DATAEDUCACIÓN || País: Chile || Variante: SI || Tipo Variante: Comuna || Variante Shopify: Comuna: San Rafael, Maule"));</v>
      </c>
      <c r="AD1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https://dashboardfiltrado.azurewebsites.net/AutoDash/Index/4/7110</v>
      </c>
      <c r="AE152" s="117" t="str">
        <f>+IF(Detalle_Vinculos_Odoo[[#This Row],[LINK Mapstore]]&lt;&gt;"","MapStore",IF(Detalle_Vinculos_Odoo[[#This Row],[id GEE]]&lt;&gt;"","GEE-PBI","PBI"))</f>
        <v>PBI</v>
      </c>
    </row>
    <row r="153" spans="1:31" ht="30.6" hidden="1" x14ac:dyDescent="0.3">
      <c r="A153" s="102">
        <f t="shared" si="11"/>
        <v>140</v>
      </c>
      <c r="B153" s="103" t="str">
        <f>+VLOOKUP($M153,Detalle_Variantes_DI[],2,0)</f>
        <v>DATAEDUCACIÓN</v>
      </c>
      <c r="C153" s="103" t="str">
        <f>+VLOOKUP($M153,Detalle_Variantes_DI[],3,0)</f>
        <v>0010-01-00014</v>
      </c>
      <c r="D153" s="30" t="str">
        <f>+VLOOKUP($M153,Detalle_Variantes_DI[],5,0)</f>
        <v>Ranking Comunal de Establecimientos Educacionales - Chile</v>
      </c>
      <c r="E153" s="102" t="str">
        <f>+VLOOKUP($M153,Detalle_Variantes_DI[],6,0)</f>
        <v>PRO</v>
      </c>
      <c r="F153" s="102" t="str">
        <f>+VLOOKUP($M153,Detalle_Variantes_DI[],7,0)</f>
        <v>Chile</v>
      </c>
      <c r="G153" s="102" t="str">
        <f>+VLOOKUP($M153,Detalle_Variantes_DI[],8,0)</f>
        <v>SI</v>
      </c>
      <c r="H153" s="102" t="str">
        <f>+VLOOKUP($M153,Detalle_Variantes_DI[],9,0)</f>
        <v>NO</v>
      </c>
      <c r="I153" s="102" t="str">
        <f>+VLOOKUP($M153,Detalle_Variantes_DI[],10,0)</f>
        <v>NO</v>
      </c>
      <c r="J153" s="102" t="str">
        <f>+VLOOKUP($M153,Detalle_Variantes_DI[],11,0)</f>
        <v>SI</v>
      </c>
      <c r="K153" s="102" t="str">
        <f>+VLOOKUP($M153,Detalle_Variantes_DI[],13,0)</f>
        <v>SI</v>
      </c>
      <c r="L153" s="102" t="str">
        <f>+VLOOKUP($M153,Detalle_Variantes_DI[],14,0)</f>
        <v>Comuna</v>
      </c>
      <c r="M153" s="100">
        <v>4</v>
      </c>
      <c r="N153" s="96">
        <v>7201</v>
      </c>
      <c r="O153" s="102" t="str">
        <f>+IF(VLOOKUP($M153,Detalle_Variantes_DI[],19,0)=0,"",VLOOKUP($M153,Detalle_Variantes_DI[],19,0))</f>
        <v/>
      </c>
      <c r="P153" s="102" t="str">
        <f t="shared" si="8"/>
        <v/>
      </c>
      <c r="Q153" s="102" t="str">
        <f>+IF(VLOOKUP($M153,Detalle_Variantes_DI[],19,0)=0,"",VLOOKUP($M153,Detalle_Variantes_DI[],21,0))</f>
        <v/>
      </c>
      <c r="R153" s="105" t="str">
        <f t="shared" si="9"/>
        <v/>
      </c>
      <c r="S153" s="106" t="str">
        <f>+IFERROR(VLOOKUP(M153&amp;"-"&amp;N153,Links_publicos_PBI[[id-id2]:[Nombre Archivo PBI]],4,0),L153)</f>
        <v>Comuna: Cauquenes, Maule</v>
      </c>
      <c r="T153" s="121" t="str">
        <f>+HYPERLINK(IFERROR(VLOOKUP($M153&amp;"-"&amp;$N153,Links_publicos_PBI[[id-id2]:[Nombre Archivo PBI]],5,0),L153))</f>
        <v>https://app.powerbi.com/view?r=eyJrIjoiMmU2N2E5ODUtYjk2NS00Zjg1LTg4NmEtMTYzOTA4ZDExZmNhIiwidCI6IjhmYmFhNWJmLTJlY2MtNGRjOC1iNTZiLThmOTJlMzA3ZjA3NiIsImMiOjR9</v>
      </c>
      <c r="U153" s="121" t="str">
        <f>+IFERROR(VLOOKUP($M153,'LINK GEE-MSTORE'!$A$4:$E$164,4,0),"")&amp;IF(Detalle_Vinculos_Odoo[[#This Row],[id GEE2]]=0,"",Detalle_Vinculos_Odoo[[#This Row],[id GEE2]])</f>
        <v/>
      </c>
      <c r="V153" s="121" t="str">
        <f>+IFERROR(VLOOKUP($M153,'LINK GEE-MSTORE'!$I$4:$M$134,4,0),"")</f>
        <v/>
      </c>
      <c r="W153" s="30" t="str">
        <f>+Detalle_Vinculos_Odoo[[#This Row],[Data]]&amp;"|| "&amp;Detalle_Vinculos_Odoo[[#This Row],[Variante Shopify]]&amp;", "&amp;Detalle_Vinculos_Odoo[[#This Row],[País]]</f>
        <v>DATAEDUCACIÓN|| Comuna: Cauquenes, Maule, Chile</v>
      </c>
      <c r="X1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Cauquenes, Maule</v>
      </c>
      <c r="Y153" s="106" t="str">
        <f>+IFERROR(VLOOKUP(Detalle_Vinculos_Odoo[[#This Row],[id GEE]],Portadas10[],2,0),"No hay imagen en la tabla")</f>
        <v>No hay imagen en la tabla</v>
      </c>
      <c r="Z1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3" s="106" t="str">
        <f t="shared" si="10"/>
        <v>https://dashboardfiltrado.azurewebsites.net/AutoDash/Index/4/7201</v>
      </c>
      <c r="AC1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id2:7201, url:"https://app.powerbi.com/view?r=eyJrIjoiMmU2N2E5ODUtYjk2NS00Zjg1LTg4NmEtMTYzOTA4ZDExZmNhIiwidCI6IjhmYmFhNWJmLTJlY2MtNGRjOC1iNTZiLThmOTJlMzA3ZjA3NiIsImMiOjR9", comentario:"DATA: DATAEDUCACIÓN || País: Chile || Variante: SI || Tipo Variante: Comuna || Variante Shopify: Comuna: Cauquenes, Maule"));</v>
      </c>
      <c r="AD1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https://dashboardfiltrado.azurewebsites.net/AutoDash/Index/4/7201</v>
      </c>
      <c r="AE153" s="117" t="str">
        <f>+IF(Detalle_Vinculos_Odoo[[#This Row],[LINK Mapstore]]&lt;&gt;"","MapStore",IF(Detalle_Vinculos_Odoo[[#This Row],[id GEE]]&lt;&gt;"","GEE-PBI","PBI"))</f>
        <v>PBI</v>
      </c>
    </row>
    <row r="154" spans="1:31" ht="30.6" hidden="1" x14ac:dyDescent="0.3">
      <c r="A154" s="102">
        <f t="shared" si="11"/>
        <v>141</v>
      </c>
      <c r="B154" s="103" t="str">
        <f>+VLOOKUP($M154,Detalle_Variantes_DI[],2,0)</f>
        <v>DATAEDUCACIÓN</v>
      </c>
      <c r="C154" s="103" t="str">
        <f>+VLOOKUP($M154,Detalle_Variantes_DI[],3,0)</f>
        <v>0010-01-00014</v>
      </c>
      <c r="D154" s="30" t="str">
        <f>+VLOOKUP($M154,Detalle_Variantes_DI[],5,0)</f>
        <v>Ranking Comunal de Establecimientos Educacionales - Chile</v>
      </c>
      <c r="E154" s="102" t="str">
        <f>+VLOOKUP($M154,Detalle_Variantes_DI[],6,0)</f>
        <v>PRO</v>
      </c>
      <c r="F154" s="102" t="str">
        <f>+VLOOKUP($M154,Detalle_Variantes_DI[],7,0)</f>
        <v>Chile</v>
      </c>
      <c r="G154" s="102" t="str">
        <f>+VLOOKUP($M154,Detalle_Variantes_DI[],8,0)</f>
        <v>SI</v>
      </c>
      <c r="H154" s="102" t="str">
        <f>+VLOOKUP($M154,Detalle_Variantes_DI[],9,0)</f>
        <v>NO</v>
      </c>
      <c r="I154" s="102" t="str">
        <f>+VLOOKUP($M154,Detalle_Variantes_DI[],10,0)</f>
        <v>NO</v>
      </c>
      <c r="J154" s="102" t="str">
        <f>+VLOOKUP($M154,Detalle_Variantes_DI[],11,0)</f>
        <v>SI</v>
      </c>
      <c r="K154" s="102" t="str">
        <f>+VLOOKUP($M154,Detalle_Variantes_DI[],13,0)</f>
        <v>SI</v>
      </c>
      <c r="L154" s="102" t="str">
        <f>+VLOOKUP($M154,Detalle_Variantes_DI[],14,0)</f>
        <v>Comuna</v>
      </c>
      <c r="M154" s="100">
        <v>4</v>
      </c>
      <c r="N154" s="96">
        <v>7202</v>
      </c>
      <c r="O154" s="102" t="str">
        <f>+IF(VLOOKUP($M154,Detalle_Variantes_DI[],19,0)=0,"",VLOOKUP($M154,Detalle_Variantes_DI[],19,0))</f>
        <v/>
      </c>
      <c r="P154" s="102" t="str">
        <f t="shared" ref="P154:P217" si="12">+IF(O154="","",N154)</f>
        <v/>
      </c>
      <c r="Q154" s="102" t="str">
        <f>+IF(VLOOKUP($M154,Detalle_Variantes_DI[],19,0)=0,"",VLOOKUP($M154,Detalle_Variantes_DI[],21,0))</f>
        <v/>
      </c>
      <c r="R154" s="105" t="str">
        <f t="shared" ref="R154:R217" si="13">+IF(Q154="","",N154)</f>
        <v/>
      </c>
      <c r="S154" s="106" t="str">
        <f>+IFERROR(VLOOKUP(M154&amp;"-"&amp;N154,Links_publicos_PBI[[id-id2]:[Nombre Archivo PBI]],4,0),L154)</f>
        <v>Comuna: Chanco, Maule</v>
      </c>
      <c r="T154" s="121" t="str">
        <f>+HYPERLINK(IFERROR(VLOOKUP($M154&amp;"-"&amp;$N154,Links_publicos_PBI[[id-id2]:[Nombre Archivo PBI]],5,0),L154))</f>
        <v>https://app.powerbi.com/view?r=eyJrIjoiOTgxNzhiYzktMjM5YS00MmNjLWJmZDktYTlkYTY4YzYwM2M4IiwidCI6IjhmYmFhNWJmLTJlY2MtNGRjOC1iNTZiLThmOTJlMzA3ZjA3NiIsImMiOjR9</v>
      </c>
      <c r="U154" s="121" t="str">
        <f>+IFERROR(VLOOKUP($M154,'LINK GEE-MSTORE'!$A$4:$E$164,4,0),"")&amp;IF(Detalle_Vinculos_Odoo[[#This Row],[id GEE2]]=0,"",Detalle_Vinculos_Odoo[[#This Row],[id GEE2]])</f>
        <v/>
      </c>
      <c r="V154" s="121" t="str">
        <f>+IFERROR(VLOOKUP($M154,'LINK GEE-MSTORE'!$I$4:$M$134,4,0),"")</f>
        <v/>
      </c>
      <c r="W154" s="30" t="str">
        <f>+Detalle_Vinculos_Odoo[[#This Row],[Data]]&amp;"|| "&amp;Detalle_Vinculos_Odoo[[#This Row],[Variante Shopify]]&amp;", "&amp;Detalle_Vinculos_Odoo[[#This Row],[País]]</f>
        <v>DATAEDUCACIÓN|| Comuna: Chanco, Maule, Chile</v>
      </c>
      <c r="X1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Chanco, Maule</v>
      </c>
      <c r="Y154" s="106" t="str">
        <f>+IFERROR(VLOOKUP(Detalle_Vinculos_Odoo[[#This Row],[id GEE]],Portadas10[],2,0),"No hay imagen en la tabla")</f>
        <v>No hay imagen en la tabla</v>
      </c>
      <c r="Z1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4" s="106" t="str">
        <f t="shared" si="10"/>
        <v>https://dashboardfiltrado.azurewebsites.net/AutoDash/Index/4/7202</v>
      </c>
      <c r="AC1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id2:7202, url:"https://app.powerbi.com/view?r=eyJrIjoiOTgxNzhiYzktMjM5YS00MmNjLWJmZDktYTlkYTY4YzYwM2M4IiwidCI6IjhmYmFhNWJmLTJlY2MtNGRjOC1iNTZiLThmOTJlMzA3ZjA3NiIsImMiOjR9", comentario:"DATA: DATAEDUCACIÓN || País: Chile || Variante: SI || Tipo Variante: Comuna || Variante Shopify: Comuna: Chanco, Maule"));</v>
      </c>
      <c r="AD1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https://dashboardfiltrado.azurewebsites.net/AutoDash/Index/4/7202</v>
      </c>
      <c r="AE154" s="117" t="str">
        <f>+IF(Detalle_Vinculos_Odoo[[#This Row],[LINK Mapstore]]&lt;&gt;"","MapStore",IF(Detalle_Vinculos_Odoo[[#This Row],[id GEE]]&lt;&gt;"","GEE-PBI","PBI"))</f>
        <v>PBI</v>
      </c>
    </row>
    <row r="155" spans="1:31" ht="30.6" hidden="1" x14ac:dyDescent="0.3">
      <c r="A155" s="102">
        <f t="shared" si="11"/>
        <v>142</v>
      </c>
      <c r="B155" s="103" t="str">
        <f>+VLOOKUP($M155,Detalle_Variantes_DI[],2,0)</f>
        <v>DATAEDUCACIÓN</v>
      </c>
      <c r="C155" s="103" t="str">
        <f>+VLOOKUP($M155,Detalle_Variantes_DI[],3,0)</f>
        <v>0010-01-00014</v>
      </c>
      <c r="D155" s="30" t="str">
        <f>+VLOOKUP($M155,Detalle_Variantes_DI[],5,0)</f>
        <v>Ranking Comunal de Establecimientos Educacionales - Chile</v>
      </c>
      <c r="E155" s="102" t="str">
        <f>+VLOOKUP($M155,Detalle_Variantes_DI[],6,0)</f>
        <v>PRO</v>
      </c>
      <c r="F155" s="102" t="str">
        <f>+VLOOKUP($M155,Detalle_Variantes_DI[],7,0)</f>
        <v>Chile</v>
      </c>
      <c r="G155" s="102" t="str">
        <f>+VLOOKUP($M155,Detalle_Variantes_DI[],8,0)</f>
        <v>SI</v>
      </c>
      <c r="H155" s="102" t="str">
        <f>+VLOOKUP($M155,Detalle_Variantes_DI[],9,0)</f>
        <v>NO</v>
      </c>
      <c r="I155" s="102" t="str">
        <f>+VLOOKUP($M155,Detalle_Variantes_DI[],10,0)</f>
        <v>NO</v>
      </c>
      <c r="J155" s="102" t="str">
        <f>+VLOOKUP($M155,Detalle_Variantes_DI[],11,0)</f>
        <v>SI</v>
      </c>
      <c r="K155" s="102" t="str">
        <f>+VLOOKUP($M155,Detalle_Variantes_DI[],13,0)</f>
        <v>SI</v>
      </c>
      <c r="L155" s="102" t="str">
        <f>+VLOOKUP($M155,Detalle_Variantes_DI[],14,0)</f>
        <v>Comuna</v>
      </c>
      <c r="M155" s="100">
        <v>4</v>
      </c>
      <c r="N155" s="96">
        <v>7203</v>
      </c>
      <c r="O155" s="102" t="str">
        <f>+IF(VLOOKUP($M155,Detalle_Variantes_DI[],19,0)=0,"",VLOOKUP($M155,Detalle_Variantes_DI[],19,0))</f>
        <v/>
      </c>
      <c r="P155" s="102" t="str">
        <f t="shared" si="12"/>
        <v/>
      </c>
      <c r="Q155" s="102" t="str">
        <f>+IF(VLOOKUP($M155,Detalle_Variantes_DI[],19,0)=0,"",VLOOKUP($M155,Detalle_Variantes_DI[],21,0))</f>
        <v/>
      </c>
      <c r="R155" s="105" t="str">
        <f t="shared" si="13"/>
        <v/>
      </c>
      <c r="S155" s="106" t="str">
        <f>+IFERROR(VLOOKUP(M155&amp;"-"&amp;N155,Links_publicos_PBI[[id-id2]:[Nombre Archivo PBI]],4,0),L155)</f>
        <v>Comuna: Pelluhue, Maule</v>
      </c>
      <c r="T155" s="121" t="str">
        <f>+HYPERLINK(IFERROR(VLOOKUP($M155&amp;"-"&amp;$N155,Links_publicos_PBI[[id-id2]:[Nombre Archivo PBI]],5,0),L155))</f>
        <v>https://app.powerbi.com/view?r=eyJrIjoiOTE1YzI4MzgtYjY0Yy00YTFiLWI4NWUtYTg3ZmIxYmI2OTQ3IiwidCI6IjhmYmFhNWJmLTJlY2MtNGRjOC1iNTZiLThmOTJlMzA3ZjA3NiIsImMiOjR9</v>
      </c>
      <c r="U155" s="121" t="str">
        <f>+IFERROR(VLOOKUP($M155,'LINK GEE-MSTORE'!$A$4:$E$164,4,0),"")&amp;IF(Detalle_Vinculos_Odoo[[#This Row],[id GEE2]]=0,"",Detalle_Vinculos_Odoo[[#This Row],[id GEE2]])</f>
        <v/>
      </c>
      <c r="V155" s="121" t="str">
        <f>+IFERROR(VLOOKUP($M155,'LINK GEE-MSTORE'!$I$4:$M$134,4,0),"")</f>
        <v/>
      </c>
      <c r="W155" s="30" t="str">
        <f>+Detalle_Vinculos_Odoo[[#This Row],[Data]]&amp;"|| "&amp;Detalle_Vinculos_Odoo[[#This Row],[Variante Shopify]]&amp;", "&amp;Detalle_Vinculos_Odoo[[#This Row],[País]]</f>
        <v>DATAEDUCACIÓN|| Comuna: Pelluhue, Maule, Chile</v>
      </c>
      <c r="X1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Pelluhue, Maule</v>
      </c>
      <c r="Y155" s="106" t="str">
        <f>+IFERROR(VLOOKUP(Detalle_Vinculos_Odoo[[#This Row],[id GEE]],Portadas10[],2,0),"No hay imagen en la tabla")</f>
        <v>No hay imagen en la tabla</v>
      </c>
      <c r="Z1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5" s="106" t="str">
        <f t="shared" si="10"/>
        <v>https://dashboardfiltrado.azurewebsites.net/AutoDash/Index/4/7203</v>
      </c>
      <c r="AC1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id2:7203, url:"https://app.powerbi.com/view?r=eyJrIjoiOTE1YzI4MzgtYjY0Yy00YTFiLWI4NWUtYTg3ZmIxYmI2OTQ3IiwidCI6IjhmYmFhNWJmLTJlY2MtNGRjOC1iNTZiLThmOTJlMzA3ZjA3NiIsImMiOjR9", comentario:"DATA: DATAEDUCACIÓN || País: Chile || Variante: SI || Tipo Variante: Comuna || Variante Shopify: Comuna: Pelluhue, Maule"));</v>
      </c>
      <c r="AD1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https://dashboardfiltrado.azurewebsites.net/AutoDash/Index/4/7203</v>
      </c>
      <c r="AE155" s="117" t="str">
        <f>+IF(Detalle_Vinculos_Odoo[[#This Row],[LINK Mapstore]]&lt;&gt;"","MapStore",IF(Detalle_Vinculos_Odoo[[#This Row],[id GEE]]&lt;&gt;"","GEE-PBI","PBI"))</f>
        <v>PBI</v>
      </c>
    </row>
    <row r="156" spans="1:31" ht="30.6" hidden="1" x14ac:dyDescent="0.3">
      <c r="A156" s="102">
        <f t="shared" si="11"/>
        <v>143</v>
      </c>
      <c r="B156" s="103" t="str">
        <f>+VLOOKUP($M156,Detalle_Variantes_DI[],2,0)</f>
        <v>DATAEDUCACIÓN</v>
      </c>
      <c r="C156" s="103" t="str">
        <f>+VLOOKUP($M156,Detalle_Variantes_DI[],3,0)</f>
        <v>0010-01-00014</v>
      </c>
      <c r="D156" s="30" t="str">
        <f>+VLOOKUP($M156,Detalle_Variantes_DI[],5,0)</f>
        <v>Ranking Comunal de Establecimientos Educacionales - Chile</v>
      </c>
      <c r="E156" s="102" t="str">
        <f>+VLOOKUP($M156,Detalle_Variantes_DI[],6,0)</f>
        <v>PRO</v>
      </c>
      <c r="F156" s="102" t="str">
        <f>+VLOOKUP($M156,Detalle_Variantes_DI[],7,0)</f>
        <v>Chile</v>
      </c>
      <c r="G156" s="102" t="str">
        <f>+VLOOKUP($M156,Detalle_Variantes_DI[],8,0)</f>
        <v>SI</v>
      </c>
      <c r="H156" s="102" t="str">
        <f>+VLOOKUP($M156,Detalle_Variantes_DI[],9,0)</f>
        <v>NO</v>
      </c>
      <c r="I156" s="102" t="str">
        <f>+VLOOKUP($M156,Detalle_Variantes_DI[],10,0)</f>
        <v>NO</v>
      </c>
      <c r="J156" s="102" t="str">
        <f>+VLOOKUP($M156,Detalle_Variantes_DI[],11,0)</f>
        <v>SI</v>
      </c>
      <c r="K156" s="102" t="str">
        <f>+VLOOKUP($M156,Detalle_Variantes_DI[],13,0)</f>
        <v>SI</v>
      </c>
      <c r="L156" s="102" t="str">
        <f>+VLOOKUP($M156,Detalle_Variantes_DI[],14,0)</f>
        <v>Comuna</v>
      </c>
      <c r="M156" s="100">
        <v>4</v>
      </c>
      <c r="N156" s="96">
        <v>7301</v>
      </c>
      <c r="O156" s="102" t="str">
        <f>+IF(VLOOKUP($M156,Detalle_Variantes_DI[],19,0)=0,"",VLOOKUP($M156,Detalle_Variantes_DI[],19,0))</f>
        <v/>
      </c>
      <c r="P156" s="102" t="str">
        <f t="shared" si="12"/>
        <v/>
      </c>
      <c r="Q156" s="102" t="str">
        <f>+IF(VLOOKUP($M156,Detalle_Variantes_DI[],19,0)=0,"",VLOOKUP($M156,Detalle_Variantes_DI[],21,0))</f>
        <v/>
      </c>
      <c r="R156" s="105" t="str">
        <f t="shared" si="13"/>
        <v/>
      </c>
      <c r="S156" s="106" t="str">
        <f>+IFERROR(VLOOKUP(M156&amp;"-"&amp;N156,Links_publicos_PBI[[id-id2]:[Nombre Archivo PBI]],4,0),L156)</f>
        <v>Comuna: Curicó, Maule</v>
      </c>
      <c r="T156" s="121" t="str">
        <f>+HYPERLINK(IFERROR(VLOOKUP($M156&amp;"-"&amp;$N156,Links_publicos_PBI[[id-id2]:[Nombre Archivo PBI]],5,0),L156))</f>
        <v>https://app.powerbi.com/view?r=eyJrIjoiOGEyOWViNWYtZjAyMy00NzcxLWIzMWYtYWIxNzQyZWQwYmUwIiwidCI6IjhmYmFhNWJmLTJlY2MtNGRjOC1iNTZiLThmOTJlMzA3ZjA3NiIsImMiOjR9</v>
      </c>
      <c r="U156" s="121" t="str">
        <f>+IFERROR(VLOOKUP($M156,'LINK GEE-MSTORE'!$A$4:$E$164,4,0),"")&amp;IF(Detalle_Vinculos_Odoo[[#This Row],[id GEE2]]=0,"",Detalle_Vinculos_Odoo[[#This Row],[id GEE2]])</f>
        <v/>
      </c>
      <c r="V156" s="121" t="str">
        <f>+IFERROR(VLOOKUP($M156,'LINK GEE-MSTORE'!$I$4:$M$134,4,0),"")</f>
        <v/>
      </c>
      <c r="W156" s="30" t="str">
        <f>+Detalle_Vinculos_Odoo[[#This Row],[Data]]&amp;"|| "&amp;Detalle_Vinculos_Odoo[[#This Row],[Variante Shopify]]&amp;", "&amp;Detalle_Vinculos_Odoo[[#This Row],[País]]</f>
        <v>DATAEDUCACIÓN|| Comuna: Curicó, Maule, Chile</v>
      </c>
      <c r="X1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Curicó, Maule</v>
      </c>
      <c r="Y156" s="106" t="str">
        <f>+IFERROR(VLOOKUP(Detalle_Vinculos_Odoo[[#This Row],[id GEE]],Portadas10[],2,0),"No hay imagen en la tabla")</f>
        <v>No hay imagen en la tabla</v>
      </c>
      <c r="Z1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6" s="106" t="str">
        <f t="shared" si="10"/>
        <v>https://dashboardfiltrado.azurewebsites.net/AutoDash/Index/4/7301</v>
      </c>
      <c r="AC1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id2:7301, url:"https://app.powerbi.com/view?r=eyJrIjoiOGEyOWViNWYtZjAyMy00NzcxLWIzMWYtYWIxNzQyZWQwYmUwIiwidCI6IjhmYmFhNWJmLTJlY2MtNGRjOC1iNTZiLThmOTJlMzA3ZjA3NiIsImMiOjR9", comentario:"DATA: DATAEDUCACIÓN || País: Chile || Variante: SI || Tipo Variante: Comuna || Variante Shopify: Comuna: Curicó, Maule"));</v>
      </c>
      <c r="AD1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https://dashboardfiltrado.azurewebsites.net/AutoDash/Index/4/7301</v>
      </c>
      <c r="AE156" s="117" t="str">
        <f>+IF(Detalle_Vinculos_Odoo[[#This Row],[LINK Mapstore]]&lt;&gt;"","MapStore",IF(Detalle_Vinculos_Odoo[[#This Row],[id GEE]]&lt;&gt;"","GEE-PBI","PBI"))</f>
        <v>PBI</v>
      </c>
    </row>
    <row r="157" spans="1:31" ht="30.6" hidden="1" x14ac:dyDescent="0.3">
      <c r="A157" s="102">
        <f t="shared" si="11"/>
        <v>144</v>
      </c>
      <c r="B157" s="103" t="str">
        <f>+VLOOKUP($M157,Detalle_Variantes_DI[],2,0)</f>
        <v>DATAEDUCACIÓN</v>
      </c>
      <c r="C157" s="103" t="str">
        <f>+VLOOKUP($M157,Detalle_Variantes_DI[],3,0)</f>
        <v>0010-01-00014</v>
      </c>
      <c r="D157" s="30" t="str">
        <f>+VLOOKUP($M157,Detalle_Variantes_DI[],5,0)</f>
        <v>Ranking Comunal de Establecimientos Educacionales - Chile</v>
      </c>
      <c r="E157" s="102" t="str">
        <f>+VLOOKUP($M157,Detalle_Variantes_DI[],6,0)</f>
        <v>PRO</v>
      </c>
      <c r="F157" s="102" t="str">
        <f>+VLOOKUP($M157,Detalle_Variantes_DI[],7,0)</f>
        <v>Chile</v>
      </c>
      <c r="G157" s="102" t="str">
        <f>+VLOOKUP($M157,Detalle_Variantes_DI[],8,0)</f>
        <v>SI</v>
      </c>
      <c r="H157" s="102" t="str">
        <f>+VLOOKUP($M157,Detalle_Variantes_DI[],9,0)</f>
        <v>NO</v>
      </c>
      <c r="I157" s="102" t="str">
        <f>+VLOOKUP($M157,Detalle_Variantes_DI[],10,0)</f>
        <v>NO</v>
      </c>
      <c r="J157" s="102" t="str">
        <f>+VLOOKUP($M157,Detalle_Variantes_DI[],11,0)</f>
        <v>SI</v>
      </c>
      <c r="K157" s="102" t="str">
        <f>+VLOOKUP($M157,Detalle_Variantes_DI[],13,0)</f>
        <v>SI</v>
      </c>
      <c r="L157" s="102" t="str">
        <f>+VLOOKUP($M157,Detalle_Variantes_DI[],14,0)</f>
        <v>Comuna</v>
      </c>
      <c r="M157" s="100">
        <v>4</v>
      </c>
      <c r="N157" s="96">
        <v>7302</v>
      </c>
      <c r="O157" s="102" t="str">
        <f>+IF(VLOOKUP($M157,Detalle_Variantes_DI[],19,0)=0,"",VLOOKUP($M157,Detalle_Variantes_DI[],19,0))</f>
        <v/>
      </c>
      <c r="P157" s="102" t="str">
        <f t="shared" si="12"/>
        <v/>
      </c>
      <c r="Q157" s="102" t="str">
        <f>+IF(VLOOKUP($M157,Detalle_Variantes_DI[],19,0)=0,"",VLOOKUP($M157,Detalle_Variantes_DI[],21,0))</f>
        <v/>
      </c>
      <c r="R157" s="105" t="str">
        <f t="shared" si="13"/>
        <v/>
      </c>
      <c r="S157" s="106" t="str">
        <f>+IFERROR(VLOOKUP(M157&amp;"-"&amp;N157,Links_publicos_PBI[[id-id2]:[Nombre Archivo PBI]],4,0),L157)</f>
        <v>Comuna: Hualañé, Maule</v>
      </c>
      <c r="T157" s="121" t="str">
        <f>+HYPERLINK(IFERROR(VLOOKUP($M157&amp;"-"&amp;$N157,Links_publicos_PBI[[id-id2]:[Nombre Archivo PBI]],5,0),L157))</f>
        <v>https://app.powerbi.com/view?r=eyJrIjoiMDQ0MDk0ODctZDg1Ny00NjZjLTg3ODgtMmFkMDExMDM2YTQxIiwidCI6IjhmYmFhNWJmLTJlY2MtNGRjOC1iNTZiLThmOTJlMzA3ZjA3NiIsImMiOjR9</v>
      </c>
      <c r="U157" s="121" t="str">
        <f>+IFERROR(VLOOKUP($M157,'LINK GEE-MSTORE'!$A$4:$E$164,4,0),"")&amp;IF(Detalle_Vinculos_Odoo[[#This Row],[id GEE2]]=0,"",Detalle_Vinculos_Odoo[[#This Row],[id GEE2]])</f>
        <v/>
      </c>
      <c r="V157" s="121" t="str">
        <f>+IFERROR(VLOOKUP($M157,'LINK GEE-MSTORE'!$I$4:$M$134,4,0),"")</f>
        <v/>
      </c>
      <c r="W157" s="30" t="str">
        <f>+Detalle_Vinculos_Odoo[[#This Row],[Data]]&amp;"|| "&amp;Detalle_Vinculos_Odoo[[#This Row],[Variante Shopify]]&amp;", "&amp;Detalle_Vinculos_Odoo[[#This Row],[País]]</f>
        <v>DATAEDUCACIÓN|| Comuna: Hualañé, Maule, Chile</v>
      </c>
      <c r="X1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Hualañé, Maule</v>
      </c>
      <c r="Y157" s="106" t="str">
        <f>+IFERROR(VLOOKUP(Detalle_Vinculos_Odoo[[#This Row],[id GEE]],Portadas10[],2,0),"No hay imagen en la tabla")</f>
        <v>No hay imagen en la tabla</v>
      </c>
      <c r="Z1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7" s="106" t="str">
        <f t="shared" si="10"/>
        <v>https://dashboardfiltrado.azurewebsites.net/AutoDash/Index/4/7302</v>
      </c>
      <c r="AC1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id2:7302, url:"https://app.powerbi.com/view?r=eyJrIjoiMDQ0MDk0ODctZDg1Ny00NjZjLTg3ODgtMmFkMDExMDM2YTQxIiwidCI6IjhmYmFhNWJmLTJlY2MtNGRjOC1iNTZiLThmOTJlMzA3ZjA3NiIsImMiOjR9", comentario:"DATA: DATAEDUCACIÓN || País: Chile || Variante: SI || Tipo Variante: Comuna || Variante Shopify: Comuna: Hualañé, Maule"));</v>
      </c>
      <c r="AD1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https://dashboardfiltrado.azurewebsites.net/AutoDash/Index/4/7302</v>
      </c>
      <c r="AE157" s="117" t="str">
        <f>+IF(Detalle_Vinculos_Odoo[[#This Row],[LINK Mapstore]]&lt;&gt;"","MapStore",IF(Detalle_Vinculos_Odoo[[#This Row],[id GEE]]&lt;&gt;"","GEE-PBI","PBI"))</f>
        <v>PBI</v>
      </c>
    </row>
    <row r="158" spans="1:31" ht="30.6" hidden="1" x14ac:dyDescent="0.3">
      <c r="A158" s="102">
        <f t="shared" si="11"/>
        <v>145</v>
      </c>
      <c r="B158" s="103" t="str">
        <f>+VLOOKUP($M158,Detalle_Variantes_DI[],2,0)</f>
        <v>DATAEDUCACIÓN</v>
      </c>
      <c r="C158" s="103" t="str">
        <f>+VLOOKUP($M158,Detalle_Variantes_DI[],3,0)</f>
        <v>0010-01-00014</v>
      </c>
      <c r="D158" s="30" t="str">
        <f>+VLOOKUP($M158,Detalle_Variantes_DI[],5,0)</f>
        <v>Ranking Comunal de Establecimientos Educacionales - Chile</v>
      </c>
      <c r="E158" s="102" t="str">
        <f>+VLOOKUP($M158,Detalle_Variantes_DI[],6,0)</f>
        <v>PRO</v>
      </c>
      <c r="F158" s="102" t="str">
        <f>+VLOOKUP($M158,Detalle_Variantes_DI[],7,0)</f>
        <v>Chile</v>
      </c>
      <c r="G158" s="102" t="str">
        <f>+VLOOKUP($M158,Detalle_Variantes_DI[],8,0)</f>
        <v>SI</v>
      </c>
      <c r="H158" s="102" t="str">
        <f>+VLOOKUP($M158,Detalle_Variantes_DI[],9,0)</f>
        <v>NO</v>
      </c>
      <c r="I158" s="102" t="str">
        <f>+VLOOKUP($M158,Detalle_Variantes_DI[],10,0)</f>
        <v>NO</v>
      </c>
      <c r="J158" s="102" t="str">
        <f>+VLOOKUP($M158,Detalle_Variantes_DI[],11,0)</f>
        <v>SI</v>
      </c>
      <c r="K158" s="102" t="str">
        <f>+VLOOKUP($M158,Detalle_Variantes_DI[],13,0)</f>
        <v>SI</v>
      </c>
      <c r="L158" s="102" t="str">
        <f>+VLOOKUP($M158,Detalle_Variantes_DI[],14,0)</f>
        <v>Comuna</v>
      </c>
      <c r="M158" s="100">
        <v>4</v>
      </c>
      <c r="N158" s="96">
        <v>7303</v>
      </c>
      <c r="O158" s="102" t="str">
        <f>+IF(VLOOKUP($M158,Detalle_Variantes_DI[],19,0)=0,"",VLOOKUP($M158,Detalle_Variantes_DI[],19,0))</f>
        <v/>
      </c>
      <c r="P158" s="102" t="str">
        <f t="shared" si="12"/>
        <v/>
      </c>
      <c r="Q158" s="102" t="str">
        <f>+IF(VLOOKUP($M158,Detalle_Variantes_DI[],19,0)=0,"",VLOOKUP($M158,Detalle_Variantes_DI[],21,0))</f>
        <v/>
      </c>
      <c r="R158" s="105" t="str">
        <f t="shared" si="13"/>
        <v/>
      </c>
      <c r="S158" s="106" t="str">
        <f>+IFERROR(VLOOKUP(M158&amp;"-"&amp;N158,Links_publicos_PBI[[id-id2]:[Nombre Archivo PBI]],4,0),L158)</f>
        <v>Comuna: Licantén, Maule</v>
      </c>
      <c r="T158" s="121" t="str">
        <f>+HYPERLINK(IFERROR(VLOOKUP($M158&amp;"-"&amp;$N158,Links_publicos_PBI[[id-id2]:[Nombre Archivo PBI]],5,0),L158))</f>
        <v>https://app.powerbi.com/view?r=eyJrIjoiODY5ODFjNjUtMWUzNC00YjZlLWI2NmQtMTNjN2M1NWY2YzA0IiwidCI6IjhmYmFhNWJmLTJlY2MtNGRjOC1iNTZiLThmOTJlMzA3ZjA3NiIsImMiOjR9</v>
      </c>
      <c r="U158" s="121" t="str">
        <f>+IFERROR(VLOOKUP($M158,'LINK GEE-MSTORE'!$A$4:$E$164,4,0),"")&amp;IF(Detalle_Vinculos_Odoo[[#This Row],[id GEE2]]=0,"",Detalle_Vinculos_Odoo[[#This Row],[id GEE2]])</f>
        <v/>
      </c>
      <c r="V158" s="121" t="str">
        <f>+IFERROR(VLOOKUP($M158,'LINK GEE-MSTORE'!$I$4:$M$134,4,0),"")</f>
        <v/>
      </c>
      <c r="W158" s="30" t="str">
        <f>+Detalle_Vinculos_Odoo[[#This Row],[Data]]&amp;"|| "&amp;Detalle_Vinculos_Odoo[[#This Row],[Variante Shopify]]&amp;", "&amp;Detalle_Vinculos_Odoo[[#This Row],[País]]</f>
        <v>DATAEDUCACIÓN|| Comuna: Licantén, Maule, Chile</v>
      </c>
      <c r="X1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Licantén, Maule</v>
      </c>
      <c r="Y158" s="106" t="str">
        <f>+IFERROR(VLOOKUP(Detalle_Vinculos_Odoo[[#This Row],[id GEE]],Portadas10[],2,0),"No hay imagen en la tabla")</f>
        <v>No hay imagen en la tabla</v>
      </c>
      <c r="Z1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8" s="106" t="str">
        <f t="shared" si="10"/>
        <v>https://dashboardfiltrado.azurewebsites.net/AutoDash/Index/4/7303</v>
      </c>
      <c r="AC1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id2:7303, url:"https://app.powerbi.com/view?r=eyJrIjoiODY5ODFjNjUtMWUzNC00YjZlLWI2NmQtMTNjN2M1NWY2YzA0IiwidCI6IjhmYmFhNWJmLTJlY2MtNGRjOC1iNTZiLThmOTJlMzA3ZjA3NiIsImMiOjR9", comentario:"DATA: DATAEDUCACIÓN || País: Chile || Variante: SI || Tipo Variante: Comuna || Variante Shopify: Comuna: Licantén, Maule"));</v>
      </c>
      <c r="AD1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https://dashboardfiltrado.azurewebsites.net/AutoDash/Index/4/7303</v>
      </c>
      <c r="AE158" s="117" t="str">
        <f>+IF(Detalle_Vinculos_Odoo[[#This Row],[LINK Mapstore]]&lt;&gt;"","MapStore",IF(Detalle_Vinculos_Odoo[[#This Row],[id GEE]]&lt;&gt;"","GEE-PBI","PBI"))</f>
        <v>PBI</v>
      </c>
    </row>
    <row r="159" spans="1:31" ht="30.6" hidden="1" x14ac:dyDescent="0.3">
      <c r="A159" s="102">
        <f t="shared" si="11"/>
        <v>146</v>
      </c>
      <c r="B159" s="103" t="str">
        <f>+VLOOKUP($M159,Detalle_Variantes_DI[],2,0)</f>
        <v>DATAEDUCACIÓN</v>
      </c>
      <c r="C159" s="103" t="str">
        <f>+VLOOKUP($M159,Detalle_Variantes_DI[],3,0)</f>
        <v>0010-01-00014</v>
      </c>
      <c r="D159" s="30" t="str">
        <f>+VLOOKUP($M159,Detalle_Variantes_DI[],5,0)</f>
        <v>Ranking Comunal de Establecimientos Educacionales - Chile</v>
      </c>
      <c r="E159" s="102" t="str">
        <f>+VLOOKUP($M159,Detalle_Variantes_DI[],6,0)</f>
        <v>PRO</v>
      </c>
      <c r="F159" s="102" t="str">
        <f>+VLOOKUP($M159,Detalle_Variantes_DI[],7,0)</f>
        <v>Chile</v>
      </c>
      <c r="G159" s="102" t="str">
        <f>+VLOOKUP($M159,Detalle_Variantes_DI[],8,0)</f>
        <v>SI</v>
      </c>
      <c r="H159" s="102" t="str">
        <f>+VLOOKUP($M159,Detalle_Variantes_DI[],9,0)</f>
        <v>NO</v>
      </c>
      <c r="I159" s="102" t="str">
        <f>+VLOOKUP($M159,Detalle_Variantes_DI[],10,0)</f>
        <v>NO</v>
      </c>
      <c r="J159" s="102" t="str">
        <f>+VLOOKUP($M159,Detalle_Variantes_DI[],11,0)</f>
        <v>SI</v>
      </c>
      <c r="K159" s="102" t="str">
        <f>+VLOOKUP($M159,Detalle_Variantes_DI[],13,0)</f>
        <v>SI</v>
      </c>
      <c r="L159" s="102" t="str">
        <f>+VLOOKUP($M159,Detalle_Variantes_DI[],14,0)</f>
        <v>Comuna</v>
      </c>
      <c r="M159" s="100">
        <v>4</v>
      </c>
      <c r="N159" s="96">
        <v>7304</v>
      </c>
      <c r="O159" s="102" t="str">
        <f>+IF(VLOOKUP($M159,Detalle_Variantes_DI[],19,0)=0,"",VLOOKUP($M159,Detalle_Variantes_DI[],19,0))</f>
        <v/>
      </c>
      <c r="P159" s="102" t="str">
        <f t="shared" si="12"/>
        <v/>
      </c>
      <c r="Q159" s="102" t="str">
        <f>+IF(VLOOKUP($M159,Detalle_Variantes_DI[],19,0)=0,"",VLOOKUP($M159,Detalle_Variantes_DI[],21,0))</f>
        <v/>
      </c>
      <c r="R159" s="105" t="str">
        <f t="shared" si="13"/>
        <v/>
      </c>
      <c r="S159" s="106" t="str">
        <f>+IFERROR(VLOOKUP(M159&amp;"-"&amp;N159,Links_publicos_PBI[[id-id2]:[Nombre Archivo PBI]],4,0),L159)</f>
        <v>Comuna: Molina, Maule</v>
      </c>
      <c r="T159" s="121" t="str">
        <f>+HYPERLINK(IFERROR(VLOOKUP($M159&amp;"-"&amp;$N159,Links_publicos_PBI[[id-id2]:[Nombre Archivo PBI]],5,0),L159))</f>
        <v>https://app.powerbi.com/view?r=eyJrIjoiNWJhZTg4NDgtZTk3NS00NzVjLWE1M2ItOWRjYTAzYmFhZmM0IiwidCI6IjhmYmFhNWJmLTJlY2MtNGRjOC1iNTZiLThmOTJlMzA3ZjA3NiIsImMiOjR9</v>
      </c>
      <c r="U159" s="121" t="str">
        <f>+IFERROR(VLOOKUP($M159,'LINK GEE-MSTORE'!$A$4:$E$164,4,0),"")&amp;IF(Detalle_Vinculos_Odoo[[#This Row],[id GEE2]]=0,"",Detalle_Vinculos_Odoo[[#This Row],[id GEE2]])</f>
        <v/>
      </c>
      <c r="V159" s="121" t="str">
        <f>+IFERROR(VLOOKUP($M159,'LINK GEE-MSTORE'!$I$4:$M$134,4,0),"")</f>
        <v/>
      </c>
      <c r="W159" s="30" t="str">
        <f>+Detalle_Vinculos_Odoo[[#This Row],[Data]]&amp;"|| "&amp;Detalle_Vinculos_Odoo[[#This Row],[Variante Shopify]]&amp;", "&amp;Detalle_Vinculos_Odoo[[#This Row],[País]]</f>
        <v>DATAEDUCACIÓN|| Comuna: Molina, Maule, Chile</v>
      </c>
      <c r="X1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Molina, Maule</v>
      </c>
      <c r="Y159" s="106" t="str">
        <f>+IFERROR(VLOOKUP(Detalle_Vinculos_Odoo[[#This Row],[id GEE]],Portadas10[],2,0),"No hay imagen en la tabla")</f>
        <v>No hay imagen en la tabla</v>
      </c>
      <c r="Z1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9" s="106" t="str">
        <f t="shared" si="10"/>
        <v>https://dashboardfiltrado.azurewebsites.net/AutoDash/Index/4/7304</v>
      </c>
      <c r="AC1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id2:7304, url:"https://app.powerbi.com/view?r=eyJrIjoiNWJhZTg4NDgtZTk3NS00NzVjLWE1M2ItOWRjYTAzYmFhZmM0IiwidCI6IjhmYmFhNWJmLTJlY2MtNGRjOC1iNTZiLThmOTJlMzA3ZjA3NiIsImMiOjR9", comentario:"DATA: DATAEDUCACIÓN || País: Chile || Variante: SI || Tipo Variante: Comuna || Variante Shopify: Comuna: Molina, Maule"));</v>
      </c>
      <c r="AD1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https://dashboardfiltrado.azurewebsites.net/AutoDash/Index/4/7304</v>
      </c>
      <c r="AE159" s="117" t="str">
        <f>+IF(Detalle_Vinculos_Odoo[[#This Row],[LINK Mapstore]]&lt;&gt;"","MapStore",IF(Detalle_Vinculos_Odoo[[#This Row],[id GEE]]&lt;&gt;"","GEE-PBI","PBI"))</f>
        <v>PBI</v>
      </c>
    </row>
    <row r="160" spans="1:31" ht="30.6" hidden="1" x14ac:dyDescent="0.3">
      <c r="A160" s="102">
        <f t="shared" si="11"/>
        <v>147</v>
      </c>
      <c r="B160" s="103" t="str">
        <f>+VLOOKUP($M160,Detalle_Variantes_DI[],2,0)</f>
        <v>DATAEDUCACIÓN</v>
      </c>
      <c r="C160" s="103" t="str">
        <f>+VLOOKUP($M160,Detalle_Variantes_DI[],3,0)</f>
        <v>0010-01-00014</v>
      </c>
      <c r="D160" s="30" t="str">
        <f>+VLOOKUP($M160,Detalle_Variantes_DI[],5,0)</f>
        <v>Ranking Comunal de Establecimientos Educacionales - Chile</v>
      </c>
      <c r="E160" s="102" t="str">
        <f>+VLOOKUP($M160,Detalle_Variantes_DI[],6,0)</f>
        <v>PRO</v>
      </c>
      <c r="F160" s="102" t="str">
        <f>+VLOOKUP($M160,Detalle_Variantes_DI[],7,0)</f>
        <v>Chile</v>
      </c>
      <c r="G160" s="102" t="str">
        <f>+VLOOKUP($M160,Detalle_Variantes_DI[],8,0)</f>
        <v>SI</v>
      </c>
      <c r="H160" s="102" t="str">
        <f>+VLOOKUP($M160,Detalle_Variantes_DI[],9,0)</f>
        <v>NO</v>
      </c>
      <c r="I160" s="102" t="str">
        <f>+VLOOKUP($M160,Detalle_Variantes_DI[],10,0)</f>
        <v>NO</v>
      </c>
      <c r="J160" s="102" t="str">
        <f>+VLOOKUP($M160,Detalle_Variantes_DI[],11,0)</f>
        <v>SI</v>
      </c>
      <c r="K160" s="102" t="str">
        <f>+VLOOKUP($M160,Detalle_Variantes_DI[],13,0)</f>
        <v>SI</v>
      </c>
      <c r="L160" s="102" t="str">
        <f>+VLOOKUP($M160,Detalle_Variantes_DI[],14,0)</f>
        <v>Comuna</v>
      </c>
      <c r="M160" s="100">
        <v>4</v>
      </c>
      <c r="N160" s="96">
        <v>7305</v>
      </c>
      <c r="O160" s="102" t="str">
        <f>+IF(VLOOKUP($M160,Detalle_Variantes_DI[],19,0)=0,"",VLOOKUP($M160,Detalle_Variantes_DI[],19,0))</f>
        <v/>
      </c>
      <c r="P160" s="102" t="str">
        <f t="shared" si="12"/>
        <v/>
      </c>
      <c r="Q160" s="102" t="str">
        <f>+IF(VLOOKUP($M160,Detalle_Variantes_DI[],19,0)=0,"",VLOOKUP($M160,Detalle_Variantes_DI[],21,0))</f>
        <v/>
      </c>
      <c r="R160" s="105" t="str">
        <f t="shared" si="13"/>
        <v/>
      </c>
      <c r="S160" s="106" t="str">
        <f>+IFERROR(VLOOKUP(M160&amp;"-"&amp;N160,Links_publicos_PBI[[id-id2]:[Nombre Archivo PBI]],4,0),L160)</f>
        <v>Comuna: Rauco, Maule</v>
      </c>
      <c r="T160" s="121" t="str">
        <f>+HYPERLINK(IFERROR(VLOOKUP($M160&amp;"-"&amp;$N160,Links_publicos_PBI[[id-id2]:[Nombre Archivo PBI]],5,0),L160))</f>
        <v>https://app.powerbi.com/view?r=eyJrIjoiNTM2YTgyYzEtNTAwNS00ZTdkLTgwMDUtNTJjN2Y2MWU1YTdlIiwidCI6IjhmYmFhNWJmLTJlY2MtNGRjOC1iNTZiLThmOTJlMzA3ZjA3NiIsImMiOjR9</v>
      </c>
      <c r="U160" s="121" t="str">
        <f>+IFERROR(VLOOKUP($M160,'LINK GEE-MSTORE'!$A$4:$E$164,4,0),"")&amp;IF(Detalle_Vinculos_Odoo[[#This Row],[id GEE2]]=0,"",Detalle_Vinculos_Odoo[[#This Row],[id GEE2]])</f>
        <v/>
      </c>
      <c r="V160" s="121" t="str">
        <f>+IFERROR(VLOOKUP($M160,'LINK GEE-MSTORE'!$I$4:$M$134,4,0),"")</f>
        <v/>
      </c>
      <c r="W160" s="30" t="str">
        <f>+Detalle_Vinculos_Odoo[[#This Row],[Data]]&amp;"|| "&amp;Detalle_Vinculos_Odoo[[#This Row],[Variante Shopify]]&amp;", "&amp;Detalle_Vinculos_Odoo[[#This Row],[País]]</f>
        <v>DATAEDUCACIÓN|| Comuna: Rauco, Maule, Chile</v>
      </c>
      <c r="X1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Rauco, Maule</v>
      </c>
      <c r="Y160" s="106" t="str">
        <f>+IFERROR(VLOOKUP(Detalle_Vinculos_Odoo[[#This Row],[id GEE]],Portadas10[],2,0),"No hay imagen en la tabla")</f>
        <v>No hay imagen en la tabla</v>
      </c>
      <c r="Z1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0" s="106" t="str">
        <f t="shared" si="10"/>
        <v>https://dashboardfiltrado.azurewebsites.net/AutoDash/Index/4/7305</v>
      </c>
      <c r="AC1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id2:7305, url:"https://app.powerbi.com/view?r=eyJrIjoiNTM2YTgyYzEtNTAwNS00ZTdkLTgwMDUtNTJjN2Y2MWU1YTdlIiwidCI6IjhmYmFhNWJmLTJlY2MtNGRjOC1iNTZiLThmOTJlMzA3ZjA3NiIsImMiOjR9", comentario:"DATA: DATAEDUCACIÓN || País: Chile || Variante: SI || Tipo Variante: Comuna || Variante Shopify: Comuna: Rauco, Maule"));</v>
      </c>
      <c r="AD1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https://dashboardfiltrado.azurewebsites.net/AutoDash/Index/4/7305</v>
      </c>
      <c r="AE160" s="117" t="str">
        <f>+IF(Detalle_Vinculos_Odoo[[#This Row],[LINK Mapstore]]&lt;&gt;"","MapStore",IF(Detalle_Vinculos_Odoo[[#This Row],[id GEE]]&lt;&gt;"","GEE-PBI","PBI"))</f>
        <v>PBI</v>
      </c>
    </row>
    <row r="161" spans="1:31" ht="30.6" hidden="1" x14ac:dyDescent="0.3">
      <c r="A161" s="102">
        <f t="shared" si="11"/>
        <v>148</v>
      </c>
      <c r="B161" s="103" t="str">
        <f>+VLOOKUP($M161,Detalle_Variantes_DI[],2,0)</f>
        <v>DATAEDUCACIÓN</v>
      </c>
      <c r="C161" s="103" t="str">
        <f>+VLOOKUP($M161,Detalle_Variantes_DI[],3,0)</f>
        <v>0010-01-00014</v>
      </c>
      <c r="D161" s="30" t="str">
        <f>+VLOOKUP($M161,Detalle_Variantes_DI[],5,0)</f>
        <v>Ranking Comunal de Establecimientos Educacionales - Chile</v>
      </c>
      <c r="E161" s="102" t="str">
        <f>+VLOOKUP($M161,Detalle_Variantes_DI[],6,0)</f>
        <v>PRO</v>
      </c>
      <c r="F161" s="102" t="str">
        <f>+VLOOKUP($M161,Detalle_Variantes_DI[],7,0)</f>
        <v>Chile</v>
      </c>
      <c r="G161" s="102" t="str">
        <f>+VLOOKUP($M161,Detalle_Variantes_DI[],8,0)</f>
        <v>SI</v>
      </c>
      <c r="H161" s="102" t="str">
        <f>+VLOOKUP($M161,Detalle_Variantes_DI[],9,0)</f>
        <v>NO</v>
      </c>
      <c r="I161" s="102" t="str">
        <f>+VLOOKUP($M161,Detalle_Variantes_DI[],10,0)</f>
        <v>NO</v>
      </c>
      <c r="J161" s="102" t="str">
        <f>+VLOOKUP($M161,Detalle_Variantes_DI[],11,0)</f>
        <v>SI</v>
      </c>
      <c r="K161" s="102" t="str">
        <f>+VLOOKUP($M161,Detalle_Variantes_DI[],13,0)</f>
        <v>SI</v>
      </c>
      <c r="L161" s="102" t="str">
        <f>+VLOOKUP($M161,Detalle_Variantes_DI[],14,0)</f>
        <v>Comuna</v>
      </c>
      <c r="M161" s="100">
        <v>4</v>
      </c>
      <c r="N161" s="96">
        <v>7306</v>
      </c>
      <c r="O161" s="102" t="str">
        <f>+IF(VLOOKUP($M161,Detalle_Variantes_DI[],19,0)=0,"",VLOOKUP($M161,Detalle_Variantes_DI[],19,0))</f>
        <v/>
      </c>
      <c r="P161" s="102" t="str">
        <f t="shared" si="12"/>
        <v/>
      </c>
      <c r="Q161" s="102" t="str">
        <f>+IF(VLOOKUP($M161,Detalle_Variantes_DI[],19,0)=0,"",VLOOKUP($M161,Detalle_Variantes_DI[],21,0))</f>
        <v/>
      </c>
      <c r="R161" s="105" t="str">
        <f t="shared" si="13"/>
        <v/>
      </c>
      <c r="S161" s="106" t="str">
        <f>+IFERROR(VLOOKUP(M161&amp;"-"&amp;N161,Links_publicos_PBI[[id-id2]:[Nombre Archivo PBI]],4,0),L161)</f>
        <v>Comuna: Romeral, Maule</v>
      </c>
      <c r="T161" s="121" t="str">
        <f>+HYPERLINK(IFERROR(VLOOKUP($M161&amp;"-"&amp;$N161,Links_publicos_PBI[[id-id2]:[Nombre Archivo PBI]],5,0),L161))</f>
        <v>https://app.powerbi.com/view?r=eyJrIjoiYTcxNjA0NmQtNGQzNy00NjZiLWJlNmQtMWUyODQ0ODE2MjM2IiwidCI6IjhmYmFhNWJmLTJlY2MtNGRjOC1iNTZiLThmOTJlMzA3ZjA3NiIsImMiOjR9</v>
      </c>
      <c r="U161" s="121" t="str">
        <f>+IFERROR(VLOOKUP($M161,'LINK GEE-MSTORE'!$A$4:$E$164,4,0),"")&amp;IF(Detalle_Vinculos_Odoo[[#This Row],[id GEE2]]=0,"",Detalle_Vinculos_Odoo[[#This Row],[id GEE2]])</f>
        <v/>
      </c>
      <c r="V161" s="121" t="str">
        <f>+IFERROR(VLOOKUP($M161,'LINK GEE-MSTORE'!$I$4:$M$134,4,0),"")</f>
        <v/>
      </c>
      <c r="W161" s="30" t="str">
        <f>+Detalle_Vinculos_Odoo[[#This Row],[Data]]&amp;"|| "&amp;Detalle_Vinculos_Odoo[[#This Row],[Variante Shopify]]&amp;", "&amp;Detalle_Vinculos_Odoo[[#This Row],[País]]</f>
        <v>DATAEDUCACIÓN|| Comuna: Romeral, Maule, Chile</v>
      </c>
      <c r="X1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Romeral, Maule</v>
      </c>
      <c r="Y161" s="106" t="str">
        <f>+IFERROR(VLOOKUP(Detalle_Vinculos_Odoo[[#This Row],[id GEE]],Portadas10[],2,0),"No hay imagen en la tabla")</f>
        <v>No hay imagen en la tabla</v>
      </c>
      <c r="Z1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1" s="106" t="str">
        <f t="shared" si="10"/>
        <v>https://dashboardfiltrado.azurewebsites.net/AutoDash/Index/4/7306</v>
      </c>
      <c r="AC1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id2:7306, url:"https://app.powerbi.com/view?r=eyJrIjoiYTcxNjA0NmQtNGQzNy00NjZiLWJlNmQtMWUyODQ0ODE2MjM2IiwidCI6IjhmYmFhNWJmLTJlY2MtNGRjOC1iNTZiLThmOTJlMzA3ZjA3NiIsImMiOjR9", comentario:"DATA: DATAEDUCACIÓN || País: Chile || Variante: SI || Tipo Variante: Comuna || Variante Shopify: Comuna: Romeral, Maule"));</v>
      </c>
      <c r="AD1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https://dashboardfiltrado.azurewebsites.net/AutoDash/Index/4/7306</v>
      </c>
      <c r="AE161" s="117" t="str">
        <f>+IF(Detalle_Vinculos_Odoo[[#This Row],[LINK Mapstore]]&lt;&gt;"","MapStore",IF(Detalle_Vinculos_Odoo[[#This Row],[id GEE]]&lt;&gt;"","GEE-PBI","PBI"))</f>
        <v>PBI</v>
      </c>
    </row>
    <row r="162" spans="1:31" ht="30.6" hidden="1" x14ac:dyDescent="0.3">
      <c r="A162" s="102">
        <f t="shared" si="11"/>
        <v>149</v>
      </c>
      <c r="B162" s="103" t="str">
        <f>+VLOOKUP($M162,Detalle_Variantes_DI[],2,0)</f>
        <v>DATAEDUCACIÓN</v>
      </c>
      <c r="C162" s="103" t="str">
        <f>+VLOOKUP($M162,Detalle_Variantes_DI[],3,0)</f>
        <v>0010-01-00014</v>
      </c>
      <c r="D162" s="30" t="str">
        <f>+VLOOKUP($M162,Detalle_Variantes_DI[],5,0)</f>
        <v>Ranking Comunal de Establecimientos Educacionales - Chile</v>
      </c>
      <c r="E162" s="102" t="str">
        <f>+VLOOKUP($M162,Detalle_Variantes_DI[],6,0)</f>
        <v>PRO</v>
      </c>
      <c r="F162" s="102" t="str">
        <f>+VLOOKUP($M162,Detalle_Variantes_DI[],7,0)</f>
        <v>Chile</v>
      </c>
      <c r="G162" s="102" t="str">
        <f>+VLOOKUP($M162,Detalle_Variantes_DI[],8,0)</f>
        <v>SI</v>
      </c>
      <c r="H162" s="102" t="str">
        <f>+VLOOKUP($M162,Detalle_Variantes_DI[],9,0)</f>
        <v>NO</v>
      </c>
      <c r="I162" s="102" t="str">
        <f>+VLOOKUP($M162,Detalle_Variantes_DI[],10,0)</f>
        <v>NO</v>
      </c>
      <c r="J162" s="102" t="str">
        <f>+VLOOKUP($M162,Detalle_Variantes_DI[],11,0)</f>
        <v>SI</v>
      </c>
      <c r="K162" s="102" t="str">
        <f>+VLOOKUP($M162,Detalle_Variantes_DI[],13,0)</f>
        <v>SI</v>
      </c>
      <c r="L162" s="102" t="str">
        <f>+VLOOKUP($M162,Detalle_Variantes_DI[],14,0)</f>
        <v>Comuna</v>
      </c>
      <c r="M162" s="100">
        <v>4</v>
      </c>
      <c r="N162" s="96">
        <v>7307</v>
      </c>
      <c r="O162" s="102" t="str">
        <f>+IF(VLOOKUP($M162,Detalle_Variantes_DI[],19,0)=0,"",VLOOKUP($M162,Detalle_Variantes_DI[],19,0))</f>
        <v/>
      </c>
      <c r="P162" s="102" t="str">
        <f t="shared" si="12"/>
        <v/>
      </c>
      <c r="Q162" s="102" t="str">
        <f>+IF(VLOOKUP($M162,Detalle_Variantes_DI[],19,0)=0,"",VLOOKUP($M162,Detalle_Variantes_DI[],21,0))</f>
        <v/>
      </c>
      <c r="R162" s="105" t="str">
        <f t="shared" si="13"/>
        <v/>
      </c>
      <c r="S162" s="106" t="str">
        <f>+IFERROR(VLOOKUP(M162&amp;"-"&amp;N162,Links_publicos_PBI[[id-id2]:[Nombre Archivo PBI]],4,0),L162)</f>
        <v>Comuna: Sagrada Familia, Maule</v>
      </c>
      <c r="T162" s="121" t="str">
        <f>+HYPERLINK(IFERROR(VLOOKUP($M162&amp;"-"&amp;$N162,Links_publicos_PBI[[id-id2]:[Nombre Archivo PBI]],5,0),L162))</f>
        <v>https://app.powerbi.com/view?r=eyJrIjoiZGY2OGM1OGQtMWFjYS00ZTZlLTg1ZjEtYmIyY2I0OWY2ZWVmIiwidCI6IjhmYmFhNWJmLTJlY2MtNGRjOC1iNTZiLThmOTJlMzA3ZjA3NiIsImMiOjR9</v>
      </c>
      <c r="U162" s="121" t="str">
        <f>+IFERROR(VLOOKUP($M162,'LINK GEE-MSTORE'!$A$4:$E$164,4,0),"")&amp;IF(Detalle_Vinculos_Odoo[[#This Row],[id GEE2]]=0,"",Detalle_Vinculos_Odoo[[#This Row],[id GEE2]])</f>
        <v/>
      </c>
      <c r="V162" s="121" t="str">
        <f>+IFERROR(VLOOKUP($M162,'LINK GEE-MSTORE'!$I$4:$M$134,4,0),"")</f>
        <v/>
      </c>
      <c r="W162" s="30" t="str">
        <f>+Detalle_Vinculos_Odoo[[#This Row],[Data]]&amp;"|| "&amp;Detalle_Vinculos_Odoo[[#This Row],[Variante Shopify]]&amp;", "&amp;Detalle_Vinculos_Odoo[[#This Row],[País]]</f>
        <v>DATAEDUCACIÓN|| Comuna: Sagrada Familia, Maule, Chile</v>
      </c>
      <c r="X1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Sagrada Familia, Maule</v>
      </c>
      <c r="Y162" s="106" t="str">
        <f>+IFERROR(VLOOKUP(Detalle_Vinculos_Odoo[[#This Row],[id GEE]],Portadas10[],2,0),"No hay imagen en la tabla")</f>
        <v>No hay imagen en la tabla</v>
      </c>
      <c r="Z1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2" s="106" t="str">
        <f t="shared" si="10"/>
        <v>https://dashboardfiltrado.azurewebsites.net/AutoDash/Index/4/7307</v>
      </c>
      <c r="AC1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id2:7307, url:"https://app.powerbi.com/view?r=eyJrIjoiZGY2OGM1OGQtMWFjYS00ZTZlLTg1ZjEtYmIyY2I0OWY2ZWVmIiwidCI6IjhmYmFhNWJmLTJlY2MtNGRjOC1iNTZiLThmOTJlMzA3ZjA3NiIsImMiOjR9", comentario:"DATA: DATAEDUCACIÓN || País: Chile || Variante: SI || Tipo Variante: Comuna || Variante Shopify: Comuna: Sagrada Familia, Maule"));</v>
      </c>
      <c r="AD1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https://dashboardfiltrado.azurewebsites.net/AutoDash/Index/4/7307</v>
      </c>
      <c r="AE162" s="117" t="str">
        <f>+IF(Detalle_Vinculos_Odoo[[#This Row],[LINK Mapstore]]&lt;&gt;"","MapStore",IF(Detalle_Vinculos_Odoo[[#This Row],[id GEE]]&lt;&gt;"","GEE-PBI","PBI"))</f>
        <v>PBI</v>
      </c>
    </row>
    <row r="163" spans="1:31" ht="30.6" hidden="1" x14ac:dyDescent="0.3">
      <c r="A163" s="102">
        <f t="shared" si="11"/>
        <v>150</v>
      </c>
      <c r="B163" s="103" t="str">
        <f>+VLOOKUP($M163,Detalle_Variantes_DI[],2,0)</f>
        <v>DATAEDUCACIÓN</v>
      </c>
      <c r="C163" s="103" t="str">
        <f>+VLOOKUP($M163,Detalle_Variantes_DI[],3,0)</f>
        <v>0010-01-00014</v>
      </c>
      <c r="D163" s="30" t="str">
        <f>+VLOOKUP($M163,Detalle_Variantes_DI[],5,0)</f>
        <v>Ranking Comunal de Establecimientos Educacionales - Chile</v>
      </c>
      <c r="E163" s="102" t="str">
        <f>+VLOOKUP($M163,Detalle_Variantes_DI[],6,0)</f>
        <v>PRO</v>
      </c>
      <c r="F163" s="102" t="str">
        <f>+VLOOKUP($M163,Detalle_Variantes_DI[],7,0)</f>
        <v>Chile</v>
      </c>
      <c r="G163" s="102" t="str">
        <f>+VLOOKUP($M163,Detalle_Variantes_DI[],8,0)</f>
        <v>SI</v>
      </c>
      <c r="H163" s="102" t="str">
        <f>+VLOOKUP($M163,Detalle_Variantes_DI[],9,0)</f>
        <v>NO</v>
      </c>
      <c r="I163" s="102" t="str">
        <f>+VLOOKUP($M163,Detalle_Variantes_DI[],10,0)</f>
        <v>NO</v>
      </c>
      <c r="J163" s="102" t="str">
        <f>+VLOOKUP($M163,Detalle_Variantes_DI[],11,0)</f>
        <v>SI</v>
      </c>
      <c r="K163" s="102" t="str">
        <f>+VLOOKUP($M163,Detalle_Variantes_DI[],13,0)</f>
        <v>SI</v>
      </c>
      <c r="L163" s="102" t="str">
        <f>+VLOOKUP($M163,Detalle_Variantes_DI[],14,0)</f>
        <v>Comuna</v>
      </c>
      <c r="M163" s="100">
        <v>4</v>
      </c>
      <c r="N163" s="96">
        <v>7308</v>
      </c>
      <c r="O163" s="102" t="str">
        <f>+IF(VLOOKUP($M163,Detalle_Variantes_DI[],19,0)=0,"",VLOOKUP($M163,Detalle_Variantes_DI[],19,0))</f>
        <v/>
      </c>
      <c r="P163" s="102" t="str">
        <f t="shared" si="12"/>
        <v/>
      </c>
      <c r="Q163" s="102" t="str">
        <f>+IF(VLOOKUP($M163,Detalle_Variantes_DI[],19,0)=0,"",VLOOKUP($M163,Detalle_Variantes_DI[],21,0))</f>
        <v/>
      </c>
      <c r="R163" s="105" t="str">
        <f t="shared" si="13"/>
        <v/>
      </c>
      <c r="S163" s="106" t="str">
        <f>+IFERROR(VLOOKUP(M163&amp;"-"&amp;N163,Links_publicos_PBI[[id-id2]:[Nombre Archivo PBI]],4,0),L163)</f>
        <v>Comuna: Teno, Maule</v>
      </c>
      <c r="T163" s="121" t="str">
        <f>+HYPERLINK(IFERROR(VLOOKUP($M163&amp;"-"&amp;$N163,Links_publicos_PBI[[id-id2]:[Nombre Archivo PBI]],5,0),L163))</f>
        <v>https://app.powerbi.com/view?r=eyJrIjoiOWM2ZTYyMWEtYjhmMi00ZWZiLWJmMzYtZWY5NmVlY2ViNjZmIiwidCI6IjhmYmFhNWJmLTJlY2MtNGRjOC1iNTZiLThmOTJlMzA3ZjA3NiIsImMiOjR9</v>
      </c>
      <c r="U163" s="121" t="str">
        <f>+IFERROR(VLOOKUP($M163,'LINK GEE-MSTORE'!$A$4:$E$164,4,0),"")&amp;IF(Detalle_Vinculos_Odoo[[#This Row],[id GEE2]]=0,"",Detalle_Vinculos_Odoo[[#This Row],[id GEE2]])</f>
        <v/>
      </c>
      <c r="V163" s="121" t="str">
        <f>+IFERROR(VLOOKUP($M163,'LINK GEE-MSTORE'!$I$4:$M$134,4,0),"")</f>
        <v/>
      </c>
      <c r="W163" s="30" t="str">
        <f>+Detalle_Vinculos_Odoo[[#This Row],[Data]]&amp;"|| "&amp;Detalle_Vinculos_Odoo[[#This Row],[Variante Shopify]]&amp;", "&amp;Detalle_Vinculos_Odoo[[#This Row],[País]]</f>
        <v>DATAEDUCACIÓN|| Comuna: Teno, Maule, Chile</v>
      </c>
      <c r="X1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Teno, Maule</v>
      </c>
      <c r="Y163" s="106" t="str">
        <f>+IFERROR(VLOOKUP(Detalle_Vinculos_Odoo[[#This Row],[id GEE]],Portadas10[],2,0),"No hay imagen en la tabla")</f>
        <v>No hay imagen en la tabla</v>
      </c>
      <c r="Z1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3" s="106" t="str">
        <f t="shared" si="10"/>
        <v>https://dashboardfiltrado.azurewebsites.net/AutoDash/Index/4/7308</v>
      </c>
      <c r="AC1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id2:7308, url:"https://app.powerbi.com/view?r=eyJrIjoiOWM2ZTYyMWEtYjhmMi00ZWZiLWJmMzYtZWY5NmVlY2ViNjZmIiwidCI6IjhmYmFhNWJmLTJlY2MtNGRjOC1iNTZiLThmOTJlMzA3ZjA3NiIsImMiOjR9", comentario:"DATA: DATAEDUCACIÓN || País: Chile || Variante: SI || Tipo Variante: Comuna || Variante Shopify: Comuna: Teno, Maule"));</v>
      </c>
      <c r="AD1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https://dashboardfiltrado.azurewebsites.net/AutoDash/Index/4/7308</v>
      </c>
      <c r="AE163" s="117" t="str">
        <f>+IF(Detalle_Vinculos_Odoo[[#This Row],[LINK Mapstore]]&lt;&gt;"","MapStore",IF(Detalle_Vinculos_Odoo[[#This Row],[id GEE]]&lt;&gt;"","GEE-PBI","PBI"))</f>
        <v>PBI</v>
      </c>
    </row>
    <row r="164" spans="1:31" ht="30.6" hidden="1" x14ac:dyDescent="0.3">
      <c r="A164" s="102">
        <f t="shared" si="11"/>
        <v>151</v>
      </c>
      <c r="B164" s="103" t="str">
        <f>+VLOOKUP($M164,Detalle_Variantes_DI[],2,0)</f>
        <v>DATAEDUCACIÓN</v>
      </c>
      <c r="C164" s="103" t="str">
        <f>+VLOOKUP($M164,Detalle_Variantes_DI[],3,0)</f>
        <v>0010-01-00014</v>
      </c>
      <c r="D164" s="30" t="str">
        <f>+VLOOKUP($M164,Detalle_Variantes_DI[],5,0)</f>
        <v>Ranking Comunal de Establecimientos Educacionales - Chile</v>
      </c>
      <c r="E164" s="102" t="str">
        <f>+VLOOKUP($M164,Detalle_Variantes_DI[],6,0)</f>
        <v>PRO</v>
      </c>
      <c r="F164" s="102" t="str">
        <f>+VLOOKUP($M164,Detalle_Variantes_DI[],7,0)</f>
        <v>Chile</v>
      </c>
      <c r="G164" s="102" t="str">
        <f>+VLOOKUP($M164,Detalle_Variantes_DI[],8,0)</f>
        <v>SI</v>
      </c>
      <c r="H164" s="102" t="str">
        <f>+VLOOKUP($M164,Detalle_Variantes_DI[],9,0)</f>
        <v>NO</v>
      </c>
      <c r="I164" s="102" t="str">
        <f>+VLOOKUP($M164,Detalle_Variantes_DI[],10,0)</f>
        <v>NO</v>
      </c>
      <c r="J164" s="102" t="str">
        <f>+VLOOKUP($M164,Detalle_Variantes_DI[],11,0)</f>
        <v>SI</v>
      </c>
      <c r="K164" s="102" t="str">
        <f>+VLOOKUP($M164,Detalle_Variantes_DI[],13,0)</f>
        <v>SI</v>
      </c>
      <c r="L164" s="102" t="str">
        <f>+VLOOKUP($M164,Detalle_Variantes_DI[],14,0)</f>
        <v>Comuna</v>
      </c>
      <c r="M164" s="100">
        <v>4</v>
      </c>
      <c r="N164" s="96">
        <v>7309</v>
      </c>
      <c r="O164" s="102" t="str">
        <f>+IF(VLOOKUP($M164,Detalle_Variantes_DI[],19,0)=0,"",VLOOKUP($M164,Detalle_Variantes_DI[],19,0))</f>
        <v/>
      </c>
      <c r="P164" s="102" t="str">
        <f t="shared" si="12"/>
        <v/>
      </c>
      <c r="Q164" s="102" t="str">
        <f>+IF(VLOOKUP($M164,Detalle_Variantes_DI[],19,0)=0,"",VLOOKUP($M164,Detalle_Variantes_DI[],21,0))</f>
        <v/>
      </c>
      <c r="R164" s="105" t="str">
        <f t="shared" si="13"/>
        <v/>
      </c>
      <c r="S164" s="106" t="str">
        <f>+IFERROR(VLOOKUP(M164&amp;"-"&amp;N164,Links_publicos_PBI[[id-id2]:[Nombre Archivo PBI]],4,0),L164)</f>
        <v>Comuna: Vichuquén, Maule</v>
      </c>
      <c r="T164" s="121" t="str">
        <f>+HYPERLINK(IFERROR(VLOOKUP($M164&amp;"-"&amp;$N164,Links_publicos_PBI[[id-id2]:[Nombre Archivo PBI]],5,0),L164))</f>
        <v>https://app.powerbi.com/view?r=eyJrIjoiNzg5OWJiM2EtNjU3Ny00NjYwLWE5NzAtYTliMDdiZWJhZTQ1IiwidCI6IjhmYmFhNWJmLTJlY2MtNGRjOC1iNTZiLThmOTJlMzA3ZjA3NiIsImMiOjR9</v>
      </c>
      <c r="U164" s="121" t="str">
        <f>+IFERROR(VLOOKUP($M164,'LINK GEE-MSTORE'!$A$4:$E$164,4,0),"")&amp;IF(Detalle_Vinculos_Odoo[[#This Row],[id GEE2]]=0,"",Detalle_Vinculos_Odoo[[#This Row],[id GEE2]])</f>
        <v/>
      </c>
      <c r="V164" s="121" t="str">
        <f>+IFERROR(VLOOKUP($M164,'LINK GEE-MSTORE'!$I$4:$M$134,4,0),"")</f>
        <v/>
      </c>
      <c r="W164" s="30" t="str">
        <f>+Detalle_Vinculos_Odoo[[#This Row],[Data]]&amp;"|| "&amp;Detalle_Vinculos_Odoo[[#This Row],[Variante Shopify]]&amp;", "&amp;Detalle_Vinculos_Odoo[[#This Row],[País]]</f>
        <v>DATAEDUCACIÓN|| Comuna: Vichuquén, Maule, Chile</v>
      </c>
      <c r="X1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Vichuquén, Maule</v>
      </c>
      <c r="Y164" s="106" t="str">
        <f>+IFERROR(VLOOKUP(Detalle_Vinculos_Odoo[[#This Row],[id GEE]],Portadas10[],2,0),"No hay imagen en la tabla")</f>
        <v>No hay imagen en la tabla</v>
      </c>
      <c r="Z1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4" s="106" t="str">
        <f t="shared" si="10"/>
        <v>https://dashboardfiltrado.azurewebsites.net/AutoDash/Index/4/7309</v>
      </c>
      <c r="AC1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id2:7309, url:"https://app.powerbi.com/view?r=eyJrIjoiNzg5OWJiM2EtNjU3Ny00NjYwLWE5NzAtYTliMDdiZWJhZTQ1IiwidCI6IjhmYmFhNWJmLTJlY2MtNGRjOC1iNTZiLThmOTJlMzA3ZjA3NiIsImMiOjR9", comentario:"DATA: DATAEDUCACIÓN || País: Chile || Variante: SI || Tipo Variante: Comuna || Variante Shopify: Comuna: Vichuquén, Maule"));</v>
      </c>
      <c r="AD1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https://dashboardfiltrado.azurewebsites.net/AutoDash/Index/4/7309</v>
      </c>
      <c r="AE164" s="117" t="str">
        <f>+IF(Detalle_Vinculos_Odoo[[#This Row],[LINK Mapstore]]&lt;&gt;"","MapStore",IF(Detalle_Vinculos_Odoo[[#This Row],[id GEE]]&lt;&gt;"","GEE-PBI","PBI"))</f>
        <v>PBI</v>
      </c>
    </row>
    <row r="165" spans="1:31" ht="30.6" hidden="1" x14ac:dyDescent="0.3">
      <c r="A165" s="102">
        <f t="shared" si="11"/>
        <v>152</v>
      </c>
      <c r="B165" s="103" t="str">
        <f>+VLOOKUP($M165,Detalle_Variantes_DI[],2,0)</f>
        <v>DATAEDUCACIÓN</v>
      </c>
      <c r="C165" s="103" t="str">
        <f>+VLOOKUP($M165,Detalle_Variantes_DI[],3,0)</f>
        <v>0010-01-00014</v>
      </c>
      <c r="D165" s="30" t="str">
        <f>+VLOOKUP($M165,Detalle_Variantes_DI[],5,0)</f>
        <v>Ranking Comunal de Establecimientos Educacionales - Chile</v>
      </c>
      <c r="E165" s="102" t="str">
        <f>+VLOOKUP($M165,Detalle_Variantes_DI[],6,0)</f>
        <v>PRO</v>
      </c>
      <c r="F165" s="102" t="str">
        <f>+VLOOKUP($M165,Detalle_Variantes_DI[],7,0)</f>
        <v>Chile</v>
      </c>
      <c r="G165" s="102" t="str">
        <f>+VLOOKUP($M165,Detalle_Variantes_DI[],8,0)</f>
        <v>SI</v>
      </c>
      <c r="H165" s="102" t="str">
        <f>+VLOOKUP($M165,Detalle_Variantes_DI[],9,0)</f>
        <v>NO</v>
      </c>
      <c r="I165" s="102" t="str">
        <f>+VLOOKUP($M165,Detalle_Variantes_DI[],10,0)</f>
        <v>NO</v>
      </c>
      <c r="J165" s="102" t="str">
        <f>+VLOOKUP($M165,Detalle_Variantes_DI[],11,0)</f>
        <v>SI</v>
      </c>
      <c r="K165" s="102" t="str">
        <f>+VLOOKUP($M165,Detalle_Variantes_DI[],13,0)</f>
        <v>SI</v>
      </c>
      <c r="L165" s="102" t="str">
        <f>+VLOOKUP($M165,Detalle_Variantes_DI[],14,0)</f>
        <v>Comuna</v>
      </c>
      <c r="M165" s="100">
        <v>4</v>
      </c>
      <c r="N165" s="96">
        <v>7401</v>
      </c>
      <c r="O165" s="102" t="str">
        <f>+IF(VLOOKUP($M165,Detalle_Variantes_DI[],19,0)=0,"",VLOOKUP($M165,Detalle_Variantes_DI[],19,0))</f>
        <v/>
      </c>
      <c r="P165" s="102" t="str">
        <f t="shared" si="12"/>
        <v/>
      </c>
      <c r="Q165" s="102" t="str">
        <f>+IF(VLOOKUP($M165,Detalle_Variantes_DI[],19,0)=0,"",VLOOKUP($M165,Detalle_Variantes_DI[],21,0))</f>
        <v/>
      </c>
      <c r="R165" s="105" t="str">
        <f t="shared" si="13"/>
        <v/>
      </c>
      <c r="S165" s="106" t="str">
        <f>+IFERROR(VLOOKUP(M165&amp;"-"&amp;N165,Links_publicos_PBI[[id-id2]:[Nombre Archivo PBI]],4,0),L165)</f>
        <v>Comuna: Linares, Maule</v>
      </c>
      <c r="T165" s="121" t="str">
        <f>+HYPERLINK(IFERROR(VLOOKUP($M165&amp;"-"&amp;$N165,Links_publicos_PBI[[id-id2]:[Nombre Archivo PBI]],5,0),L165))</f>
        <v>https://app.powerbi.com/view?r=eyJrIjoiMzVhNGJiZTItODQxYS00N2FlLWIzM2MtYWQ2ZDMwN2VkZDU4IiwidCI6IjhmYmFhNWJmLTJlY2MtNGRjOC1iNTZiLThmOTJlMzA3ZjA3NiIsImMiOjR9</v>
      </c>
      <c r="U165" s="121" t="str">
        <f>+IFERROR(VLOOKUP($M165,'LINK GEE-MSTORE'!$A$4:$E$164,4,0),"")&amp;IF(Detalle_Vinculos_Odoo[[#This Row],[id GEE2]]=0,"",Detalle_Vinculos_Odoo[[#This Row],[id GEE2]])</f>
        <v/>
      </c>
      <c r="V165" s="121" t="str">
        <f>+IFERROR(VLOOKUP($M165,'LINK GEE-MSTORE'!$I$4:$M$134,4,0),"")</f>
        <v/>
      </c>
      <c r="W165" s="30" t="str">
        <f>+Detalle_Vinculos_Odoo[[#This Row],[Data]]&amp;"|| "&amp;Detalle_Vinculos_Odoo[[#This Row],[Variante Shopify]]&amp;", "&amp;Detalle_Vinculos_Odoo[[#This Row],[País]]</f>
        <v>DATAEDUCACIÓN|| Comuna: Linares, Maule, Chile</v>
      </c>
      <c r="X1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Linares, Maule</v>
      </c>
      <c r="Y165" s="106" t="str">
        <f>+IFERROR(VLOOKUP(Detalle_Vinculos_Odoo[[#This Row],[id GEE]],Portadas10[],2,0),"No hay imagen en la tabla")</f>
        <v>No hay imagen en la tabla</v>
      </c>
      <c r="Z1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5" s="106" t="str">
        <f t="shared" si="10"/>
        <v>https://dashboardfiltrado.azurewebsites.net/AutoDash/Index/4/7401</v>
      </c>
      <c r="AC1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id2:7401, url:"https://app.powerbi.com/view?r=eyJrIjoiMzVhNGJiZTItODQxYS00N2FlLWIzM2MtYWQ2ZDMwN2VkZDU4IiwidCI6IjhmYmFhNWJmLTJlY2MtNGRjOC1iNTZiLThmOTJlMzA3ZjA3NiIsImMiOjR9", comentario:"DATA: DATAEDUCACIÓN || País: Chile || Variante: SI || Tipo Variante: Comuna || Variante Shopify: Comuna: Linares, Maule"));</v>
      </c>
      <c r="AD1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https://dashboardfiltrado.azurewebsites.net/AutoDash/Index/4/7401</v>
      </c>
      <c r="AE165" s="117" t="str">
        <f>+IF(Detalle_Vinculos_Odoo[[#This Row],[LINK Mapstore]]&lt;&gt;"","MapStore",IF(Detalle_Vinculos_Odoo[[#This Row],[id GEE]]&lt;&gt;"","GEE-PBI","PBI"))</f>
        <v>PBI</v>
      </c>
    </row>
    <row r="166" spans="1:31" ht="30.6" hidden="1" x14ac:dyDescent="0.3">
      <c r="A166" s="102">
        <f t="shared" si="11"/>
        <v>153</v>
      </c>
      <c r="B166" s="103" t="str">
        <f>+VLOOKUP($M166,Detalle_Variantes_DI[],2,0)</f>
        <v>DATAEDUCACIÓN</v>
      </c>
      <c r="C166" s="103" t="str">
        <f>+VLOOKUP($M166,Detalle_Variantes_DI[],3,0)</f>
        <v>0010-01-00014</v>
      </c>
      <c r="D166" s="30" t="str">
        <f>+VLOOKUP($M166,Detalle_Variantes_DI[],5,0)</f>
        <v>Ranking Comunal de Establecimientos Educacionales - Chile</v>
      </c>
      <c r="E166" s="102" t="str">
        <f>+VLOOKUP($M166,Detalle_Variantes_DI[],6,0)</f>
        <v>PRO</v>
      </c>
      <c r="F166" s="102" t="str">
        <f>+VLOOKUP($M166,Detalle_Variantes_DI[],7,0)</f>
        <v>Chile</v>
      </c>
      <c r="G166" s="102" t="str">
        <f>+VLOOKUP($M166,Detalle_Variantes_DI[],8,0)</f>
        <v>SI</v>
      </c>
      <c r="H166" s="102" t="str">
        <f>+VLOOKUP($M166,Detalle_Variantes_DI[],9,0)</f>
        <v>NO</v>
      </c>
      <c r="I166" s="102" t="str">
        <f>+VLOOKUP($M166,Detalle_Variantes_DI[],10,0)</f>
        <v>NO</v>
      </c>
      <c r="J166" s="102" t="str">
        <f>+VLOOKUP($M166,Detalle_Variantes_DI[],11,0)</f>
        <v>SI</v>
      </c>
      <c r="K166" s="102" t="str">
        <f>+VLOOKUP($M166,Detalle_Variantes_DI[],13,0)</f>
        <v>SI</v>
      </c>
      <c r="L166" s="102" t="str">
        <f>+VLOOKUP($M166,Detalle_Variantes_DI[],14,0)</f>
        <v>Comuna</v>
      </c>
      <c r="M166" s="100">
        <v>4</v>
      </c>
      <c r="N166" s="96">
        <v>7402</v>
      </c>
      <c r="O166" s="102" t="str">
        <f>+IF(VLOOKUP($M166,Detalle_Variantes_DI[],19,0)=0,"",VLOOKUP($M166,Detalle_Variantes_DI[],19,0))</f>
        <v/>
      </c>
      <c r="P166" s="102" t="str">
        <f t="shared" si="12"/>
        <v/>
      </c>
      <c r="Q166" s="102" t="str">
        <f>+IF(VLOOKUP($M166,Detalle_Variantes_DI[],19,0)=0,"",VLOOKUP($M166,Detalle_Variantes_DI[],21,0))</f>
        <v/>
      </c>
      <c r="R166" s="105" t="str">
        <f t="shared" si="13"/>
        <v/>
      </c>
      <c r="S166" s="106" t="str">
        <f>+IFERROR(VLOOKUP(M166&amp;"-"&amp;N166,Links_publicos_PBI[[id-id2]:[Nombre Archivo PBI]],4,0),L166)</f>
        <v>Comuna: Colbún, Maule</v>
      </c>
      <c r="T166" s="121" t="str">
        <f>+HYPERLINK(IFERROR(VLOOKUP($M166&amp;"-"&amp;$N166,Links_publicos_PBI[[id-id2]:[Nombre Archivo PBI]],5,0),L166))</f>
        <v>https://app.powerbi.com/view?r=eyJrIjoiZGZkZDEzYjUtYTM5Ny00ZDJmLTg3MjctYzM3MmE1YzFmMDJiIiwidCI6IjhmYmFhNWJmLTJlY2MtNGRjOC1iNTZiLThmOTJlMzA3ZjA3NiIsImMiOjR9</v>
      </c>
      <c r="U166" s="121" t="str">
        <f>+IFERROR(VLOOKUP($M166,'LINK GEE-MSTORE'!$A$4:$E$164,4,0),"")&amp;IF(Detalle_Vinculos_Odoo[[#This Row],[id GEE2]]=0,"",Detalle_Vinculos_Odoo[[#This Row],[id GEE2]])</f>
        <v/>
      </c>
      <c r="V166" s="121" t="str">
        <f>+IFERROR(VLOOKUP($M166,'LINK GEE-MSTORE'!$I$4:$M$134,4,0),"")</f>
        <v/>
      </c>
      <c r="W166" s="30" t="str">
        <f>+Detalle_Vinculos_Odoo[[#This Row],[Data]]&amp;"|| "&amp;Detalle_Vinculos_Odoo[[#This Row],[Variante Shopify]]&amp;", "&amp;Detalle_Vinculos_Odoo[[#This Row],[País]]</f>
        <v>DATAEDUCACIÓN|| Comuna: Colbún, Maule, Chile</v>
      </c>
      <c r="X1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Colbún, Maule</v>
      </c>
      <c r="Y166" s="106" t="str">
        <f>+IFERROR(VLOOKUP(Detalle_Vinculos_Odoo[[#This Row],[id GEE]],Portadas10[],2,0),"No hay imagen en la tabla")</f>
        <v>No hay imagen en la tabla</v>
      </c>
      <c r="Z1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6" s="106" t="str">
        <f t="shared" si="10"/>
        <v>https://dashboardfiltrado.azurewebsites.net/AutoDash/Index/4/7402</v>
      </c>
      <c r="AC1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id2:7402, url:"https://app.powerbi.com/view?r=eyJrIjoiZGZkZDEzYjUtYTM5Ny00ZDJmLTg3MjctYzM3MmE1YzFmMDJiIiwidCI6IjhmYmFhNWJmLTJlY2MtNGRjOC1iNTZiLThmOTJlMzA3ZjA3NiIsImMiOjR9", comentario:"DATA: DATAEDUCACIÓN || País: Chile || Variante: SI || Tipo Variante: Comuna || Variante Shopify: Comuna: Colbún, Maule"));</v>
      </c>
      <c r="AD1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https://dashboardfiltrado.azurewebsites.net/AutoDash/Index/4/7402</v>
      </c>
      <c r="AE166" s="117" t="str">
        <f>+IF(Detalle_Vinculos_Odoo[[#This Row],[LINK Mapstore]]&lt;&gt;"","MapStore",IF(Detalle_Vinculos_Odoo[[#This Row],[id GEE]]&lt;&gt;"","GEE-PBI","PBI"))</f>
        <v>PBI</v>
      </c>
    </row>
    <row r="167" spans="1:31" ht="30.6" hidden="1" x14ac:dyDescent="0.3">
      <c r="A167" s="102">
        <f t="shared" si="11"/>
        <v>154</v>
      </c>
      <c r="B167" s="103" t="str">
        <f>+VLOOKUP($M167,Detalle_Variantes_DI[],2,0)</f>
        <v>DATAEDUCACIÓN</v>
      </c>
      <c r="C167" s="103" t="str">
        <f>+VLOOKUP($M167,Detalle_Variantes_DI[],3,0)</f>
        <v>0010-01-00014</v>
      </c>
      <c r="D167" s="30" t="str">
        <f>+VLOOKUP($M167,Detalle_Variantes_DI[],5,0)</f>
        <v>Ranking Comunal de Establecimientos Educacionales - Chile</v>
      </c>
      <c r="E167" s="102" t="str">
        <f>+VLOOKUP($M167,Detalle_Variantes_DI[],6,0)</f>
        <v>PRO</v>
      </c>
      <c r="F167" s="102" t="str">
        <f>+VLOOKUP($M167,Detalle_Variantes_DI[],7,0)</f>
        <v>Chile</v>
      </c>
      <c r="G167" s="102" t="str">
        <f>+VLOOKUP($M167,Detalle_Variantes_DI[],8,0)</f>
        <v>SI</v>
      </c>
      <c r="H167" s="102" t="str">
        <f>+VLOOKUP($M167,Detalle_Variantes_DI[],9,0)</f>
        <v>NO</v>
      </c>
      <c r="I167" s="102" t="str">
        <f>+VLOOKUP($M167,Detalle_Variantes_DI[],10,0)</f>
        <v>NO</v>
      </c>
      <c r="J167" s="102" t="str">
        <f>+VLOOKUP($M167,Detalle_Variantes_DI[],11,0)</f>
        <v>SI</v>
      </c>
      <c r="K167" s="102" t="str">
        <f>+VLOOKUP($M167,Detalle_Variantes_DI[],13,0)</f>
        <v>SI</v>
      </c>
      <c r="L167" s="102" t="str">
        <f>+VLOOKUP($M167,Detalle_Variantes_DI[],14,0)</f>
        <v>Comuna</v>
      </c>
      <c r="M167" s="100">
        <v>4</v>
      </c>
      <c r="N167" s="96">
        <v>7403</v>
      </c>
      <c r="O167" s="102" t="str">
        <f>+IF(VLOOKUP($M167,Detalle_Variantes_DI[],19,0)=0,"",VLOOKUP($M167,Detalle_Variantes_DI[],19,0))</f>
        <v/>
      </c>
      <c r="P167" s="102" t="str">
        <f t="shared" si="12"/>
        <v/>
      </c>
      <c r="Q167" s="102" t="str">
        <f>+IF(VLOOKUP($M167,Detalle_Variantes_DI[],19,0)=0,"",VLOOKUP($M167,Detalle_Variantes_DI[],21,0))</f>
        <v/>
      </c>
      <c r="R167" s="105" t="str">
        <f t="shared" si="13"/>
        <v/>
      </c>
      <c r="S167" s="106" t="str">
        <f>+IFERROR(VLOOKUP(M167&amp;"-"&amp;N167,Links_publicos_PBI[[id-id2]:[Nombre Archivo PBI]],4,0),L167)</f>
        <v>Comuna: Longaví, Maule</v>
      </c>
      <c r="T167" s="121" t="str">
        <f>+HYPERLINK(IFERROR(VLOOKUP($M167&amp;"-"&amp;$N167,Links_publicos_PBI[[id-id2]:[Nombre Archivo PBI]],5,0),L167))</f>
        <v>https://app.powerbi.com/view?r=eyJrIjoiZWJhYWY2ZTAtYzRkNy00MTUwLTk3NGYtYmMyMGNjOGM1NGZmIiwidCI6IjhmYmFhNWJmLTJlY2MtNGRjOC1iNTZiLThmOTJlMzA3ZjA3NiIsImMiOjR9</v>
      </c>
      <c r="U167" s="121" t="str">
        <f>+IFERROR(VLOOKUP($M167,'LINK GEE-MSTORE'!$A$4:$E$164,4,0),"")&amp;IF(Detalle_Vinculos_Odoo[[#This Row],[id GEE2]]=0,"",Detalle_Vinculos_Odoo[[#This Row],[id GEE2]])</f>
        <v/>
      </c>
      <c r="V167" s="121" t="str">
        <f>+IFERROR(VLOOKUP($M167,'LINK GEE-MSTORE'!$I$4:$M$134,4,0),"")</f>
        <v/>
      </c>
      <c r="W167" s="30" t="str">
        <f>+Detalle_Vinculos_Odoo[[#This Row],[Data]]&amp;"|| "&amp;Detalle_Vinculos_Odoo[[#This Row],[Variante Shopify]]&amp;", "&amp;Detalle_Vinculos_Odoo[[#This Row],[País]]</f>
        <v>DATAEDUCACIÓN|| Comuna: Longaví, Maule, Chile</v>
      </c>
      <c r="X1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Longaví, Maule</v>
      </c>
      <c r="Y167" s="106" t="str">
        <f>+IFERROR(VLOOKUP(Detalle_Vinculos_Odoo[[#This Row],[id GEE]],Portadas10[],2,0),"No hay imagen en la tabla")</f>
        <v>No hay imagen en la tabla</v>
      </c>
      <c r="Z1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7" s="106" t="str">
        <f t="shared" si="10"/>
        <v>https://dashboardfiltrado.azurewebsites.net/AutoDash/Index/4/7403</v>
      </c>
      <c r="AC1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id2:7403, url:"https://app.powerbi.com/view?r=eyJrIjoiZWJhYWY2ZTAtYzRkNy00MTUwLTk3NGYtYmMyMGNjOGM1NGZmIiwidCI6IjhmYmFhNWJmLTJlY2MtNGRjOC1iNTZiLThmOTJlMzA3ZjA3NiIsImMiOjR9", comentario:"DATA: DATAEDUCACIÓN || País: Chile || Variante: SI || Tipo Variante: Comuna || Variante Shopify: Comuna: Longaví, Maule"));</v>
      </c>
      <c r="AD1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https://dashboardfiltrado.azurewebsites.net/AutoDash/Index/4/7403</v>
      </c>
      <c r="AE167" s="117" t="str">
        <f>+IF(Detalle_Vinculos_Odoo[[#This Row],[LINK Mapstore]]&lt;&gt;"","MapStore",IF(Detalle_Vinculos_Odoo[[#This Row],[id GEE]]&lt;&gt;"","GEE-PBI","PBI"))</f>
        <v>PBI</v>
      </c>
    </row>
    <row r="168" spans="1:31" ht="30.6" hidden="1" x14ac:dyDescent="0.3">
      <c r="A168" s="102">
        <f t="shared" si="11"/>
        <v>155</v>
      </c>
      <c r="B168" s="103" t="str">
        <f>+VLOOKUP($M168,Detalle_Variantes_DI[],2,0)</f>
        <v>DATAEDUCACIÓN</v>
      </c>
      <c r="C168" s="103" t="str">
        <f>+VLOOKUP($M168,Detalle_Variantes_DI[],3,0)</f>
        <v>0010-01-00014</v>
      </c>
      <c r="D168" s="30" t="str">
        <f>+VLOOKUP($M168,Detalle_Variantes_DI[],5,0)</f>
        <v>Ranking Comunal de Establecimientos Educacionales - Chile</v>
      </c>
      <c r="E168" s="102" t="str">
        <f>+VLOOKUP($M168,Detalle_Variantes_DI[],6,0)</f>
        <v>PRO</v>
      </c>
      <c r="F168" s="102" t="str">
        <f>+VLOOKUP($M168,Detalle_Variantes_DI[],7,0)</f>
        <v>Chile</v>
      </c>
      <c r="G168" s="102" t="str">
        <f>+VLOOKUP($M168,Detalle_Variantes_DI[],8,0)</f>
        <v>SI</v>
      </c>
      <c r="H168" s="102" t="str">
        <f>+VLOOKUP($M168,Detalle_Variantes_DI[],9,0)</f>
        <v>NO</v>
      </c>
      <c r="I168" s="102" t="str">
        <f>+VLOOKUP($M168,Detalle_Variantes_DI[],10,0)</f>
        <v>NO</v>
      </c>
      <c r="J168" s="102" t="str">
        <f>+VLOOKUP($M168,Detalle_Variantes_DI[],11,0)</f>
        <v>SI</v>
      </c>
      <c r="K168" s="102" t="str">
        <f>+VLOOKUP($M168,Detalle_Variantes_DI[],13,0)</f>
        <v>SI</v>
      </c>
      <c r="L168" s="102" t="str">
        <f>+VLOOKUP($M168,Detalle_Variantes_DI[],14,0)</f>
        <v>Comuna</v>
      </c>
      <c r="M168" s="100">
        <v>4</v>
      </c>
      <c r="N168" s="96">
        <v>7404</v>
      </c>
      <c r="O168" s="102" t="str">
        <f>+IF(VLOOKUP($M168,Detalle_Variantes_DI[],19,0)=0,"",VLOOKUP($M168,Detalle_Variantes_DI[],19,0))</f>
        <v/>
      </c>
      <c r="P168" s="102" t="str">
        <f t="shared" si="12"/>
        <v/>
      </c>
      <c r="Q168" s="102" t="str">
        <f>+IF(VLOOKUP($M168,Detalle_Variantes_DI[],19,0)=0,"",VLOOKUP($M168,Detalle_Variantes_DI[],21,0))</f>
        <v/>
      </c>
      <c r="R168" s="105" t="str">
        <f t="shared" si="13"/>
        <v/>
      </c>
      <c r="S168" s="106" t="str">
        <f>+IFERROR(VLOOKUP(M168&amp;"-"&amp;N168,Links_publicos_PBI[[id-id2]:[Nombre Archivo PBI]],4,0),L168)</f>
        <v>Comuna: Parral, Maule</v>
      </c>
      <c r="T168" s="121" t="str">
        <f>+HYPERLINK(IFERROR(VLOOKUP($M168&amp;"-"&amp;$N168,Links_publicos_PBI[[id-id2]:[Nombre Archivo PBI]],5,0),L168))</f>
        <v>https://app.powerbi.com/view?r=eyJrIjoiMjFjMzU0NjQtMjI2My00ZTUzLTk2MzEtODY3YTJhYWYyZDgyIiwidCI6IjhmYmFhNWJmLTJlY2MtNGRjOC1iNTZiLThmOTJlMzA3ZjA3NiIsImMiOjR9</v>
      </c>
      <c r="U168" s="121" t="str">
        <f>+IFERROR(VLOOKUP($M168,'LINK GEE-MSTORE'!$A$4:$E$164,4,0),"")&amp;IF(Detalle_Vinculos_Odoo[[#This Row],[id GEE2]]=0,"",Detalle_Vinculos_Odoo[[#This Row],[id GEE2]])</f>
        <v/>
      </c>
      <c r="V168" s="121" t="str">
        <f>+IFERROR(VLOOKUP($M168,'LINK GEE-MSTORE'!$I$4:$M$134,4,0),"")</f>
        <v/>
      </c>
      <c r="W168" s="30" t="str">
        <f>+Detalle_Vinculos_Odoo[[#This Row],[Data]]&amp;"|| "&amp;Detalle_Vinculos_Odoo[[#This Row],[Variante Shopify]]&amp;", "&amp;Detalle_Vinculos_Odoo[[#This Row],[País]]</f>
        <v>DATAEDUCACIÓN|| Comuna: Parral, Maule, Chile</v>
      </c>
      <c r="X1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Parral, Maule</v>
      </c>
      <c r="Y168" s="106" t="str">
        <f>+IFERROR(VLOOKUP(Detalle_Vinculos_Odoo[[#This Row],[id GEE]],Portadas10[],2,0),"No hay imagen en la tabla")</f>
        <v>No hay imagen en la tabla</v>
      </c>
      <c r="Z1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8" s="106" t="str">
        <f t="shared" si="10"/>
        <v>https://dashboardfiltrado.azurewebsites.net/AutoDash/Index/4/7404</v>
      </c>
      <c r="AC1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id2:7404, url:"https://app.powerbi.com/view?r=eyJrIjoiMjFjMzU0NjQtMjI2My00ZTUzLTk2MzEtODY3YTJhYWYyZDgyIiwidCI6IjhmYmFhNWJmLTJlY2MtNGRjOC1iNTZiLThmOTJlMzA3ZjA3NiIsImMiOjR9", comentario:"DATA: DATAEDUCACIÓN || País: Chile || Variante: SI || Tipo Variante: Comuna || Variante Shopify: Comuna: Parral, Maule"));</v>
      </c>
      <c r="AD1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https://dashboardfiltrado.azurewebsites.net/AutoDash/Index/4/7404</v>
      </c>
      <c r="AE168" s="117" t="str">
        <f>+IF(Detalle_Vinculos_Odoo[[#This Row],[LINK Mapstore]]&lt;&gt;"","MapStore",IF(Detalle_Vinculos_Odoo[[#This Row],[id GEE]]&lt;&gt;"","GEE-PBI","PBI"))</f>
        <v>PBI</v>
      </c>
    </row>
    <row r="169" spans="1:31" ht="30.6" hidden="1" x14ac:dyDescent="0.3">
      <c r="A169" s="102">
        <f t="shared" si="11"/>
        <v>156</v>
      </c>
      <c r="B169" s="103" t="str">
        <f>+VLOOKUP($M169,Detalle_Variantes_DI[],2,0)</f>
        <v>DATAEDUCACIÓN</v>
      </c>
      <c r="C169" s="103" t="str">
        <f>+VLOOKUP($M169,Detalle_Variantes_DI[],3,0)</f>
        <v>0010-01-00014</v>
      </c>
      <c r="D169" s="30" t="str">
        <f>+VLOOKUP($M169,Detalle_Variantes_DI[],5,0)</f>
        <v>Ranking Comunal de Establecimientos Educacionales - Chile</v>
      </c>
      <c r="E169" s="102" t="str">
        <f>+VLOOKUP($M169,Detalle_Variantes_DI[],6,0)</f>
        <v>PRO</v>
      </c>
      <c r="F169" s="102" t="str">
        <f>+VLOOKUP($M169,Detalle_Variantes_DI[],7,0)</f>
        <v>Chile</v>
      </c>
      <c r="G169" s="102" t="str">
        <f>+VLOOKUP($M169,Detalle_Variantes_DI[],8,0)</f>
        <v>SI</v>
      </c>
      <c r="H169" s="102" t="str">
        <f>+VLOOKUP($M169,Detalle_Variantes_DI[],9,0)</f>
        <v>NO</v>
      </c>
      <c r="I169" s="102" t="str">
        <f>+VLOOKUP($M169,Detalle_Variantes_DI[],10,0)</f>
        <v>NO</v>
      </c>
      <c r="J169" s="102" t="str">
        <f>+VLOOKUP($M169,Detalle_Variantes_DI[],11,0)</f>
        <v>SI</v>
      </c>
      <c r="K169" s="102" t="str">
        <f>+VLOOKUP($M169,Detalle_Variantes_DI[],13,0)</f>
        <v>SI</v>
      </c>
      <c r="L169" s="102" t="str">
        <f>+VLOOKUP($M169,Detalle_Variantes_DI[],14,0)</f>
        <v>Comuna</v>
      </c>
      <c r="M169" s="100">
        <v>4</v>
      </c>
      <c r="N169" s="96">
        <v>7405</v>
      </c>
      <c r="O169" s="102" t="str">
        <f>+IF(VLOOKUP($M169,Detalle_Variantes_DI[],19,0)=0,"",VLOOKUP($M169,Detalle_Variantes_DI[],19,0))</f>
        <v/>
      </c>
      <c r="P169" s="102" t="str">
        <f t="shared" si="12"/>
        <v/>
      </c>
      <c r="Q169" s="102" t="str">
        <f>+IF(VLOOKUP($M169,Detalle_Variantes_DI[],19,0)=0,"",VLOOKUP($M169,Detalle_Variantes_DI[],21,0))</f>
        <v/>
      </c>
      <c r="R169" s="105" t="str">
        <f t="shared" si="13"/>
        <v/>
      </c>
      <c r="S169" s="106" t="str">
        <f>+IFERROR(VLOOKUP(M169&amp;"-"&amp;N169,Links_publicos_PBI[[id-id2]:[Nombre Archivo PBI]],4,0),L169)</f>
        <v>Comuna: Retiro, Maule</v>
      </c>
      <c r="T169" s="121" t="str">
        <f>+HYPERLINK(IFERROR(VLOOKUP($M169&amp;"-"&amp;$N169,Links_publicos_PBI[[id-id2]:[Nombre Archivo PBI]],5,0),L169))</f>
        <v>https://app.powerbi.com/view?r=eyJrIjoiYTY4OTQxMzgtMTFmMS00Mzg2LTk5ODQtOTZiZGNjMGZmNWE2IiwidCI6IjhmYmFhNWJmLTJlY2MtNGRjOC1iNTZiLThmOTJlMzA3ZjA3NiIsImMiOjR9</v>
      </c>
      <c r="U169" s="121" t="str">
        <f>+IFERROR(VLOOKUP($M169,'LINK GEE-MSTORE'!$A$4:$E$164,4,0),"")&amp;IF(Detalle_Vinculos_Odoo[[#This Row],[id GEE2]]=0,"",Detalle_Vinculos_Odoo[[#This Row],[id GEE2]])</f>
        <v/>
      </c>
      <c r="V169" s="121" t="str">
        <f>+IFERROR(VLOOKUP($M169,'LINK GEE-MSTORE'!$I$4:$M$134,4,0),"")</f>
        <v/>
      </c>
      <c r="W169" s="30" t="str">
        <f>+Detalle_Vinculos_Odoo[[#This Row],[Data]]&amp;"|| "&amp;Detalle_Vinculos_Odoo[[#This Row],[Variante Shopify]]&amp;", "&amp;Detalle_Vinculos_Odoo[[#This Row],[País]]</f>
        <v>DATAEDUCACIÓN|| Comuna: Retiro, Maule, Chile</v>
      </c>
      <c r="X1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Retiro, Maule</v>
      </c>
      <c r="Y169" s="106" t="str">
        <f>+IFERROR(VLOOKUP(Detalle_Vinculos_Odoo[[#This Row],[id GEE]],Portadas10[],2,0),"No hay imagen en la tabla")</f>
        <v>No hay imagen en la tabla</v>
      </c>
      <c r="Z1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9" s="106" t="str">
        <f t="shared" si="10"/>
        <v>https://dashboardfiltrado.azurewebsites.net/AutoDash/Index/4/7405</v>
      </c>
      <c r="AC1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id2:7405, url:"https://app.powerbi.com/view?r=eyJrIjoiYTY4OTQxMzgtMTFmMS00Mzg2LTk5ODQtOTZiZGNjMGZmNWE2IiwidCI6IjhmYmFhNWJmLTJlY2MtNGRjOC1iNTZiLThmOTJlMzA3ZjA3NiIsImMiOjR9", comentario:"DATA: DATAEDUCACIÓN || País: Chile || Variante: SI || Tipo Variante: Comuna || Variante Shopify: Comuna: Retiro, Maule"));</v>
      </c>
      <c r="AD1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https://dashboardfiltrado.azurewebsites.net/AutoDash/Index/4/7405</v>
      </c>
      <c r="AE169" s="117" t="str">
        <f>+IF(Detalle_Vinculos_Odoo[[#This Row],[LINK Mapstore]]&lt;&gt;"","MapStore",IF(Detalle_Vinculos_Odoo[[#This Row],[id GEE]]&lt;&gt;"","GEE-PBI","PBI"))</f>
        <v>PBI</v>
      </c>
    </row>
    <row r="170" spans="1:31" ht="30.6" hidden="1" x14ac:dyDescent="0.3">
      <c r="A170" s="102">
        <f t="shared" si="11"/>
        <v>157</v>
      </c>
      <c r="B170" s="103" t="str">
        <f>+VLOOKUP($M170,Detalle_Variantes_DI[],2,0)</f>
        <v>DATAEDUCACIÓN</v>
      </c>
      <c r="C170" s="103" t="str">
        <f>+VLOOKUP($M170,Detalle_Variantes_DI[],3,0)</f>
        <v>0010-01-00014</v>
      </c>
      <c r="D170" s="30" t="str">
        <f>+VLOOKUP($M170,Detalle_Variantes_DI[],5,0)</f>
        <v>Ranking Comunal de Establecimientos Educacionales - Chile</v>
      </c>
      <c r="E170" s="102" t="str">
        <f>+VLOOKUP($M170,Detalle_Variantes_DI[],6,0)</f>
        <v>PRO</v>
      </c>
      <c r="F170" s="102" t="str">
        <f>+VLOOKUP($M170,Detalle_Variantes_DI[],7,0)</f>
        <v>Chile</v>
      </c>
      <c r="G170" s="102" t="str">
        <f>+VLOOKUP($M170,Detalle_Variantes_DI[],8,0)</f>
        <v>SI</v>
      </c>
      <c r="H170" s="102" t="str">
        <f>+VLOOKUP($M170,Detalle_Variantes_DI[],9,0)</f>
        <v>NO</v>
      </c>
      <c r="I170" s="102" t="str">
        <f>+VLOOKUP($M170,Detalle_Variantes_DI[],10,0)</f>
        <v>NO</v>
      </c>
      <c r="J170" s="102" t="str">
        <f>+VLOOKUP($M170,Detalle_Variantes_DI[],11,0)</f>
        <v>SI</v>
      </c>
      <c r="K170" s="102" t="str">
        <f>+VLOOKUP($M170,Detalle_Variantes_DI[],13,0)</f>
        <v>SI</v>
      </c>
      <c r="L170" s="102" t="str">
        <f>+VLOOKUP($M170,Detalle_Variantes_DI[],14,0)</f>
        <v>Comuna</v>
      </c>
      <c r="M170" s="100">
        <v>4</v>
      </c>
      <c r="N170" s="96">
        <v>7406</v>
      </c>
      <c r="O170" s="102" t="str">
        <f>+IF(VLOOKUP($M170,Detalle_Variantes_DI[],19,0)=0,"",VLOOKUP($M170,Detalle_Variantes_DI[],19,0))</f>
        <v/>
      </c>
      <c r="P170" s="102" t="str">
        <f t="shared" si="12"/>
        <v/>
      </c>
      <c r="Q170" s="102" t="str">
        <f>+IF(VLOOKUP($M170,Detalle_Variantes_DI[],19,0)=0,"",VLOOKUP($M170,Detalle_Variantes_DI[],21,0))</f>
        <v/>
      </c>
      <c r="R170" s="105" t="str">
        <f t="shared" si="13"/>
        <v/>
      </c>
      <c r="S170" s="106" t="str">
        <f>+IFERROR(VLOOKUP(M170&amp;"-"&amp;N170,Links_publicos_PBI[[id-id2]:[Nombre Archivo PBI]],4,0),L170)</f>
        <v>Comuna: San Javier, Maule</v>
      </c>
      <c r="T170" s="121" t="str">
        <f>+HYPERLINK(IFERROR(VLOOKUP($M170&amp;"-"&amp;$N170,Links_publicos_PBI[[id-id2]:[Nombre Archivo PBI]],5,0),L170))</f>
        <v>https://app.powerbi.com/view?r=eyJrIjoiZjY4NDlhZjEtMTdjMS00ZjM0LTkyYjEtMTZhZjViNTZiN2IxIiwidCI6IjhmYmFhNWJmLTJlY2MtNGRjOC1iNTZiLThmOTJlMzA3ZjA3NiIsImMiOjR9</v>
      </c>
      <c r="U170" s="121" t="str">
        <f>+IFERROR(VLOOKUP($M170,'LINK GEE-MSTORE'!$A$4:$E$164,4,0),"")&amp;IF(Detalle_Vinculos_Odoo[[#This Row],[id GEE2]]=0,"",Detalle_Vinculos_Odoo[[#This Row],[id GEE2]])</f>
        <v/>
      </c>
      <c r="V170" s="121" t="str">
        <f>+IFERROR(VLOOKUP($M170,'LINK GEE-MSTORE'!$I$4:$M$134,4,0),"")</f>
        <v/>
      </c>
      <c r="W170" s="30" t="str">
        <f>+Detalle_Vinculos_Odoo[[#This Row],[Data]]&amp;"|| "&amp;Detalle_Vinculos_Odoo[[#This Row],[Variante Shopify]]&amp;", "&amp;Detalle_Vinculos_Odoo[[#This Row],[País]]</f>
        <v>DATAEDUCACIÓN|| Comuna: San Javier, Maule, Chile</v>
      </c>
      <c r="X1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Javier, Maule</v>
      </c>
      <c r="Y170" s="106" t="str">
        <f>+IFERROR(VLOOKUP(Detalle_Vinculos_Odoo[[#This Row],[id GEE]],Portadas10[],2,0),"No hay imagen en la tabla")</f>
        <v>No hay imagen en la tabla</v>
      </c>
      <c r="Z1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0" s="106" t="str">
        <f t="shared" si="10"/>
        <v>https://dashboardfiltrado.azurewebsites.net/AutoDash/Index/4/7406</v>
      </c>
      <c r="AC1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id2:7406, url:"https://app.powerbi.com/view?r=eyJrIjoiZjY4NDlhZjEtMTdjMS00ZjM0LTkyYjEtMTZhZjViNTZiN2IxIiwidCI6IjhmYmFhNWJmLTJlY2MtNGRjOC1iNTZiLThmOTJlMzA3ZjA3NiIsImMiOjR9", comentario:"DATA: DATAEDUCACIÓN || País: Chile || Variante: SI || Tipo Variante: Comuna || Variante Shopify: Comuna: San Javier, Maule"));</v>
      </c>
      <c r="AD1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https://dashboardfiltrado.azurewebsites.net/AutoDash/Index/4/7406</v>
      </c>
      <c r="AE170" s="117" t="str">
        <f>+IF(Detalle_Vinculos_Odoo[[#This Row],[LINK Mapstore]]&lt;&gt;"","MapStore",IF(Detalle_Vinculos_Odoo[[#This Row],[id GEE]]&lt;&gt;"","GEE-PBI","PBI"))</f>
        <v>PBI</v>
      </c>
    </row>
    <row r="171" spans="1:31" ht="30.6" hidden="1" x14ac:dyDescent="0.3">
      <c r="A171" s="102">
        <f t="shared" si="11"/>
        <v>158</v>
      </c>
      <c r="B171" s="103" t="str">
        <f>+VLOOKUP($M171,Detalle_Variantes_DI[],2,0)</f>
        <v>DATAEDUCACIÓN</v>
      </c>
      <c r="C171" s="103" t="str">
        <f>+VLOOKUP($M171,Detalle_Variantes_DI[],3,0)</f>
        <v>0010-01-00014</v>
      </c>
      <c r="D171" s="30" t="str">
        <f>+VLOOKUP($M171,Detalle_Variantes_DI[],5,0)</f>
        <v>Ranking Comunal de Establecimientos Educacionales - Chile</v>
      </c>
      <c r="E171" s="102" t="str">
        <f>+VLOOKUP($M171,Detalle_Variantes_DI[],6,0)</f>
        <v>PRO</v>
      </c>
      <c r="F171" s="102" t="str">
        <f>+VLOOKUP($M171,Detalle_Variantes_DI[],7,0)</f>
        <v>Chile</v>
      </c>
      <c r="G171" s="102" t="str">
        <f>+VLOOKUP($M171,Detalle_Variantes_DI[],8,0)</f>
        <v>SI</v>
      </c>
      <c r="H171" s="102" t="str">
        <f>+VLOOKUP($M171,Detalle_Variantes_DI[],9,0)</f>
        <v>NO</v>
      </c>
      <c r="I171" s="102" t="str">
        <f>+VLOOKUP($M171,Detalle_Variantes_DI[],10,0)</f>
        <v>NO</v>
      </c>
      <c r="J171" s="102" t="str">
        <f>+VLOOKUP($M171,Detalle_Variantes_DI[],11,0)</f>
        <v>SI</v>
      </c>
      <c r="K171" s="102" t="str">
        <f>+VLOOKUP($M171,Detalle_Variantes_DI[],13,0)</f>
        <v>SI</v>
      </c>
      <c r="L171" s="102" t="str">
        <f>+VLOOKUP($M171,Detalle_Variantes_DI[],14,0)</f>
        <v>Comuna</v>
      </c>
      <c r="M171" s="100">
        <v>4</v>
      </c>
      <c r="N171" s="96">
        <v>7407</v>
      </c>
      <c r="O171" s="102" t="str">
        <f>+IF(VLOOKUP($M171,Detalle_Variantes_DI[],19,0)=0,"",VLOOKUP($M171,Detalle_Variantes_DI[],19,0))</f>
        <v/>
      </c>
      <c r="P171" s="102" t="str">
        <f t="shared" si="12"/>
        <v/>
      </c>
      <c r="Q171" s="102" t="str">
        <f>+IF(VLOOKUP($M171,Detalle_Variantes_DI[],19,0)=0,"",VLOOKUP($M171,Detalle_Variantes_DI[],21,0))</f>
        <v/>
      </c>
      <c r="R171" s="105" t="str">
        <f t="shared" si="13"/>
        <v/>
      </c>
      <c r="S171" s="106" t="str">
        <f>+IFERROR(VLOOKUP(M171&amp;"-"&amp;N171,Links_publicos_PBI[[id-id2]:[Nombre Archivo PBI]],4,0),L171)</f>
        <v>Comuna: Villa Alegre, Maule</v>
      </c>
      <c r="T171" s="121" t="str">
        <f>+HYPERLINK(IFERROR(VLOOKUP($M171&amp;"-"&amp;$N171,Links_publicos_PBI[[id-id2]:[Nombre Archivo PBI]],5,0),L171))</f>
        <v>https://app.powerbi.com/view?r=eyJrIjoiNTM1NGRkZGMtYWI2NC00OGZkLTlkMjItMDE3ZmJkNTExNzZhIiwidCI6IjhmYmFhNWJmLTJlY2MtNGRjOC1iNTZiLThmOTJlMzA3ZjA3NiIsImMiOjR9</v>
      </c>
      <c r="U171" s="121" t="str">
        <f>+IFERROR(VLOOKUP($M171,'LINK GEE-MSTORE'!$A$4:$E$164,4,0),"")&amp;IF(Detalle_Vinculos_Odoo[[#This Row],[id GEE2]]=0,"",Detalle_Vinculos_Odoo[[#This Row],[id GEE2]])</f>
        <v/>
      </c>
      <c r="V171" s="121" t="str">
        <f>+IFERROR(VLOOKUP($M171,'LINK GEE-MSTORE'!$I$4:$M$134,4,0),"")</f>
        <v/>
      </c>
      <c r="W171" s="30" t="str">
        <f>+Detalle_Vinculos_Odoo[[#This Row],[Data]]&amp;"|| "&amp;Detalle_Vinculos_Odoo[[#This Row],[Variante Shopify]]&amp;", "&amp;Detalle_Vinculos_Odoo[[#This Row],[País]]</f>
        <v>DATAEDUCACIÓN|| Comuna: Villa Alegre, Maule, Chile</v>
      </c>
      <c r="X1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Villa Alegre, Maule</v>
      </c>
      <c r="Y171" s="106" t="str">
        <f>+IFERROR(VLOOKUP(Detalle_Vinculos_Odoo[[#This Row],[id GEE]],Portadas10[],2,0),"No hay imagen en la tabla")</f>
        <v>No hay imagen en la tabla</v>
      </c>
      <c r="Z1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1" s="106" t="str">
        <f t="shared" si="10"/>
        <v>https://dashboardfiltrado.azurewebsites.net/AutoDash/Index/4/7407</v>
      </c>
      <c r="AC1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id2:7407, url:"https://app.powerbi.com/view?r=eyJrIjoiNTM1NGRkZGMtYWI2NC00OGZkLTlkMjItMDE3ZmJkNTExNzZhIiwidCI6IjhmYmFhNWJmLTJlY2MtNGRjOC1iNTZiLThmOTJlMzA3ZjA3NiIsImMiOjR9", comentario:"DATA: DATAEDUCACIÓN || País: Chile || Variante: SI || Tipo Variante: Comuna || Variante Shopify: Comuna: Villa Alegre, Maule"));</v>
      </c>
      <c r="AD1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https://dashboardfiltrado.azurewebsites.net/AutoDash/Index/4/7407</v>
      </c>
      <c r="AE171" s="117" t="str">
        <f>+IF(Detalle_Vinculos_Odoo[[#This Row],[LINK Mapstore]]&lt;&gt;"","MapStore",IF(Detalle_Vinculos_Odoo[[#This Row],[id GEE]]&lt;&gt;"","GEE-PBI","PBI"))</f>
        <v>PBI</v>
      </c>
    </row>
    <row r="172" spans="1:31" ht="30.6" hidden="1" x14ac:dyDescent="0.3">
      <c r="A172" s="102">
        <f t="shared" si="11"/>
        <v>159</v>
      </c>
      <c r="B172" s="103" t="str">
        <f>+VLOOKUP($M172,Detalle_Variantes_DI[],2,0)</f>
        <v>DATAEDUCACIÓN</v>
      </c>
      <c r="C172" s="103" t="str">
        <f>+VLOOKUP($M172,Detalle_Variantes_DI[],3,0)</f>
        <v>0010-01-00014</v>
      </c>
      <c r="D172" s="30" t="str">
        <f>+VLOOKUP($M172,Detalle_Variantes_DI[],5,0)</f>
        <v>Ranking Comunal de Establecimientos Educacionales - Chile</v>
      </c>
      <c r="E172" s="102" t="str">
        <f>+VLOOKUP($M172,Detalle_Variantes_DI[],6,0)</f>
        <v>PRO</v>
      </c>
      <c r="F172" s="102" t="str">
        <f>+VLOOKUP($M172,Detalle_Variantes_DI[],7,0)</f>
        <v>Chile</v>
      </c>
      <c r="G172" s="102" t="str">
        <f>+VLOOKUP($M172,Detalle_Variantes_DI[],8,0)</f>
        <v>SI</v>
      </c>
      <c r="H172" s="102" t="str">
        <f>+VLOOKUP($M172,Detalle_Variantes_DI[],9,0)</f>
        <v>NO</v>
      </c>
      <c r="I172" s="102" t="str">
        <f>+VLOOKUP($M172,Detalle_Variantes_DI[],10,0)</f>
        <v>NO</v>
      </c>
      <c r="J172" s="102" t="str">
        <f>+VLOOKUP($M172,Detalle_Variantes_DI[],11,0)</f>
        <v>SI</v>
      </c>
      <c r="K172" s="102" t="str">
        <f>+VLOOKUP($M172,Detalle_Variantes_DI[],13,0)</f>
        <v>SI</v>
      </c>
      <c r="L172" s="102" t="str">
        <f>+VLOOKUP($M172,Detalle_Variantes_DI[],14,0)</f>
        <v>Comuna</v>
      </c>
      <c r="M172" s="100">
        <v>4</v>
      </c>
      <c r="N172" s="96">
        <v>7408</v>
      </c>
      <c r="O172" s="102" t="str">
        <f>+IF(VLOOKUP($M172,Detalle_Variantes_DI[],19,0)=0,"",VLOOKUP($M172,Detalle_Variantes_DI[],19,0))</f>
        <v/>
      </c>
      <c r="P172" s="102" t="str">
        <f t="shared" si="12"/>
        <v/>
      </c>
      <c r="Q172" s="102" t="str">
        <f>+IF(VLOOKUP($M172,Detalle_Variantes_DI[],19,0)=0,"",VLOOKUP($M172,Detalle_Variantes_DI[],21,0))</f>
        <v/>
      </c>
      <c r="R172" s="105" t="str">
        <f t="shared" si="13"/>
        <v/>
      </c>
      <c r="S172" s="106" t="str">
        <f>+IFERROR(VLOOKUP(M172&amp;"-"&amp;N172,Links_publicos_PBI[[id-id2]:[Nombre Archivo PBI]],4,0),L172)</f>
        <v>Comuna: Yerbas Buenas, Maule</v>
      </c>
      <c r="T172" s="121" t="str">
        <f>+HYPERLINK(IFERROR(VLOOKUP($M172&amp;"-"&amp;$N172,Links_publicos_PBI[[id-id2]:[Nombre Archivo PBI]],5,0),L172))</f>
        <v>https://app.powerbi.com/view?r=eyJrIjoiNzEyMTM5MTgtODBjYi00NTBlLTlhYjUtNGI2NzM0NDA2ZGMwIiwidCI6IjhmYmFhNWJmLTJlY2MtNGRjOC1iNTZiLThmOTJlMzA3ZjA3NiIsImMiOjR9</v>
      </c>
      <c r="U172" s="121" t="str">
        <f>+IFERROR(VLOOKUP($M172,'LINK GEE-MSTORE'!$A$4:$E$164,4,0),"")&amp;IF(Detalle_Vinculos_Odoo[[#This Row],[id GEE2]]=0,"",Detalle_Vinculos_Odoo[[#This Row],[id GEE2]])</f>
        <v/>
      </c>
      <c r="V172" s="121" t="str">
        <f>+IFERROR(VLOOKUP($M172,'LINK GEE-MSTORE'!$I$4:$M$134,4,0),"")</f>
        <v/>
      </c>
      <c r="W172" s="30" t="str">
        <f>+Detalle_Vinculos_Odoo[[#This Row],[Data]]&amp;"|| "&amp;Detalle_Vinculos_Odoo[[#This Row],[Variante Shopify]]&amp;", "&amp;Detalle_Vinculos_Odoo[[#This Row],[País]]</f>
        <v>DATAEDUCACIÓN|| Comuna: Yerbas Buenas, Maule, Chile</v>
      </c>
      <c r="X1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Yerbas Buenas, Maule</v>
      </c>
      <c r="Y172" s="106" t="str">
        <f>+IFERROR(VLOOKUP(Detalle_Vinculos_Odoo[[#This Row],[id GEE]],Portadas10[],2,0),"No hay imagen en la tabla")</f>
        <v>No hay imagen en la tabla</v>
      </c>
      <c r="Z1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2" s="106" t="str">
        <f t="shared" si="10"/>
        <v>https://dashboardfiltrado.azurewebsites.net/AutoDash/Index/4/7408</v>
      </c>
      <c r="AC1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id2:7408, url:"https://app.powerbi.com/view?r=eyJrIjoiNzEyMTM5MTgtODBjYi00NTBlLTlhYjUtNGI2NzM0NDA2ZGMwIiwidCI6IjhmYmFhNWJmLTJlY2MtNGRjOC1iNTZiLThmOTJlMzA3ZjA3NiIsImMiOjR9", comentario:"DATA: DATAEDUCACIÓN || País: Chile || Variante: SI || Tipo Variante: Comuna || Variante Shopify: Comuna: Yerbas Buenas, Maule"));</v>
      </c>
      <c r="AD1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https://dashboardfiltrado.azurewebsites.net/AutoDash/Index/4/7408</v>
      </c>
      <c r="AE172" s="117" t="str">
        <f>+IF(Detalle_Vinculos_Odoo[[#This Row],[LINK Mapstore]]&lt;&gt;"","MapStore",IF(Detalle_Vinculos_Odoo[[#This Row],[id GEE]]&lt;&gt;"","GEE-PBI","PBI"))</f>
        <v>PBI</v>
      </c>
    </row>
    <row r="173" spans="1:31" ht="30.6" hidden="1" x14ac:dyDescent="0.3">
      <c r="A173" s="102">
        <f t="shared" si="11"/>
        <v>160</v>
      </c>
      <c r="B173" s="103" t="str">
        <f>+VLOOKUP($M173,Detalle_Variantes_DI[],2,0)</f>
        <v>DATAEDUCACIÓN</v>
      </c>
      <c r="C173" s="103" t="str">
        <f>+VLOOKUP($M173,Detalle_Variantes_DI[],3,0)</f>
        <v>0010-01-00014</v>
      </c>
      <c r="D173" s="30" t="str">
        <f>+VLOOKUP($M173,Detalle_Variantes_DI[],5,0)</f>
        <v>Ranking Comunal de Establecimientos Educacionales - Chile</v>
      </c>
      <c r="E173" s="102" t="str">
        <f>+VLOOKUP($M173,Detalle_Variantes_DI[],6,0)</f>
        <v>PRO</v>
      </c>
      <c r="F173" s="102" t="str">
        <f>+VLOOKUP($M173,Detalle_Variantes_DI[],7,0)</f>
        <v>Chile</v>
      </c>
      <c r="G173" s="102" t="str">
        <f>+VLOOKUP($M173,Detalle_Variantes_DI[],8,0)</f>
        <v>SI</v>
      </c>
      <c r="H173" s="102" t="str">
        <f>+VLOOKUP($M173,Detalle_Variantes_DI[],9,0)</f>
        <v>NO</v>
      </c>
      <c r="I173" s="102" t="str">
        <f>+VLOOKUP($M173,Detalle_Variantes_DI[],10,0)</f>
        <v>NO</v>
      </c>
      <c r="J173" s="102" t="str">
        <f>+VLOOKUP($M173,Detalle_Variantes_DI[],11,0)</f>
        <v>SI</v>
      </c>
      <c r="K173" s="102" t="str">
        <f>+VLOOKUP($M173,Detalle_Variantes_DI[],13,0)</f>
        <v>SI</v>
      </c>
      <c r="L173" s="102" t="str">
        <f>+VLOOKUP($M173,Detalle_Variantes_DI[],14,0)</f>
        <v>Comuna</v>
      </c>
      <c r="M173" s="100">
        <v>4</v>
      </c>
      <c r="N173" s="96">
        <v>8101</v>
      </c>
      <c r="O173" s="102" t="str">
        <f>+IF(VLOOKUP($M173,Detalle_Variantes_DI[],19,0)=0,"",VLOOKUP($M173,Detalle_Variantes_DI[],19,0))</f>
        <v/>
      </c>
      <c r="P173" s="102" t="str">
        <f t="shared" si="12"/>
        <v/>
      </c>
      <c r="Q173" s="102" t="str">
        <f>+IF(VLOOKUP($M173,Detalle_Variantes_DI[],19,0)=0,"",VLOOKUP($M173,Detalle_Variantes_DI[],21,0))</f>
        <v/>
      </c>
      <c r="R173" s="105" t="str">
        <f t="shared" si="13"/>
        <v/>
      </c>
      <c r="S173" s="106" t="str">
        <f>+IFERROR(VLOOKUP(M173&amp;"-"&amp;N173,Links_publicos_PBI[[id-id2]:[Nombre Archivo PBI]],4,0),L173)</f>
        <v>Comuna: Concepción, Biobío</v>
      </c>
      <c r="T173" s="121" t="str">
        <f>+HYPERLINK(IFERROR(VLOOKUP($M173&amp;"-"&amp;$N173,Links_publicos_PBI[[id-id2]:[Nombre Archivo PBI]],5,0),L173))</f>
        <v>https://app.powerbi.com/view?r=eyJrIjoiN2FjZjE3OTgtZGVlMS00N2NjLTg5ZDgtNjA2OTAwYjM0NmEzIiwidCI6IjhmYmFhNWJmLTJlY2MtNGRjOC1iNTZiLThmOTJlMzA3ZjA3NiIsImMiOjR9</v>
      </c>
      <c r="U173" s="121" t="str">
        <f>+IFERROR(VLOOKUP($M173,'LINK GEE-MSTORE'!$A$4:$E$164,4,0),"")&amp;IF(Detalle_Vinculos_Odoo[[#This Row],[id GEE2]]=0,"",Detalle_Vinculos_Odoo[[#This Row],[id GEE2]])</f>
        <v/>
      </c>
      <c r="V173" s="121" t="str">
        <f>+IFERROR(VLOOKUP($M173,'LINK GEE-MSTORE'!$I$4:$M$134,4,0),"")</f>
        <v/>
      </c>
      <c r="W173" s="30" t="str">
        <f>+Detalle_Vinculos_Odoo[[#This Row],[Data]]&amp;"|| "&amp;Detalle_Vinculos_Odoo[[#This Row],[Variante Shopify]]&amp;", "&amp;Detalle_Vinculos_Odoo[[#This Row],[País]]</f>
        <v>DATAEDUCACIÓN|| Comuna: Concepción, Biobío, Chile</v>
      </c>
      <c r="X1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Concepción, Biobío</v>
      </c>
      <c r="Y173" s="106" t="str">
        <f>+IFERROR(VLOOKUP(Detalle_Vinculos_Odoo[[#This Row],[id GEE]],Portadas10[],2,0),"No hay imagen en la tabla")</f>
        <v>No hay imagen en la tabla</v>
      </c>
      <c r="Z1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3" s="106" t="str">
        <f t="shared" si="10"/>
        <v>https://dashboardfiltrado.azurewebsites.net/AutoDash/Index/4/8101</v>
      </c>
      <c r="AC1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id2:8101, url:"https://app.powerbi.com/view?r=eyJrIjoiN2FjZjE3OTgtZGVlMS00N2NjLTg5ZDgtNjA2OTAwYjM0NmEzIiwidCI6IjhmYmFhNWJmLTJlY2MtNGRjOC1iNTZiLThmOTJlMzA3ZjA3NiIsImMiOjR9", comentario:"DATA: DATAEDUCACIÓN || País: Chile || Variante: SI || Tipo Variante: Comuna || Variante Shopify: Comuna: Concepción, Biobío"));</v>
      </c>
      <c r="AD1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https://dashboardfiltrado.azurewebsites.net/AutoDash/Index/4/8101</v>
      </c>
      <c r="AE173" s="117" t="str">
        <f>+IF(Detalle_Vinculos_Odoo[[#This Row],[LINK Mapstore]]&lt;&gt;"","MapStore",IF(Detalle_Vinculos_Odoo[[#This Row],[id GEE]]&lt;&gt;"","GEE-PBI","PBI"))</f>
        <v>PBI</v>
      </c>
    </row>
    <row r="174" spans="1:31" ht="30.6" hidden="1" x14ac:dyDescent="0.3">
      <c r="A174" s="102">
        <f t="shared" si="11"/>
        <v>161</v>
      </c>
      <c r="B174" s="103" t="str">
        <f>+VLOOKUP($M174,Detalle_Variantes_DI[],2,0)</f>
        <v>DATAEDUCACIÓN</v>
      </c>
      <c r="C174" s="103" t="str">
        <f>+VLOOKUP($M174,Detalle_Variantes_DI[],3,0)</f>
        <v>0010-01-00014</v>
      </c>
      <c r="D174" s="30" t="str">
        <f>+VLOOKUP($M174,Detalle_Variantes_DI[],5,0)</f>
        <v>Ranking Comunal de Establecimientos Educacionales - Chile</v>
      </c>
      <c r="E174" s="102" t="str">
        <f>+VLOOKUP($M174,Detalle_Variantes_DI[],6,0)</f>
        <v>PRO</v>
      </c>
      <c r="F174" s="102" t="str">
        <f>+VLOOKUP($M174,Detalle_Variantes_DI[],7,0)</f>
        <v>Chile</v>
      </c>
      <c r="G174" s="102" t="str">
        <f>+VLOOKUP($M174,Detalle_Variantes_DI[],8,0)</f>
        <v>SI</v>
      </c>
      <c r="H174" s="102" t="str">
        <f>+VLOOKUP($M174,Detalle_Variantes_DI[],9,0)</f>
        <v>NO</v>
      </c>
      <c r="I174" s="102" t="str">
        <f>+VLOOKUP($M174,Detalle_Variantes_DI[],10,0)</f>
        <v>NO</v>
      </c>
      <c r="J174" s="102" t="str">
        <f>+VLOOKUP($M174,Detalle_Variantes_DI[],11,0)</f>
        <v>SI</v>
      </c>
      <c r="K174" s="102" t="str">
        <f>+VLOOKUP($M174,Detalle_Variantes_DI[],13,0)</f>
        <v>SI</v>
      </c>
      <c r="L174" s="102" t="str">
        <f>+VLOOKUP($M174,Detalle_Variantes_DI[],14,0)</f>
        <v>Comuna</v>
      </c>
      <c r="M174" s="100">
        <v>4</v>
      </c>
      <c r="N174" s="96">
        <v>8102</v>
      </c>
      <c r="O174" s="102" t="str">
        <f>+IF(VLOOKUP($M174,Detalle_Variantes_DI[],19,0)=0,"",VLOOKUP($M174,Detalle_Variantes_DI[],19,0))</f>
        <v/>
      </c>
      <c r="P174" s="102" t="str">
        <f t="shared" si="12"/>
        <v/>
      </c>
      <c r="Q174" s="102" t="str">
        <f>+IF(VLOOKUP($M174,Detalle_Variantes_DI[],19,0)=0,"",VLOOKUP($M174,Detalle_Variantes_DI[],21,0))</f>
        <v/>
      </c>
      <c r="R174" s="105" t="str">
        <f t="shared" si="13"/>
        <v/>
      </c>
      <c r="S174" s="106" t="str">
        <f>+IFERROR(VLOOKUP(M174&amp;"-"&amp;N174,Links_publicos_PBI[[id-id2]:[Nombre Archivo PBI]],4,0),L174)</f>
        <v>Comuna: Coronel, Biobío</v>
      </c>
      <c r="T174" s="121" t="str">
        <f>+HYPERLINK(IFERROR(VLOOKUP($M174&amp;"-"&amp;$N174,Links_publicos_PBI[[id-id2]:[Nombre Archivo PBI]],5,0),L174))</f>
        <v>https://app.powerbi.com/view?r=eyJrIjoiMjZhNGFlYTQtM2UyMC00YzRkLTk2ZDMtOGRlNGIwM2UwYzE2IiwidCI6IjhmYmFhNWJmLTJlY2MtNGRjOC1iNTZiLThmOTJlMzA3ZjA3NiIsImMiOjR9</v>
      </c>
      <c r="U174" s="121" t="str">
        <f>+IFERROR(VLOOKUP($M174,'LINK GEE-MSTORE'!$A$4:$E$164,4,0),"")&amp;IF(Detalle_Vinculos_Odoo[[#This Row],[id GEE2]]=0,"",Detalle_Vinculos_Odoo[[#This Row],[id GEE2]])</f>
        <v/>
      </c>
      <c r="V174" s="121" t="str">
        <f>+IFERROR(VLOOKUP($M174,'LINK GEE-MSTORE'!$I$4:$M$134,4,0),"")</f>
        <v/>
      </c>
      <c r="W174" s="30" t="str">
        <f>+Detalle_Vinculos_Odoo[[#This Row],[Data]]&amp;"|| "&amp;Detalle_Vinculos_Odoo[[#This Row],[Variante Shopify]]&amp;", "&amp;Detalle_Vinculos_Odoo[[#This Row],[País]]</f>
        <v>DATAEDUCACIÓN|| Comuna: Coronel, Biobío, Chile</v>
      </c>
      <c r="X1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Coronel, Biobío</v>
      </c>
      <c r="Y174" s="106" t="str">
        <f>+IFERROR(VLOOKUP(Detalle_Vinculos_Odoo[[#This Row],[id GEE]],Portadas10[],2,0),"No hay imagen en la tabla")</f>
        <v>No hay imagen en la tabla</v>
      </c>
      <c r="Z1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4" s="106" t="str">
        <f t="shared" si="10"/>
        <v>https://dashboardfiltrado.azurewebsites.net/AutoDash/Index/4/8102</v>
      </c>
      <c r="AC1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id2:8102, url:"https://app.powerbi.com/view?r=eyJrIjoiMjZhNGFlYTQtM2UyMC00YzRkLTk2ZDMtOGRlNGIwM2UwYzE2IiwidCI6IjhmYmFhNWJmLTJlY2MtNGRjOC1iNTZiLThmOTJlMzA3ZjA3NiIsImMiOjR9", comentario:"DATA: DATAEDUCACIÓN || País: Chile || Variante: SI || Tipo Variante: Comuna || Variante Shopify: Comuna: Coronel, Biobío"));</v>
      </c>
      <c r="AD1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https://dashboardfiltrado.azurewebsites.net/AutoDash/Index/4/8102</v>
      </c>
      <c r="AE174" s="117" t="str">
        <f>+IF(Detalle_Vinculos_Odoo[[#This Row],[LINK Mapstore]]&lt;&gt;"","MapStore",IF(Detalle_Vinculos_Odoo[[#This Row],[id GEE]]&lt;&gt;"","GEE-PBI","PBI"))</f>
        <v>PBI</v>
      </c>
    </row>
    <row r="175" spans="1:31" ht="30.6" hidden="1" x14ac:dyDescent="0.3">
      <c r="A175" s="102">
        <f t="shared" si="11"/>
        <v>162</v>
      </c>
      <c r="B175" s="103" t="str">
        <f>+VLOOKUP($M175,Detalle_Variantes_DI[],2,0)</f>
        <v>DATAEDUCACIÓN</v>
      </c>
      <c r="C175" s="103" t="str">
        <f>+VLOOKUP($M175,Detalle_Variantes_DI[],3,0)</f>
        <v>0010-01-00014</v>
      </c>
      <c r="D175" s="30" t="str">
        <f>+VLOOKUP($M175,Detalle_Variantes_DI[],5,0)</f>
        <v>Ranking Comunal de Establecimientos Educacionales - Chile</v>
      </c>
      <c r="E175" s="102" t="str">
        <f>+VLOOKUP($M175,Detalle_Variantes_DI[],6,0)</f>
        <v>PRO</v>
      </c>
      <c r="F175" s="102" t="str">
        <f>+VLOOKUP($M175,Detalle_Variantes_DI[],7,0)</f>
        <v>Chile</v>
      </c>
      <c r="G175" s="102" t="str">
        <f>+VLOOKUP($M175,Detalle_Variantes_DI[],8,0)</f>
        <v>SI</v>
      </c>
      <c r="H175" s="102" t="str">
        <f>+VLOOKUP($M175,Detalle_Variantes_DI[],9,0)</f>
        <v>NO</v>
      </c>
      <c r="I175" s="102" t="str">
        <f>+VLOOKUP($M175,Detalle_Variantes_DI[],10,0)</f>
        <v>NO</v>
      </c>
      <c r="J175" s="102" t="str">
        <f>+VLOOKUP($M175,Detalle_Variantes_DI[],11,0)</f>
        <v>SI</v>
      </c>
      <c r="K175" s="102" t="str">
        <f>+VLOOKUP($M175,Detalle_Variantes_DI[],13,0)</f>
        <v>SI</v>
      </c>
      <c r="L175" s="102" t="str">
        <f>+VLOOKUP($M175,Detalle_Variantes_DI[],14,0)</f>
        <v>Comuna</v>
      </c>
      <c r="M175" s="100">
        <v>4</v>
      </c>
      <c r="N175" s="96">
        <v>8103</v>
      </c>
      <c r="O175" s="102" t="str">
        <f>+IF(VLOOKUP($M175,Detalle_Variantes_DI[],19,0)=0,"",VLOOKUP($M175,Detalle_Variantes_DI[],19,0))</f>
        <v/>
      </c>
      <c r="P175" s="102" t="str">
        <f t="shared" si="12"/>
        <v/>
      </c>
      <c r="Q175" s="102" t="str">
        <f>+IF(VLOOKUP($M175,Detalle_Variantes_DI[],19,0)=0,"",VLOOKUP($M175,Detalle_Variantes_DI[],21,0))</f>
        <v/>
      </c>
      <c r="R175" s="105" t="str">
        <f t="shared" si="13"/>
        <v/>
      </c>
      <c r="S175" s="106" t="str">
        <f>+IFERROR(VLOOKUP(M175&amp;"-"&amp;N175,Links_publicos_PBI[[id-id2]:[Nombre Archivo PBI]],4,0),L175)</f>
        <v>Comuna: Chiguayante, Biobío</v>
      </c>
      <c r="T175" s="121" t="str">
        <f>+HYPERLINK(IFERROR(VLOOKUP($M175&amp;"-"&amp;$N175,Links_publicos_PBI[[id-id2]:[Nombre Archivo PBI]],5,0),L175))</f>
        <v>https://app.powerbi.com/view?r=eyJrIjoiODkyZDIxMzYtZjZlOC00N2RmLTg5ODAtMTA0MDYxYjA1YjA4IiwidCI6IjhmYmFhNWJmLTJlY2MtNGRjOC1iNTZiLThmOTJlMzA3ZjA3NiIsImMiOjR9</v>
      </c>
      <c r="U175" s="121" t="str">
        <f>+IFERROR(VLOOKUP($M175,'LINK GEE-MSTORE'!$A$4:$E$164,4,0),"")&amp;IF(Detalle_Vinculos_Odoo[[#This Row],[id GEE2]]=0,"",Detalle_Vinculos_Odoo[[#This Row],[id GEE2]])</f>
        <v/>
      </c>
      <c r="V175" s="121" t="str">
        <f>+IFERROR(VLOOKUP($M175,'LINK GEE-MSTORE'!$I$4:$M$134,4,0),"")</f>
        <v/>
      </c>
      <c r="W175" s="30" t="str">
        <f>+Detalle_Vinculos_Odoo[[#This Row],[Data]]&amp;"|| "&amp;Detalle_Vinculos_Odoo[[#This Row],[Variante Shopify]]&amp;", "&amp;Detalle_Vinculos_Odoo[[#This Row],[País]]</f>
        <v>DATAEDUCACIÓN|| Comuna: Chiguayante, Biobío, Chile</v>
      </c>
      <c r="X1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Chiguayante, Biobío</v>
      </c>
      <c r="Y175" s="106" t="str">
        <f>+IFERROR(VLOOKUP(Detalle_Vinculos_Odoo[[#This Row],[id GEE]],Portadas10[],2,0),"No hay imagen en la tabla")</f>
        <v>No hay imagen en la tabla</v>
      </c>
      <c r="Z1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5" s="106" t="str">
        <f t="shared" si="10"/>
        <v>https://dashboardfiltrado.azurewebsites.net/AutoDash/Index/4/8103</v>
      </c>
      <c r="AC1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id2:8103, url:"https://app.powerbi.com/view?r=eyJrIjoiODkyZDIxMzYtZjZlOC00N2RmLTg5ODAtMTA0MDYxYjA1YjA4IiwidCI6IjhmYmFhNWJmLTJlY2MtNGRjOC1iNTZiLThmOTJlMzA3ZjA3NiIsImMiOjR9", comentario:"DATA: DATAEDUCACIÓN || País: Chile || Variante: SI || Tipo Variante: Comuna || Variante Shopify: Comuna: Chiguayante, Biobío"));</v>
      </c>
      <c r="AD1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https://dashboardfiltrado.azurewebsites.net/AutoDash/Index/4/8103</v>
      </c>
      <c r="AE175" s="117" t="str">
        <f>+IF(Detalle_Vinculos_Odoo[[#This Row],[LINK Mapstore]]&lt;&gt;"","MapStore",IF(Detalle_Vinculos_Odoo[[#This Row],[id GEE]]&lt;&gt;"","GEE-PBI","PBI"))</f>
        <v>PBI</v>
      </c>
    </row>
    <row r="176" spans="1:31" ht="30.6" hidden="1" x14ac:dyDescent="0.3">
      <c r="A176" s="102">
        <f t="shared" si="11"/>
        <v>163</v>
      </c>
      <c r="B176" s="103" t="str">
        <f>+VLOOKUP($M176,Detalle_Variantes_DI[],2,0)</f>
        <v>DATAEDUCACIÓN</v>
      </c>
      <c r="C176" s="103" t="str">
        <f>+VLOOKUP($M176,Detalle_Variantes_DI[],3,0)</f>
        <v>0010-01-00014</v>
      </c>
      <c r="D176" s="30" t="str">
        <f>+VLOOKUP($M176,Detalle_Variantes_DI[],5,0)</f>
        <v>Ranking Comunal de Establecimientos Educacionales - Chile</v>
      </c>
      <c r="E176" s="102" t="str">
        <f>+VLOOKUP($M176,Detalle_Variantes_DI[],6,0)</f>
        <v>PRO</v>
      </c>
      <c r="F176" s="102" t="str">
        <f>+VLOOKUP($M176,Detalle_Variantes_DI[],7,0)</f>
        <v>Chile</v>
      </c>
      <c r="G176" s="102" t="str">
        <f>+VLOOKUP($M176,Detalle_Variantes_DI[],8,0)</f>
        <v>SI</v>
      </c>
      <c r="H176" s="102" t="str">
        <f>+VLOOKUP($M176,Detalle_Variantes_DI[],9,0)</f>
        <v>NO</v>
      </c>
      <c r="I176" s="102" t="str">
        <f>+VLOOKUP($M176,Detalle_Variantes_DI[],10,0)</f>
        <v>NO</v>
      </c>
      <c r="J176" s="102" t="str">
        <f>+VLOOKUP($M176,Detalle_Variantes_DI[],11,0)</f>
        <v>SI</v>
      </c>
      <c r="K176" s="102" t="str">
        <f>+VLOOKUP($M176,Detalle_Variantes_DI[],13,0)</f>
        <v>SI</v>
      </c>
      <c r="L176" s="102" t="str">
        <f>+VLOOKUP($M176,Detalle_Variantes_DI[],14,0)</f>
        <v>Comuna</v>
      </c>
      <c r="M176" s="100">
        <v>4</v>
      </c>
      <c r="N176" s="96">
        <v>8104</v>
      </c>
      <c r="O176" s="102" t="str">
        <f>+IF(VLOOKUP($M176,Detalle_Variantes_DI[],19,0)=0,"",VLOOKUP($M176,Detalle_Variantes_DI[],19,0))</f>
        <v/>
      </c>
      <c r="P176" s="102" t="str">
        <f t="shared" si="12"/>
        <v/>
      </c>
      <c r="Q176" s="102" t="str">
        <f>+IF(VLOOKUP($M176,Detalle_Variantes_DI[],19,0)=0,"",VLOOKUP($M176,Detalle_Variantes_DI[],21,0))</f>
        <v/>
      </c>
      <c r="R176" s="105" t="str">
        <f t="shared" si="13"/>
        <v/>
      </c>
      <c r="S176" s="106" t="str">
        <f>+IFERROR(VLOOKUP(M176&amp;"-"&amp;N176,Links_publicos_PBI[[id-id2]:[Nombre Archivo PBI]],4,0),L176)</f>
        <v>Comuna: Florida, Biobío</v>
      </c>
      <c r="T176" s="121" t="str">
        <f>+HYPERLINK(IFERROR(VLOOKUP($M176&amp;"-"&amp;$N176,Links_publicos_PBI[[id-id2]:[Nombre Archivo PBI]],5,0),L176))</f>
        <v>https://app.powerbi.com/view?r=eyJrIjoiYTFjNmIxNjgtNTQyZi00YzgxLWExZmYtZGUwMmU2ZTI2ZDAxIiwidCI6IjhmYmFhNWJmLTJlY2MtNGRjOC1iNTZiLThmOTJlMzA3ZjA3NiIsImMiOjR9</v>
      </c>
      <c r="U176" s="121" t="str">
        <f>+IFERROR(VLOOKUP($M176,'LINK GEE-MSTORE'!$A$4:$E$164,4,0),"")&amp;IF(Detalle_Vinculos_Odoo[[#This Row],[id GEE2]]=0,"",Detalle_Vinculos_Odoo[[#This Row],[id GEE2]])</f>
        <v/>
      </c>
      <c r="V176" s="121" t="str">
        <f>+IFERROR(VLOOKUP($M176,'LINK GEE-MSTORE'!$I$4:$M$134,4,0),"")</f>
        <v/>
      </c>
      <c r="W176" s="30" t="str">
        <f>+Detalle_Vinculos_Odoo[[#This Row],[Data]]&amp;"|| "&amp;Detalle_Vinculos_Odoo[[#This Row],[Variante Shopify]]&amp;", "&amp;Detalle_Vinculos_Odoo[[#This Row],[País]]</f>
        <v>DATAEDUCACIÓN|| Comuna: Florida, Biobío, Chile</v>
      </c>
      <c r="X1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Florida, Biobío</v>
      </c>
      <c r="Y176" s="106" t="str">
        <f>+IFERROR(VLOOKUP(Detalle_Vinculos_Odoo[[#This Row],[id GEE]],Portadas10[],2,0),"No hay imagen en la tabla")</f>
        <v>No hay imagen en la tabla</v>
      </c>
      <c r="Z1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6" s="106" t="str">
        <f t="shared" si="10"/>
        <v>https://dashboardfiltrado.azurewebsites.net/AutoDash/Index/4/8104</v>
      </c>
      <c r="AC1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id2:8104, url:"https://app.powerbi.com/view?r=eyJrIjoiYTFjNmIxNjgtNTQyZi00YzgxLWExZmYtZGUwMmU2ZTI2ZDAxIiwidCI6IjhmYmFhNWJmLTJlY2MtNGRjOC1iNTZiLThmOTJlMzA3ZjA3NiIsImMiOjR9", comentario:"DATA: DATAEDUCACIÓN || País: Chile || Variante: SI || Tipo Variante: Comuna || Variante Shopify: Comuna: Florida, Biobío"));</v>
      </c>
      <c r="AD1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https://dashboardfiltrado.azurewebsites.net/AutoDash/Index/4/8104</v>
      </c>
      <c r="AE176" s="117" t="str">
        <f>+IF(Detalle_Vinculos_Odoo[[#This Row],[LINK Mapstore]]&lt;&gt;"","MapStore",IF(Detalle_Vinculos_Odoo[[#This Row],[id GEE]]&lt;&gt;"","GEE-PBI","PBI"))</f>
        <v>PBI</v>
      </c>
    </row>
    <row r="177" spans="1:31" ht="30.6" hidden="1" x14ac:dyDescent="0.3">
      <c r="A177" s="102">
        <f t="shared" si="11"/>
        <v>164</v>
      </c>
      <c r="B177" s="103" t="str">
        <f>+VLOOKUP($M177,Detalle_Variantes_DI[],2,0)</f>
        <v>DATAEDUCACIÓN</v>
      </c>
      <c r="C177" s="103" t="str">
        <f>+VLOOKUP($M177,Detalle_Variantes_DI[],3,0)</f>
        <v>0010-01-00014</v>
      </c>
      <c r="D177" s="30" t="str">
        <f>+VLOOKUP($M177,Detalle_Variantes_DI[],5,0)</f>
        <v>Ranking Comunal de Establecimientos Educacionales - Chile</v>
      </c>
      <c r="E177" s="102" t="str">
        <f>+VLOOKUP($M177,Detalle_Variantes_DI[],6,0)</f>
        <v>PRO</v>
      </c>
      <c r="F177" s="102" t="str">
        <f>+VLOOKUP($M177,Detalle_Variantes_DI[],7,0)</f>
        <v>Chile</v>
      </c>
      <c r="G177" s="102" t="str">
        <f>+VLOOKUP($M177,Detalle_Variantes_DI[],8,0)</f>
        <v>SI</v>
      </c>
      <c r="H177" s="102" t="str">
        <f>+VLOOKUP($M177,Detalle_Variantes_DI[],9,0)</f>
        <v>NO</v>
      </c>
      <c r="I177" s="102" t="str">
        <f>+VLOOKUP($M177,Detalle_Variantes_DI[],10,0)</f>
        <v>NO</v>
      </c>
      <c r="J177" s="102" t="str">
        <f>+VLOOKUP($M177,Detalle_Variantes_DI[],11,0)</f>
        <v>SI</v>
      </c>
      <c r="K177" s="102" t="str">
        <f>+VLOOKUP($M177,Detalle_Variantes_DI[],13,0)</f>
        <v>SI</v>
      </c>
      <c r="L177" s="102" t="str">
        <f>+VLOOKUP($M177,Detalle_Variantes_DI[],14,0)</f>
        <v>Comuna</v>
      </c>
      <c r="M177" s="100">
        <v>4</v>
      </c>
      <c r="N177" s="96">
        <v>8105</v>
      </c>
      <c r="O177" s="102" t="str">
        <f>+IF(VLOOKUP($M177,Detalle_Variantes_DI[],19,0)=0,"",VLOOKUP($M177,Detalle_Variantes_DI[],19,0))</f>
        <v/>
      </c>
      <c r="P177" s="102" t="str">
        <f t="shared" si="12"/>
        <v/>
      </c>
      <c r="Q177" s="102" t="str">
        <f>+IF(VLOOKUP($M177,Detalle_Variantes_DI[],19,0)=0,"",VLOOKUP($M177,Detalle_Variantes_DI[],21,0))</f>
        <v/>
      </c>
      <c r="R177" s="105" t="str">
        <f t="shared" si="13"/>
        <v/>
      </c>
      <c r="S177" s="106" t="str">
        <f>+IFERROR(VLOOKUP(M177&amp;"-"&amp;N177,Links_publicos_PBI[[id-id2]:[Nombre Archivo PBI]],4,0),L177)</f>
        <v>Comuna: Hualqui, Biobío</v>
      </c>
      <c r="T177" s="121" t="str">
        <f>+HYPERLINK(IFERROR(VLOOKUP($M177&amp;"-"&amp;$N177,Links_publicos_PBI[[id-id2]:[Nombre Archivo PBI]],5,0),L177))</f>
        <v>https://app.powerbi.com/view?r=eyJrIjoiMGI1OWNhNmYtYzE1Yi00OGNmLWE0N2EtZTI0ZDVjM2RiYzA2IiwidCI6IjhmYmFhNWJmLTJlY2MtNGRjOC1iNTZiLThmOTJlMzA3ZjA3NiIsImMiOjR9</v>
      </c>
      <c r="U177" s="121" t="str">
        <f>+IFERROR(VLOOKUP($M177,'LINK GEE-MSTORE'!$A$4:$E$164,4,0),"")&amp;IF(Detalle_Vinculos_Odoo[[#This Row],[id GEE2]]=0,"",Detalle_Vinculos_Odoo[[#This Row],[id GEE2]])</f>
        <v/>
      </c>
      <c r="V177" s="121" t="str">
        <f>+IFERROR(VLOOKUP($M177,'LINK GEE-MSTORE'!$I$4:$M$134,4,0),"")</f>
        <v/>
      </c>
      <c r="W177" s="30" t="str">
        <f>+Detalle_Vinculos_Odoo[[#This Row],[Data]]&amp;"|| "&amp;Detalle_Vinculos_Odoo[[#This Row],[Variante Shopify]]&amp;", "&amp;Detalle_Vinculos_Odoo[[#This Row],[País]]</f>
        <v>DATAEDUCACIÓN|| Comuna: Hualqui, Biobío, Chile</v>
      </c>
      <c r="X1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Hualqui, Biobío</v>
      </c>
      <c r="Y177" s="106" t="str">
        <f>+IFERROR(VLOOKUP(Detalle_Vinculos_Odoo[[#This Row],[id GEE]],Portadas10[],2,0),"No hay imagen en la tabla")</f>
        <v>No hay imagen en la tabla</v>
      </c>
      <c r="Z1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7" s="106" t="str">
        <f t="shared" si="10"/>
        <v>https://dashboardfiltrado.azurewebsites.net/AutoDash/Index/4/8105</v>
      </c>
      <c r="AC1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id2:8105, url:"https://app.powerbi.com/view?r=eyJrIjoiMGI1OWNhNmYtYzE1Yi00OGNmLWE0N2EtZTI0ZDVjM2RiYzA2IiwidCI6IjhmYmFhNWJmLTJlY2MtNGRjOC1iNTZiLThmOTJlMzA3ZjA3NiIsImMiOjR9", comentario:"DATA: DATAEDUCACIÓN || País: Chile || Variante: SI || Tipo Variante: Comuna || Variante Shopify: Comuna: Hualqui, Biobío"));</v>
      </c>
      <c r="AD1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https://dashboardfiltrado.azurewebsites.net/AutoDash/Index/4/8105</v>
      </c>
      <c r="AE177" s="117" t="str">
        <f>+IF(Detalle_Vinculos_Odoo[[#This Row],[LINK Mapstore]]&lt;&gt;"","MapStore",IF(Detalle_Vinculos_Odoo[[#This Row],[id GEE]]&lt;&gt;"","GEE-PBI","PBI"))</f>
        <v>PBI</v>
      </c>
    </row>
    <row r="178" spans="1:31" ht="30.6" hidden="1" x14ac:dyDescent="0.3">
      <c r="A178" s="102">
        <f t="shared" si="11"/>
        <v>165</v>
      </c>
      <c r="B178" s="103" t="str">
        <f>+VLOOKUP($M178,Detalle_Variantes_DI[],2,0)</f>
        <v>DATAEDUCACIÓN</v>
      </c>
      <c r="C178" s="103" t="str">
        <f>+VLOOKUP($M178,Detalle_Variantes_DI[],3,0)</f>
        <v>0010-01-00014</v>
      </c>
      <c r="D178" s="30" t="str">
        <f>+VLOOKUP($M178,Detalle_Variantes_DI[],5,0)</f>
        <v>Ranking Comunal de Establecimientos Educacionales - Chile</v>
      </c>
      <c r="E178" s="102" t="str">
        <f>+VLOOKUP($M178,Detalle_Variantes_DI[],6,0)</f>
        <v>PRO</v>
      </c>
      <c r="F178" s="102" t="str">
        <f>+VLOOKUP($M178,Detalle_Variantes_DI[],7,0)</f>
        <v>Chile</v>
      </c>
      <c r="G178" s="102" t="str">
        <f>+VLOOKUP($M178,Detalle_Variantes_DI[],8,0)</f>
        <v>SI</v>
      </c>
      <c r="H178" s="102" t="str">
        <f>+VLOOKUP($M178,Detalle_Variantes_DI[],9,0)</f>
        <v>NO</v>
      </c>
      <c r="I178" s="102" t="str">
        <f>+VLOOKUP($M178,Detalle_Variantes_DI[],10,0)</f>
        <v>NO</v>
      </c>
      <c r="J178" s="102" t="str">
        <f>+VLOOKUP($M178,Detalle_Variantes_DI[],11,0)</f>
        <v>SI</v>
      </c>
      <c r="K178" s="102" t="str">
        <f>+VLOOKUP($M178,Detalle_Variantes_DI[],13,0)</f>
        <v>SI</v>
      </c>
      <c r="L178" s="102" t="str">
        <f>+VLOOKUP($M178,Detalle_Variantes_DI[],14,0)</f>
        <v>Comuna</v>
      </c>
      <c r="M178" s="100">
        <v>4</v>
      </c>
      <c r="N178" s="96">
        <v>8106</v>
      </c>
      <c r="O178" s="102" t="str">
        <f>+IF(VLOOKUP($M178,Detalle_Variantes_DI[],19,0)=0,"",VLOOKUP($M178,Detalle_Variantes_DI[],19,0))</f>
        <v/>
      </c>
      <c r="P178" s="102" t="str">
        <f t="shared" si="12"/>
        <v/>
      </c>
      <c r="Q178" s="102" t="str">
        <f>+IF(VLOOKUP($M178,Detalle_Variantes_DI[],19,0)=0,"",VLOOKUP($M178,Detalle_Variantes_DI[],21,0))</f>
        <v/>
      </c>
      <c r="R178" s="105" t="str">
        <f t="shared" si="13"/>
        <v/>
      </c>
      <c r="S178" s="106" t="str">
        <f>+IFERROR(VLOOKUP(M178&amp;"-"&amp;N178,Links_publicos_PBI[[id-id2]:[Nombre Archivo PBI]],4,0),L178)</f>
        <v>Comuna: Lota, Biobío</v>
      </c>
      <c r="T178" s="121" t="str">
        <f>+HYPERLINK(IFERROR(VLOOKUP($M178&amp;"-"&amp;$N178,Links_publicos_PBI[[id-id2]:[Nombre Archivo PBI]],5,0),L178))</f>
        <v>https://app.powerbi.com/view?r=eyJrIjoiNTY1NjEwZTAtYjFmNS00YjFlLWExMTgtYTRjMWZmOTkyMGE3IiwidCI6IjhmYmFhNWJmLTJlY2MtNGRjOC1iNTZiLThmOTJlMzA3ZjA3NiIsImMiOjR9</v>
      </c>
      <c r="U178" s="121" t="str">
        <f>+IFERROR(VLOOKUP($M178,'LINK GEE-MSTORE'!$A$4:$E$164,4,0),"")&amp;IF(Detalle_Vinculos_Odoo[[#This Row],[id GEE2]]=0,"",Detalle_Vinculos_Odoo[[#This Row],[id GEE2]])</f>
        <v/>
      </c>
      <c r="V178" s="121" t="str">
        <f>+IFERROR(VLOOKUP($M178,'LINK GEE-MSTORE'!$I$4:$M$134,4,0),"")</f>
        <v/>
      </c>
      <c r="W178" s="30" t="str">
        <f>+Detalle_Vinculos_Odoo[[#This Row],[Data]]&amp;"|| "&amp;Detalle_Vinculos_Odoo[[#This Row],[Variante Shopify]]&amp;", "&amp;Detalle_Vinculos_Odoo[[#This Row],[País]]</f>
        <v>DATAEDUCACIÓN|| Comuna: Lota, Biobío, Chile</v>
      </c>
      <c r="X1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Lota, Biobío</v>
      </c>
      <c r="Y178" s="106" t="str">
        <f>+IFERROR(VLOOKUP(Detalle_Vinculos_Odoo[[#This Row],[id GEE]],Portadas10[],2,0),"No hay imagen en la tabla")</f>
        <v>No hay imagen en la tabla</v>
      </c>
      <c r="Z1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8" s="106" t="str">
        <f t="shared" si="10"/>
        <v>https://dashboardfiltrado.azurewebsites.net/AutoDash/Index/4/8106</v>
      </c>
      <c r="AC1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id2:8106, url:"https://app.powerbi.com/view?r=eyJrIjoiNTY1NjEwZTAtYjFmNS00YjFlLWExMTgtYTRjMWZmOTkyMGE3IiwidCI6IjhmYmFhNWJmLTJlY2MtNGRjOC1iNTZiLThmOTJlMzA3ZjA3NiIsImMiOjR9", comentario:"DATA: DATAEDUCACIÓN || País: Chile || Variante: SI || Tipo Variante: Comuna || Variante Shopify: Comuna: Lota, Biobío"));</v>
      </c>
      <c r="AD1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https://dashboardfiltrado.azurewebsites.net/AutoDash/Index/4/8106</v>
      </c>
      <c r="AE178" s="117" t="str">
        <f>+IF(Detalle_Vinculos_Odoo[[#This Row],[LINK Mapstore]]&lt;&gt;"","MapStore",IF(Detalle_Vinculos_Odoo[[#This Row],[id GEE]]&lt;&gt;"","GEE-PBI","PBI"))</f>
        <v>PBI</v>
      </c>
    </row>
    <row r="179" spans="1:31" ht="30.6" hidden="1" x14ac:dyDescent="0.3">
      <c r="A179" s="102">
        <f t="shared" si="11"/>
        <v>166</v>
      </c>
      <c r="B179" s="103" t="str">
        <f>+VLOOKUP($M179,Detalle_Variantes_DI[],2,0)</f>
        <v>DATAEDUCACIÓN</v>
      </c>
      <c r="C179" s="103" t="str">
        <f>+VLOOKUP($M179,Detalle_Variantes_DI[],3,0)</f>
        <v>0010-01-00014</v>
      </c>
      <c r="D179" s="30" t="str">
        <f>+VLOOKUP($M179,Detalle_Variantes_DI[],5,0)</f>
        <v>Ranking Comunal de Establecimientos Educacionales - Chile</v>
      </c>
      <c r="E179" s="102" t="str">
        <f>+VLOOKUP($M179,Detalle_Variantes_DI[],6,0)</f>
        <v>PRO</v>
      </c>
      <c r="F179" s="102" t="str">
        <f>+VLOOKUP($M179,Detalle_Variantes_DI[],7,0)</f>
        <v>Chile</v>
      </c>
      <c r="G179" s="102" t="str">
        <f>+VLOOKUP($M179,Detalle_Variantes_DI[],8,0)</f>
        <v>SI</v>
      </c>
      <c r="H179" s="102" t="str">
        <f>+VLOOKUP($M179,Detalle_Variantes_DI[],9,0)</f>
        <v>NO</v>
      </c>
      <c r="I179" s="102" t="str">
        <f>+VLOOKUP($M179,Detalle_Variantes_DI[],10,0)</f>
        <v>NO</v>
      </c>
      <c r="J179" s="102" t="str">
        <f>+VLOOKUP($M179,Detalle_Variantes_DI[],11,0)</f>
        <v>SI</v>
      </c>
      <c r="K179" s="102" t="str">
        <f>+VLOOKUP($M179,Detalle_Variantes_DI[],13,0)</f>
        <v>SI</v>
      </c>
      <c r="L179" s="102" t="str">
        <f>+VLOOKUP($M179,Detalle_Variantes_DI[],14,0)</f>
        <v>Comuna</v>
      </c>
      <c r="M179" s="100">
        <v>4</v>
      </c>
      <c r="N179" s="96">
        <v>8107</v>
      </c>
      <c r="O179" s="102" t="str">
        <f>+IF(VLOOKUP($M179,Detalle_Variantes_DI[],19,0)=0,"",VLOOKUP($M179,Detalle_Variantes_DI[],19,0))</f>
        <v/>
      </c>
      <c r="P179" s="102" t="str">
        <f t="shared" si="12"/>
        <v/>
      </c>
      <c r="Q179" s="102" t="str">
        <f>+IF(VLOOKUP($M179,Detalle_Variantes_DI[],19,0)=0,"",VLOOKUP($M179,Detalle_Variantes_DI[],21,0))</f>
        <v/>
      </c>
      <c r="R179" s="105" t="str">
        <f t="shared" si="13"/>
        <v/>
      </c>
      <c r="S179" s="106" t="str">
        <f>+IFERROR(VLOOKUP(M179&amp;"-"&amp;N179,Links_publicos_PBI[[id-id2]:[Nombre Archivo PBI]],4,0),L179)</f>
        <v>Comuna: Penco, Biobío</v>
      </c>
      <c r="T179" s="121" t="str">
        <f>+HYPERLINK(IFERROR(VLOOKUP($M179&amp;"-"&amp;$N179,Links_publicos_PBI[[id-id2]:[Nombre Archivo PBI]],5,0),L179))</f>
        <v>https://app.powerbi.com/view?r=eyJrIjoiODcxNmQxYzYtMjJiYi00YmMzLWJiNTgtMDhlNzFkODkxOTI1IiwidCI6IjhmYmFhNWJmLTJlY2MtNGRjOC1iNTZiLThmOTJlMzA3ZjA3NiIsImMiOjR9</v>
      </c>
      <c r="U179" s="121" t="str">
        <f>+IFERROR(VLOOKUP($M179,'LINK GEE-MSTORE'!$A$4:$E$164,4,0),"")&amp;IF(Detalle_Vinculos_Odoo[[#This Row],[id GEE2]]=0,"",Detalle_Vinculos_Odoo[[#This Row],[id GEE2]])</f>
        <v/>
      </c>
      <c r="V179" s="121" t="str">
        <f>+IFERROR(VLOOKUP($M179,'LINK GEE-MSTORE'!$I$4:$M$134,4,0),"")</f>
        <v/>
      </c>
      <c r="W179" s="30" t="str">
        <f>+Detalle_Vinculos_Odoo[[#This Row],[Data]]&amp;"|| "&amp;Detalle_Vinculos_Odoo[[#This Row],[Variante Shopify]]&amp;", "&amp;Detalle_Vinculos_Odoo[[#This Row],[País]]</f>
        <v>DATAEDUCACIÓN|| Comuna: Penco, Biobío, Chile</v>
      </c>
      <c r="X1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Penco, Biobío</v>
      </c>
      <c r="Y179" s="106" t="str">
        <f>+IFERROR(VLOOKUP(Detalle_Vinculos_Odoo[[#This Row],[id GEE]],Portadas10[],2,0),"No hay imagen en la tabla")</f>
        <v>No hay imagen en la tabla</v>
      </c>
      <c r="Z1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9" s="106" t="str">
        <f t="shared" si="10"/>
        <v>https://dashboardfiltrado.azurewebsites.net/AutoDash/Index/4/8107</v>
      </c>
      <c r="AC1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id2:8107, url:"https://app.powerbi.com/view?r=eyJrIjoiODcxNmQxYzYtMjJiYi00YmMzLWJiNTgtMDhlNzFkODkxOTI1IiwidCI6IjhmYmFhNWJmLTJlY2MtNGRjOC1iNTZiLThmOTJlMzA3ZjA3NiIsImMiOjR9", comentario:"DATA: DATAEDUCACIÓN || País: Chile || Variante: SI || Tipo Variante: Comuna || Variante Shopify: Comuna: Penco, Biobío"));</v>
      </c>
      <c r="AD1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https://dashboardfiltrado.azurewebsites.net/AutoDash/Index/4/8107</v>
      </c>
      <c r="AE179" s="117" t="str">
        <f>+IF(Detalle_Vinculos_Odoo[[#This Row],[LINK Mapstore]]&lt;&gt;"","MapStore",IF(Detalle_Vinculos_Odoo[[#This Row],[id GEE]]&lt;&gt;"","GEE-PBI","PBI"))</f>
        <v>PBI</v>
      </c>
    </row>
    <row r="180" spans="1:31" ht="30.6" hidden="1" x14ac:dyDescent="0.3">
      <c r="A180" s="102">
        <f t="shared" si="11"/>
        <v>167</v>
      </c>
      <c r="B180" s="103" t="str">
        <f>+VLOOKUP($M180,Detalle_Variantes_DI[],2,0)</f>
        <v>DATAEDUCACIÓN</v>
      </c>
      <c r="C180" s="103" t="str">
        <f>+VLOOKUP($M180,Detalle_Variantes_DI[],3,0)</f>
        <v>0010-01-00014</v>
      </c>
      <c r="D180" s="30" t="str">
        <f>+VLOOKUP($M180,Detalle_Variantes_DI[],5,0)</f>
        <v>Ranking Comunal de Establecimientos Educacionales - Chile</v>
      </c>
      <c r="E180" s="102" t="str">
        <f>+VLOOKUP($M180,Detalle_Variantes_DI[],6,0)</f>
        <v>PRO</v>
      </c>
      <c r="F180" s="102" t="str">
        <f>+VLOOKUP($M180,Detalle_Variantes_DI[],7,0)</f>
        <v>Chile</v>
      </c>
      <c r="G180" s="102" t="str">
        <f>+VLOOKUP($M180,Detalle_Variantes_DI[],8,0)</f>
        <v>SI</v>
      </c>
      <c r="H180" s="102" t="str">
        <f>+VLOOKUP($M180,Detalle_Variantes_DI[],9,0)</f>
        <v>NO</v>
      </c>
      <c r="I180" s="102" t="str">
        <f>+VLOOKUP($M180,Detalle_Variantes_DI[],10,0)</f>
        <v>NO</v>
      </c>
      <c r="J180" s="102" t="str">
        <f>+VLOOKUP($M180,Detalle_Variantes_DI[],11,0)</f>
        <v>SI</v>
      </c>
      <c r="K180" s="102" t="str">
        <f>+VLOOKUP($M180,Detalle_Variantes_DI[],13,0)</f>
        <v>SI</v>
      </c>
      <c r="L180" s="102" t="str">
        <f>+VLOOKUP($M180,Detalle_Variantes_DI[],14,0)</f>
        <v>Comuna</v>
      </c>
      <c r="M180" s="100">
        <v>4</v>
      </c>
      <c r="N180" s="96">
        <v>8108</v>
      </c>
      <c r="O180" s="102" t="str">
        <f>+IF(VLOOKUP($M180,Detalle_Variantes_DI[],19,0)=0,"",VLOOKUP($M180,Detalle_Variantes_DI[],19,0))</f>
        <v/>
      </c>
      <c r="P180" s="102" t="str">
        <f t="shared" si="12"/>
        <v/>
      </c>
      <c r="Q180" s="102" t="str">
        <f>+IF(VLOOKUP($M180,Detalle_Variantes_DI[],19,0)=0,"",VLOOKUP($M180,Detalle_Variantes_DI[],21,0))</f>
        <v/>
      </c>
      <c r="R180" s="105" t="str">
        <f t="shared" si="13"/>
        <v/>
      </c>
      <c r="S180" s="106" t="str">
        <f>+IFERROR(VLOOKUP(M180&amp;"-"&amp;N180,Links_publicos_PBI[[id-id2]:[Nombre Archivo PBI]],4,0),L180)</f>
        <v>Comuna: San Pedro de la Paz, Biobío</v>
      </c>
      <c r="T180" s="121" t="str">
        <f>+HYPERLINK(IFERROR(VLOOKUP($M180&amp;"-"&amp;$N180,Links_publicos_PBI[[id-id2]:[Nombre Archivo PBI]],5,0),L180))</f>
        <v>https://app.powerbi.com/view?r=eyJrIjoiY2ZjMzcwMDYtNzJiZi00NDUzLWIwMDYtYzFiNjBhMjhlZjA0IiwidCI6IjhmYmFhNWJmLTJlY2MtNGRjOC1iNTZiLThmOTJlMzA3ZjA3NiIsImMiOjR9</v>
      </c>
      <c r="U180" s="121" t="str">
        <f>+IFERROR(VLOOKUP($M180,'LINK GEE-MSTORE'!$A$4:$E$164,4,0),"")&amp;IF(Detalle_Vinculos_Odoo[[#This Row],[id GEE2]]=0,"",Detalle_Vinculos_Odoo[[#This Row],[id GEE2]])</f>
        <v/>
      </c>
      <c r="V180" s="121" t="str">
        <f>+IFERROR(VLOOKUP($M180,'LINK GEE-MSTORE'!$I$4:$M$134,4,0),"")</f>
        <v/>
      </c>
      <c r="W180" s="30" t="str">
        <f>+Detalle_Vinculos_Odoo[[#This Row],[Data]]&amp;"|| "&amp;Detalle_Vinculos_Odoo[[#This Row],[Variante Shopify]]&amp;", "&amp;Detalle_Vinculos_Odoo[[#This Row],[País]]</f>
        <v>DATAEDUCACIÓN|| Comuna: San Pedro de la Paz, Biobío, Chile</v>
      </c>
      <c r="X1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Pedro de la Paz, Biobío</v>
      </c>
      <c r="Y180" s="106" t="str">
        <f>+IFERROR(VLOOKUP(Detalle_Vinculos_Odoo[[#This Row],[id GEE]],Portadas10[],2,0),"No hay imagen en la tabla")</f>
        <v>No hay imagen en la tabla</v>
      </c>
      <c r="Z1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0" s="106" t="str">
        <f t="shared" si="10"/>
        <v>https://dashboardfiltrado.azurewebsites.net/AutoDash/Index/4/8108</v>
      </c>
      <c r="AC1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id2:8108, url:"https://app.powerbi.com/view?r=eyJrIjoiY2ZjMzcwMDYtNzJiZi00NDUzLWIwMDYtYzFiNjBhMjhlZjA0IiwidCI6IjhmYmFhNWJmLTJlY2MtNGRjOC1iNTZiLThmOTJlMzA3ZjA3NiIsImMiOjR9", comentario:"DATA: DATAEDUCACIÓN || País: Chile || Variante: SI || Tipo Variante: Comuna || Variante Shopify: Comuna: San Pedro de la Paz, Biobío"));</v>
      </c>
      <c r="AD1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https://dashboardfiltrado.azurewebsites.net/AutoDash/Index/4/8108</v>
      </c>
      <c r="AE180" s="117" t="str">
        <f>+IF(Detalle_Vinculos_Odoo[[#This Row],[LINK Mapstore]]&lt;&gt;"","MapStore",IF(Detalle_Vinculos_Odoo[[#This Row],[id GEE]]&lt;&gt;"","GEE-PBI","PBI"))</f>
        <v>PBI</v>
      </c>
    </row>
    <row r="181" spans="1:31" ht="30.6" hidden="1" x14ac:dyDescent="0.3">
      <c r="A181" s="102">
        <f t="shared" si="11"/>
        <v>168</v>
      </c>
      <c r="B181" s="103" t="str">
        <f>+VLOOKUP($M181,Detalle_Variantes_DI[],2,0)</f>
        <v>DATAEDUCACIÓN</v>
      </c>
      <c r="C181" s="103" t="str">
        <f>+VLOOKUP($M181,Detalle_Variantes_DI[],3,0)</f>
        <v>0010-01-00014</v>
      </c>
      <c r="D181" s="30" t="str">
        <f>+VLOOKUP($M181,Detalle_Variantes_DI[],5,0)</f>
        <v>Ranking Comunal de Establecimientos Educacionales - Chile</v>
      </c>
      <c r="E181" s="102" t="str">
        <f>+VLOOKUP($M181,Detalle_Variantes_DI[],6,0)</f>
        <v>PRO</v>
      </c>
      <c r="F181" s="102" t="str">
        <f>+VLOOKUP($M181,Detalle_Variantes_DI[],7,0)</f>
        <v>Chile</v>
      </c>
      <c r="G181" s="102" t="str">
        <f>+VLOOKUP($M181,Detalle_Variantes_DI[],8,0)</f>
        <v>SI</v>
      </c>
      <c r="H181" s="102" t="str">
        <f>+VLOOKUP($M181,Detalle_Variantes_DI[],9,0)</f>
        <v>NO</v>
      </c>
      <c r="I181" s="102" t="str">
        <f>+VLOOKUP($M181,Detalle_Variantes_DI[],10,0)</f>
        <v>NO</v>
      </c>
      <c r="J181" s="102" t="str">
        <f>+VLOOKUP($M181,Detalle_Variantes_DI[],11,0)</f>
        <v>SI</v>
      </c>
      <c r="K181" s="102" t="str">
        <f>+VLOOKUP($M181,Detalle_Variantes_DI[],13,0)</f>
        <v>SI</v>
      </c>
      <c r="L181" s="102" t="str">
        <f>+VLOOKUP($M181,Detalle_Variantes_DI[],14,0)</f>
        <v>Comuna</v>
      </c>
      <c r="M181" s="100">
        <v>4</v>
      </c>
      <c r="N181" s="96">
        <v>8109</v>
      </c>
      <c r="O181" s="102" t="str">
        <f>+IF(VLOOKUP($M181,Detalle_Variantes_DI[],19,0)=0,"",VLOOKUP($M181,Detalle_Variantes_DI[],19,0))</f>
        <v/>
      </c>
      <c r="P181" s="102" t="str">
        <f t="shared" si="12"/>
        <v/>
      </c>
      <c r="Q181" s="102" t="str">
        <f>+IF(VLOOKUP($M181,Detalle_Variantes_DI[],19,0)=0,"",VLOOKUP($M181,Detalle_Variantes_DI[],21,0))</f>
        <v/>
      </c>
      <c r="R181" s="105" t="str">
        <f t="shared" si="13"/>
        <v/>
      </c>
      <c r="S181" s="106" t="str">
        <f>+IFERROR(VLOOKUP(M181&amp;"-"&amp;N181,Links_publicos_PBI[[id-id2]:[Nombre Archivo PBI]],4,0),L181)</f>
        <v>Comuna: Santa Juana, Biobío</v>
      </c>
      <c r="T181" s="121" t="str">
        <f>+HYPERLINK(IFERROR(VLOOKUP($M181&amp;"-"&amp;$N181,Links_publicos_PBI[[id-id2]:[Nombre Archivo PBI]],5,0),L181))</f>
        <v>https://app.powerbi.com/view?r=eyJrIjoiNGNmZWJjZWUtMDUwNy00Y2UwLWI2NGQtMzcwMWY4ZjY5NTEzIiwidCI6IjhmYmFhNWJmLTJlY2MtNGRjOC1iNTZiLThmOTJlMzA3ZjA3NiIsImMiOjR9</v>
      </c>
      <c r="U181" s="121" t="str">
        <f>+IFERROR(VLOOKUP($M181,'LINK GEE-MSTORE'!$A$4:$E$164,4,0),"")&amp;IF(Detalle_Vinculos_Odoo[[#This Row],[id GEE2]]=0,"",Detalle_Vinculos_Odoo[[#This Row],[id GEE2]])</f>
        <v/>
      </c>
      <c r="V181" s="121" t="str">
        <f>+IFERROR(VLOOKUP($M181,'LINK GEE-MSTORE'!$I$4:$M$134,4,0),"")</f>
        <v/>
      </c>
      <c r="W181" s="30" t="str">
        <f>+Detalle_Vinculos_Odoo[[#This Row],[Data]]&amp;"|| "&amp;Detalle_Vinculos_Odoo[[#This Row],[Variante Shopify]]&amp;", "&amp;Detalle_Vinculos_Odoo[[#This Row],[País]]</f>
        <v>DATAEDUCACIÓN|| Comuna: Santa Juana, Biobío, Chile</v>
      </c>
      <c r="X1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Santa Juana, Biobío</v>
      </c>
      <c r="Y181" s="106" t="str">
        <f>+IFERROR(VLOOKUP(Detalle_Vinculos_Odoo[[#This Row],[id GEE]],Portadas10[],2,0),"No hay imagen en la tabla")</f>
        <v>No hay imagen en la tabla</v>
      </c>
      <c r="Z1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1" s="106" t="str">
        <f t="shared" si="10"/>
        <v>https://dashboardfiltrado.azurewebsites.net/AutoDash/Index/4/8109</v>
      </c>
      <c r="AC1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id2:8109, url:"https://app.powerbi.com/view?r=eyJrIjoiNGNmZWJjZWUtMDUwNy00Y2UwLWI2NGQtMzcwMWY4ZjY5NTEzIiwidCI6IjhmYmFhNWJmLTJlY2MtNGRjOC1iNTZiLThmOTJlMzA3ZjA3NiIsImMiOjR9", comentario:"DATA: DATAEDUCACIÓN || País: Chile || Variante: SI || Tipo Variante: Comuna || Variante Shopify: Comuna: Santa Juana, Biobío"));</v>
      </c>
      <c r="AD1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https://dashboardfiltrado.azurewebsites.net/AutoDash/Index/4/8109</v>
      </c>
      <c r="AE181" s="117" t="str">
        <f>+IF(Detalle_Vinculos_Odoo[[#This Row],[LINK Mapstore]]&lt;&gt;"","MapStore",IF(Detalle_Vinculos_Odoo[[#This Row],[id GEE]]&lt;&gt;"","GEE-PBI","PBI"))</f>
        <v>PBI</v>
      </c>
    </row>
    <row r="182" spans="1:31" ht="30.6" hidden="1" x14ac:dyDescent="0.3">
      <c r="A182" s="102">
        <f t="shared" si="11"/>
        <v>169</v>
      </c>
      <c r="B182" s="103" t="str">
        <f>+VLOOKUP($M182,Detalle_Variantes_DI[],2,0)</f>
        <v>DATAEDUCACIÓN</v>
      </c>
      <c r="C182" s="103" t="str">
        <f>+VLOOKUP($M182,Detalle_Variantes_DI[],3,0)</f>
        <v>0010-01-00014</v>
      </c>
      <c r="D182" s="30" t="str">
        <f>+VLOOKUP($M182,Detalle_Variantes_DI[],5,0)</f>
        <v>Ranking Comunal de Establecimientos Educacionales - Chile</v>
      </c>
      <c r="E182" s="102" t="str">
        <f>+VLOOKUP($M182,Detalle_Variantes_DI[],6,0)</f>
        <v>PRO</v>
      </c>
      <c r="F182" s="102" t="str">
        <f>+VLOOKUP($M182,Detalle_Variantes_DI[],7,0)</f>
        <v>Chile</v>
      </c>
      <c r="G182" s="102" t="str">
        <f>+VLOOKUP($M182,Detalle_Variantes_DI[],8,0)</f>
        <v>SI</v>
      </c>
      <c r="H182" s="102" t="str">
        <f>+VLOOKUP($M182,Detalle_Variantes_DI[],9,0)</f>
        <v>NO</v>
      </c>
      <c r="I182" s="102" t="str">
        <f>+VLOOKUP($M182,Detalle_Variantes_DI[],10,0)</f>
        <v>NO</v>
      </c>
      <c r="J182" s="102" t="str">
        <f>+VLOOKUP($M182,Detalle_Variantes_DI[],11,0)</f>
        <v>SI</v>
      </c>
      <c r="K182" s="102" t="str">
        <f>+VLOOKUP($M182,Detalle_Variantes_DI[],13,0)</f>
        <v>SI</v>
      </c>
      <c r="L182" s="102" t="str">
        <f>+VLOOKUP($M182,Detalle_Variantes_DI[],14,0)</f>
        <v>Comuna</v>
      </c>
      <c r="M182" s="100">
        <v>4</v>
      </c>
      <c r="N182" s="96">
        <v>8110</v>
      </c>
      <c r="O182" s="102" t="str">
        <f>+IF(VLOOKUP($M182,Detalle_Variantes_DI[],19,0)=0,"",VLOOKUP($M182,Detalle_Variantes_DI[],19,0))</f>
        <v/>
      </c>
      <c r="P182" s="102" t="str">
        <f t="shared" si="12"/>
        <v/>
      </c>
      <c r="Q182" s="102" t="str">
        <f>+IF(VLOOKUP($M182,Detalle_Variantes_DI[],19,0)=0,"",VLOOKUP($M182,Detalle_Variantes_DI[],21,0))</f>
        <v/>
      </c>
      <c r="R182" s="105" t="str">
        <f t="shared" si="13"/>
        <v/>
      </c>
      <c r="S182" s="106" t="str">
        <f>+IFERROR(VLOOKUP(M182&amp;"-"&amp;N182,Links_publicos_PBI[[id-id2]:[Nombre Archivo PBI]],4,0),L182)</f>
        <v>Comuna: Talcahuano, Biobío</v>
      </c>
      <c r="T182" s="121" t="str">
        <f>+HYPERLINK(IFERROR(VLOOKUP($M182&amp;"-"&amp;$N182,Links_publicos_PBI[[id-id2]:[Nombre Archivo PBI]],5,0),L182))</f>
        <v>https://app.powerbi.com/view?r=eyJrIjoiMDMwNmMwYTMtYmRiYy00NzQzLWJjODMtMjg0MDNlZmNlY2UwIiwidCI6IjhmYmFhNWJmLTJlY2MtNGRjOC1iNTZiLThmOTJlMzA3ZjA3NiIsImMiOjR9</v>
      </c>
      <c r="U182" s="121" t="str">
        <f>+IFERROR(VLOOKUP($M182,'LINK GEE-MSTORE'!$A$4:$E$164,4,0),"")&amp;IF(Detalle_Vinculos_Odoo[[#This Row],[id GEE2]]=0,"",Detalle_Vinculos_Odoo[[#This Row],[id GEE2]])</f>
        <v/>
      </c>
      <c r="V182" s="121" t="str">
        <f>+IFERROR(VLOOKUP($M182,'LINK GEE-MSTORE'!$I$4:$M$134,4,0),"")</f>
        <v/>
      </c>
      <c r="W182" s="30" t="str">
        <f>+Detalle_Vinculos_Odoo[[#This Row],[Data]]&amp;"|| "&amp;Detalle_Vinculos_Odoo[[#This Row],[Variante Shopify]]&amp;", "&amp;Detalle_Vinculos_Odoo[[#This Row],[País]]</f>
        <v>DATAEDUCACIÓN|| Comuna: Talcahuano, Biobío, Chile</v>
      </c>
      <c r="X1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Talcahuano, Biobío</v>
      </c>
      <c r="Y182" s="106" t="str">
        <f>+IFERROR(VLOOKUP(Detalle_Vinculos_Odoo[[#This Row],[id GEE]],Portadas10[],2,0),"No hay imagen en la tabla")</f>
        <v>No hay imagen en la tabla</v>
      </c>
      <c r="Z1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2" s="106" t="str">
        <f t="shared" si="10"/>
        <v>https://dashboardfiltrado.azurewebsites.net/AutoDash/Index/4/8110</v>
      </c>
      <c r="AC1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id2:8110, url:"https://app.powerbi.com/view?r=eyJrIjoiMDMwNmMwYTMtYmRiYy00NzQzLWJjODMtMjg0MDNlZmNlY2UwIiwidCI6IjhmYmFhNWJmLTJlY2MtNGRjOC1iNTZiLThmOTJlMzA3ZjA3NiIsImMiOjR9", comentario:"DATA: DATAEDUCACIÓN || País: Chile || Variante: SI || Tipo Variante: Comuna || Variante Shopify: Comuna: Talcahuano, Biobío"));</v>
      </c>
      <c r="AD1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https://dashboardfiltrado.azurewebsites.net/AutoDash/Index/4/8110</v>
      </c>
      <c r="AE182" s="117" t="str">
        <f>+IF(Detalle_Vinculos_Odoo[[#This Row],[LINK Mapstore]]&lt;&gt;"","MapStore",IF(Detalle_Vinculos_Odoo[[#This Row],[id GEE]]&lt;&gt;"","GEE-PBI","PBI"))</f>
        <v>PBI</v>
      </c>
    </row>
    <row r="183" spans="1:31" ht="30.6" hidden="1" x14ac:dyDescent="0.3">
      <c r="A183" s="102">
        <f t="shared" si="11"/>
        <v>170</v>
      </c>
      <c r="B183" s="103" t="str">
        <f>+VLOOKUP($M183,Detalle_Variantes_DI[],2,0)</f>
        <v>DATAEDUCACIÓN</v>
      </c>
      <c r="C183" s="103" t="str">
        <f>+VLOOKUP($M183,Detalle_Variantes_DI[],3,0)</f>
        <v>0010-01-00014</v>
      </c>
      <c r="D183" s="30" t="str">
        <f>+VLOOKUP($M183,Detalle_Variantes_DI[],5,0)</f>
        <v>Ranking Comunal de Establecimientos Educacionales - Chile</v>
      </c>
      <c r="E183" s="102" t="str">
        <f>+VLOOKUP($M183,Detalle_Variantes_DI[],6,0)</f>
        <v>PRO</v>
      </c>
      <c r="F183" s="102" t="str">
        <f>+VLOOKUP($M183,Detalle_Variantes_DI[],7,0)</f>
        <v>Chile</v>
      </c>
      <c r="G183" s="102" t="str">
        <f>+VLOOKUP($M183,Detalle_Variantes_DI[],8,0)</f>
        <v>SI</v>
      </c>
      <c r="H183" s="102" t="str">
        <f>+VLOOKUP($M183,Detalle_Variantes_DI[],9,0)</f>
        <v>NO</v>
      </c>
      <c r="I183" s="102" t="str">
        <f>+VLOOKUP($M183,Detalle_Variantes_DI[],10,0)</f>
        <v>NO</v>
      </c>
      <c r="J183" s="102" t="str">
        <f>+VLOOKUP($M183,Detalle_Variantes_DI[],11,0)</f>
        <v>SI</v>
      </c>
      <c r="K183" s="102" t="str">
        <f>+VLOOKUP($M183,Detalle_Variantes_DI[],13,0)</f>
        <v>SI</v>
      </c>
      <c r="L183" s="102" t="str">
        <f>+VLOOKUP($M183,Detalle_Variantes_DI[],14,0)</f>
        <v>Comuna</v>
      </c>
      <c r="M183" s="100">
        <v>4</v>
      </c>
      <c r="N183" s="96">
        <v>8111</v>
      </c>
      <c r="O183" s="102" t="str">
        <f>+IF(VLOOKUP($M183,Detalle_Variantes_DI[],19,0)=0,"",VLOOKUP($M183,Detalle_Variantes_DI[],19,0))</f>
        <v/>
      </c>
      <c r="P183" s="102" t="str">
        <f t="shared" si="12"/>
        <v/>
      </c>
      <c r="Q183" s="102" t="str">
        <f>+IF(VLOOKUP($M183,Detalle_Variantes_DI[],19,0)=0,"",VLOOKUP($M183,Detalle_Variantes_DI[],21,0))</f>
        <v/>
      </c>
      <c r="R183" s="105" t="str">
        <f t="shared" si="13"/>
        <v/>
      </c>
      <c r="S183" s="106" t="str">
        <f>+IFERROR(VLOOKUP(M183&amp;"-"&amp;N183,Links_publicos_PBI[[id-id2]:[Nombre Archivo PBI]],4,0),L183)</f>
        <v>Comuna: Tomé, Biobío</v>
      </c>
      <c r="T183" s="121" t="str">
        <f>+HYPERLINK(IFERROR(VLOOKUP($M183&amp;"-"&amp;$N183,Links_publicos_PBI[[id-id2]:[Nombre Archivo PBI]],5,0),L183))</f>
        <v>https://app.powerbi.com/view?r=eyJrIjoiOWMyMTEwYTUtNWMwMy00OTM1LWJkYTEtYmViY2RmYjcyNjBlIiwidCI6IjhmYmFhNWJmLTJlY2MtNGRjOC1iNTZiLThmOTJlMzA3ZjA3NiIsImMiOjR9</v>
      </c>
      <c r="U183" s="121" t="str">
        <f>+IFERROR(VLOOKUP($M183,'LINK GEE-MSTORE'!$A$4:$E$164,4,0),"")&amp;IF(Detalle_Vinculos_Odoo[[#This Row],[id GEE2]]=0,"",Detalle_Vinculos_Odoo[[#This Row],[id GEE2]])</f>
        <v/>
      </c>
      <c r="V183" s="121" t="str">
        <f>+IFERROR(VLOOKUP($M183,'LINK GEE-MSTORE'!$I$4:$M$134,4,0),"")</f>
        <v/>
      </c>
      <c r="W183" s="30" t="str">
        <f>+Detalle_Vinculos_Odoo[[#This Row],[Data]]&amp;"|| "&amp;Detalle_Vinculos_Odoo[[#This Row],[Variante Shopify]]&amp;", "&amp;Detalle_Vinculos_Odoo[[#This Row],[País]]</f>
        <v>DATAEDUCACIÓN|| Comuna: Tomé, Biobío, Chile</v>
      </c>
      <c r="X1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Tomé, Biobío</v>
      </c>
      <c r="Y183" s="106" t="str">
        <f>+IFERROR(VLOOKUP(Detalle_Vinculos_Odoo[[#This Row],[id GEE]],Portadas10[],2,0),"No hay imagen en la tabla")</f>
        <v>No hay imagen en la tabla</v>
      </c>
      <c r="Z1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3" s="106" t="str">
        <f t="shared" si="10"/>
        <v>https://dashboardfiltrado.azurewebsites.net/AutoDash/Index/4/8111</v>
      </c>
      <c r="AC1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id2:8111, url:"https://app.powerbi.com/view?r=eyJrIjoiOWMyMTEwYTUtNWMwMy00OTM1LWJkYTEtYmViY2RmYjcyNjBlIiwidCI6IjhmYmFhNWJmLTJlY2MtNGRjOC1iNTZiLThmOTJlMzA3ZjA3NiIsImMiOjR9", comentario:"DATA: DATAEDUCACIÓN || País: Chile || Variante: SI || Tipo Variante: Comuna || Variante Shopify: Comuna: Tomé, Biobío"));</v>
      </c>
      <c r="AD1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https://dashboardfiltrado.azurewebsites.net/AutoDash/Index/4/8111</v>
      </c>
      <c r="AE183" s="117" t="str">
        <f>+IF(Detalle_Vinculos_Odoo[[#This Row],[LINK Mapstore]]&lt;&gt;"","MapStore",IF(Detalle_Vinculos_Odoo[[#This Row],[id GEE]]&lt;&gt;"","GEE-PBI","PBI"))</f>
        <v>PBI</v>
      </c>
    </row>
    <row r="184" spans="1:31" ht="30.6" hidden="1" x14ac:dyDescent="0.3">
      <c r="A184" s="102">
        <f t="shared" si="11"/>
        <v>171</v>
      </c>
      <c r="B184" s="103" t="str">
        <f>+VLOOKUP($M184,Detalle_Variantes_DI[],2,0)</f>
        <v>DATAEDUCACIÓN</v>
      </c>
      <c r="C184" s="103" t="str">
        <f>+VLOOKUP($M184,Detalle_Variantes_DI[],3,0)</f>
        <v>0010-01-00014</v>
      </c>
      <c r="D184" s="30" t="str">
        <f>+VLOOKUP($M184,Detalle_Variantes_DI[],5,0)</f>
        <v>Ranking Comunal de Establecimientos Educacionales - Chile</v>
      </c>
      <c r="E184" s="102" t="str">
        <f>+VLOOKUP($M184,Detalle_Variantes_DI[],6,0)</f>
        <v>PRO</v>
      </c>
      <c r="F184" s="102" t="str">
        <f>+VLOOKUP($M184,Detalle_Variantes_DI[],7,0)</f>
        <v>Chile</v>
      </c>
      <c r="G184" s="102" t="str">
        <f>+VLOOKUP($M184,Detalle_Variantes_DI[],8,0)</f>
        <v>SI</v>
      </c>
      <c r="H184" s="102" t="str">
        <f>+VLOOKUP($M184,Detalle_Variantes_DI[],9,0)</f>
        <v>NO</v>
      </c>
      <c r="I184" s="102" t="str">
        <f>+VLOOKUP($M184,Detalle_Variantes_DI[],10,0)</f>
        <v>NO</v>
      </c>
      <c r="J184" s="102" t="str">
        <f>+VLOOKUP($M184,Detalle_Variantes_DI[],11,0)</f>
        <v>SI</v>
      </c>
      <c r="K184" s="102" t="str">
        <f>+VLOOKUP($M184,Detalle_Variantes_DI[],13,0)</f>
        <v>SI</v>
      </c>
      <c r="L184" s="102" t="str">
        <f>+VLOOKUP($M184,Detalle_Variantes_DI[],14,0)</f>
        <v>Comuna</v>
      </c>
      <c r="M184" s="100">
        <v>4</v>
      </c>
      <c r="N184" s="96">
        <v>8112</v>
      </c>
      <c r="O184" s="102" t="str">
        <f>+IF(VLOOKUP($M184,Detalle_Variantes_DI[],19,0)=0,"",VLOOKUP($M184,Detalle_Variantes_DI[],19,0))</f>
        <v/>
      </c>
      <c r="P184" s="102" t="str">
        <f t="shared" si="12"/>
        <v/>
      </c>
      <c r="Q184" s="102" t="str">
        <f>+IF(VLOOKUP($M184,Detalle_Variantes_DI[],19,0)=0,"",VLOOKUP($M184,Detalle_Variantes_DI[],21,0))</f>
        <v/>
      </c>
      <c r="R184" s="105" t="str">
        <f t="shared" si="13"/>
        <v/>
      </c>
      <c r="S184" s="106" t="str">
        <f>+IFERROR(VLOOKUP(M184&amp;"-"&amp;N184,Links_publicos_PBI[[id-id2]:[Nombre Archivo PBI]],4,0),L184)</f>
        <v>Comuna: Hualpén, Biobío</v>
      </c>
      <c r="T184" s="121" t="str">
        <f>+HYPERLINK(IFERROR(VLOOKUP($M184&amp;"-"&amp;$N184,Links_publicos_PBI[[id-id2]:[Nombre Archivo PBI]],5,0),L184))</f>
        <v>https://app.powerbi.com/view?r=eyJrIjoiMGJkMzU5OTQtMzgzMy00Mjg1LWEzNmYtM2UzZDc1YTc5NDhiIiwidCI6IjhmYmFhNWJmLTJlY2MtNGRjOC1iNTZiLThmOTJlMzA3ZjA3NiIsImMiOjR9</v>
      </c>
      <c r="U184" s="121" t="str">
        <f>+IFERROR(VLOOKUP($M184,'LINK GEE-MSTORE'!$A$4:$E$164,4,0),"")&amp;IF(Detalle_Vinculos_Odoo[[#This Row],[id GEE2]]=0,"",Detalle_Vinculos_Odoo[[#This Row],[id GEE2]])</f>
        <v/>
      </c>
      <c r="V184" s="121" t="str">
        <f>+IFERROR(VLOOKUP($M184,'LINK GEE-MSTORE'!$I$4:$M$134,4,0),"")</f>
        <v/>
      </c>
      <c r="W184" s="30" t="str">
        <f>+Detalle_Vinculos_Odoo[[#This Row],[Data]]&amp;"|| "&amp;Detalle_Vinculos_Odoo[[#This Row],[Variante Shopify]]&amp;", "&amp;Detalle_Vinculos_Odoo[[#This Row],[País]]</f>
        <v>DATAEDUCACIÓN|| Comuna: Hualpén, Biobío, Chile</v>
      </c>
      <c r="X1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Hualpén, Biobío</v>
      </c>
      <c r="Y184" s="106" t="str">
        <f>+IFERROR(VLOOKUP(Detalle_Vinculos_Odoo[[#This Row],[id GEE]],Portadas10[],2,0),"No hay imagen en la tabla")</f>
        <v>No hay imagen en la tabla</v>
      </c>
      <c r="Z1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4" s="106" t="str">
        <f t="shared" si="10"/>
        <v>https://dashboardfiltrado.azurewebsites.net/AutoDash/Index/4/8112</v>
      </c>
      <c r="AC1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id2:8112, url:"https://app.powerbi.com/view?r=eyJrIjoiMGJkMzU5OTQtMzgzMy00Mjg1LWEzNmYtM2UzZDc1YTc5NDhiIiwidCI6IjhmYmFhNWJmLTJlY2MtNGRjOC1iNTZiLThmOTJlMzA3ZjA3NiIsImMiOjR9", comentario:"DATA: DATAEDUCACIÓN || País: Chile || Variante: SI || Tipo Variante: Comuna || Variante Shopify: Comuna: Hualpén, Biobío"));</v>
      </c>
      <c r="AD1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https://dashboardfiltrado.azurewebsites.net/AutoDash/Index/4/8112</v>
      </c>
      <c r="AE184" s="117" t="str">
        <f>+IF(Detalle_Vinculos_Odoo[[#This Row],[LINK Mapstore]]&lt;&gt;"","MapStore",IF(Detalle_Vinculos_Odoo[[#This Row],[id GEE]]&lt;&gt;"","GEE-PBI","PBI"))</f>
        <v>PBI</v>
      </c>
    </row>
    <row r="185" spans="1:31" ht="30.6" hidden="1" x14ac:dyDescent="0.3">
      <c r="A185" s="102">
        <f t="shared" si="11"/>
        <v>172</v>
      </c>
      <c r="B185" s="103" t="str">
        <f>+VLOOKUP($M185,Detalle_Variantes_DI[],2,0)</f>
        <v>DATAEDUCACIÓN</v>
      </c>
      <c r="C185" s="103" t="str">
        <f>+VLOOKUP($M185,Detalle_Variantes_DI[],3,0)</f>
        <v>0010-01-00014</v>
      </c>
      <c r="D185" s="30" t="str">
        <f>+VLOOKUP($M185,Detalle_Variantes_DI[],5,0)</f>
        <v>Ranking Comunal de Establecimientos Educacionales - Chile</v>
      </c>
      <c r="E185" s="102" t="str">
        <f>+VLOOKUP($M185,Detalle_Variantes_DI[],6,0)</f>
        <v>PRO</v>
      </c>
      <c r="F185" s="102" t="str">
        <f>+VLOOKUP($M185,Detalle_Variantes_DI[],7,0)</f>
        <v>Chile</v>
      </c>
      <c r="G185" s="102" t="str">
        <f>+VLOOKUP($M185,Detalle_Variantes_DI[],8,0)</f>
        <v>SI</v>
      </c>
      <c r="H185" s="102" t="str">
        <f>+VLOOKUP($M185,Detalle_Variantes_DI[],9,0)</f>
        <v>NO</v>
      </c>
      <c r="I185" s="102" t="str">
        <f>+VLOOKUP($M185,Detalle_Variantes_DI[],10,0)</f>
        <v>NO</v>
      </c>
      <c r="J185" s="102" t="str">
        <f>+VLOOKUP($M185,Detalle_Variantes_DI[],11,0)</f>
        <v>SI</v>
      </c>
      <c r="K185" s="102" t="str">
        <f>+VLOOKUP($M185,Detalle_Variantes_DI[],13,0)</f>
        <v>SI</v>
      </c>
      <c r="L185" s="102" t="str">
        <f>+VLOOKUP($M185,Detalle_Variantes_DI[],14,0)</f>
        <v>Comuna</v>
      </c>
      <c r="M185" s="100">
        <v>4</v>
      </c>
      <c r="N185" s="96">
        <v>8201</v>
      </c>
      <c r="O185" s="102" t="str">
        <f>+IF(VLOOKUP($M185,Detalle_Variantes_DI[],19,0)=0,"",VLOOKUP($M185,Detalle_Variantes_DI[],19,0))</f>
        <v/>
      </c>
      <c r="P185" s="102" t="str">
        <f t="shared" si="12"/>
        <v/>
      </c>
      <c r="Q185" s="102" t="str">
        <f>+IF(VLOOKUP($M185,Detalle_Variantes_DI[],19,0)=0,"",VLOOKUP($M185,Detalle_Variantes_DI[],21,0))</f>
        <v/>
      </c>
      <c r="R185" s="105" t="str">
        <f t="shared" si="13"/>
        <v/>
      </c>
      <c r="S185" s="106" t="str">
        <f>+IFERROR(VLOOKUP(M185&amp;"-"&amp;N185,Links_publicos_PBI[[id-id2]:[Nombre Archivo PBI]],4,0),L185)</f>
        <v>Comuna: Lebu, Biobío</v>
      </c>
      <c r="T185" s="121" t="str">
        <f>+HYPERLINK(IFERROR(VLOOKUP($M185&amp;"-"&amp;$N185,Links_publicos_PBI[[id-id2]:[Nombre Archivo PBI]],5,0),L185))</f>
        <v>https://app.powerbi.com/view?r=eyJrIjoiZGVhOTBlNmQtMzdlZC00Njg5LWFhNTctNGZmODIwN2JmNWE1IiwidCI6IjhmYmFhNWJmLTJlY2MtNGRjOC1iNTZiLThmOTJlMzA3ZjA3NiIsImMiOjR9</v>
      </c>
      <c r="U185" s="121" t="str">
        <f>+IFERROR(VLOOKUP($M185,'LINK GEE-MSTORE'!$A$4:$E$164,4,0),"")&amp;IF(Detalle_Vinculos_Odoo[[#This Row],[id GEE2]]=0,"",Detalle_Vinculos_Odoo[[#This Row],[id GEE2]])</f>
        <v/>
      </c>
      <c r="V185" s="121" t="str">
        <f>+IFERROR(VLOOKUP($M185,'LINK GEE-MSTORE'!$I$4:$M$134,4,0),"")</f>
        <v/>
      </c>
      <c r="W185" s="30" t="str">
        <f>+Detalle_Vinculos_Odoo[[#This Row],[Data]]&amp;"|| "&amp;Detalle_Vinculos_Odoo[[#This Row],[Variante Shopify]]&amp;", "&amp;Detalle_Vinculos_Odoo[[#This Row],[País]]</f>
        <v>DATAEDUCACIÓN|| Comuna: Lebu, Biobío, Chile</v>
      </c>
      <c r="X1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Lebu, Biobío</v>
      </c>
      <c r="Y185" s="106" t="str">
        <f>+IFERROR(VLOOKUP(Detalle_Vinculos_Odoo[[#This Row],[id GEE]],Portadas10[],2,0),"No hay imagen en la tabla")</f>
        <v>No hay imagen en la tabla</v>
      </c>
      <c r="Z1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5" s="106" t="str">
        <f t="shared" si="10"/>
        <v>https://dashboardfiltrado.azurewebsites.net/AutoDash/Index/4/8201</v>
      </c>
      <c r="AC1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id2:8201, url:"https://app.powerbi.com/view?r=eyJrIjoiZGVhOTBlNmQtMzdlZC00Njg5LWFhNTctNGZmODIwN2JmNWE1IiwidCI6IjhmYmFhNWJmLTJlY2MtNGRjOC1iNTZiLThmOTJlMzA3ZjA3NiIsImMiOjR9", comentario:"DATA: DATAEDUCACIÓN || País: Chile || Variante: SI || Tipo Variante: Comuna || Variante Shopify: Comuna: Lebu, Biobío"));</v>
      </c>
      <c r="AD1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https://dashboardfiltrado.azurewebsites.net/AutoDash/Index/4/8201</v>
      </c>
      <c r="AE185" s="117" t="str">
        <f>+IF(Detalle_Vinculos_Odoo[[#This Row],[LINK Mapstore]]&lt;&gt;"","MapStore",IF(Detalle_Vinculos_Odoo[[#This Row],[id GEE]]&lt;&gt;"","GEE-PBI","PBI"))</f>
        <v>PBI</v>
      </c>
    </row>
    <row r="186" spans="1:31" ht="30.6" hidden="1" x14ac:dyDescent="0.3">
      <c r="A186" s="102">
        <f t="shared" si="11"/>
        <v>173</v>
      </c>
      <c r="B186" s="103" t="str">
        <f>+VLOOKUP($M186,Detalle_Variantes_DI[],2,0)</f>
        <v>DATAEDUCACIÓN</v>
      </c>
      <c r="C186" s="103" t="str">
        <f>+VLOOKUP($M186,Detalle_Variantes_DI[],3,0)</f>
        <v>0010-01-00014</v>
      </c>
      <c r="D186" s="30" t="str">
        <f>+VLOOKUP($M186,Detalle_Variantes_DI[],5,0)</f>
        <v>Ranking Comunal de Establecimientos Educacionales - Chile</v>
      </c>
      <c r="E186" s="102" t="str">
        <f>+VLOOKUP($M186,Detalle_Variantes_DI[],6,0)</f>
        <v>PRO</v>
      </c>
      <c r="F186" s="102" t="str">
        <f>+VLOOKUP($M186,Detalle_Variantes_DI[],7,0)</f>
        <v>Chile</v>
      </c>
      <c r="G186" s="102" t="str">
        <f>+VLOOKUP($M186,Detalle_Variantes_DI[],8,0)</f>
        <v>SI</v>
      </c>
      <c r="H186" s="102" t="str">
        <f>+VLOOKUP($M186,Detalle_Variantes_DI[],9,0)</f>
        <v>NO</v>
      </c>
      <c r="I186" s="102" t="str">
        <f>+VLOOKUP($M186,Detalle_Variantes_DI[],10,0)</f>
        <v>NO</v>
      </c>
      <c r="J186" s="102" t="str">
        <f>+VLOOKUP($M186,Detalle_Variantes_DI[],11,0)</f>
        <v>SI</v>
      </c>
      <c r="K186" s="102" t="str">
        <f>+VLOOKUP($M186,Detalle_Variantes_DI[],13,0)</f>
        <v>SI</v>
      </c>
      <c r="L186" s="102" t="str">
        <f>+VLOOKUP($M186,Detalle_Variantes_DI[],14,0)</f>
        <v>Comuna</v>
      </c>
      <c r="M186" s="100">
        <v>4</v>
      </c>
      <c r="N186" s="96">
        <v>8202</v>
      </c>
      <c r="O186" s="102" t="str">
        <f>+IF(VLOOKUP($M186,Detalle_Variantes_DI[],19,0)=0,"",VLOOKUP($M186,Detalle_Variantes_DI[],19,0))</f>
        <v/>
      </c>
      <c r="P186" s="102" t="str">
        <f t="shared" si="12"/>
        <v/>
      </c>
      <c r="Q186" s="102" t="str">
        <f>+IF(VLOOKUP($M186,Detalle_Variantes_DI[],19,0)=0,"",VLOOKUP($M186,Detalle_Variantes_DI[],21,0))</f>
        <v/>
      </c>
      <c r="R186" s="105" t="str">
        <f t="shared" si="13"/>
        <v/>
      </c>
      <c r="S186" s="106" t="str">
        <f>+IFERROR(VLOOKUP(M186&amp;"-"&amp;N186,Links_publicos_PBI[[id-id2]:[Nombre Archivo PBI]],4,0),L186)</f>
        <v>Comuna: Arauco, Biobío</v>
      </c>
      <c r="T186" s="121" t="str">
        <f>+HYPERLINK(IFERROR(VLOOKUP($M186&amp;"-"&amp;$N186,Links_publicos_PBI[[id-id2]:[Nombre Archivo PBI]],5,0),L186))</f>
        <v>https://app.powerbi.com/view?r=eyJrIjoiNTdlYjRmOTctZDM4Mi00OThjLTkzMGQtMGQxZDYwY2M5NWJmIiwidCI6IjhmYmFhNWJmLTJlY2MtNGRjOC1iNTZiLThmOTJlMzA3ZjA3NiIsImMiOjR9</v>
      </c>
      <c r="U186" s="121" t="str">
        <f>+IFERROR(VLOOKUP($M186,'LINK GEE-MSTORE'!$A$4:$E$164,4,0),"")&amp;IF(Detalle_Vinculos_Odoo[[#This Row],[id GEE2]]=0,"",Detalle_Vinculos_Odoo[[#This Row],[id GEE2]])</f>
        <v/>
      </c>
      <c r="V186" s="121" t="str">
        <f>+IFERROR(VLOOKUP($M186,'LINK GEE-MSTORE'!$I$4:$M$134,4,0),"")</f>
        <v/>
      </c>
      <c r="W186" s="30" t="str">
        <f>+Detalle_Vinculos_Odoo[[#This Row],[Data]]&amp;"|| "&amp;Detalle_Vinculos_Odoo[[#This Row],[Variante Shopify]]&amp;", "&amp;Detalle_Vinculos_Odoo[[#This Row],[País]]</f>
        <v>DATAEDUCACIÓN|| Comuna: Arauco, Biobío, Chile</v>
      </c>
      <c r="X1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Arauco, Biobío</v>
      </c>
      <c r="Y186" s="106" t="str">
        <f>+IFERROR(VLOOKUP(Detalle_Vinculos_Odoo[[#This Row],[id GEE]],Portadas10[],2,0),"No hay imagen en la tabla")</f>
        <v>No hay imagen en la tabla</v>
      </c>
      <c r="Z1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6" s="106" t="str">
        <f t="shared" si="10"/>
        <v>https://dashboardfiltrado.azurewebsites.net/AutoDash/Index/4/8202</v>
      </c>
      <c r="AC1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id2:8202, url:"https://app.powerbi.com/view?r=eyJrIjoiNTdlYjRmOTctZDM4Mi00OThjLTkzMGQtMGQxZDYwY2M5NWJmIiwidCI6IjhmYmFhNWJmLTJlY2MtNGRjOC1iNTZiLThmOTJlMzA3ZjA3NiIsImMiOjR9", comentario:"DATA: DATAEDUCACIÓN || País: Chile || Variante: SI || Tipo Variante: Comuna || Variante Shopify: Comuna: Arauco, Biobío"));</v>
      </c>
      <c r="AD1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https://dashboardfiltrado.azurewebsites.net/AutoDash/Index/4/8202</v>
      </c>
      <c r="AE186" s="117" t="str">
        <f>+IF(Detalle_Vinculos_Odoo[[#This Row],[LINK Mapstore]]&lt;&gt;"","MapStore",IF(Detalle_Vinculos_Odoo[[#This Row],[id GEE]]&lt;&gt;"","GEE-PBI","PBI"))</f>
        <v>PBI</v>
      </c>
    </row>
    <row r="187" spans="1:31" ht="30.6" hidden="1" x14ac:dyDescent="0.3">
      <c r="A187" s="102">
        <f t="shared" si="11"/>
        <v>174</v>
      </c>
      <c r="B187" s="103" t="str">
        <f>+VLOOKUP($M187,Detalle_Variantes_DI[],2,0)</f>
        <v>DATAEDUCACIÓN</v>
      </c>
      <c r="C187" s="103" t="str">
        <f>+VLOOKUP($M187,Detalle_Variantes_DI[],3,0)</f>
        <v>0010-01-00014</v>
      </c>
      <c r="D187" s="30" t="str">
        <f>+VLOOKUP($M187,Detalle_Variantes_DI[],5,0)</f>
        <v>Ranking Comunal de Establecimientos Educacionales - Chile</v>
      </c>
      <c r="E187" s="102" t="str">
        <f>+VLOOKUP($M187,Detalle_Variantes_DI[],6,0)</f>
        <v>PRO</v>
      </c>
      <c r="F187" s="102" t="str">
        <f>+VLOOKUP($M187,Detalle_Variantes_DI[],7,0)</f>
        <v>Chile</v>
      </c>
      <c r="G187" s="102" t="str">
        <f>+VLOOKUP($M187,Detalle_Variantes_DI[],8,0)</f>
        <v>SI</v>
      </c>
      <c r="H187" s="102" t="str">
        <f>+VLOOKUP($M187,Detalle_Variantes_DI[],9,0)</f>
        <v>NO</v>
      </c>
      <c r="I187" s="102" t="str">
        <f>+VLOOKUP($M187,Detalle_Variantes_DI[],10,0)</f>
        <v>NO</v>
      </c>
      <c r="J187" s="102" t="str">
        <f>+VLOOKUP($M187,Detalle_Variantes_DI[],11,0)</f>
        <v>SI</v>
      </c>
      <c r="K187" s="102" t="str">
        <f>+VLOOKUP($M187,Detalle_Variantes_DI[],13,0)</f>
        <v>SI</v>
      </c>
      <c r="L187" s="102" t="str">
        <f>+VLOOKUP($M187,Detalle_Variantes_DI[],14,0)</f>
        <v>Comuna</v>
      </c>
      <c r="M187" s="100">
        <v>4</v>
      </c>
      <c r="N187" s="96">
        <v>8203</v>
      </c>
      <c r="O187" s="102" t="str">
        <f>+IF(VLOOKUP($M187,Detalle_Variantes_DI[],19,0)=0,"",VLOOKUP($M187,Detalle_Variantes_DI[],19,0))</f>
        <v/>
      </c>
      <c r="P187" s="102" t="str">
        <f t="shared" si="12"/>
        <v/>
      </c>
      <c r="Q187" s="102" t="str">
        <f>+IF(VLOOKUP($M187,Detalle_Variantes_DI[],19,0)=0,"",VLOOKUP($M187,Detalle_Variantes_DI[],21,0))</f>
        <v/>
      </c>
      <c r="R187" s="105" t="str">
        <f t="shared" si="13"/>
        <v/>
      </c>
      <c r="S187" s="106" t="str">
        <f>+IFERROR(VLOOKUP(M187&amp;"-"&amp;N187,Links_publicos_PBI[[id-id2]:[Nombre Archivo PBI]],4,0),L187)</f>
        <v>Comuna: Cañete, Biobío</v>
      </c>
      <c r="T187" s="121" t="str">
        <f>+HYPERLINK(IFERROR(VLOOKUP($M187&amp;"-"&amp;$N187,Links_publicos_PBI[[id-id2]:[Nombre Archivo PBI]],5,0),L187))</f>
        <v>https://app.powerbi.com/view?r=eyJrIjoiNmJlNmE4OGMtMzFjOC00MGFiLWE5MGItNmRmYzk2MDA1NmQ2IiwidCI6IjhmYmFhNWJmLTJlY2MtNGRjOC1iNTZiLThmOTJlMzA3ZjA3NiIsImMiOjR9</v>
      </c>
      <c r="U187" s="121" t="str">
        <f>+IFERROR(VLOOKUP($M187,'LINK GEE-MSTORE'!$A$4:$E$164,4,0),"")&amp;IF(Detalle_Vinculos_Odoo[[#This Row],[id GEE2]]=0,"",Detalle_Vinculos_Odoo[[#This Row],[id GEE2]])</f>
        <v/>
      </c>
      <c r="V187" s="121" t="str">
        <f>+IFERROR(VLOOKUP($M187,'LINK GEE-MSTORE'!$I$4:$M$134,4,0),"")</f>
        <v/>
      </c>
      <c r="W187" s="30" t="str">
        <f>+Detalle_Vinculos_Odoo[[#This Row],[Data]]&amp;"|| "&amp;Detalle_Vinculos_Odoo[[#This Row],[Variante Shopify]]&amp;", "&amp;Detalle_Vinculos_Odoo[[#This Row],[País]]</f>
        <v>DATAEDUCACIÓN|| Comuna: Cañete, Biobío, Chile</v>
      </c>
      <c r="X1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Cañete, Biobío</v>
      </c>
      <c r="Y187" s="106" t="str">
        <f>+IFERROR(VLOOKUP(Detalle_Vinculos_Odoo[[#This Row],[id GEE]],Portadas10[],2,0),"No hay imagen en la tabla")</f>
        <v>No hay imagen en la tabla</v>
      </c>
      <c r="Z1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7" s="106" t="str">
        <f t="shared" si="10"/>
        <v>https://dashboardfiltrado.azurewebsites.net/AutoDash/Index/4/8203</v>
      </c>
      <c r="AC1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id2:8203, url:"https://app.powerbi.com/view?r=eyJrIjoiNmJlNmE4OGMtMzFjOC00MGFiLWE5MGItNmRmYzk2MDA1NmQ2IiwidCI6IjhmYmFhNWJmLTJlY2MtNGRjOC1iNTZiLThmOTJlMzA3ZjA3NiIsImMiOjR9", comentario:"DATA: DATAEDUCACIÓN || País: Chile || Variante: SI || Tipo Variante: Comuna || Variante Shopify: Comuna: Cañete, Biobío"));</v>
      </c>
      <c r="AD1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https://dashboardfiltrado.azurewebsites.net/AutoDash/Index/4/8203</v>
      </c>
      <c r="AE187" s="117" t="str">
        <f>+IF(Detalle_Vinculos_Odoo[[#This Row],[LINK Mapstore]]&lt;&gt;"","MapStore",IF(Detalle_Vinculos_Odoo[[#This Row],[id GEE]]&lt;&gt;"","GEE-PBI","PBI"))</f>
        <v>PBI</v>
      </c>
    </row>
    <row r="188" spans="1:31" ht="30.6" hidden="1" x14ac:dyDescent="0.3">
      <c r="A188" s="102">
        <f t="shared" si="11"/>
        <v>175</v>
      </c>
      <c r="B188" s="103" t="str">
        <f>+VLOOKUP($M188,Detalle_Variantes_DI[],2,0)</f>
        <v>DATAEDUCACIÓN</v>
      </c>
      <c r="C188" s="103" t="str">
        <f>+VLOOKUP($M188,Detalle_Variantes_DI[],3,0)</f>
        <v>0010-01-00014</v>
      </c>
      <c r="D188" s="30" t="str">
        <f>+VLOOKUP($M188,Detalle_Variantes_DI[],5,0)</f>
        <v>Ranking Comunal de Establecimientos Educacionales - Chile</v>
      </c>
      <c r="E188" s="102" t="str">
        <f>+VLOOKUP($M188,Detalle_Variantes_DI[],6,0)</f>
        <v>PRO</v>
      </c>
      <c r="F188" s="102" t="str">
        <f>+VLOOKUP($M188,Detalle_Variantes_DI[],7,0)</f>
        <v>Chile</v>
      </c>
      <c r="G188" s="102" t="str">
        <f>+VLOOKUP($M188,Detalle_Variantes_DI[],8,0)</f>
        <v>SI</v>
      </c>
      <c r="H188" s="102" t="str">
        <f>+VLOOKUP($M188,Detalle_Variantes_DI[],9,0)</f>
        <v>NO</v>
      </c>
      <c r="I188" s="102" t="str">
        <f>+VLOOKUP($M188,Detalle_Variantes_DI[],10,0)</f>
        <v>NO</v>
      </c>
      <c r="J188" s="102" t="str">
        <f>+VLOOKUP($M188,Detalle_Variantes_DI[],11,0)</f>
        <v>SI</v>
      </c>
      <c r="K188" s="102" t="str">
        <f>+VLOOKUP($M188,Detalle_Variantes_DI[],13,0)</f>
        <v>SI</v>
      </c>
      <c r="L188" s="102" t="str">
        <f>+VLOOKUP($M188,Detalle_Variantes_DI[],14,0)</f>
        <v>Comuna</v>
      </c>
      <c r="M188" s="100">
        <v>4</v>
      </c>
      <c r="N188" s="96">
        <v>8204</v>
      </c>
      <c r="O188" s="102" t="str">
        <f>+IF(VLOOKUP($M188,Detalle_Variantes_DI[],19,0)=0,"",VLOOKUP($M188,Detalle_Variantes_DI[],19,0))</f>
        <v/>
      </c>
      <c r="P188" s="102" t="str">
        <f t="shared" si="12"/>
        <v/>
      </c>
      <c r="Q188" s="102" t="str">
        <f>+IF(VLOOKUP($M188,Detalle_Variantes_DI[],19,0)=0,"",VLOOKUP($M188,Detalle_Variantes_DI[],21,0))</f>
        <v/>
      </c>
      <c r="R188" s="105" t="str">
        <f t="shared" si="13"/>
        <v/>
      </c>
      <c r="S188" s="106" t="str">
        <f>+IFERROR(VLOOKUP(M188&amp;"-"&amp;N188,Links_publicos_PBI[[id-id2]:[Nombre Archivo PBI]],4,0),L188)</f>
        <v>Comuna: Contulmo, Biobío</v>
      </c>
      <c r="T188" s="121" t="str">
        <f>+HYPERLINK(IFERROR(VLOOKUP($M188&amp;"-"&amp;$N188,Links_publicos_PBI[[id-id2]:[Nombre Archivo PBI]],5,0),L188))</f>
        <v>https://app.powerbi.com/view?r=eyJrIjoiNTlhZDhiOWEtOGI3OC00ODg0LTgyMTItMGUwNmM2YTU2OGU2IiwidCI6IjhmYmFhNWJmLTJlY2MtNGRjOC1iNTZiLThmOTJlMzA3ZjA3NiIsImMiOjR9</v>
      </c>
      <c r="U188" s="121" t="str">
        <f>+IFERROR(VLOOKUP($M188,'LINK GEE-MSTORE'!$A$4:$E$164,4,0),"")&amp;IF(Detalle_Vinculos_Odoo[[#This Row],[id GEE2]]=0,"",Detalle_Vinculos_Odoo[[#This Row],[id GEE2]])</f>
        <v/>
      </c>
      <c r="V188" s="121" t="str">
        <f>+IFERROR(VLOOKUP($M188,'LINK GEE-MSTORE'!$I$4:$M$134,4,0),"")</f>
        <v/>
      </c>
      <c r="W188" s="30" t="str">
        <f>+Detalle_Vinculos_Odoo[[#This Row],[Data]]&amp;"|| "&amp;Detalle_Vinculos_Odoo[[#This Row],[Variante Shopify]]&amp;", "&amp;Detalle_Vinculos_Odoo[[#This Row],[País]]</f>
        <v>DATAEDUCACIÓN|| Comuna: Contulmo, Biobío, Chile</v>
      </c>
      <c r="X1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Contulmo, Biobío</v>
      </c>
      <c r="Y188" s="106" t="str">
        <f>+IFERROR(VLOOKUP(Detalle_Vinculos_Odoo[[#This Row],[id GEE]],Portadas10[],2,0),"No hay imagen en la tabla")</f>
        <v>No hay imagen en la tabla</v>
      </c>
      <c r="Z1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8" s="106" t="str">
        <f t="shared" si="10"/>
        <v>https://dashboardfiltrado.azurewebsites.net/AutoDash/Index/4/8204</v>
      </c>
      <c r="AC1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id2:8204, url:"https://app.powerbi.com/view?r=eyJrIjoiNTlhZDhiOWEtOGI3OC00ODg0LTgyMTItMGUwNmM2YTU2OGU2IiwidCI6IjhmYmFhNWJmLTJlY2MtNGRjOC1iNTZiLThmOTJlMzA3ZjA3NiIsImMiOjR9", comentario:"DATA: DATAEDUCACIÓN || País: Chile || Variante: SI || Tipo Variante: Comuna || Variante Shopify: Comuna: Contulmo, Biobío"));</v>
      </c>
      <c r="AD1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https://dashboardfiltrado.azurewebsites.net/AutoDash/Index/4/8204</v>
      </c>
      <c r="AE188" s="117" t="str">
        <f>+IF(Detalle_Vinculos_Odoo[[#This Row],[LINK Mapstore]]&lt;&gt;"","MapStore",IF(Detalle_Vinculos_Odoo[[#This Row],[id GEE]]&lt;&gt;"","GEE-PBI","PBI"))</f>
        <v>PBI</v>
      </c>
    </row>
    <row r="189" spans="1:31" ht="30.6" hidden="1" x14ac:dyDescent="0.3">
      <c r="A189" s="102">
        <f t="shared" si="11"/>
        <v>176</v>
      </c>
      <c r="B189" s="103" t="str">
        <f>+VLOOKUP($M189,Detalle_Variantes_DI[],2,0)</f>
        <v>DATAEDUCACIÓN</v>
      </c>
      <c r="C189" s="103" t="str">
        <f>+VLOOKUP($M189,Detalle_Variantes_DI[],3,0)</f>
        <v>0010-01-00014</v>
      </c>
      <c r="D189" s="30" t="str">
        <f>+VLOOKUP($M189,Detalle_Variantes_DI[],5,0)</f>
        <v>Ranking Comunal de Establecimientos Educacionales - Chile</v>
      </c>
      <c r="E189" s="102" t="str">
        <f>+VLOOKUP($M189,Detalle_Variantes_DI[],6,0)</f>
        <v>PRO</v>
      </c>
      <c r="F189" s="102" t="str">
        <f>+VLOOKUP($M189,Detalle_Variantes_DI[],7,0)</f>
        <v>Chile</v>
      </c>
      <c r="G189" s="102" t="str">
        <f>+VLOOKUP($M189,Detalle_Variantes_DI[],8,0)</f>
        <v>SI</v>
      </c>
      <c r="H189" s="102" t="str">
        <f>+VLOOKUP($M189,Detalle_Variantes_DI[],9,0)</f>
        <v>NO</v>
      </c>
      <c r="I189" s="102" t="str">
        <f>+VLOOKUP($M189,Detalle_Variantes_DI[],10,0)</f>
        <v>NO</v>
      </c>
      <c r="J189" s="102" t="str">
        <f>+VLOOKUP($M189,Detalle_Variantes_DI[],11,0)</f>
        <v>SI</v>
      </c>
      <c r="K189" s="102" t="str">
        <f>+VLOOKUP($M189,Detalle_Variantes_DI[],13,0)</f>
        <v>SI</v>
      </c>
      <c r="L189" s="102" t="str">
        <f>+VLOOKUP($M189,Detalle_Variantes_DI[],14,0)</f>
        <v>Comuna</v>
      </c>
      <c r="M189" s="100">
        <v>4</v>
      </c>
      <c r="N189" s="96">
        <v>8205</v>
      </c>
      <c r="O189" s="102" t="str">
        <f>+IF(VLOOKUP($M189,Detalle_Variantes_DI[],19,0)=0,"",VLOOKUP($M189,Detalle_Variantes_DI[],19,0))</f>
        <v/>
      </c>
      <c r="P189" s="102" t="str">
        <f t="shared" si="12"/>
        <v/>
      </c>
      <c r="Q189" s="102" t="str">
        <f>+IF(VLOOKUP($M189,Detalle_Variantes_DI[],19,0)=0,"",VLOOKUP($M189,Detalle_Variantes_DI[],21,0))</f>
        <v/>
      </c>
      <c r="R189" s="105" t="str">
        <f t="shared" si="13"/>
        <v/>
      </c>
      <c r="S189" s="106" t="str">
        <f>+IFERROR(VLOOKUP(M189&amp;"-"&amp;N189,Links_publicos_PBI[[id-id2]:[Nombre Archivo PBI]],4,0),L189)</f>
        <v>Comuna: Curanilahue, Biobío</v>
      </c>
      <c r="T189" s="121" t="str">
        <f>+HYPERLINK(IFERROR(VLOOKUP($M189&amp;"-"&amp;$N189,Links_publicos_PBI[[id-id2]:[Nombre Archivo PBI]],5,0),L189))</f>
        <v>https://app.powerbi.com/view?r=eyJrIjoiOGI5ODk0NDktNmZhNi00MDg5LTgwNzUtYzYxNWM1ZTAyODhhIiwidCI6IjhmYmFhNWJmLTJlY2MtNGRjOC1iNTZiLThmOTJlMzA3ZjA3NiIsImMiOjR9</v>
      </c>
      <c r="U189" s="121" t="str">
        <f>+IFERROR(VLOOKUP($M189,'LINK GEE-MSTORE'!$A$4:$E$164,4,0),"")&amp;IF(Detalle_Vinculos_Odoo[[#This Row],[id GEE2]]=0,"",Detalle_Vinculos_Odoo[[#This Row],[id GEE2]])</f>
        <v/>
      </c>
      <c r="V189" s="121" t="str">
        <f>+IFERROR(VLOOKUP($M189,'LINK GEE-MSTORE'!$I$4:$M$134,4,0),"")</f>
        <v/>
      </c>
      <c r="W189" s="30" t="str">
        <f>+Detalle_Vinculos_Odoo[[#This Row],[Data]]&amp;"|| "&amp;Detalle_Vinculos_Odoo[[#This Row],[Variante Shopify]]&amp;", "&amp;Detalle_Vinculos_Odoo[[#This Row],[País]]</f>
        <v>DATAEDUCACIÓN|| Comuna: Curanilahue, Biobío, Chile</v>
      </c>
      <c r="X1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Curanilahue, Biobío</v>
      </c>
      <c r="Y189" s="106" t="str">
        <f>+IFERROR(VLOOKUP(Detalle_Vinculos_Odoo[[#This Row],[id GEE]],Portadas10[],2,0),"No hay imagen en la tabla")</f>
        <v>No hay imagen en la tabla</v>
      </c>
      <c r="Z1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9" s="106" t="str">
        <f t="shared" si="10"/>
        <v>https://dashboardfiltrado.azurewebsites.net/AutoDash/Index/4/8205</v>
      </c>
      <c r="AC1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id2:8205, url:"https://app.powerbi.com/view?r=eyJrIjoiOGI5ODk0NDktNmZhNi00MDg5LTgwNzUtYzYxNWM1ZTAyODhhIiwidCI6IjhmYmFhNWJmLTJlY2MtNGRjOC1iNTZiLThmOTJlMzA3ZjA3NiIsImMiOjR9", comentario:"DATA: DATAEDUCACIÓN || País: Chile || Variante: SI || Tipo Variante: Comuna || Variante Shopify: Comuna: Curanilahue, Biobío"));</v>
      </c>
      <c r="AD1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https://dashboardfiltrado.azurewebsites.net/AutoDash/Index/4/8205</v>
      </c>
      <c r="AE189" s="117" t="str">
        <f>+IF(Detalle_Vinculos_Odoo[[#This Row],[LINK Mapstore]]&lt;&gt;"","MapStore",IF(Detalle_Vinculos_Odoo[[#This Row],[id GEE]]&lt;&gt;"","GEE-PBI","PBI"))</f>
        <v>PBI</v>
      </c>
    </row>
    <row r="190" spans="1:31" ht="30.6" hidden="1" x14ac:dyDescent="0.3">
      <c r="A190" s="102">
        <f t="shared" si="11"/>
        <v>177</v>
      </c>
      <c r="B190" s="103" t="str">
        <f>+VLOOKUP($M190,Detalle_Variantes_DI[],2,0)</f>
        <v>DATAEDUCACIÓN</v>
      </c>
      <c r="C190" s="103" t="str">
        <f>+VLOOKUP($M190,Detalle_Variantes_DI[],3,0)</f>
        <v>0010-01-00014</v>
      </c>
      <c r="D190" s="30" t="str">
        <f>+VLOOKUP($M190,Detalle_Variantes_DI[],5,0)</f>
        <v>Ranking Comunal de Establecimientos Educacionales - Chile</v>
      </c>
      <c r="E190" s="102" t="str">
        <f>+VLOOKUP($M190,Detalle_Variantes_DI[],6,0)</f>
        <v>PRO</v>
      </c>
      <c r="F190" s="102" t="str">
        <f>+VLOOKUP($M190,Detalle_Variantes_DI[],7,0)</f>
        <v>Chile</v>
      </c>
      <c r="G190" s="102" t="str">
        <f>+VLOOKUP($M190,Detalle_Variantes_DI[],8,0)</f>
        <v>SI</v>
      </c>
      <c r="H190" s="102" t="str">
        <f>+VLOOKUP($M190,Detalle_Variantes_DI[],9,0)</f>
        <v>NO</v>
      </c>
      <c r="I190" s="102" t="str">
        <f>+VLOOKUP($M190,Detalle_Variantes_DI[],10,0)</f>
        <v>NO</v>
      </c>
      <c r="J190" s="102" t="str">
        <f>+VLOOKUP($M190,Detalle_Variantes_DI[],11,0)</f>
        <v>SI</v>
      </c>
      <c r="K190" s="102" t="str">
        <f>+VLOOKUP($M190,Detalle_Variantes_DI[],13,0)</f>
        <v>SI</v>
      </c>
      <c r="L190" s="102" t="str">
        <f>+VLOOKUP($M190,Detalle_Variantes_DI[],14,0)</f>
        <v>Comuna</v>
      </c>
      <c r="M190" s="100">
        <v>4</v>
      </c>
      <c r="N190" s="96">
        <v>8206</v>
      </c>
      <c r="O190" s="102" t="str">
        <f>+IF(VLOOKUP($M190,Detalle_Variantes_DI[],19,0)=0,"",VLOOKUP($M190,Detalle_Variantes_DI[],19,0))</f>
        <v/>
      </c>
      <c r="P190" s="102" t="str">
        <f t="shared" si="12"/>
        <v/>
      </c>
      <c r="Q190" s="102" t="str">
        <f>+IF(VLOOKUP($M190,Detalle_Variantes_DI[],19,0)=0,"",VLOOKUP($M190,Detalle_Variantes_DI[],21,0))</f>
        <v/>
      </c>
      <c r="R190" s="105" t="str">
        <f t="shared" si="13"/>
        <v/>
      </c>
      <c r="S190" s="106" t="str">
        <f>+IFERROR(VLOOKUP(M190&amp;"-"&amp;N190,Links_publicos_PBI[[id-id2]:[Nombre Archivo PBI]],4,0),L190)</f>
        <v>Comuna: Los Alamos, Biobío</v>
      </c>
      <c r="T190" s="121" t="str">
        <f>+HYPERLINK(IFERROR(VLOOKUP($M190&amp;"-"&amp;$N190,Links_publicos_PBI[[id-id2]:[Nombre Archivo PBI]],5,0),L190))</f>
        <v>https://app.powerbi.com/view?r=eyJrIjoiN2Y4MWE2YzUtMmIxNy00YmQyLTkxOGMtYTgyMGQ5NTI0OTRhIiwidCI6IjhmYmFhNWJmLTJlY2MtNGRjOC1iNTZiLThmOTJlMzA3ZjA3NiIsImMiOjR9</v>
      </c>
      <c r="U190" s="121" t="str">
        <f>+IFERROR(VLOOKUP($M190,'LINK GEE-MSTORE'!$A$4:$E$164,4,0),"")&amp;IF(Detalle_Vinculos_Odoo[[#This Row],[id GEE2]]=0,"",Detalle_Vinculos_Odoo[[#This Row],[id GEE2]])</f>
        <v/>
      </c>
      <c r="V190" s="121" t="str">
        <f>+IFERROR(VLOOKUP($M190,'LINK GEE-MSTORE'!$I$4:$M$134,4,0),"")</f>
        <v/>
      </c>
      <c r="W190" s="30" t="str">
        <f>+Detalle_Vinculos_Odoo[[#This Row],[Data]]&amp;"|| "&amp;Detalle_Vinculos_Odoo[[#This Row],[Variante Shopify]]&amp;", "&amp;Detalle_Vinculos_Odoo[[#This Row],[País]]</f>
        <v>DATAEDUCACIÓN|| Comuna: Los Alamos, Biobío, Chile</v>
      </c>
      <c r="X1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Alamos, Biobío</v>
      </c>
      <c r="Y190" s="106" t="str">
        <f>+IFERROR(VLOOKUP(Detalle_Vinculos_Odoo[[#This Row],[id GEE]],Portadas10[],2,0),"No hay imagen en la tabla")</f>
        <v>No hay imagen en la tabla</v>
      </c>
      <c r="Z1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0" s="106" t="str">
        <f t="shared" si="10"/>
        <v>https://dashboardfiltrado.azurewebsites.net/AutoDash/Index/4/8206</v>
      </c>
      <c r="AC1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id2:8206, url:"https://app.powerbi.com/view?r=eyJrIjoiN2Y4MWE2YzUtMmIxNy00YmQyLTkxOGMtYTgyMGQ5NTI0OTRhIiwidCI6IjhmYmFhNWJmLTJlY2MtNGRjOC1iNTZiLThmOTJlMzA3ZjA3NiIsImMiOjR9", comentario:"DATA: DATAEDUCACIÓN || País: Chile || Variante: SI || Tipo Variante: Comuna || Variante Shopify: Comuna: Los Alamos, Biobío"));</v>
      </c>
      <c r="AD1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https://dashboardfiltrado.azurewebsites.net/AutoDash/Index/4/8206</v>
      </c>
      <c r="AE190" s="117" t="str">
        <f>+IF(Detalle_Vinculos_Odoo[[#This Row],[LINK Mapstore]]&lt;&gt;"","MapStore",IF(Detalle_Vinculos_Odoo[[#This Row],[id GEE]]&lt;&gt;"","GEE-PBI","PBI"))</f>
        <v>PBI</v>
      </c>
    </row>
    <row r="191" spans="1:31" ht="30.6" hidden="1" x14ac:dyDescent="0.3">
      <c r="A191" s="102">
        <f t="shared" si="11"/>
        <v>178</v>
      </c>
      <c r="B191" s="103" t="str">
        <f>+VLOOKUP($M191,Detalle_Variantes_DI[],2,0)</f>
        <v>DATAEDUCACIÓN</v>
      </c>
      <c r="C191" s="103" t="str">
        <f>+VLOOKUP($M191,Detalle_Variantes_DI[],3,0)</f>
        <v>0010-01-00014</v>
      </c>
      <c r="D191" s="30" t="str">
        <f>+VLOOKUP($M191,Detalle_Variantes_DI[],5,0)</f>
        <v>Ranking Comunal de Establecimientos Educacionales - Chile</v>
      </c>
      <c r="E191" s="102" t="str">
        <f>+VLOOKUP($M191,Detalle_Variantes_DI[],6,0)</f>
        <v>PRO</v>
      </c>
      <c r="F191" s="102" t="str">
        <f>+VLOOKUP($M191,Detalle_Variantes_DI[],7,0)</f>
        <v>Chile</v>
      </c>
      <c r="G191" s="102" t="str">
        <f>+VLOOKUP($M191,Detalle_Variantes_DI[],8,0)</f>
        <v>SI</v>
      </c>
      <c r="H191" s="102" t="str">
        <f>+VLOOKUP($M191,Detalle_Variantes_DI[],9,0)</f>
        <v>NO</v>
      </c>
      <c r="I191" s="102" t="str">
        <f>+VLOOKUP($M191,Detalle_Variantes_DI[],10,0)</f>
        <v>NO</v>
      </c>
      <c r="J191" s="102" t="str">
        <f>+VLOOKUP($M191,Detalle_Variantes_DI[],11,0)</f>
        <v>SI</v>
      </c>
      <c r="K191" s="102" t="str">
        <f>+VLOOKUP($M191,Detalle_Variantes_DI[],13,0)</f>
        <v>SI</v>
      </c>
      <c r="L191" s="102" t="str">
        <f>+VLOOKUP($M191,Detalle_Variantes_DI[],14,0)</f>
        <v>Comuna</v>
      </c>
      <c r="M191" s="100">
        <v>4</v>
      </c>
      <c r="N191" s="96">
        <v>8207</v>
      </c>
      <c r="O191" s="102" t="str">
        <f>+IF(VLOOKUP($M191,Detalle_Variantes_DI[],19,0)=0,"",VLOOKUP($M191,Detalle_Variantes_DI[],19,0))</f>
        <v/>
      </c>
      <c r="P191" s="102" t="str">
        <f t="shared" si="12"/>
        <v/>
      </c>
      <c r="Q191" s="102" t="str">
        <f>+IF(VLOOKUP($M191,Detalle_Variantes_DI[],19,0)=0,"",VLOOKUP($M191,Detalle_Variantes_DI[],21,0))</f>
        <v/>
      </c>
      <c r="R191" s="105" t="str">
        <f t="shared" si="13"/>
        <v/>
      </c>
      <c r="S191" s="106" t="str">
        <f>+IFERROR(VLOOKUP(M191&amp;"-"&amp;N191,Links_publicos_PBI[[id-id2]:[Nombre Archivo PBI]],4,0),L191)</f>
        <v>Comuna: Tirúa, Biobío</v>
      </c>
      <c r="T191" s="121" t="str">
        <f>+HYPERLINK(IFERROR(VLOOKUP($M191&amp;"-"&amp;$N191,Links_publicos_PBI[[id-id2]:[Nombre Archivo PBI]],5,0),L191))</f>
        <v>https://app.powerbi.com/view?r=eyJrIjoiZmViMjViMGItNjhlNy00MjVlLTlkNTYtOGI1MGM4Y2FlMzJhIiwidCI6IjhmYmFhNWJmLTJlY2MtNGRjOC1iNTZiLThmOTJlMzA3ZjA3NiIsImMiOjR9</v>
      </c>
      <c r="U191" s="121" t="str">
        <f>+IFERROR(VLOOKUP($M191,'LINK GEE-MSTORE'!$A$4:$E$164,4,0),"")&amp;IF(Detalle_Vinculos_Odoo[[#This Row],[id GEE2]]=0,"",Detalle_Vinculos_Odoo[[#This Row],[id GEE2]])</f>
        <v/>
      </c>
      <c r="V191" s="121" t="str">
        <f>+IFERROR(VLOOKUP($M191,'LINK GEE-MSTORE'!$I$4:$M$134,4,0),"")</f>
        <v/>
      </c>
      <c r="W191" s="30" t="str">
        <f>+Detalle_Vinculos_Odoo[[#This Row],[Data]]&amp;"|| "&amp;Detalle_Vinculos_Odoo[[#This Row],[Variante Shopify]]&amp;", "&amp;Detalle_Vinculos_Odoo[[#This Row],[País]]</f>
        <v>DATAEDUCACIÓN|| Comuna: Tirúa, Biobío, Chile</v>
      </c>
      <c r="X1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Tirúa, Biobío</v>
      </c>
      <c r="Y191" s="106" t="str">
        <f>+IFERROR(VLOOKUP(Detalle_Vinculos_Odoo[[#This Row],[id GEE]],Portadas10[],2,0),"No hay imagen en la tabla")</f>
        <v>No hay imagen en la tabla</v>
      </c>
      <c r="Z1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1" s="106" t="str">
        <f t="shared" si="10"/>
        <v>https://dashboardfiltrado.azurewebsites.net/AutoDash/Index/4/8207</v>
      </c>
      <c r="AC1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id2:8207, url:"https://app.powerbi.com/view?r=eyJrIjoiZmViMjViMGItNjhlNy00MjVlLTlkNTYtOGI1MGM4Y2FlMzJhIiwidCI6IjhmYmFhNWJmLTJlY2MtNGRjOC1iNTZiLThmOTJlMzA3ZjA3NiIsImMiOjR9", comentario:"DATA: DATAEDUCACIÓN || País: Chile || Variante: SI || Tipo Variante: Comuna || Variante Shopify: Comuna: Tirúa, Biobío"));</v>
      </c>
      <c r="AD1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https://dashboardfiltrado.azurewebsites.net/AutoDash/Index/4/8207</v>
      </c>
      <c r="AE191" s="117" t="str">
        <f>+IF(Detalle_Vinculos_Odoo[[#This Row],[LINK Mapstore]]&lt;&gt;"","MapStore",IF(Detalle_Vinculos_Odoo[[#This Row],[id GEE]]&lt;&gt;"","GEE-PBI","PBI"))</f>
        <v>PBI</v>
      </c>
    </row>
    <row r="192" spans="1:31" ht="30.6" hidden="1" x14ac:dyDescent="0.3">
      <c r="A192" s="102">
        <f t="shared" si="11"/>
        <v>179</v>
      </c>
      <c r="B192" s="103" t="str">
        <f>+VLOOKUP($M192,Detalle_Variantes_DI[],2,0)</f>
        <v>DATAEDUCACIÓN</v>
      </c>
      <c r="C192" s="103" t="str">
        <f>+VLOOKUP($M192,Detalle_Variantes_DI[],3,0)</f>
        <v>0010-01-00014</v>
      </c>
      <c r="D192" s="30" t="str">
        <f>+VLOOKUP($M192,Detalle_Variantes_DI[],5,0)</f>
        <v>Ranking Comunal de Establecimientos Educacionales - Chile</v>
      </c>
      <c r="E192" s="102" t="str">
        <f>+VLOOKUP($M192,Detalle_Variantes_DI[],6,0)</f>
        <v>PRO</v>
      </c>
      <c r="F192" s="102" t="str">
        <f>+VLOOKUP($M192,Detalle_Variantes_DI[],7,0)</f>
        <v>Chile</v>
      </c>
      <c r="G192" s="102" t="str">
        <f>+VLOOKUP($M192,Detalle_Variantes_DI[],8,0)</f>
        <v>SI</v>
      </c>
      <c r="H192" s="102" t="str">
        <f>+VLOOKUP($M192,Detalle_Variantes_DI[],9,0)</f>
        <v>NO</v>
      </c>
      <c r="I192" s="102" t="str">
        <f>+VLOOKUP($M192,Detalle_Variantes_DI[],10,0)</f>
        <v>NO</v>
      </c>
      <c r="J192" s="102" t="str">
        <f>+VLOOKUP($M192,Detalle_Variantes_DI[],11,0)</f>
        <v>SI</v>
      </c>
      <c r="K192" s="102" t="str">
        <f>+VLOOKUP($M192,Detalle_Variantes_DI[],13,0)</f>
        <v>SI</v>
      </c>
      <c r="L192" s="102" t="str">
        <f>+VLOOKUP($M192,Detalle_Variantes_DI[],14,0)</f>
        <v>Comuna</v>
      </c>
      <c r="M192" s="100">
        <v>4</v>
      </c>
      <c r="N192" s="96">
        <v>8301</v>
      </c>
      <c r="O192" s="102" t="str">
        <f>+IF(VLOOKUP($M192,Detalle_Variantes_DI[],19,0)=0,"",VLOOKUP($M192,Detalle_Variantes_DI[],19,0))</f>
        <v/>
      </c>
      <c r="P192" s="102" t="str">
        <f t="shared" si="12"/>
        <v/>
      </c>
      <c r="Q192" s="102" t="str">
        <f>+IF(VLOOKUP($M192,Detalle_Variantes_DI[],19,0)=0,"",VLOOKUP($M192,Detalle_Variantes_DI[],21,0))</f>
        <v/>
      </c>
      <c r="R192" s="105" t="str">
        <f t="shared" si="13"/>
        <v/>
      </c>
      <c r="S192" s="106" t="str">
        <f>+IFERROR(VLOOKUP(M192&amp;"-"&amp;N192,Links_publicos_PBI[[id-id2]:[Nombre Archivo PBI]],4,0),L192)</f>
        <v>Comuna: Los Angeles, Biobío</v>
      </c>
      <c r="T192" s="121" t="str">
        <f>+HYPERLINK(IFERROR(VLOOKUP($M192&amp;"-"&amp;$N192,Links_publicos_PBI[[id-id2]:[Nombre Archivo PBI]],5,0),L192))</f>
        <v>https://app.powerbi.com/view?r=eyJrIjoiOTA5MjhmYWItNzNhNS00MGNlLTliOWQtNzRhODFiOTUwNmU4IiwidCI6IjhmYmFhNWJmLTJlY2MtNGRjOC1iNTZiLThmOTJlMzA3ZjA3NiIsImMiOjR9</v>
      </c>
      <c r="U192" s="121" t="str">
        <f>+IFERROR(VLOOKUP($M192,'LINK GEE-MSTORE'!$A$4:$E$164,4,0),"")&amp;IF(Detalle_Vinculos_Odoo[[#This Row],[id GEE2]]=0,"",Detalle_Vinculos_Odoo[[#This Row],[id GEE2]])</f>
        <v/>
      </c>
      <c r="V192" s="121" t="str">
        <f>+IFERROR(VLOOKUP($M192,'LINK GEE-MSTORE'!$I$4:$M$134,4,0),"")</f>
        <v/>
      </c>
      <c r="W192" s="30" t="str">
        <f>+Detalle_Vinculos_Odoo[[#This Row],[Data]]&amp;"|| "&amp;Detalle_Vinculos_Odoo[[#This Row],[Variante Shopify]]&amp;", "&amp;Detalle_Vinculos_Odoo[[#This Row],[País]]</f>
        <v>DATAEDUCACIÓN|| Comuna: Los Angeles, Biobío, Chile</v>
      </c>
      <c r="X1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Angeles, Biobío</v>
      </c>
      <c r="Y192" s="106" t="str">
        <f>+IFERROR(VLOOKUP(Detalle_Vinculos_Odoo[[#This Row],[id GEE]],Portadas10[],2,0),"No hay imagen en la tabla")</f>
        <v>No hay imagen en la tabla</v>
      </c>
      <c r="Z1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2" s="106" t="str">
        <f t="shared" si="10"/>
        <v>https://dashboardfiltrado.azurewebsites.net/AutoDash/Index/4/8301</v>
      </c>
      <c r="AC1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id2:8301, url:"https://app.powerbi.com/view?r=eyJrIjoiOTA5MjhmYWItNzNhNS00MGNlLTliOWQtNzRhODFiOTUwNmU4IiwidCI6IjhmYmFhNWJmLTJlY2MtNGRjOC1iNTZiLThmOTJlMzA3ZjA3NiIsImMiOjR9", comentario:"DATA: DATAEDUCACIÓN || País: Chile || Variante: SI || Tipo Variante: Comuna || Variante Shopify: Comuna: Los Angeles, Biobío"));</v>
      </c>
      <c r="AD1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https://dashboardfiltrado.azurewebsites.net/AutoDash/Index/4/8301</v>
      </c>
      <c r="AE192" s="117" t="str">
        <f>+IF(Detalle_Vinculos_Odoo[[#This Row],[LINK Mapstore]]&lt;&gt;"","MapStore",IF(Detalle_Vinculos_Odoo[[#This Row],[id GEE]]&lt;&gt;"","GEE-PBI","PBI"))</f>
        <v>PBI</v>
      </c>
    </row>
    <row r="193" spans="1:31" ht="30.6" hidden="1" x14ac:dyDescent="0.3">
      <c r="A193" s="102">
        <f t="shared" si="11"/>
        <v>180</v>
      </c>
      <c r="B193" s="103" t="str">
        <f>+VLOOKUP($M193,Detalle_Variantes_DI[],2,0)</f>
        <v>DATAEDUCACIÓN</v>
      </c>
      <c r="C193" s="103" t="str">
        <f>+VLOOKUP($M193,Detalle_Variantes_DI[],3,0)</f>
        <v>0010-01-00014</v>
      </c>
      <c r="D193" s="30" t="str">
        <f>+VLOOKUP($M193,Detalle_Variantes_DI[],5,0)</f>
        <v>Ranking Comunal de Establecimientos Educacionales - Chile</v>
      </c>
      <c r="E193" s="102" t="str">
        <f>+VLOOKUP($M193,Detalle_Variantes_DI[],6,0)</f>
        <v>PRO</v>
      </c>
      <c r="F193" s="102" t="str">
        <f>+VLOOKUP($M193,Detalle_Variantes_DI[],7,0)</f>
        <v>Chile</v>
      </c>
      <c r="G193" s="102" t="str">
        <f>+VLOOKUP($M193,Detalle_Variantes_DI[],8,0)</f>
        <v>SI</v>
      </c>
      <c r="H193" s="102" t="str">
        <f>+VLOOKUP($M193,Detalle_Variantes_DI[],9,0)</f>
        <v>NO</v>
      </c>
      <c r="I193" s="102" t="str">
        <f>+VLOOKUP($M193,Detalle_Variantes_DI[],10,0)</f>
        <v>NO</v>
      </c>
      <c r="J193" s="102" t="str">
        <f>+VLOOKUP($M193,Detalle_Variantes_DI[],11,0)</f>
        <v>SI</v>
      </c>
      <c r="K193" s="102" t="str">
        <f>+VLOOKUP($M193,Detalle_Variantes_DI[],13,0)</f>
        <v>SI</v>
      </c>
      <c r="L193" s="102" t="str">
        <f>+VLOOKUP($M193,Detalle_Variantes_DI[],14,0)</f>
        <v>Comuna</v>
      </c>
      <c r="M193" s="100">
        <v>4</v>
      </c>
      <c r="N193" s="96">
        <v>8302</v>
      </c>
      <c r="O193" s="102" t="str">
        <f>+IF(VLOOKUP($M193,Detalle_Variantes_DI[],19,0)=0,"",VLOOKUP($M193,Detalle_Variantes_DI[],19,0))</f>
        <v/>
      </c>
      <c r="P193" s="102" t="str">
        <f t="shared" si="12"/>
        <v/>
      </c>
      <c r="Q193" s="102" t="str">
        <f>+IF(VLOOKUP($M193,Detalle_Variantes_DI[],19,0)=0,"",VLOOKUP($M193,Detalle_Variantes_DI[],21,0))</f>
        <v/>
      </c>
      <c r="R193" s="105" t="str">
        <f t="shared" si="13"/>
        <v/>
      </c>
      <c r="S193" s="106" t="str">
        <f>+IFERROR(VLOOKUP(M193&amp;"-"&amp;N193,Links_publicos_PBI[[id-id2]:[Nombre Archivo PBI]],4,0),L193)</f>
        <v>Comuna: Antuco, Biobío</v>
      </c>
      <c r="T193" s="121" t="str">
        <f>+HYPERLINK(IFERROR(VLOOKUP($M193&amp;"-"&amp;$N193,Links_publicos_PBI[[id-id2]:[Nombre Archivo PBI]],5,0),L193))</f>
        <v>https://app.powerbi.com/view?r=eyJrIjoiMDMwNTI5NjQtYzA0Yy00YjQyLWIxOWMtZmZkZGMzNTQyMDYzIiwidCI6IjhmYmFhNWJmLTJlY2MtNGRjOC1iNTZiLThmOTJlMzA3ZjA3NiIsImMiOjR9</v>
      </c>
      <c r="U193" s="121" t="str">
        <f>+IFERROR(VLOOKUP($M193,'LINK GEE-MSTORE'!$A$4:$E$164,4,0),"")&amp;IF(Detalle_Vinculos_Odoo[[#This Row],[id GEE2]]=0,"",Detalle_Vinculos_Odoo[[#This Row],[id GEE2]])</f>
        <v/>
      </c>
      <c r="V193" s="121" t="str">
        <f>+IFERROR(VLOOKUP($M193,'LINK GEE-MSTORE'!$I$4:$M$134,4,0),"")</f>
        <v/>
      </c>
      <c r="W193" s="30" t="str">
        <f>+Detalle_Vinculos_Odoo[[#This Row],[Data]]&amp;"|| "&amp;Detalle_Vinculos_Odoo[[#This Row],[Variante Shopify]]&amp;", "&amp;Detalle_Vinculos_Odoo[[#This Row],[País]]</f>
        <v>DATAEDUCACIÓN|| Comuna: Antuco, Biobío, Chile</v>
      </c>
      <c r="X1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Antuco, Biobío</v>
      </c>
      <c r="Y193" s="106" t="str">
        <f>+IFERROR(VLOOKUP(Detalle_Vinculos_Odoo[[#This Row],[id GEE]],Portadas10[],2,0),"No hay imagen en la tabla")</f>
        <v>No hay imagen en la tabla</v>
      </c>
      <c r="Z1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3" s="106" t="str">
        <f t="shared" si="10"/>
        <v>https://dashboardfiltrado.azurewebsites.net/AutoDash/Index/4/8302</v>
      </c>
      <c r="AC1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id2:8302, url:"https://app.powerbi.com/view?r=eyJrIjoiMDMwNTI5NjQtYzA0Yy00YjQyLWIxOWMtZmZkZGMzNTQyMDYzIiwidCI6IjhmYmFhNWJmLTJlY2MtNGRjOC1iNTZiLThmOTJlMzA3ZjA3NiIsImMiOjR9", comentario:"DATA: DATAEDUCACIÓN || País: Chile || Variante: SI || Tipo Variante: Comuna || Variante Shopify: Comuna: Antuco, Biobío"));</v>
      </c>
      <c r="AD1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https://dashboardfiltrado.azurewebsites.net/AutoDash/Index/4/8302</v>
      </c>
      <c r="AE193" s="117" t="str">
        <f>+IF(Detalle_Vinculos_Odoo[[#This Row],[LINK Mapstore]]&lt;&gt;"","MapStore",IF(Detalle_Vinculos_Odoo[[#This Row],[id GEE]]&lt;&gt;"","GEE-PBI","PBI"))</f>
        <v>PBI</v>
      </c>
    </row>
    <row r="194" spans="1:31" ht="30.6" hidden="1" x14ac:dyDescent="0.3">
      <c r="A194" s="102">
        <f t="shared" si="11"/>
        <v>181</v>
      </c>
      <c r="B194" s="103" t="str">
        <f>+VLOOKUP($M194,Detalle_Variantes_DI[],2,0)</f>
        <v>DATAEDUCACIÓN</v>
      </c>
      <c r="C194" s="103" t="str">
        <f>+VLOOKUP($M194,Detalle_Variantes_DI[],3,0)</f>
        <v>0010-01-00014</v>
      </c>
      <c r="D194" s="30" t="str">
        <f>+VLOOKUP($M194,Detalle_Variantes_DI[],5,0)</f>
        <v>Ranking Comunal de Establecimientos Educacionales - Chile</v>
      </c>
      <c r="E194" s="102" t="str">
        <f>+VLOOKUP($M194,Detalle_Variantes_DI[],6,0)</f>
        <v>PRO</v>
      </c>
      <c r="F194" s="102" t="str">
        <f>+VLOOKUP($M194,Detalle_Variantes_DI[],7,0)</f>
        <v>Chile</v>
      </c>
      <c r="G194" s="102" t="str">
        <f>+VLOOKUP($M194,Detalle_Variantes_DI[],8,0)</f>
        <v>SI</v>
      </c>
      <c r="H194" s="102" t="str">
        <f>+VLOOKUP($M194,Detalle_Variantes_DI[],9,0)</f>
        <v>NO</v>
      </c>
      <c r="I194" s="102" t="str">
        <f>+VLOOKUP($M194,Detalle_Variantes_DI[],10,0)</f>
        <v>NO</v>
      </c>
      <c r="J194" s="102" t="str">
        <f>+VLOOKUP($M194,Detalle_Variantes_DI[],11,0)</f>
        <v>SI</v>
      </c>
      <c r="K194" s="102" t="str">
        <f>+VLOOKUP($M194,Detalle_Variantes_DI[],13,0)</f>
        <v>SI</v>
      </c>
      <c r="L194" s="102" t="str">
        <f>+VLOOKUP($M194,Detalle_Variantes_DI[],14,0)</f>
        <v>Comuna</v>
      </c>
      <c r="M194" s="100">
        <v>4</v>
      </c>
      <c r="N194" s="96">
        <v>8303</v>
      </c>
      <c r="O194" s="102" t="str">
        <f>+IF(VLOOKUP($M194,Detalle_Variantes_DI[],19,0)=0,"",VLOOKUP($M194,Detalle_Variantes_DI[],19,0))</f>
        <v/>
      </c>
      <c r="P194" s="102" t="str">
        <f t="shared" si="12"/>
        <v/>
      </c>
      <c r="Q194" s="102" t="str">
        <f>+IF(VLOOKUP($M194,Detalle_Variantes_DI[],19,0)=0,"",VLOOKUP($M194,Detalle_Variantes_DI[],21,0))</f>
        <v/>
      </c>
      <c r="R194" s="105" t="str">
        <f t="shared" si="13"/>
        <v/>
      </c>
      <c r="S194" s="106" t="str">
        <f>+IFERROR(VLOOKUP(M194&amp;"-"&amp;N194,Links_publicos_PBI[[id-id2]:[Nombre Archivo PBI]],4,0),L194)</f>
        <v>Comuna: Cabrero, Biobío</v>
      </c>
      <c r="T194" s="121" t="str">
        <f>+HYPERLINK(IFERROR(VLOOKUP($M194&amp;"-"&amp;$N194,Links_publicos_PBI[[id-id2]:[Nombre Archivo PBI]],5,0),L194))</f>
        <v>https://app.powerbi.com/view?r=eyJrIjoiYzE1ZmNmNzctODVhNS00NmFjLWJmMjQtNGQ3MDg1YTliOWIwIiwidCI6IjhmYmFhNWJmLTJlY2MtNGRjOC1iNTZiLThmOTJlMzA3ZjA3NiIsImMiOjR9</v>
      </c>
      <c r="U194" s="121" t="str">
        <f>+IFERROR(VLOOKUP($M194,'LINK GEE-MSTORE'!$A$4:$E$164,4,0),"")&amp;IF(Detalle_Vinculos_Odoo[[#This Row],[id GEE2]]=0,"",Detalle_Vinculos_Odoo[[#This Row],[id GEE2]])</f>
        <v/>
      </c>
      <c r="V194" s="121" t="str">
        <f>+IFERROR(VLOOKUP($M194,'LINK GEE-MSTORE'!$I$4:$M$134,4,0),"")</f>
        <v/>
      </c>
      <c r="W194" s="30" t="str">
        <f>+Detalle_Vinculos_Odoo[[#This Row],[Data]]&amp;"|| "&amp;Detalle_Vinculos_Odoo[[#This Row],[Variante Shopify]]&amp;", "&amp;Detalle_Vinculos_Odoo[[#This Row],[País]]</f>
        <v>DATAEDUCACIÓN|| Comuna: Cabrero, Biobío, Chile</v>
      </c>
      <c r="X1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Cabrero, Biobío</v>
      </c>
      <c r="Y194" s="106" t="str">
        <f>+IFERROR(VLOOKUP(Detalle_Vinculos_Odoo[[#This Row],[id GEE]],Portadas10[],2,0),"No hay imagen en la tabla")</f>
        <v>No hay imagen en la tabla</v>
      </c>
      <c r="Z1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4" s="106" t="str">
        <f t="shared" si="10"/>
        <v>https://dashboardfiltrado.azurewebsites.net/AutoDash/Index/4/8303</v>
      </c>
      <c r="AC1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id2:8303, url:"https://app.powerbi.com/view?r=eyJrIjoiYzE1ZmNmNzctODVhNS00NmFjLWJmMjQtNGQ3MDg1YTliOWIwIiwidCI6IjhmYmFhNWJmLTJlY2MtNGRjOC1iNTZiLThmOTJlMzA3ZjA3NiIsImMiOjR9", comentario:"DATA: DATAEDUCACIÓN || País: Chile || Variante: SI || Tipo Variante: Comuna || Variante Shopify: Comuna: Cabrero, Biobío"));</v>
      </c>
      <c r="AD1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https://dashboardfiltrado.azurewebsites.net/AutoDash/Index/4/8303</v>
      </c>
      <c r="AE194" s="117" t="str">
        <f>+IF(Detalle_Vinculos_Odoo[[#This Row],[LINK Mapstore]]&lt;&gt;"","MapStore",IF(Detalle_Vinculos_Odoo[[#This Row],[id GEE]]&lt;&gt;"","GEE-PBI","PBI"))</f>
        <v>PBI</v>
      </c>
    </row>
    <row r="195" spans="1:31" ht="30.6" hidden="1" x14ac:dyDescent="0.3">
      <c r="A195" s="102">
        <f t="shared" si="11"/>
        <v>182</v>
      </c>
      <c r="B195" s="103" t="str">
        <f>+VLOOKUP($M195,Detalle_Variantes_DI[],2,0)</f>
        <v>DATAEDUCACIÓN</v>
      </c>
      <c r="C195" s="103" t="str">
        <f>+VLOOKUP($M195,Detalle_Variantes_DI[],3,0)</f>
        <v>0010-01-00014</v>
      </c>
      <c r="D195" s="30" t="str">
        <f>+VLOOKUP($M195,Detalle_Variantes_DI[],5,0)</f>
        <v>Ranking Comunal de Establecimientos Educacionales - Chile</v>
      </c>
      <c r="E195" s="102" t="str">
        <f>+VLOOKUP($M195,Detalle_Variantes_DI[],6,0)</f>
        <v>PRO</v>
      </c>
      <c r="F195" s="102" t="str">
        <f>+VLOOKUP($M195,Detalle_Variantes_DI[],7,0)</f>
        <v>Chile</v>
      </c>
      <c r="G195" s="102" t="str">
        <f>+VLOOKUP($M195,Detalle_Variantes_DI[],8,0)</f>
        <v>SI</v>
      </c>
      <c r="H195" s="102" t="str">
        <f>+VLOOKUP($M195,Detalle_Variantes_DI[],9,0)</f>
        <v>NO</v>
      </c>
      <c r="I195" s="102" t="str">
        <f>+VLOOKUP($M195,Detalle_Variantes_DI[],10,0)</f>
        <v>NO</v>
      </c>
      <c r="J195" s="102" t="str">
        <f>+VLOOKUP($M195,Detalle_Variantes_DI[],11,0)</f>
        <v>SI</v>
      </c>
      <c r="K195" s="102" t="str">
        <f>+VLOOKUP($M195,Detalle_Variantes_DI[],13,0)</f>
        <v>SI</v>
      </c>
      <c r="L195" s="102" t="str">
        <f>+VLOOKUP($M195,Detalle_Variantes_DI[],14,0)</f>
        <v>Comuna</v>
      </c>
      <c r="M195" s="100">
        <v>4</v>
      </c>
      <c r="N195" s="96">
        <v>8304</v>
      </c>
      <c r="O195" s="102" t="str">
        <f>+IF(VLOOKUP($M195,Detalle_Variantes_DI[],19,0)=0,"",VLOOKUP($M195,Detalle_Variantes_DI[],19,0))</f>
        <v/>
      </c>
      <c r="P195" s="102" t="str">
        <f t="shared" si="12"/>
        <v/>
      </c>
      <c r="Q195" s="102" t="str">
        <f>+IF(VLOOKUP($M195,Detalle_Variantes_DI[],19,0)=0,"",VLOOKUP($M195,Detalle_Variantes_DI[],21,0))</f>
        <v/>
      </c>
      <c r="R195" s="105" t="str">
        <f t="shared" si="13"/>
        <v/>
      </c>
      <c r="S195" s="106" t="str">
        <f>+IFERROR(VLOOKUP(M195&amp;"-"&amp;N195,Links_publicos_PBI[[id-id2]:[Nombre Archivo PBI]],4,0),L195)</f>
        <v>Comuna: Laja, Biobío</v>
      </c>
      <c r="T195" s="121" t="str">
        <f>+HYPERLINK(IFERROR(VLOOKUP($M195&amp;"-"&amp;$N195,Links_publicos_PBI[[id-id2]:[Nombre Archivo PBI]],5,0),L195))</f>
        <v>https://app.powerbi.com/view?r=eyJrIjoiMzcwMDM5ZGYtNGVmOC00NzA3LWE2ZmQtZTJkYjkxYmE0Yzg0IiwidCI6IjhmYmFhNWJmLTJlY2MtNGRjOC1iNTZiLThmOTJlMzA3ZjA3NiIsImMiOjR9</v>
      </c>
      <c r="U195" s="121" t="str">
        <f>+IFERROR(VLOOKUP($M195,'LINK GEE-MSTORE'!$A$4:$E$164,4,0),"")&amp;IF(Detalle_Vinculos_Odoo[[#This Row],[id GEE2]]=0,"",Detalle_Vinculos_Odoo[[#This Row],[id GEE2]])</f>
        <v/>
      </c>
      <c r="V195" s="121" t="str">
        <f>+IFERROR(VLOOKUP($M195,'LINK GEE-MSTORE'!$I$4:$M$134,4,0),"")</f>
        <v/>
      </c>
      <c r="W195" s="30" t="str">
        <f>+Detalle_Vinculos_Odoo[[#This Row],[Data]]&amp;"|| "&amp;Detalle_Vinculos_Odoo[[#This Row],[Variante Shopify]]&amp;", "&amp;Detalle_Vinculos_Odoo[[#This Row],[País]]</f>
        <v>DATAEDUCACIÓN|| Comuna: Laja, Biobío, Chile</v>
      </c>
      <c r="X1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Laja, Biobío</v>
      </c>
      <c r="Y195" s="106" t="str">
        <f>+IFERROR(VLOOKUP(Detalle_Vinculos_Odoo[[#This Row],[id GEE]],Portadas10[],2,0),"No hay imagen en la tabla")</f>
        <v>No hay imagen en la tabla</v>
      </c>
      <c r="Z1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5" s="106" t="str">
        <f t="shared" si="10"/>
        <v>https://dashboardfiltrado.azurewebsites.net/AutoDash/Index/4/8304</v>
      </c>
      <c r="AC1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id2:8304, url:"https://app.powerbi.com/view?r=eyJrIjoiMzcwMDM5ZGYtNGVmOC00NzA3LWE2ZmQtZTJkYjkxYmE0Yzg0IiwidCI6IjhmYmFhNWJmLTJlY2MtNGRjOC1iNTZiLThmOTJlMzA3ZjA3NiIsImMiOjR9", comentario:"DATA: DATAEDUCACIÓN || País: Chile || Variante: SI || Tipo Variante: Comuna || Variante Shopify: Comuna: Laja, Biobío"));</v>
      </c>
      <c r="AD1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https://dashboardfiltrado.azurewebsites.net/AutoDash/Index/4/8304</v>
      </c>
      <c r="AE195" s="117" t="str">
        <f>+IF(Detalle_Vinculos_Odoo[[#This Row],[LINK Mapstore]]&lt;&gt;"","MapStore",IF(Detalle_Vinculos_Odoo[[#This Row],[id GEE]]&lt;&gt;"","GEE-PBI","PBI"))</f>
        <v>PBI</v>
      </c>
    </row>
    <row r="196" spans="1:31" ht="30.6" hidden="1" x14ac:dyDescent="0.3">
      <c r="A196" s="102">
        <f t="shared" si="11"/>
        <v>183</v>
      </c>
      <c r="B196" s="103" t="str">
        <f>+VLOOKUP($M196,Detalle_Variantes_DI[],2,0)</f>
        <v>DATAEDUCACIÓN</v>
      </c>
      <c r="C196" s="103" t="str">
        <f>+VLOOKUP($M196,Detalle_Variantes_DI[],3,0)</f>
        <v>0010-01-00014</v>
      </c>
      <c r="D196" s="30" t="str">
        <f>+VLOOKUP($M196,Detalle_Variantes_DI[],5,0)</f>
        <v>Ranking Comunal de Establecimientos Educacionales - Chile</v>
      </c>
      <c r="E196" s="102" t="str">
        <f>+VLOOKUP($M196,Detalle_Variantes_DI[],6,0)</f>
        <v>PRO</v>
      </c>
      <c r="F196" s="102" t="str">
        <f>+VLOOKUP($M196,Detalle_Variantes_DI[],7,0)</f>
        <v>Chile</v>
      </c>
      <c r="G196" s="102" t="str">
        <f>+VLOOKUP($M196,Detalle_Variantes_DI[],8,0)</f>
        <v>SI</v>
      </c>
      <c r="H196" s="102" t="str">
        <f>+VLOOKUP($M196,Detalle_Variantes_DI[],9,0)</f>
        <v>NO</v>
      </c>
      <c r="I196" s="102" t="str">
        <f>+VLOOKUP($M196,Detalle_Variantes_DI[],10,0)</f>
        <v>NO</v>
      </c>
      <c r="J196" s="102" t="str">
        <f>+VLOOKUP($M196,Detalle_Variantes_DI[],11,0)</f>
        <v>SI</v>
      </c>
      <c r="K196" s="102" t="str">
        <f>+VLOOKUP($M196,Detalle_Variantes_DI[],13,0)</f>
        <v>SI</v>
      </c>
      <c r="L196" s="102" t="str">
        <f>+VLOOKUP($M196,Detalle_Variantes_DI[],14,0)</f>
        <v>Comuna</v>
      </c>
      <c r="M196" s="100">
        <v>4</v>
      </c>
      <c r="N196" s="96">
        <v>8305</v>
      </c>
      <c r="O196" s="102" t="str">
        <f>+IF(VLOOKUP($M196,Detalle_Variantes_DI[],19,0)=0,"",VLOOKUP($M196,Detalle_Variantes_DI[],19,0))</f>
        <v/>
      </c>
      <c r="P196" s="102" t="str">
        <f t="shared" si="12"/>
        <v/>
      </c>
      <c r="Q196" s="102" t="str">
        <f>+IF(VLOOKUP($M196,Detalle_Variantes_DI[],19,0)=0,"",VLOOKUP($M196,Detalle_Variantes_DI[],21,0))</f>
        <v/>
      </c>
      <c r="R196" s="105" t="str">
        <f t="shared" si="13"/>
        <v/>
      </c>
      <c r="S196" s="106" t="str">
        <f>+IFERROR(VLOOKUP(M196&amp;"-"&amp;N196,Links_publicos_PBI[[id-id2]:[Nombre Archivo PBI]],4,0),L196)</f>
        <v>Comuna: Mulchén, Biobío</v>
      </c>
      <c r="T196" s="121" t="str">
        <f>+HYPERLINK(IFERROR(VLOOKUP($M196&amp;"-"&amp;$N196,Links_publicos_PBI[[id-id2]:[Nombre Archivo PBI]],5,0),L196))</f>
        <v>https://app.powerbi.com/view?r=eyJrIjoiOTA5NGMxYzUtMTRkNC00NDhjLWI3M2MtYzAzZWRiZWY2MzgyIiwidCI6IjhmYmFhNWJmLTJlY2MtNGRjOC1iNTZiLThmOTJlMzA3ZjA3NiIsImMiOjR9</v>
      </c>
      <c r="U196" s="121" t="str">
        <f>+IFERROR(VLOOKUP($M196,'LINK GEE-MSTORE'!$A$4:$E$164,4,0),"")&amp;IF(Detalle_Vinculos_Odoo[[#This Row],[id GEE2]]=0,"",Detalle_Vinculos_Odoo[[#This Row],[id GEE2]])</f>
        <v/>
      </c>
      <c r="V196" s="121" t="str">
        <f>+IFERROR(VLOOKUP($M196,'LINK GEE-MSTORE'!$I$4:$M$134,4,0),"")</f>
        <v/>
      </c>
      <c r="W196" s="30" t="str">
        <f>+Detalle_Vinculos_Odoo[[#This Row],[Data]]&amp;"|| "&amp;Detalle_Vinculos_Odoo[[#This Row],[Variante Shopify]]&amp;", "&amp;Detalle_Vinculos_Odoo[[#This Row],[País]]</f>
        <v>DATAEDUCACIÓN|| Comuna: Mulchén, Biobío, Chile</v>
      </c>
      <c r="X1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Mulchén, Biobío</v>
      </c>
      <c r="Y196" s="106" t="str">
        <f>+IFERROR(VLOOKUP(Detalle_Vinculos_Odoo[[#This Row],[id GEE]],Portadas10[],2,0),"No hay imagen en la tabla")</f>
        <v>No hay imagen en la tabla</v>
      </c>
      <c r="Z1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6" s="106" t="str">
        <f t="shared" si="10"/>
        <v>https://dashboardfiltrado.azurewebsites.net/AutoDash/Index/4/8305</v>
      </c>
      <c r="AC1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id2:8305, url:"https://app.powerbi.com/view?r=eyJrIjoiOTA5NGMxYzUtMTRkNC00NDhjLWI3M2MtYzAzZWRiZWY2MzgyIiwidCI6IjhmYmFhNWJmLTJlY2MtNGRjOC1iNTZiLThmOTJlMzA3ZjA3NiIsImMiOjR9", comentario:"DATA: DATAEDUCACIÓN || País: Chile || Variante: SI || Tipo Variante: Comuna || Variante Shopify: Comuna: Mulchén, Biobío"));</v>
      </c>
      <c r="AD1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https://dashboardfiltrado.azurewebsites.net/AutoDash/Index/4/8305</v>
      </c>
      <c r="AE196" s="117" t="str">
        <f>+IF(Detalle_Vinculos_Odoo[[#This Row],[LINK Mapstore]]&lt;&gt;"","MapStore",IF(Detalle_Vinculos_Odoo[[#This Row],[id GEE]]&lt;&gt;"","GEE-PBI","PBI"))</f>
        <v>PBI</v>
      </c>
    </row>
    <row r="197" spans="1:31" ht="30.6" hidden="1" x14ac:dyDescent="0.3">
      <c r="A197" s="102">
        <f t="shared" si="11"/>
        <v>184</v>
      </c>
      <c r="B197" s="103" t="str">
        <f>+VLOOKUP($M197,Detalle_Variantes_DI[],2,0)</f>
        <v>DATAEDUCACIÓN</v>
      </c>
      <c r="C197" s="103" t="str">
        <f>+VLOOKUP($M197,Detalle_Variantes_DI[],3,0)</f>
        <v>0010-01-00014</v>
      </c>
      <c r="D197" s="30" t="str">
        <f>+VLOOKUP($M197,Detalle_Variantes_DI[],5,0)</f>
        <v>Ranking Comunal de Establecimientos Educacionales - Chile</v>
      </c>
      <c r="E197" s="102" t="str">
        <f>+VLOOKUP($M197,Detalle_Variantes_DI[],6,0)</f>
        <v>PRO</v>
      </c>
      <c r="F197" s="102" t="str">
        <f>+VLOOKUP($M197,Detalle_Variantes_DI[],7,0)</f>
        <v>Chile</v>
      </c>
      <c r="G197" s="102" t="str">
        <f>+VLOOKUP($M197,Detalle_Variantes_DI[],8,0)</f>
        <v>SI</v>
      </c>
      <c r="H197" s="102" t="str">
        <f>+VLOOKUP($M197,Detalle_Variantes_DI[],9,0)</f>
        <v>NO</v>
      </c>
      <c r="I197" s="102" t="str">
        <f>+VLOOKUP($M197,Detalle_Variantes_DI[],10,0)</f>
        <v>NO</v>
      </c>
      <c r="J197" s="102" t="str">
        <f>+VLOOKUP($M197,Detalle_Variantes_DI[],11,0)</f>
        <v>SI</v>
      </c>
      <c r="K197" s="102" t="str">
        <f>+VLOOKUP($M197,Detalle_Variantes_DI[],13,0)</f>
        <v>SI</v>
      </c>
      <c r="L197" s="102" t="str">
        <f>+VLOOKUP($M197,Detalle_Variantes_DI[],14,0)</f>
        <v>Comuna</v>
      </c>
      <c r="M197" s="100">
        <v>4</v>
      </c>
      <c r="N197" s="96">
        <v>8306</v>
      </c>
      <c r="O197" s="102" t="str">
        <f>+IF(VLOOKUP($M197,Detalle_Variantes_DI[],19,0)=0,"",VLOOKUP($M197,Detalle_Variantes_DI[],19,0))</f>
        <v/>
      </c>
      <c r="P197" s="102" t="str">
        <f t="shared" si="12"/>
        <v/>
      </c>
      <c r="Q197" s="102" t="str">
        <f>+IF(VLOOKUP($M197,Detalle_Variantes_DI[],19,0)=0,"",VLOOKUP($M197,Detalle_Variantes_DI[],21,0))</f>
        <v/>
      </c>
      <c r="R197" s="105" t="str">
        <f t="shared" si="13"/>
        <v/>
      </c>
      <c r="S197" s="106" t="str">
        <f>+IFERROR(VLOOKUP(M197&amp;"-"&amp;N197,Links_publicos_PBI[[id-id2]:[Nombre Archivo PBI]],4,0),L197)</f>
        <v>Comuna: Nacimiento, Biobío</v>
      </c>
      <c r="T197" s="121" t="str">
        <f>+HYPERLINK(IFERROR(VLOOKUP($M197&amp;"-"&amp;$N197,Links_publicos_PBI[[id-id2]:[Nombre Archivo PBI]],5,0),L197))</f>
        <v>https://app.powerbi.com/view?r=eyJrIjoiN2NlNDIxZWMtNDgwOS00OWM4LThjOWEtZmFkNWNhY2VlODQ4IiwidCI6IjhmYmFhNWJmLTJlY2MtNGRjOC1iNTZiLThmOTJlMzA3ZjA3NiIsImMiOjR9</v>
      </c>
      <c r="U197" s="121" t="str">
        <f>+IFERROR(VLOOKUP($M197,'LINK GEE-MSTORE'!$A$4:$E$164,4,0),"")&amp;IF(Detalle_Vinculos_Odoo[[#This Row],[id GEE2]]=0,"",Detalle_Vinculos_Odoo[[#This Row],[id GEE2]])</f>
        <v/>
      </c>
      <c r="V197" s="121" t="str">
        <f>+IFERROR(VLOOKUP($M197,'LINK GEE-MSTORE'!$I$4:$M$134,4,0),"")</f>
        <v/>
      </c>
      <c r="W197" s="30" t="str">
        <f>+Detalle_Vinculos_Odoo[[#This Row],[Data]]&amp;"|| "&amp;Detalle_Vinculos_Odoo[[#This Row],[Variante Shopify]]&amp;", "&amp;Detalle_Vinculos_Odoo[[#This Row],[País]]</f>
        <v>DATAEDUCACIÓN|| Comuna: Nacimiento, Biobío, Chile</v>
      </c>
      <c r="X1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Nacimiento, Biobío</v>
      </c>
      <c r="Y197" s="106" t="str">
        <f>+IFERROR(VLOOKUP(Detalle_Vinculos_Odoo[[#This Row],[id GEE]],Portadas10[],2,0),"No hay imagen en la tabla")</f>
        <v>No hay imagen en la tabla</v>
      </c>
      <c r="Z1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7" s="106" t="str">
        <f t="shared" si="10"/>
        <v>https://dashboardfiltrado.azurewebsites.net/AutoDash/Index/4/8306</v>
      </c>
      <c r="AC1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id2:8306, url:"https://app.powerbi.com/view?r=eyJrIjoiN2NlNDIxZWMtNDgwOS00OWM4LThjOWEtZmFkNWNhY2VlODQ4IiwidCI6IjhmYmFhNWJmLTJlY2MtNGRjOC1iNTZiLThmOTJlMzA3ZjA3NiIsImMiOjR9", comentario:"DATA: DATAEDUCACIÓN || País: Chile || Variante: SI || Tipo Variante: Comuna || Variante Shopify: Comuna: Nacimiento, Biobío"));</v>
      </c>
      <c r="AD1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https://dashboardfiltrado.azurewebsites.net/AutoDash/Index/4/8306</v>
      </c>
      <c r="AE197" s="117" t="str">
        <f>+IF(Detalle_Vinculos_Odoo[[#This Row],[LINK Mapstore]]&lt;&gt;"","MapStore",IF(Detalle_Vinculos_Odoo[[#This Row],[id GEE]]&lt;&gt;"","GEE-PBI","PBI"))</f>
        <v>PBI</v>
      </c>
    </row>
    <row r="198" spans="1:31" ht="30.6" hidden="1" x14ac:dyDescent="0.3">
      <c r="A198" s="102">
        <f t="shared" si="11"/>
        <v>185</v>
      </c>
      <c r="B198" s="103" t="str">
        <f>+VLOOKUP($M198,Detalle_Variantes_DI[],2,0)</f>
        <v>DATAEDUCACIÓN</v>
      </c>
      <c r="C198" s="103" t="str">
        <f>+VLOOKUP($M198,Detalle_Variantes_DI[],3,0)</f>
        <v>0010-01-00014</v>
      </c>
      <c r="D198" s="30" t="str">
        <f>+VLOOKUP($M198,Detalle_Variantes_DI[],5,0)</f>
        <v>Ranking Comunal de Establecimientos Educacionales - Chile</v>
      </c>
      <c r="E198" s="102" t="str">
        <f>+VLOOKUP($M198,Detalle_Variantes_DI[],6,0)</f>
        <v>PRO</v>
      </c>
      <c r="F198" s="102" t="str">
        <f>+VLOOKUP($M198,Detalle_Variantes_DI[],7,0)</f>
        <v>Chile</v>
      </c>
      <c r="G198" s="102" t="str">
        <f>+VLOOKUP($M198,Detalle_Variantes_DI[],8,0)</f>
        <v>SI</v>
      </c>
      <c r="H198" s="102" t="str">
        <f>+VLOOKUP($M198,Detalle_Variantes_DI[],9,0)</f>
        <v>NO</v>
      </c>
      <c r="I198" s="102" t="str">
        <f>+VLOOKUP($M198,Detalle_Variantes_DI[],10,0)</f>
        <v>NO</v>
      </c>
      <c r="J198" s="102" t="str">
        <f>+VLOOKUP($M198,Detalle_Variantes_DI[],11,0)</f>
        <v>SI</v>
      </c>
      <c r="K198" s="102" t="str">
        <f>+VLOOKUP($M198,Detalle_Variantes_DI[],13,0)</f>
        <v>SI</v>
      </c>
      <c r="L198" s="102" t="str">
        <f>+VLOOKUP($M198,Detalle_Variantes_DI[],14,0)</f>
        <v>Comuna</v>
      </c>
      <c r="M198" s="100">
        <v>4</v>
      </c>
      <c r="N198" s="96">
        <v>8307</v>
      </c>
      <c r="O198" s="102" t="str">
        <f>+IF(VLOOKUP($M198,Detalle_Variantes_DI[],19,0)=0,"",VLOOKUP($M198,Detalle_Variantes_DI[],19,0))</f>
        <v/>
      </c>
      <c r="P198" s="102" t="str">
        <f t="shared" si="12"/>
        <v/>
      </c>
      <c r="Q198" s="102" t="str">
        <f>+IF(VLOOKUP($M198,Detalle_Variantes_DI[],19,0)=0,"",VLOOKUP($M198,Detalle_Variantes_DI[],21,0))</f>
        <v/>
      </c>
      <c r="R198" s="105" t="str">
        <f t="shared" si="13"/>
        <v/>
      </c>
      <c r="S198" s="106" t="str">
        <f>+IFERROR(VLOOKUP(M198&amp;"-"&amp;N198,Links_publicos_PBI[[id-id2]:[Nombre Archivo PBI]],4,0),L198)</f>
        <v>Comuna: Negrete, Biobío</v>
      </c>
      <c r="T198" s="121" t="str">
        <f>+HYPERLINK(IFERROR(VLOOKUP($M198&amp;"-"&amp;$N198,Links_publicos_PBI[[id-id2]:[Nombre Archivo PBI]],5,0),L198))</f>
        <v>https://app.powerbi.com/view?r=eyJrIjoiOTExODA2OTgtODI3MC00MDhlLWJlOGEtMjcxM2E0ODhjYzI1IiwidCI6IjhmYmFhNWJmLTJlY2MtNGRjOC1iNTZiLThmOTJlMzA3ZjA3NiIsImMiOjR9</v>
      </c>
      <c r="U198" s="121" t="str">
        <f>+IFERROR(VLOOKUP($M198,'LINK GEE-MSTORE'!$A$4:$E$164,4,0),"")&amp;IF(Detalle_Vinculos_Odoo[[#This Row],[id GEE2]]=0,"",Detalle_Vinculos_Odoo[[#This Row],[id GEE2]])</f>
        <v/>
      </c>
      <c r="V198" s="121" t="str">
        <f>+IFERROR(VLOOKUP($M198,'LINK GEE-MSTORE'!$I$4:$M$134,4,0),"")</f>
        <v/>
      </c>
      <c r="W198" s="30" t="str">
        <f>+Detalle_Vinculos_Odoo[[#This Row],[Data]]&amp;"|| "&amp;Detalle_Vinculos_Odoo[[#This Row],[Variante Shopify]]&amp;", "&amp;Detalle_Vinculos_Odoo[[#This Row],[País]]</f>
        <v>DATAEDUCACIÓN|| Comuna: Negrete, Biobío, Chile</v>
      </c>
      <c r="X1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Negrete, Biobío</v>
      </c>
      <c r="Y198" s="106" t="str">
        <f>+IFERROR(VLOOKUP(Detalle_Vinculos_Odoo[[#This Row],[id GEE]],Portadas10[],2,0),"No hay imagen en la tabla")</f>
        <v>No hay imagen en la tabla</v>
      </c>
      <c r="Z1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8" s="106" t="str">
        <f t="shared" si="10"/>
        <v>https://dashboardfiltrado.azurewebsites.net/AutoDash/Index/4/8307</v>
      </c>
      <c r="AC1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id2:8307, url:"https://app.powerbi.com/view?r=eyJrIjoiOTExODA2OTgtODI3MC00MDhlLWJlOGEtMjcxM2E0ODhjYzI1IiwidCI6IjhmYmFhNWJmLTJlY2MtNGRjOC1iNTZiLThmOTJlMzA3ZjA3NiIsImMiOjR9", comentario:"DATA: DATAEDUCACIÓN || País: Chile || Variante: SI || Tipo Variante: Comuna || Variante Shopify: Comuna: Negrete, Biobío"));</v>
      </c>
      <c r="AD1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https://dashboardfiltrado.azurewebsites.net/AutoDash/Index/4/8307</v>
      </c>
      <c r="AE198" s="117" t="str">
        <f>+IF(Detalle_Vinculos_Odoo[[#This Row],[LINK Mapstore]]&lt;&gt;"","MapStore",IF(Detalle_Vinculos_Odoo[[#This Row],[id GEE]]&lt;&gt;"","GEE-PBI","PBI"))</f>
        <v>PBI</v>
      </c>
    </row>
    <row r="199" spans="1:31" ht="30.6" hidden="1" x14ac:dyDescent="0.3">
      <c r="A199" s="102">
        <f t="shared" si="11"/>
        <v>186</v>
      </c>
      <c r="B199" s="103" t="str">
        <f>+VLOOKUP($M199,Detalle_Variantes_DI[],2,0)</f>
        <v>DATAEDUCACIÓN</v>
      </c>
      <c r="C199" s="103" t="str">
        <f>+VLOOKUP($M199,Detalle_Variantes_DI[],3,0)</f>
        <v>0010-01-00014</v>
      </c>
      <c r="D199" s="30" t="str">
        <f>+VLOOKUP($M199,Detalle_Variantes_DI[],5,0)</f>
        <v>Ranking Comunal de Establecimientos Educacionales - Chile</v>
      </c>
      <c r="E199" s="102" t="str">
        <f>+VLOOKUP($M199,Detalle_Variantes_DI[],6,0)</f>
        <v>PRO</v>
      </c>
      <c r="F199" s="102" t="str">
        <f>+VLOOKUP($M199,Detalle_Variantes_DI[],7,0)</f>
        <v>Chile</v>
      </c>
      <c r="G199" s="102" t="str">
        <f>+VLOOKUP($M199,Detalle_Variantes_DI[],8,0)</f>
        <v>SI</v>
      </c>
      <c r="H199" s="102" t="str">
        <f>+VLOOKUP($M199,Detalle_Variantes_DI[],9,0)</f>
        <v>NO</v>
      </c>
      <c r="I199" s="102" t="str">
        <f>+VLOOKUP($M199,Detalle_Variantes_DI[],10,0)</f>
        <v>NO</v>
      </c>
      <c r="J199" s="102" t="str">
        <f>+VLOOKUP($M199,Detalle_Variantes_DI[],11,0)</f>
        <v>SI</v>
      </c>
      <c r="K199" s="102" t="str">
        <f>+VLOOKUP($M199,Detalle_Variantes_DI[],13,0)</f>
        <v>SI</v>
      </c>
      <c r="L199" s="102" t="str">
        <f>+VLOOKUP($M199,Detalle_Variantes_DI[],14,0)</f>
        <v>Comuna</v>
      </c>
      <c r="M199" s="100">
        <v>4</v>
      </c>
      <c r="N199" s="96">
        <v>8308</v>
      </c>
      <c r="O199" s="102" t="str">
        <f>+IF(VLOOKUP($M199,Detalle_Variantes_DI[],19,0)=0,"",VLOOKUP($M199,Detalle_Variantes_DI[],19,0))</f>
        <v/>
      </c>
      <c r="P199" s="102" t="str">
        <f t="shared" si="12"/>
        <v/>
      </c>
      <c r="Q199" s="102" t="str">
        <f>+IF(VLOOKUP($M199,Detalle_Variantes_DI[],19,0)=0,"",VLOOKUP($M199,Detalle_Variantes_DI[],21,0))</f>
        <v/>
      </c>
      <c r="R199" s="105" t="str">
        <f t="shared" si="13"/>
        <v/>
      </c>
      <c r="S199" s="106" t="str">
        <f>+IFERROR(VLOOKUP(M199&amp;"-"&amp;N199,Links_publicos_PBI[[id-id2]:[Nombre Archivo PBI]],4,0),L199)</f>
        <v>Comuna: Quilaco, Biobío</v>
      </c>
      <c r="T199" s="121" t="str">
        <f>+HYPERLINK(IFERROR(VLOOKUP($M199&amp;"-"&amp;$N199,Links_publicos_PBI[[id-id2]:[Nombre Archivo PBI]],5,0),L199))</f>
        <v>https://app.powerbi.com/view?r=eyJrIjoiODM0ZjZlNTctNDgzNi00YTk4LWI4NjEtZTdmOWZmN2YwYzRhIiwidCI6IjhmYmFhNWJmLTJlY2MtNGRjOC1iNTZiLThmOTJlMzA3ZjA3NiIsImMiOjR9</v>
      </c>
      <c r="U199" s="121" t="str">
        <f>+IFERROR(VLOOKUP($M199,'LINK GEE-MSTORE'!$A$4:$E$164,4,0),"")&amp;IF(Detalle_Vinculos_Odoo[[#This Row],[id GEE2]]=0,"",Detalle_Vinculos_Odoo[[#This Row],[id GEE2]])</f>
        <v/>
      </c>
      <c r="V199" s="121" t="str">
        <f>+IFERROR(VLOOKUP($M199,'LINK GEE-MSTORE'!$I$4:$M$134,4,0),"")</f>
        <v/>
      </c>
      <c r="W199" s="30" t="str">
        <f>+Detalle_Vinculos_Odoo[[#This Row],[Data]]&amp;"|| "&amp;Detalle_Vinculos_Odoo[[#This Row],[Variante Shopify]]&amp;", "&amp;Detalle_Vinculos_Odoo[[#This Row],[País]]</f>
        <v>DATAEDUCACIÓN|| Comuna: Quilaco, Biobío, Chile</v>
      </c>
      <c r="X1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Quilaco, Biobío</v>
      </c>
      <c r="Y199" s="106" t="str">
        <f>+IFERROR(VLOOKUP(Detalle_Vinculos_Odoo[[#This Row],[id GEE]],Portadas10[],2,0),"No hay imagen en la tabla")</f>
        <v>No hay imagen en la tabla</v>
      </c>
      <c r="Z1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9" s="106" t="str">
        <f t="shared" si="10"/>
        <v>https://dashboardfiltrado.azurewebsites.net/AutoDash/Index/4/8308</v>
      </c>
      <c r="AC1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id2:8308, url:"https://app.powerbi.com/view?r=eyJrIjoiODM0ZjZlNTctNDgzNi00YTk4LWI4NjEtZTdmOWZmN2YwYzRhIiwidCI6IjhmYmFhNWJmLTJlY2MtNGRjOC1iNTZiLThmOTJlMzA3ZjA3NiIsImMiOjR9", comentario:"DATA: DATAEDUCACIÓN || País: Chile || Variante: SI || Tipo Variante: Comuna || Variante Shopify: Comuna: Quilaco, Biobío"));</v>
      </c>
      <c r="AD1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https://dashboardfiltrado.azurewebsites.net/AutoDash/Index/4/8308</v>
      </c>
      <c r="AE199" s="117" t="str">
        <f>+IF(Detalle_Vinculos_Odoo[[#This Row],[LINK Mapstore]]&lt;&gt;"","MapStore",IF(Detalle_Vinculos_Odoo[[#This Row],[id GEE]]&lt;&gt;"","GEE-PBI","PBI"))</f>
        <v>PBI</v>
      </c>
    </row>
    <row r="200" spans="1:31" ht="30.6" hidden="1" x14ac:dyDescent="0.3">
      <c r="A200" s="102">
        <f t="shared" si="11"/>
        <v>187</v>
      </c>
      <c r="B200" s="103" t="str">
        <f>+VLOOKUP($M200,Detalle_Variantes_DI[],2,0)</f>
        <v>DATAEDUCACIÓN</v>
      </c>
      <c r="C200" s="103" t="str">
        <f>+VLOOKUP($M200,Detalle_Variantes_DI[],3,0)</f>
        <v>0010-01-00014</v>
      </c>
      <c r="D200" s="30" t="str">
        <f>+VLOOKUP($M200,Detalle_Variantes_DI[],5,0)</f>
        <v>Ranking Comunal de Establecimientos Educacionales - Chile</v>
      </c>
      <c r="E200" s="102" t="str">
        <f>+VLOOKUP($M200,Detalle_Variantes_DI[],6,0)</f>
        <v>PRO</v>
      </c>
      <c r="F200" s="102" t="str">
        <f>+VLOOKUP($M200,Detalle_Variantes_DI[],7,0)</f>
        <v>Chile</v>
      </c>
      <c r="G200" s="102" t="str">
        <f>+VLOOKUP($M200,Detalle_Variantes_DI[],8,0)</f>
        <v>SI</v>
      </c>
      <c r="H200" s="102" t="str">
        <f>+VLOOKUP($M200,Detalle_Variantes_DI[],9,0)</f>
        <v>NO</v>
      </c>
      <c r="I200" s="102" t="str">
        <f>+VLOOKUP($M200,Detalle_Variantes_DI[],10,0)</f>
        <v>NO</v>
      </c>
      <c r="J200" s="102" t="str">
        <f>+VLOOKUP($M200,Detalle_Variantes_DI[],11,0)</f>
        <v>SI</v>
      </c>
      <c r="K200" s="102" t="str">
        <f>+VLOOKUP($M200,Detalle_Variantes_DI[],13,0)</f>
        <v>SI</v>
      </c>
      <c r="L200" s="102" t="str">
        <f>+VLOOKUP($M200,Detalle_Variantes_DI[],14,0)</f>
        <v>Comuna</v>
      </c>
      <c r="M200" s="100">
        <v>4</v>
      </c>
      <c r="N200" s="96">
        <v>8309</v>
      </c>
      <c r="O200" s="102" t="str">
        <f>+IF(VLOOKUP($M200,Detalle_Variantes_DI[],19,0)=0,"",VLOOKUP($M200,Detalle_Variantes_DI[],19,0))</f>
        <v/>
      </c>
      <c r="P200" s="102" t="str">
        <f t="shared" si="12"/>
        <v/>
      </c>
      <c r="Q200" s="102" t="str">
        <f>+IF(VLOOKUP($M200,Detalle_Variantes_DI[],19,0)=0,"",VLOOKUP($M200,Detalle_Variantes_DI[],21,0))</f>
        <v/>
      </c>
      <c r="R200" s="105" t="str">
        <f t="shared" si="13"/>
        <v/>
      </c>
      <c r="S200" s="106" t="str">
        <f>+IFERROR(VLOOKUP(M200&amp;"-"&amp;N200,Links_publicos_PBI[[id-id2]:[Nombre Archivo PBI]],4,0),L200)</f>
        <v>Comuna: Quilleco, Biobío</v>
      </c>
      <c r="T200" s="121" t="str">
        <f>+HYPERLINK(IFERROR(VLOOKUP($M200&amp;"-"&amp;$N200,Links_publicos_PBI[[id-id2]:[Nombre Archivo PBI]],5,0),L200))</f>
        <v>https://app.powerbi.com/view?r=eyJrIjoiNzNjNDNhZWUtYWY1ZC00NDllLWFmNzgtN2VkZDYwNDA1ZTA5IiwidCI6IjhmYmFhNWJmLTJlY2MtNGRjOC1iNTZiLThmOTJlMzA3ZjA3NiIsImMiOjR9</v>
      </c>
      <c r="U200" s="121" t="str">
        <f>+IFERROR(VLOOKUP($M200,'LINK GEE-MSTORE'!$A$4:$E$164,4,0),"")&amp;IF(Detalle_Vinculos_Odoo[[#This Row],[id GEE2]]=0,"",Detalle_Vinculos_Odoo[[#This Row],[id GEE2]])</f>
        <v/>
      </c>
      <c r="V200" s="121" t="str">
        <f>+IFERROR(VLOOKUP($M200,'LINK GEE-MSTORE'!$I$4:$M$134,4,0),"")</f>
        <v/>
      </c>
      <c r="W200" s="30" t="str">
        <f>+Detalle_Vinculos_Odoo[[#This Row],[Data]]&amp;"|| "&amp;Detalle_Vinculos_Odoo[[#This Row],[Variante Shopify]]&amp;", "&amp;Detalle_Vinculos_Odoo[[#This Row],[País]]</f>
        <v>DATAEDUCACIÓN|| Comuna: Quilleco, Biobío, Chile</v>
      </c>
      <c r="X2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Quilleco, Biobío</v>
      </c>
      <c r="Y200" s="106" t="str">
        <f>+IFERROR(VLOOKUP(Detalle_Vinculos_Odoo[[#This Row],[id GEE]],Portadas10[],2,0),"No hay imagen en la tabla")</f>
        <v>No hay imagen en la tabla</v>
      </c>
      <c r="Z2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0" s="106" t="str">
        <f t="shared" si="10"/>
        <v>https://dashboardfiltrado.azurewebsites.net/AutoDash/Index/4/8309</v>
      </c>
      <c r="AC2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id2:8309, url:"https://app.powerbi.com/view?r=eyJrIjoiNzNjNDNhZWUtYWY1ZC00NDllLWFmNzgtN2VkZDYwNDA1ZTA5IiwidCI6IjhmYmFhNWJmLTJlY2MtNGRjOC1iNTZiLThmOTJlMzA3ZjA3NiIsImMiOjR9", comentario:"DATA: DATAEDUCACIÓN || País: Chile || Variante: SI || Tipo Variante: Comuna || Variante Shopify: Comuna: Quilleco, Biobío"));</v>
      </c>
      <c r="AD2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https://dashboardfiltrado.azurewebsites.net/AutoDash/Index/4/8309</v>
      </c>
      <c r="AE200" s="117" t="str">
        <f>+IF(Detalle_Vinculos_Odoo[[#This Row],[LINK Mapstore]]&lt;&gt;"","MapStore",IF(Detalle_Vinculos_Odoo[[#This Row],[id GEE]]&lt;&gt;"","GEE-PBI","PBI"))</f>
        <v>PBI</v>
      </c>
    </row>
    <row r="201" spans="1:31" ht="30.6" hidden="1" x14ac:dyDescent="0.3">
      <c r="A201" s="102">
        <f t="shared" si="11"/>
        <v>188</v>
      </c>
      <c r="B201" s="103" t="str">
        <f>+VLOOKUP($M201,Detalle_Variantes_DI[],2,0)</f>
        <v>DATAEDUCACIÓN</v>
      </c>
      <c r="C201" s="103" t="str">
        <f>+VLOOKUP($M201,Detalle_Variantes_DI[],3,0)</f>
        <v>0010-01-00014</v>
      </c>
      <c r="D201" s="30" t="str">
        <f>+VLOOKUP($M201,Detalle_Variantes_DI[],5,0)</f>
        <v>Ranking Comunal de Establecimientos Educacionales - Chile</v>
      </c>
      <c r="E201" s="102" t="str">
        <f>+VLOOKUP($M201,Detalle_Variantes_DI[],6,0)</f>
        <v>PRO</v>
      </c>
      <c r="F201" s="102" t="str">
        <f>+VLOOKUP($M201,Detalle_Variantes_DI[],7,0)</f>
        <v>Chile</v>
      </c>
      <c r="G201" s="102" t="str">
        <f>+VLOOKUP($M201,Detalle_Variantes_DI[],8,0)</f>
        <v>SI</v>
      </c>
      <c r="H201" s="102" t="str">
        <f>+VLOOKUP($M201,Detalle_Variantes_DI[],9,0)</f>
        <v>NO</v>
      </c>
      <c r="I201" s="102" t="str">
        <f>+VLOOKUP($M201,Detalle_Variantes_DI[],10,0)</f>
        <v>NO</v>
      </c>
      <c r="J201" s="102" t="str">
        <f>+VLOOKUP($M201,Detalle_Variantes_DI[],11,0)</f>
        <v>SI</v>
      </c>
      <c r="K201" s="102" t="str">
        <f>+VLOOKUP($M201,Detalle_Variantes_DI[],13,0)</f>
        <v>SI</v>
      </c>
      <c r="L201" s="102" t="str">
        <f>+VLOOKUP($M201,Detalle_Variantes_DI[],14,0)</f>
        <v>Comuna</v>
      </c>
      <c r="M201" s="100">
        <v>4</v>
      </c>
      <c r="N201" s="96">
        <v>8310</v>
      </c>
      <c r="O201" s="102" t="str">
        <f>+IF(VLOOKUP($M201,Detalle_Variantes_DI[],19,0)=0,"",VLOOKUP($M201,Detalle_Variantes_DI[],19,0))</f>
        <v/>
      </c>
      <c r="P201" s="102" t="str">
        <f t="shared" si="12"/>
        <v/>
      </c>
      <c r="Q201" s="102" t="str">
        <f>+IF(VLOOKUP($M201,Detalle_Variantes_DI[],19,0)=0,"",VLOOKUP($M201,Detalle_Variantes_DI[],21,0))</f>
        <v/>
      </c>
      <c r="R201" s="105" t="str">
        <f t="shared" si="13"/>
        <v/>
      </c>
      <c r="S201" s="106" t="str">
        <f>+IFERROR(VLOOKUP(M201&amp;"-"&amp;N201,Links_publicos_PBI[[id-id2]:[Nombre Archivo PBI]],4,0),L201)</f>
        <v>Comuna: San Rosendo, Biobío</v>
      </c>
      <c r="T201" s="121" t="str">
        <f>+HYPERLINK(IFERROR(VLOOKUP($M201&amp;"-"&amp;$N201,Links_publicos_PBI[[id-id2]:[Nombre Archivo PBI]],5,0),L201))</f>
        <v>https://app.powerbi.com/view?r=eyJrIjoiZTk5YmVmYzMtZWRmYy00YzkwLTg5ZGItNGI0OWFhYzZjOWJhIiwidCI6IjhmYmFhNWJmLTJlY2MtNGRjOC1iNTZiLThmOTJlMzA3ZjA3NiIsImMiOjR9</v>
      </c>
      <c r="U201" s="121" t="str">
        <f>+IFERROR(VLOOKUP($M201,'LINK GEE-MSTORE'!$A$4:$E$164,4,0),"")&amp;IF(Detalle_Vinculos_Odoo[[#This Row],[id GEE2]]=0,"",Detalle_Vinculos_Odoo[[#This Row],[id GEE2]])</f>
        <v/>
      </c>
      <c r="V201" s="121" t="str">
        <f>+IFERROR(VLOOKUP($M201,'LINK GEE-MSTORE'!$I$4:$M$134,4,0),"")</f>
        <v/>
      </c>
      <c r="W201" s="30" t="str">
        <f>+Detalle_Vinculos_Odoo[[#This Row],[Data]]&amp;"|| "&amp;Detalle_Vinculos_Odoo[[#This Row],[Variante Shopify]]&amp;", "&amp;Detalle_Vinculos_Odoo[[#This Row],[País]]</f>
        <v>DATAEDUCACIÓN|| Comuna: San Rosendo, Biobío, Chile</v>
      </c>
      <c r="X2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Rosendo, Biobío</v>
      </c>
      <c r="Y201" s="106" t="str">
        <f>+IFERROR(VLOOKUP(Detalle_Vinculos_Odoo[[#This Row],[id GEE]],Portadas10[],2,0),"No hay imagen en la tabla")</f>
        <v>No hay imagen en la tabla</v>
      </c>
      <c r="Z2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1" s="106" t="str">
        <f t="shared" si="10"/>
        <v>https://dashboardfiltrado.azurewebsites.net/AutoDash/Index/4/8310</v>
      </c>
      <c r="AC2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id2:8310, url:"https://app.powerbi.com/view?r=eyJrIjoiZTk5YmVmYzMtZWRmYy00YzkwLTg5ZGItNGI0OWFhYzZjOWJhIiwidCI6IjhmYmFhNWJmLTJlY2MtNGRjOC1iNTZiLThmOTJlMzA3ZjA3NiIsImMiOjR9", comentario:"DATA: DATAEDUCACIÓN || País: Chile || Variante: SI || Tipo Variante: Comuna || Variante Shopify: Comuna: San Rosendo, Biobío"));</v>
      </c>
      <c r="AD2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https://dashboardfiltrado.azurewebsites.net/AutoDash/Index/4/8310</v>
      </c>
      <c r="AE201" s="117" t="str">
        <f>+IF(Detalle_Vinculos_Odoo[[#This Row],[LINK Mapstore]]&lt;&gt;"","MapStore",IF(Detalle_Vinculos_Odoo[[#This Row],[id GEE]]&lt;&gt;"","GEE-PBI","PBI"))</f>
        <v>PBI</v>
      </c>
    </row>
    <row r="202" spans="1:31" ht="30.6" hidden="1" x14ac:dyDescent="0.3">
      <c r="A202" s="102">
        <f t="shared" si="11"/>
        <v>189</v>
      </c>
      <c r="B202" s="103" t="str">
        <f>+VLOOKUP($M202,Detalle_Variantes_DI[],2,0)</f>
        <v>DATAEDUCACIÓN</v>
      </c>
      <c r="C202" s="103" t="str">
        <f>+VLOOKUP($M202,Detalle_Variantes_DI[],3,0)</f>
        <v>0010-01-00014</v>
      </c>
      <c r="D202" s="30" t="str">
        <f>+VLOOKUP($M202,Detalle_Variantes_DI[],5,0)</f>
        <v>Ranking Comunal de Establecimientos Educacionales - Chile</v>
      </c>
      <c r="E202" s="102" t="str">
        <f>+VLOOKUP($M202,Detalle_Variantes_DI[],6,0)</f>
        <v>PRO</v>
      </c>
      <c r="F202" s="102" t="str">
        <f>+VLOOKUP($M202,Detalle_Variantes_DI[],7,0)</f>
        <v>Chile</v>
      </c>
      <c r="G202" s="102" t="str">
        <f>+VLOOKUP($M202,Detalle_Variantes_DI[],8,0)</f>
        <v>SI</v>
      </c>
      <c r="H202" s="102" t="str">
        <f>+VLOOKUP($M202,Detalle_Variantes_DI[],9,0)</f>
        <v>NO</v>
      </c>
      <c r="I202" s="102" t="str">
        <f>+VLOOKUP($M202,Detalle_Variantes_DI[],10,0)</f>
        <v>NO</v>
      </c>
      <c r="J202" s="102" t="str">
        <f>+VLOOKUP($M202,Detalle_Variantes_DI[],11,0)</f>
        <v>SI</v>
      </c>
      <c r="K202" s="102" t="str">
        <f>+VLOOKUP($M202,Detalle_Variantes_DI[],13,0)</f>
        <v>SI</v>
      </c>
      <c r="L202" s="102" t="str">
        <f>+VLOOKUP($M202,Detalle_Variantes_DI[],14,0)</f>
        <v>Comuna</v>
      </c>
      <c r="M202" s="100">
        <v>4</v>
      </c>
      <c r="N202" s="96">
        <v>8311</v>
      </c>
      <c r="O202" s="102" t="str">
        <f>+IF(VLOOKUP($M202,Detalle_Variantes_DI[],19,0)=0,"",VLOOKUP($M202,Detalle_Variantes_DI[],19,0))</f>
        <v/>
      </c>
      <c r="P202" s="102" t="str">
        <f t="shared" si="12"/>
        <v/>
      </c>
      <c r="Q202" s="102" t="str">
        <f>+IF(VLOOKUP($M202,Detalle_Variantes_DI[],19,0)=0,"",VLOOKUP($M202,Detalle_Variantes_DI[],21,0))</f>
        <v/>
      </c>
      <c r="R202" s="105" t="str">
        <f t="shared" si="13"/>
        <v/>
      </c>
      <c r="S202" s="106" t="str">
        <f>+IFERROR(VLOOKUP(M202&amp;"-"&amp;N202,Links_publicos_PBI[[id-id2]:[Nombre Archivo PBI]],4,0),L202)</f>
        <v>Comuna: Santa Bárbara, Biobío</v>
      </c>
      <c r="T202" s="121" t="str">
        <f>+HYPERLINK(IFERROR(VLOOKUP($M202&amp;"-"&amp;$N202,Links_publicos_PBI[[id-id2]:[Nombre Archivo PBI]],5,0),L202))</f>
        <v>https://app.powerbi.com/view?r=eyJrIjoiNmJiYTQyOTItNGI4Yy00ZDRkLTgyZWQtM2I2NjgxM2E4MjVjIiwidCI6IjhmYmFhNWJmLTJlY2MtNGRjOC1iNTZiLThmOTJlMzA3ZjA3NiIsImMiOjR9</v>
      </c>
      <c r="U202" s="121" t="str">
        <f>+IFERROR(VLOOKUP($M202,'LINK GEE-MSTORE'!$A$4:$E$164,4,0),"")&amp;IF(Detalle_Vinculos_Odoo[[#This Row],[id GEE2]]=0,"",Detalle_Vinculos_Odoo[[#This Row],[id GEE2]])</f>
        <v/>
      </c>
      <c r="V202" s="121" t="str">
        <f>+IFERROR(VLOOKUP($M202,'LINK GEE-MSTORE'!$I$4:$M$134,4,0),"")</f>
        <v/>
      </c>
      <c r="W202" s="30" t="str">
        <f>+Detalle_Vinculos_Odoo[[#This Row],[Data]]&amp;"|| "&amp;Detalle_Vinculos_Odoo[[#This Row],[Variante Shopify]]&amp;", "&amp;Detalle_Vinculos_Odoo[[#This Row],[País]]</f>
        <v>DATAEDUCACIÓN|| Comuna: Santa Bárbara, Biobío, Chile</v>
      </c>
      <c r="X2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Santa Bárbara, Biobío</v>
      </c>
      <c r="Y202" s="106" t="str">
        <f>+IFERROR(VLOOKUP(Detalle_Vinculos_Odoo[[#This Row],[id GEE]],Portadas10[],2,0),"No hay imagen en la tabla")</f>
        <v>No hay imagen en la tabla</v>
      </c>
      <c r="Z2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2" s="106" t="str">
        <f t="shared" si="10"/>
        <v>https://dashboardfiltrado.azurewebsites.net/AutoDash/Index/4/8311</v>
      </c>
      <c r="AC2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id2:8311, url:"https://app.powerbi.com/view?r=eyJrIjoiNmJiYTQyOTItNGI4Yy00ZDRkLTgyZWQtM2I2NjgxM2E4MjVjIiwidCI6IjhmYmFhNWJmLTJlY2MtNGRjOC1iNTZiLThmOTJlMzA3ZjA3NiIsImMiOjR9", comentario:"DATA: DATAEDUCACIÓN || País: Chile || Variante: SI || Tipo Variante: Comuna || Variante Shopify: Comuna: Santa Bárbara, Biobío"));</v>
      </c>
      <c r="AD2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https://dashboardfiltrado.azurewebsites.net/AutoDash/Index/4/8311</v>
      </c>
      <c r="AE202" s="117" t="str">
        <f>+IF(Detalle_Vinculos_Odoo[[#This Row],[LINK Mapstore]]&lt;&gt;"","MapStore",IF(Detalle_Vinculos_Odoo[[#This Row],[id GEE]]&lt;&gt;"","GEE-PBI","PBI"))</f>
        <v>PBI</v>
      </c>
    </row>
    <row r="203" spans="1:31" ht="30.6" hidden="1" x14ac:dyDescent="0.3">
      <c r="A203" s="102">
        <f t="shared" si="11"/>
        <v>190</v>
      </c>
      <c r="B203" s="103" t="str">
        <f>+VLOOKUP($M203,Detalle_Variantes_DI[],2,0)</f>
        <v>DATAEDUCACIÓN</v>
      </c>
      <c r="C203" s="103" t="str">
        <f>+VLOOKUP($M203,Detalle_Variantes_DI[],3,0)</f>
        <v>0010-01-00014</v>
      </c>
      <c r="D203" s="30" t="str">
        <f>+VLOOKUP($M203,Detalle_Variantes_DI[],5,0)</f>
        <v>Ranking Comunal de Establecimientos Educacionales - Chile</v>
      </c>
      <c r="E203" s="102" t="str">
        <f>+VLOOKUP($M203,Detalle_Variantes_DI[],6,0)</f>
        <v>PRO</v>
      </c>
      <c r="F203" s="102" t="str">
        <f>+VLOOKUP($M203,Detalle_Variantes_DI[],7,0)</f>
        <v>Chile</v>
      </c>
      <c r="G203" s="102" t="str">
        <f>+VLOOKUP($M203,Detalle_Variantes_DI[],8,0)</f>
        <v>SI</v>
      </c>
      <c r="H203" s="102" t="str">
        <f>+VLOOKUP($M203,Detalle_Variantes_DI[],9,0)</f>
        <v>NO</v>
      </c>
      <c r="I203" s="102" t="str">
        <f>+VLOOKUP($M203,Detalle_Variantes_DI[],10,0)</f>
        <v>NO</v>
      </c>
      <c r="J203" s="102" t="str">
        <f>+VLOOKUP($M203,Detalle_Variantes_DI[],11,0)</f>
        <v>SI</v>
      </c>
      <c r="K203" s="102" t="str">
        <f>+VLOOKUP($M203,Detalle_Variantes_DI[],13,0)</f>
        <v>SI</v>
      </c>
      <c r="L203" s="102" t="str">
        <f>+VLOOKUP($M203,Detalle_Variantes_DI[],14,0)</f>
        <v>Comuna</v>
      </c>
      <c r="M203" s="100">
        <v>4</v>
      </c>
      <c r="N203" s="96">
        <v>8312</v>
      </c>
      <c r="O203" s="102" t="str">
        <f>+IF(VLOOKUP($M203,Detalle_Variantes_DI[],19,0)=0,"",VLOOKUP($M203,Detalle_Variantes_DI[],19,0))</f>
        <v/>
      </c>
      <c r="P203" s="102" t="str">
        <f t="shared" si="12"/>
        <v/>
      </c>
      <c r="Q203" s="102" t="str">
        <f>+IF(VLOOKUP($M203,Detalle_Variantes_DI[],19,0)=0,"",VLOOKUP($M203,Detalle_Variantes_DI[],21,0))</f>
        <v/>
      </c>
      <c r="R203" s="105" t="str">
        <f t="shared" si="13"/>
        <v/>
      </c>
      <c r="S203" s="106" t="str">
        <f>+IFERROR(VLOOKUP(M203&amp;"-"&amp;N203,Links_publicos_PBI[[id-id2]:[Nombre Archivo PBI]],4,0),L203)</f>
        <v>Comuna: Tucapel, Biobío</v>
      </c>
      <c r="T203" s="121" t="str">
        <f>+HYPERLINK(IFERROR(VLOOKUP($M203&amp;"-"&amp;$N203,Links_publicos_PBI[[id-id2]:[Nombre Archivo PBI]],5,0),L203))</f>
        <v>https://app.powerbi.com/view?r=eyJrIjoiOWVkN2YxNTYtYjlmMy00MWI0LWJhYjItMGQwNWFjMTgyZmM4IiwidCI6IjhmYmFhNWJmLTJlY2MtNGRjOC1iNTZiLThmOTJlMzA3ZjA3NiIsImMiOjR9</v>
      </c>
      <c r="U203" s="121" t="str">
        <f>+IFERROR(VLOOKUP($M203,'LINK GEE-MSTORE'!$A$4:$E$164,4,0),"")&amp;IF(Detalle_Vinculos_Odoo[[#This Row],[id GEE2]]=0,"",Detalle_Vinculos_Odoo[[#This Row],[id GEE2]])</f>
        <v/>
      </c>
      <c r="V203" s="121" t="str">
        <f>+IFERROR(VLOOKUP($M203,'LINK GEE-MSTORE'!$I$4:$M$134,4,0),"")</f>
        <v/>
      </c>
      <c r="W203" s="30" t="str">
        <f>+Detalle_Vinculos_Odoo[[#This Row],[Data]]&amp;"|| "&amp;Detalle_Vinculos_Odoo[[#This Row],[Variante Shopify]]&amp;", "&amp;Detalle_Vinculos_Odoo[[#This Row],[País]]</f>
        <v>DATAEDUCACIÓN|| Comuna: Tucapel, Biobío, Chile</v>
      </c>
      <c r="X2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Tucapel, Biobío</v>
      </c>
      <c r="Y203" s="106" t="str">
        <f>+IFERROR(VLOOKUP(Detalle_Vinculos_Odoo[[#This Row],[id GEE]],Portadas10[],2,0),"No hay imagen en la tabla")</f>
        <v>No hay imagen en la tabla</v>
      </c>
      <c r="Z2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3" s="106" t="str">
        <f t="shared" si="10"/>
        <v>https://dashboardfiltrado.azurewebsites.net/AutoDash/Index/4/8312</v>
      </c>
      <c r="AC2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id2:8312, url:"https://app.powerbi.com/view?r=eyJrIjoiOWVkN2YxNTYtYjlmMy00MWI0LWJhYjItMGQwNWFjMTgyZmM4IiwidCI6IjhmYmFhNWJmLTJlY2MtNGRjOC1iNTZiLThmOTJlMzA3ZjA3NiIsImMiOjR9", comentario:"DATA: DATAEDUCACIÓN || País: Chile || Variante: SI || Tipo Variante: Comuna || Variante Shopify: Comuna: Tucapel, Biobío"));</v>
      </c>
      <c r="AD2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https://dashboardfiltrado.azurewebsites.net/AutoDash/Index/4/8312</v>
      </c>
      <c r="AE203" s="117" t="str">
        <f>+IF(Detalle_Vinculos_Odoo[[#This Row],[LINK Mapstore]]&lt;&gt;"","MapStore",IF(Detalle_Vinculos_Odoo[[#This Row],[id GEE]]&lt;&gt;"","GEE-PBI","PBI"))</f>
        <v>PBI</v>
      </c>
    </row>
    <row r="204" spans="1:31" ht="30.6" hidden="1" x14ac:dyDescent="0.3">
      <c r="A204" s="102">
        <f t="shared" si="11"/>
        <v>191</v>
      </c>
      <c r="B204" s="103" t="str">
        <f>+VLOOKUP($M204,Detalle_Variantes_DI[],2,0)</f>
        <v>DATAEDUCACIÓN</v>
      </c>
      <c r="C204" s="103" t="str">
        <f>+VLOOKUP($M204,Detalle_Variantes_DI[],3,0)</f>
        <v>0010-01-00014</v>
      </c>
      <c r="D204" s="30" t="str">
        <f>+VLOOKUP($M204,Detalle_Variantes_DI[],5,0)</f>
        <v>Ranking Comunal de Establecimientos Educacionales - Chile</v>
      </c>
      <c r="E204" s="102" t="str">
        <f>+VLOOKUP($M204,Detalle_Variantes_DI[],6,0)</f>
        <v>PRO</v>
      </c>
      <c r="F204" s="102" t="str">
        <f>+VLOOKUP($M204,Detalle_Variantes_DI[],7,0)</f>
        <v>Chile</v>
      </c>
      <c r="G204" s="102" t="str">
        <f>+VLOOKUP($M204,Detalle_Variantes_DI[],8,0)</f>
        <v>SI</v>
      </c>
      <c r="H204" s="102" t="str">
        <f>+VLOOKUP($M204,Detalle_Variantes_DI[],9,0)</f>
        <v>NO</v>
      </c>
      <c r="I204" s="102" t="str">
        <f>+VLOOKUP($M204,Detalle_Variantes_DI[],10,0)</f>
        <v>NO</v>
      </c>
      <c r="J204" s="102" t="str">
        <f>+VLOOKUP($M204,Detalle_Variantes_DI[],11,0)</f>
        <v>SI</v>
      </c>
      <c r="K204" s="102" t="str">
        <f>+VLOOKUP($M204,Detalle_Variantes_DI[],13,0)</f>
        <v>SI</v>
      </c>
      <c r="L204" s="102" t="str">
        <f>+VLOOKUP($M204,Detalle_Variantes_DI[],14,0)</f>
        <v>Comuna</v>
      </c>
      <c r="M204" s="100">
        <v>4</v>
      </c>
      <c r="N204" s="96">
        <v>8313</v>
      </c>
      <c r="O204" s="102" t="str">
        <f>+IF(VLOOKUP($M204,Detalle_Variantes_DI[],19,0)=0,"",VLOOKUP($M204,Detalle_Variantes_DI[],19,0))</f>
        <v/>
      </c>
      <c r="P204" s="102" t="str">
        <f t="shared" si="12"/>
        <v/>
      </c>
      <c r="Q204" s="102" t="str">
        <f>+IF(VLOOKUP($M204,Detalle_Variantes_DI[],19,0)=0,"",VLOOKUP($M204,Detalle_Variantes_DI[],21,0))</f>
        <v/>
      </c>
      <c r="R204" s="105" t="str">
        <f t="shared" si="13"/>
        <v/>
      </c>
      <c r="S204" s="106" t="str">
        <f>+IFERROR(VLOOKUP(M204&amp;"-"&amp;N204,Links_publicos_PBI[[id-id2]:[Nombre Archivo PBI]],4,0),L204)</f>
        <v>Comuna: Yumbel, Biobío</v>
      </c>
      <c r="T204" s="121" t="str">
        <f>+HYPERLINK(IFERROR(VLOOKUP($M204&amp;"-"&amp;$N204,Links_publicos_PBI[[id-id2]:[Nombre Archivo PBI]],5,0),L204))</f>
        <v>https://app.powerbi.com/view?r=eyJrIjoiMmRkNjFkYzAtMGFhYS00Y2MwLTg2M2MtZDFjMDI5ZDg0YTEyIiwidCI6IjhmYmFhNWJmLTJlY2MtNGRjOC1iNTZiLThmOTJlMzA3ZjA3NiIsImMiOjR9</v>
      </c>
      <c r="U204" s="121" t="str">
        <f>+IFERROR(VLOOKUP($M204,'LINK GEE-MSTORE'!$A$4:$E$164,4,0),"")&amp;IF(Detalle_Vinculos_Odoo[[#This Row],[id GEE2]]=0,"",Detalle_Vinculos_Odoo[[#This Row],[id GEE2]])</f>
        <v/>
      </c>
      <c r="V204" s="121" t="str">
        <f>+IFERROR(VLOOKUP($M204,'LINK GEE-MSTORE'!$I$4:$M$134,4,0),"")</f>
        <v/>
      </c>
      <c r="W204" s="30" t="str">
        <f>+Detalle_Vinculos_Odoo[[#This Row],[Data]]&amp;"|| "&amp;Detalle_Vinculos_Odoo[[#This Row],[Variante Shopify]]&amp;", "&amp;Detalle_Vinculos_Odoo[[#This Row],[País]]</f>
        <v>DATAEDUCACIÓN|| Comuna: Yumbel, Biobío, Chile</v>
      </c>
      <c r="X2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Yumbel, Biobío</v>
      </c>
      <c r="Y204" s="106" t="str">
        <f>+IFERROR(VLOOKUP(Detalle_Vinculos_Odoo[[#This Row],[id GEE]],Portadas10[],2,0),"No hay imagen en la tabla")</f>
        <v>No hay imagen en la tabla</v>
      </c>
      <c r="Z2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4" s="106" t="str">
        <f t="shared" si="10"/>
        <v>https://dashboardfiltrado.azurewebsites.net/AutoDash/Index/4/8313</v>
      </c>
      <c r="AC2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id2:8313, url:"https://app.powerbi.com/view?r=eyJrIjoiMmRkNjFkYzAtMGFhYS00Y2MwLTg2M2MtZDFjMDI5ZDg0YTEyIiwidCI6IjhmYmFhNWJmLTJlY2MtNGRjOC1iNTZiLThmOTJlMzA3ZjA3NiIsImMiOjR9", comentario:"DATA: DATAEDUCACIÓN || País: Chile || Variante: SI || Tipo Variante: Comuna || Variante Shopify: Comuna: Yumbel, Biobío"));</v>
      </c>
      <c r="AD2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https://dashboardfiltrado.azurewebsites.net/AutoDash/Index/4/8313</v>
      </c>
      <c r="AE204" s="117" t="str">
        <f>+IF(Detalle_Vinculos_Odoo[[#This Row],[LINK Mapstore]]&lt;&gt;"","MapStore",IF(Detalle_Vinculos_Odoo[[#This Row],[id GEE]]&lt;&gt;"","GEE-PBI","PBI"))</f>
        <v>PBI</v>
      </c>
    </row>
    <row r="205" spans="1:31" ht="30.6" hidden="1" x14ac:dyDescent="0.3">
      <c r="A205" s="102">
        <f t="shared" si="11"/>
        <v>192</v>
      </c>
      <c r="B205" s="103" t="str">
        <f>+VLOOKUP($M205,Detalle_Variantes_DI[],2,0)</f>
        <v>DATAEDUCACIÓN</v>
      </c>
      <c r="C205" s="103" t="str">
        <f>+VLOOKUP($M205,Detalle_Variantes_DI[],3,0)</f>
        <v>0010-01-00014</v>
      </c>
      <c r="D205" s="30" t="str">
        <f>+VLOOKUP($M205,Detalle_Variantes_DI[],5,0)</f>
        <v>Ranking Comunal de Establecimientos Educacionales - Chile</v>
      </c>
      <c r="E205" s="102" t="str">
        <f>+VLOOKUP($M205,Detalle_Variantes_DI[],6,0)</f>
        <v>PRO</v>
      </c>
      <c r="F205" s="102" t="str">
        <f>+VLOOKUP($M205,Detalle_Variantes_DI[],7,0)</f>
        <v>Chile</v>
      </c>
      <c r="G205" s="102" t="str">
        <f>+VLOOKUP($M205,Detalle_Variantes_DI[],8,0)</f>
        <v>SI</v>
      </c>
      <c r="H205" s="102" t="str">
        <f>+VLOOKUP($M205,Detalle_Variantes_DI[],9,0)</f>
        <v>NO</v>
      </c>
      <c r="I205" s="102" t="str">
        <f>+VLOOKUP($M205,Detalle_Variantes_DI[],10,0)</f>
        <v>NO</v>
      </c>
      <c r="J205" s="102" t="str">
        <f>+VLOOKUP($M205,Detalle_Variantes_DI[],11,0)</f>
        <v>SI</v>
      </c>
      <c r="K205" s="102" t="str">
        <f>+VLOOKUP($M205,Detalle_Variantes_DI[],13,0)</f>
        <v>SI</v>
      </c>
      <c r="L205" s="102" t="str">
        <f>+VLOOKUP($M205,Detalle_Variantes_DI[],14,0)</f>
        <v>Comuna</v>
      </c>
      <c r="M205" s="100">
        <v>4</v>
      </c>
      <c r="N205" s="96">
        <v>8314</v>
      </c>
      <c r="O205" s="102" t="str">
        <f>+IF(VLOOKUP($M205,Detalle_Variantes_DI[],19,0)=0,"",VLOOKUP($M205,Detalle_Variantes_DI[],19,0))</f>
        <v/>
      </c>
      <c r="P205" s="102" t="str">
        <f t="shared" si="12"/>
        <v/>
      </c>
      <c r="Q205" s="102" t="str">
        <f>+IF(VLOOKUP($M205,Detalle_Variantes_DI[],19,0)=0,"",VLOOKUP($M205,Detalle_Variantes_DI[],21,0))</f>
        <v/>
      </c>
      <c r="R205" s="105" t="str">
        <f t="shared" si="13"/>
        <v/>
      </c>
      <c r="S205" s="106" t="str">
        <f>+IFERROR(VLOOKUP(M205&amp;"-"&amp;N205,Links_publicos_PBI[[id-id2]:[Nombre Archivo PBI]],4,0),L205)</f>
        <v>Comuna: Alto Biobío, Biobío</v>
      </c>
      <c r="T205" s="121" t="str">
        <f>+HYPERLINK(IFERROR(VLOOKUP($M205&amp;"-"&amp;$N205,Links_publicos_PBI[[id-id2]:[Nombre Archivo PBI]],5,0),L205))</f>
        <v>https://app.powerbi.com/view?r=eyJrIjoiMDY3NjFlNjgtZGUzMS00YzIxLTg3NjgtYWYwMGVjYTQwZDhiIiwidCI6IjhmYmFhNWJmLTJlY2MtNGRjOC1iNTZiLThmOTJlMzA3ZjA3NiIsImMiOjR9</v>
      </c>
      <c r="U205" s="121" t="str">
        <f>+IFERROR(VLOOKUP($M205,'LINK GEE-MSTORE'!$A$4:$E$164,4,0),"")&amp;IF(Detalle_Vinculos_Odoo[[#This Row],[id GEE2]]=0,"",Detalle_Vinculos_Odoo[[#This Row],[id GEE2]])</f>
        <v/>
      </c>
      <c r="V205" s="121" t="str">
        <f>+IFERROR(VLOOKUP($M205,'LINK GEE-MSTORE'!$I$4:$M$134,4,0),"")</f>
        <v/>
      </c>
      <c r="W205" s="30" t="str">
        <f>+Detalle_Vinculos_Odoo[[#This Row],[Data]]&amp;"|| "&amp;Detalle_Vinculos_Odoo[[#This Row],[Variante Shopify]]&amp;", "&amp;Detalle_Vinculos_Odoo[[#This Row],[País]]</f>
        <v>DATAEDUCACIÓN|| Comuna: Alto Biobío, Biobío, Chile</v>
      </c>
      <c r="X2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Alto Biobío, Biobío</v>
      </c>
      <c r="Y205" s="106" t="str">
        <f>+IFERROR(VLOOKUP(Detalle_Vinculos_Odoo[[#This Row],[id GEE]],Portadas10[],2,0),"No hay imagen en la tabla")</f>
        <v>No hay imagen en la tabla</v>
      </c>
      <c r="Z2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5" s="106" t="str">
        <f t="shared" si="10"/>
        <v>https://dashboardfiltrado.azurewebsites.net/AutoDash/Index/4/8314</v>
      </c>
      <c r="AC2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id2:8314, url:"https://app.powerbi.com/view?r=eyJrIjoiMDY3NjFlNjgtZGUzMS00YzIxLTg3NjgtYWYwMGVjYTQwZDhiIiwidCI6IjhmYmFhNWJmLTJlY2MtNGRjOC1iNTZiLThmOTJlMzA3ZjA3NiIsImMiOjR9", comentario:"DATA: DATAEDUCACIÓN || País: Chile || Variante: SI || Tipo Variante: Comuna || Variante Shopify: Comuna: Alto Biobío, Biobío"));</v>
      </c>
      <c r="AD2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https://dashboardfiltrado.azurewebsites.net/AutoDash/Index/4/8314</v>
      </c>
      <c r="AE205" s="117" t="str">
        <f>+IF(Detalle_Vinculos_Odoo[[#This Row],[LINK Mapstore]]&lt;&gt;"","MapStore",IF(Detalle_Vinculos_Odoo[[#This Row],[id GEE]]&lt;&gt;"","GEE-PBI","PBI"))</f>
        <v>PBI</v>
      </c>
    </row>
    <row r="206" spans="1:31" ht="30.6" hidden="1" x14ac:dyDescent="0.3">
      <c r="A206" s="102">
        <f t="shared" si="11"/>
        <v>193</v>
      </c>
      <c r="B206" s="103" t="str">
        <f>+VLOOKUP($M206,Detalle_Variantes_DI[],2,0)</f>
        <v>DATAEDUCACIÓN</v>
      </c>
      <c r="C206" s="103" t="str">
        <f>+VLOOKUP($M206,Detalle_Variantes_DI[],3,0)</f>
        <v>0010-01-00014</v>
      </c>
      <c r="D206" s="30" t="str">
        <f>+VLOOKUP($M206,Detalle_Variantes_DI[],5,0)</f>
        <v>Ranking Comunal de Establecimientos Educacionales - Chile</v>
      </c>
      <c r="E206" s="102" t="str">
        <f>+VLOOKUP($M206,Detalle_Variantes_DI[],6,0)</f>
        <v>PRO</v>
      </c>
      <c r="F206" s="102" t="str">
        <f>+VLOOKUP($M206,Detalle_Variantes_DI[],7,0)</f>
        <v>Chile</v>
      </c>
      <c r="G206" s="102" t="str">
        <f>+VLOOKUP($M206,Detalle_Variantes_DI[],8,0)</f>
        <v>SI</v>
      </c>
      <c r="H206" s="102" t="str">
        <f>+VLOOKUP($M206,Detalle_Variantes_DI[],9,0)</f>
        <v>NO</v>
      </c>
      <c r="I206" s="102" t="str">
        <f>+VLOOKUP($M206,Detalle_Variantes_DI[],10,0)</f>
        <v>NO</v>
      </c>
      <c r="J206" s="102" t="str">
        <f>+VLOOKUP($M206,Detalle_Variantes_DI[],11,0)</f>
        <v>SI</v>
      </c>
      <c r="K206" s="102" t="str">
        <f>+VLOOKUP($M206,Detalle_Variantes_DI[],13,0)</f>
        <v>SI</v>
      </c>
      <c r="L206" s="102" t="str">
        <f>+VLOOKUP($M206,Detalle_Variantes_DI[],14,0)</f>
        <v>Comuna</v>
      </c>
      <c r="M206" s="100">
        <v>4</v>
      </c>
      <c r="N206" s="96">
        <v>9101</v>
      </c>
      <c r="O206" s="102" t="str">
        <f>+IF(VLOOKUP($M206,Detalle_Variantes_DI[],19,0)=0,"",VLOOKUP($M206,Detalle_Variantes_DI[],19,0))</f>
        <v/>
      </c>
      <c r="P206" s="102" t="str">
        <f t="shared" si="12"/>
        <v/>
      </c>
      <c r="Q206" s="102" t="str">
        <f>+IF(VLOOKUP($M206,Detalle_Variantes_DI[],19,0)=0,"",VLOOKUP($M206,Detalle_Variantes_DI[],21,0))</f>
        <v/>
      </c>
      <c r="R206" s="105" t="str">
        <f t="shared" si="13"/>
        <v/>
      </c>
      <c r="S206" s="106" t="str">
        <f>+IFERROR(VLOOKUP(M206&amp;"-"&amp;N206,Links_publicos_PBI[[id-id2]:[Nombre Archivo PBI]],4,0),L206)</f>
        <v>Comuna: Temuco, La Araucanía</v>
      </c>
      <c r="T206" s="121" t="str">
        <f>+HYPERLINK(IFERROR(VLOOKUP($M206&amp;"-"&amp;$N206,Links_publicos_PBI[[id-id2]:[Nombre Archivo PBI]],5,0),L206))</f>
        <v>https://app.powerbi.com/view?r=eyJrIjoiMzI1MjQ0NTEtNzk1OC00OTkxLTg4ZDMtN2FiZDc3OGZkZGQ1IiwidCI6IjhmYmFhNWJmLTJlY2MtNGRjOC1iNTZiLThmOTJlMzA3ZjA3NiIsImMiOjR9</v>
      </c>
      <c r="U206" s="121" t="str">
        <f>+IFERROR(VLOOKUP($M206,'LINK GEE-MSTORE'!$A$4:$E$164,4,0),"")&amp;IF(Detalle_Vinculos_Odoo[[#This Row],[id GEE2]]=0,"",Detalle_Vinculos_Odoo[[#This Row],[id GEE2]])</f>
        <v/>
      </c>
      <c r="V206" s="121" t="str">
        <f>+IFERROR(VLOOKUP($M206,'LINK GEE-MSTORE'!$I$4:$M$134,4,0),"")</f>
        <v/>
      </c>
      <c r="W206" s="30" t="str">
        <f>+Detalle_Vinculos_Odoo[[#This Row],[Data]]&amp;"|| "&amp;Detalle_Vinculos_Odoo[[#This Row],[Variante Shopify]]&amp;", "&amp;Detalle_Vinculos_Odoo[[#This Row],[País]]</f>
        <v>DATAEDUCACIÓN|| Comuna: Temuco, La Araucanía, Chile</v>
      </c>
      <c r="X2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Temuco, La Araucanía</v>
      </c>
      <c r="Y206" s="106" t="str">
        <f>+IFERROR(VLOOKUP(Detalle_Vinculos_Odoo[[#This Row],[id GEE]],Portadas10[],2,0),"No hay imagen en la tabla")</f>
        <v>No hay imagen en la tabla</v>
      </c>
      <c r="Z2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6" s="106" t="str">
        <f t="shared" ref="AB206:AB269" si="14">+"https://dashboardfiltrado.azurewebsites.net/AutoDash/Index/"&amp;M206&amp;"/"&amp;N206</f>
        <v>https://dashboardfiltrado.azurewebsites.net/AutoDash/Index/4/9101</v>
      </c>
      <c r="AC2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id2:9101, url:"https://app.powerbi.com/view?r=eyJrIjoiMzI1MjQ0NTEtNzk1OC00OTkxLTg4ZDMtN2FiZDc3OGZkZGQ1IiwidCI6IjhmYmFhNWJmLTJlY2MtNGRjOC1iNTZiLThmOTJlMzA3ZjA3NiIsImMiOjR9", comentario:"DATA: DATAEDUCACIÓN || País: Chile || Variante: SI || Tipo Variante: Comuna || Variante Shopify: Comuna: Temuco, La Araucanía"));</v>
      </c>
      <c r="AD2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https://dashboardfiltrado.azurewebsites.net/AutoDash/Index/4/9101</v>
      </c>
      <c r="AE206" s="117" t="str">
        <f>+IF(Detalle_Vinculos_Odoo[[#This Row],[LINK Mapstore]]&lt;&gt;"","MapStore",IF(Detalle_Vinculos_Odoo[[#This Row],[id GEE]]&lt;&gt;"","GEE-PBI","PBI"))</f>
        <v>PBI</v>
      </c>
    </row>
    <row r="207" spans="1:31" ht="30.6" hidden="1" x14ac:dyDescent="0.3">
      <c r="A207" s="102">
        <f t="shared" si="11"/>
        <v>194</v>
      </c>
      <c r="B207" s="103" t="str">
        <f>+VLOOKUP($M207,Detalle_Variantes_DI[],2,0)</f>
        <v>DATAEDUCACIÓN</v>
      </c>
      <c r="C207" s="103" t="str">
        <f>+VLOOKUP($M207,Detalle_Variantes_DI[],3,0)</f>
        <v>0010-01-00014</v>
      </c>
      <c r="D207" s="30" t="str">
        <f>+VLOOKUP($M207,Detalle_Variantes_DI[],5,0)</f>
        <v>Ranking Comunal de Establecimientos Educacionales - Chile</v>
      </c>
      <c r="E207" s="102" t="str">
        <f>+VLOOKUP($M207,Detalle_Variantes_DI[],6,0)</f>
        <v>PRO</v>
      </c>
      <c r="F207" s="102" t="str">
        <f>+VLOOKUP($M207,Detalle_Variantes_DI[],7,0)</f>
        <v>Chile</v>
      </c>
      <c r="G207" s="102" t="str">
        <f>+VLOOKUP($M207,Detalle_Variantes_DI[],8,0)</f>
        <v>SI</v>
      </c>
      <c r="H207" s="102" t="str">
        <f>+VLOOKUP($M207,Detalle_Variantes_DI[],9,0)</f>
        <v>NO</v>
      </c>
      <c r="I207" s="102" t="str">
        <f>+VLOOKUP($M207,Detalle_Variantes_DI[],10,0)</f>
        <v>NO</v>
      </c>
      <c r="J207" s="102" t="str">
        <f>+VLOOKUP($M207,Detalle_Variantes_DI[],11,0)</f>
        <v>SI</v>
      </c>
      <c r="K207" s="102" t="str">
        <f>+VLOOKUP($M207,Detalle_Variantes_DI[],13,0)</f>
        <v>SI</v>
      </c>
      <c r="L207" s="102" t="str">
        <f>+VLOOKUP($M207,Detalle_Variantes_DI[],14,0)</f>
        <v>Comuna</v>
      </c>
      <c r="M207" s="100">
        <v>4</v>
      </c>
      <c r="N207" s="96">
        <v>9102</v>
      </c>
      <c r="O207" s="102" t="str">
        <f>+IF(VLOOKUP($M207,Detalle_Variantes_DI[],19,0)=0,"",VLOOKUP($M207,Detalle_Variantes_DI[],19,0))</f>
        <v/>
      </c>
      <c r="P207" s="102" t="str">
        <f t="shared" si="12"/>
        <v/>
      </c>
      <c r="Q207" s="102" t="str">
        <f>+IF(VLOOKUP($M207,Detalle_Variantes_DI[],19,0)=0,"",VLOOKUP($M207,Detalle_Variantes_DI[],21,0))</f>
        <v/>
      </c>
      <c r="R207" s="105" t="str">
        <f t="shared" si="13"/>
        <v/>
      </c>
      <c r="S207" s="106" t="str">
        <f>+IFERROR(VLOOKUP(M207&amp;"-"&amp;N207,Links_publicos_PBI[[id-id2]:[Nombre Archivo PBI]],4,0),L207)</f>
        <v>Comuna: Carahue, La Araucanía</v>
      </c>
      <c r="T207" s="121" t="str">
        <f>+HYPERLINK(IFERROR(VLOOKUP($M207&amp;"-"&amp;$N207,Links_publicos_PBI[[id-id2]:[Nombre Archivo PBI]],5,0),L207))</f>
        <v>https://app.powerbi.com/view?r=eyJrIjoiMTJkOTFmMmUtOTdhNS00NDczLWIzM2YtZjI4MjM2NmYzMjlkIiwidCI6IjhmYmFhNWJmLTJlY2MtNGRjOC1iNTZiLThmOTJlMzA3ZjA3NiIsImMiOjR9</v>
      </c>
      <c r="U207" s="121" t="str">
        <f>+IFERROR(VLOOKUP($M207,'LINK GEE-MSTORE'!$A$4:$E$164,4,0),"")&amp;IF(Detalle_Vinculos_Odoo[[#This Row],[id GEE2]]=0,"",Detalle_Vinculos_Odoo[[#This Row],[id GEE2]])</f>
        <v/>
      </c>
      <c r="V207" s="121" t="str">
        <f>+IFERROR(VLOOKUP($M207,'LINK GEE-MSTORE'!$I$4:$M$134,4,0),"")</f>
        <v/>
      </c>
      <c r="W207" s="30" t="str">
        <f>+Detalle_Vinculos_Odoo[[#This Row],[Data]]&amp;"|| "&amp;Detalle_Vinculos_Odoo[[#This Row],[Variante Shopify]]&amp;", "&amp;Detalle_Vinculos_Odoo[[#This Row],[País]]</f>
        <v>DATAEDUCACIÓN|| Comuna: Carahue, La Araucanía, Chile</v>
      </c>
      <c r="X2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Carahue, La Araucanía</v>
      </c>
      <c r="Y207" s="106" t="str">
        <f>+IFERROR(VLOOKUP(Detalle_Vinculos_Odoo[[#This Row],[id GEE]],Portadas10[],2,0),"No hay imagen en la tabla")</f>
        <v>No hay imagen en la tabla</v>
      </c>
      <c r="Z2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7" s="106" t="str">
        <f t="shared" si="14"/>
        <v>https://dashboardfiltrado.azurewebsites.net/AutoDash/Index/4/9102</v>
      </c>
      <c r="AC2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id2:9102, url:"https://app.powerbi.com/view?r=eyJrIjoiMTJkOTFmMmUtOTdhNS00NDczLWIzM2YtZjI4MjM2NmYzMjlkIiwidCI6IjhmYmFhNWJmLTJlY2MtNGRjOC1iNTZiLThmOTJlMzA3ZjA3NiIsImMiOjR9", comentario:"DATA: DATAEDUCACIÓN || País: Chile || Variante: SI || Tipo Variante: Comuna || Variante Shopify: Comuna: Carahue, La Araucanía"));</v>
      </c>
      <c r="AD2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https://dashboardfiltrado.azurewebsites.net/AutoDash/Index/4/9102</v>
      </c>
      <c r="AE207" s="117" t="str">
        <f>+IF(Detalle_Vinculos_Odoo[[#This Row],[LINK Mapstore]]&lt;&gt;"","MapStore",IF(Detalle_Vinculos_Odoo[[#This Row],[id GEE]]&lt;&gt;"","GEE-PBI","PBI"))</f>
        <v>PBI</v>
      </c>
    </row>
    <row r="208" spans="1:31" ht="30.6" hidden="1" x14ac:dyDescent="0.3">
      <c r="A208" s="102">
        <f t="shared" ref="A208:A271" si="15">+A207+1</f>
        <v>195</v>
      </c>
      <c r="B208" s="103" t="str">
        <f>+VLOOKUP($M208,Detalle_Variantes_DI[],2,0)</f>
        <v>DATAEDUCACIÓN</v>
      </c>
      <c r="C208" s="103" t="str">
        <f>+VLOOKUP($M208,Detalle_Variantes_DI[],3,0)</f>
        <v>0010-01-00014</v>
      </c>
      <c r="D208" s="30" t="str">
        <f>+VLOOKUP($M208,Detalle_Variantes_DI[],5,0)</f>
        <v>Ranking Comunal de Establecimientos Educacionales - Chile</v>
      </c>
      <c r="E208" s="102" t="str">
        <f>+VLOOKUP($M208,Detalle_Variantes_DI[],6,0)</f>
        <v>PRO</v>
      </c>
      <c r="F208" s="102" t="str">
        <f>+VLOOKUP($M208,Detalle_Variantes_DI[],7,0)</f>
        <v>Chile</v>
      </c>
      <c r="G208" s="102" t="str">
        <f>+VLOOKUP($M208,Detalle_Variantes_DI[],8,0)</f>
        <v>SI</v>
      </c>
      <c r="H208" s="102" t="str">
        <f>+VLOOKUP($M208,Detalle_Variantes_DI[],9,0)</f>
        <v>NO</v>
      </c>
      <c r="I208" s="102" t="str">
        <f>+VLOOKUP($M208,Detalle_Variantes_DI[],10,0)</f>
        <v>NO</v>
      </c>
      <c r="J208" s="102" t="str">
        <f>+VLOOKUP($M208,Detalle_Variantes_DI[],11,0)</f>
        <v>SI</v>
      </c>
      <c r="K208" s="102" t="str">
        <f>+VLOOKUP($M208,Detalle_Variantes_DI[],13,0)</f>
        <v>SI</v>
      </c>
      <c r="L208" s="102" t="str">
        <f>+VLOOKUP($M208,Detalle_Variantes_DI[],14,0)</f>
        <v>Comuna</v>
      </c>
      <c r="M208" s="100">
        <v>4</v>
      </c>
      <c r="N208" s="96">
        <v>9103</v>
      </c>
      <c r="O208" s="102" t="str">
        <f>+IF(VLOOKUP($M208,Detalle_Variantes_DI[],19,0)=0,"",VLOOKUP($M208,Detalle_Variantes_DI[],19,0))</f>
        <v/>
      </c>
      <c r="P208" s="102" t="str">
        <f t="shared" si="12"/>
        <v/>
      </c>
      <c r="Q208" s="102" t="str">
        <f>+IF(VLOOKUP($M208,Detalle_Variantes_DI[],19,0)=0,"",VLOOKUP($M208,Detalle_Variantes_DI[],21,0))</f>
        <v/>
      </c>
      <c r="R208" s="105" t="str">
        <f t="shared" si="13"/>
        <v/>
      </c>
      <c r="S208" s="106" t="str">
        <f>+IFERROR(VLOOKUP(M208&amp;"-"&amp;N208,Links_publicos_PBI[[id-id2]:[Nombre Archivo PBI]],4,0),L208)</f>
        <v>Comuna: Cunco, La Araucanía</v>
      </c>
      <c r="T208" s="121" t="str">
        <f>+HYPERLINK(IFERROR(VLOOKUP($M208&amp;"-"&amp;$N208,Links_publicos_PBI[[id-id2]:[Nombre Archivo PBI]],5,0),L208))</f>
        <v>https://app.powerbi.com/view?r=eyJrIjoiOTc3ZGU5ODItNWVlMC00OGFmLTg1MmItNGJiNzBmYjlhMDk1IiwidCI6IjhmYmFhNWJmLTJlY2MtNGRjOC1iNTZiLThmOTJlMzA3ZjA3NiIsImMiOjR9</v>
      </c>
      <c r="U208" s="121" t="str">
        <f>+IFERROR(VLOOKUP($M208,'LINK GEE-MSTORE'!$A$4:$E$164,4,0),"")&amp;IF(Detalle_Vinculos_Odoo[[#This Row],[id GEE2]]=0,"",Detalle_Vinculos_Odoo[[#This Row],[id GEE2]])</f>
        <v/>
      </c>
      <c r="V208" s="121" t="str">
        <f>+IFERROR(VLOOKUP($M208,'LINK GEE-MSTORE'!$I$4:$M$134,4,0),"")</f>
        <v/>
      </c>
      <c r="W208" s="30" t="str">
        <f>+Detalle_Vinculos_Odoo[[#This Row],[Data]]&amp;"|| "&amp;Detalle_Vinculos_Odoo[[#This Row],[Variante Shopify]]&amp;", "&amp;Detalle_Vinculos_Odoo[[#This Row],[País]]</f>
        <v>DATAEDUCACIÓN|| Comuna: Cunco, La Araucanía, Chile</v>
      </c>
      <c r="X2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Cunco, La Araucanía</v>
      </c>
      <c r="Y208" s="106" t="str">
        <f>+IFERROR(VLOOKUP(Detalle_Vinculos_Odoo[[#This Row],[id GEE]],Portadas10[],2,0),"No hay imagen en la tabla")</f>
        <v>No hay imagen en la tabla</v>
      </c>
      <c r="Z2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8" s="106" t="str">
        <f t="shared" si="14"/>
        <v>https://dashboardfiltrado.azurewebsites.net/AutoDash/Index/4/9103</v>
      </c>
      <c r="AC2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id2:9103, url:"https://app.powerbi.com/view?r=eyJrIjoiOTc3ZGU5ODItNWVlMC00OGFmLTg1MmItNGJiNzBmYjlhMDk1IiwidCI6IjhmYmFhNWJmLTJlY2MtNGRjOC1iNTZiLThmOTJlMzA3ZjA3NiIsImMiOjR9", comentario:"DATA: DATAEDUCACIÓN || País: Chile || Variante: SI || Tipo Variante: Comuna || Variante Shopify: Comuna: Cunco, La Araucanía"));</v>
      </c>
      <c r="AD2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https://dashboardfiltrado.azurewebsites.net/AutoDash/Index/4/9103</v>
      </c>
      <c r="AE208" s="117" t="str">
        <f>+IF(Detalle_Vinculos_Odoo[[#This Row],[LINK Mapstore]]&lt;&gt;"","MapStore",IF(Detalle_Vinculos_Odoo[[#This Row],[id GEE]]&lt;&gt;"","GEE-PBI","PBI"))</f>
        <v>PBI</v>
      </c>
    </row>
    <row r="209" spans="1:31" ht="30.6" hidden="1" x14ac:dyDescent="0.3">
      <c r="A209" s="102">
        <f t="shared" si="15"/>
        <v>196</v>
      </c>
      <c r="B209" s="103" t="str">
        <f>+VLOOKUP($M209,Detalle_Variantes_DI[],2,0)</f>
        <v>DATAEDUCACIÓN</v>
      </c>
      <c r="C209" s="103" t="str">
        <f>+VLOOKUP($M209,Detalle_Variantes_DI[],3,0)</f>
        <v>0010-01-00014</v>
      </c>
      <c r="D209" s="30" t="str">
        <f>+VLOOKUP($M209,Detalle_Variantes_DI[],5,0)</f>
        <v>Ranking Comunal de Establecimientos Educacionales - Chile</v>
      </c>
      <c r="E209" s="102" t="str">
        <f>+VLOOKUP($M209,Detalle_Variantes_DI[],6,0)</f>
        <v>PRO</v>
      </c>
      <c r="F209" s="102" t="str">
        <f>+VLOOKUP($M209,Detalle_Variantes_DI[],7,0)</f>
        <v>Chile</v>
      </c>
      <c r="G209" s="102" t="str">
        <f>+VLOOKUP($M209,Detalle_Variantes_DI[],8,0)</f>
        <v>SI</v>
      </c>
      <c r="H209" s="102" t="str">
        <f>+VLOOKUP($M209,Detalle_Variantes_DI[],9,0)</f>
        <v>NO</v>
      </c>
      <c r="I209" s="102" t="str">
        <f>+VLOOKUP($M209,Detalle_Variantes_DI[],10,0)</f>
        <v>NO</v>
      </c>
      <c r="J209" s="102" t="str">
        <f>+VLOOKUP($M209,Detalle_Variantes_DI[],11,0)</f>
        <v>SI</v>
      </c>
      <c r="K209" s="102" t="str">
        <f>+VLOOKUP($M209,Detalle_Variantes_DI[],13,0)</f>
        <v>SI</v>
      </c>
      <c r="L209" s="102" t="str">
        <f>+VLOOKUP($M209,Detalle_Variantes_DI[],14,0)</f>
        <v>Comuna</v>
      </c>
      <c r="M209" s="100">
        <v>4</v>
      </c>
      <c r="N209" s="96">
        <v>9104</v>
      </c>
      <c r="O209" s="102" t="str">
        <f>+IF(VLOOKUP($M209,Detalle_Variantes_DI[],19,0)=0,"",VLOOKUP($M209,Detalle_Variantes_DI[],19,0))</f>
        <v/>
      </c>
      <c r="P209" s="102" t="str">
        <f t="shared" si="12"/>
        <v/>
      </c>
      <c r="Q209" s="102" t="str">
        <f>+IF(VLOOKUP($M209,Detalle_Variantes_DI[],19,0)=0,"",VLOOKUP($M209,Detalle_Variantes_DI[],21,0))</f>
        <v/>
      </c>
      <c r="R209" s="105" t="str">
        <f t="shared" si="13"/>
        <v/>
      </c>
      <c r="S209" s="106" t="str">
        <f>+IFERROR(VLOOKUP(M209&amp;"-"&amp;N209,Links_publicos_PBI[[id-id2]:[Nombre Archivo PBI]],4,0),L209)</f>
        <v>Comuna: Curarrehue, La Araucanía</v>
      </c>
      <c r="T209" s="121" t="str">
        <f>+HYPERLINK(IFERROR(VLOOKUP($M209&amp;"-"&amp;$N209,Links_publicos_PBI[[id-id2]:[Nombre Archivo PBI]],5,0),L209))</f>
        <v>https://app.powerbi.com/view?r=eyJrIjoiMzMxNGU3YTktMDVjOS00MjVhLWI5MDItODM3NjQ5YjdkMjE2IiwidCI6IjhmYmFhNWJmLTJlY2MtNGRjOC1iNTZiLThmOTJlMzA3ZjA3NiIsImMiOjR9</v>
      </c>
      <c r="U209" s="121" t="str">
        <f>+IFERROR(VLOOKUP($M209,'LINK GEE-MSTORE'!$A$4:$E$164,4,0),"")&amp;IF(Detalle_Vinculos_Odoo[[#This Row],[id GEE2]]=0,"",Detalle_Vinculos_Odoo[[#This Row],[id GEE2]])</f>
        <v/>
      </c>
      <c r="V209" s="121" t="str">
        <f>+IFERROR(VLOOKUP($M209,'LINK GEE-MSTORE'!$I$4:$M$134,4,0),"")</f>
        <v/>
      </c>
      <c r="W209" s="30" t="str">
        <f>+Detalle_Vinculos_Odoo[[#This Row],[Data]]&amp;"|| "&amp;Detalle_Vinculos_Odoo[[#This Row],[Variante Shopify]]&amp;", "&amp;Detalle_Vinculos_Odoo[[#This Row],[País]]</f>
        <v>DATAEDUCACIÓN|| Comuna: Curarrehue, La Araucanía, Chile</v>
      </c>
      <c r="X2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Curarrehue, La Araucanía</v>
      </c>
      <c r="Y209" s="106" t="str">
        <f>+IFERROR(VLOOKUP(Detalle_Vinculos_Odoo[[#This Row],[id GEE]],Portadas10[],2,0),"No hay imagen en la tabla")</f>
        <v>No hay imagen en la tabla</v>
      </c>
      <c r="Z2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9" s="106" t="str">
        <f t="shared" si="14"/>
        <v>https://dashboardfiltrado.azurewebsites.net/AutoDash/Index/4/9104</v>
      </c>
      <c r="AC2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id2:9104, url:"https://app.powerbi.com/view?r=eyJrIjoiMzMxNGU3YTktMDVjOS00MjVhLWI5MDItODM3NjQ5YjdkMjE2IiwidCI6IjhmYmFhNWJmLTJlY2MtNGRjOC1iNTZiLThmOTJlMzA3ZjA3NiIsImMiOjR9", comentario:"DATA: DATAEDUCACIÓN || País: Chile || Variante: SI || Tipo Variante: Comuna || Variante Shopify: Comuna: Curarrehue, La Araucanía"));</v>
      </c>
      <c r="AD2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https://dashboardfiltrado.azurewebsites.net/AutoDash/Index/4/9104</v>
      </c>
      <c r="AE209" s="117" t="str">
        <f>+IF(Detalle_Vinculos_Odoo[[#This Row],[LINK Mapstore]]&lt;&gt;"","MapStore",IF(Detalle_Vinculos_Odoo[[#This Row],[id GEE]]&lt;&gt;"","GEE-PBI","PBI"))</f>
        <v>PBI</v>
      </c>
    </row>
    <row r="210" spans="1:31" ht="30.6" hidden="1" x14ac:dyDescent="0.3">
      <c r="A210" s="102">
        <f t="shared" si="15"/>
        <v>197</v>
      </c>
      <c r="B210" s="103" t="str">
        <f>+VLOOKUP($M210,Detalle_Variantes_DI[],2,0)</f>
        <v>DATAEDUCACIÓN</v>
      </c>
      <c r="C210" s="103" t="str">
        <f>+VLOOKUP($M210,Detalle_Variantes_DI[],3,0)</f>
        <v>0010-01-00014</v>
      </c>
      <c r="D210" s="30" t="str">
        <f>+VLOOKUP($M210,Detalle_Variantes_DI[],5,0)</f>
        <v>Ranking Comunal de Establecimientos Educacionales - Chile</v>
      </c>
      <c r="E210" s="102" t="str">
        <f>+VLOOKUP($M210,Detalle_Variantes_DI[],6,0)</f>
        <v>PRO</v>
      </c>
      <c r="F210" s="102" t="str">
        <f>+VLOOKUP($M210,Detalle_Variantes_DI[],7,0)</f>
        <v>Chile</v>
      </c>
      <c r="G210" s="102" t="str">
        <f>+VLOOKUP($M210,Detalle_Variantes_DI[],8,0)</f>
        <v>SI</v>
      </c>
      <c r="H210" s="102" t="str">
        <f>+VLOOKUP($M210,Detalle_Variantes_DI[],9,0)</f>
        <v>NO</v>
      </c>
      <c r="I210" s="102" t="str">
        <f>+VLOOKUP($M210,Detalle_Variantes_DI[],10,0)</f>
        <v>NO</v>
      </c>
      <c r="J210" s="102" t="str">
        <f>+VLOOKUP($M210,Detalle_Variantes_DI[],11,0)</f>
        <v>SI</v>
      </c>
      <c r="K210" s="102" t="str">
        <f>+VLOOKUP($M210,Detalle_Variantes_DI[],13,0)</f>
        <v>SI</v>
      </c>
      <c r="L210" s="102" t="str">
        <f>+VLOOKUP($M210,Detalle_Variantes_DI[],14,0)</f>
        <v>Comuna</v>
      </c>
      <c r="M210" s="100">
        <v>4</v>
      </c>
      <c r="N210" s="96">
        <v>9105</v>
      </c>
      <c r="O210" s="102" t="str">
        <f>+IF(VLOOKUP($M210,Detalle_Variantes_DI[],19,0)=0,"",VLOOKUP($M210,Detalle_Variantes_DI[],19,0))</f>
        <v/>
      </c>
      <c r="P210" s="102" t="str">
        <f t="shared" si="12"/>
        <v/>
      </c>
      <c r="Q210" s="102" t="str">
        <f>+IF(VLOOKUP($M210,Detalle_Variantes_DI[],19,0)=0,"",VLOOKUP($M210,Detalle_Variantes_DI[],21,0))</f>
        <v/>
      </c>
      <c r="R210" s="105" t="str">
        <f t="shared" si="13"/>
        <v/>
      </c>
      <c r="S210" s="106" t="str">
        <f>+IFERROR(VLOOKUP(M210&amp;"-"&amp;N210,Links_publicos_PBI[[id-id2]:[Nombre Archivo PBI]],4,0),L210)</f>
        <v>Comuna: Freire, La Araucanía</v>
      </c>
      <c r="T210" s="121" t="str">
        <f>+HYPERLINK(IFERROR(VLOOKUP($M210&amp;"-"&amp;$N210,Links_publicos_PBI[[id-id2]:[Nombre Archivo PBI]],5,0),L210))</f>
        <v>https://app.powerbi.com/view?r=eyJrIjoiYzZmMGIzMmItYjU1YS00YTVmLWJmNDYtOWJmNTBlYTdhM2FiIiwidCI6IjhmYmFhNWJmLTJlY2MtNGRjOC1iNTZiLThmOTJlMzA3ZjA3NiIsImMiOjR9</v>
      </c>
      <c r="U210" s="121" t="str">
        <f>+IFERROR(VLOOKUP($M210,'LINK GEE-MSTORE'!$A$4:$E$164,4,0),"")&amp;IF(Detalle_Vinculos_Odoo[[#This Row],[id GEE2]]=0,"",Detalle_Vinculos_Odoo[[#This Row],[id GEE2]])</f>
        <v/>
      </c>
      <c r="V210" s="121" t="str">
        <f>+IFERROR(VLOOKUP($M210,'LINK GEE-MSTORE'!$I$4:$M$134,4,0),"")</f>
        <v/>
      </c>
      <c r="W210" s="30" t="str">
        <f>+Detalle_Vinculos_Odoo[[#This Row],[Data]]&amp;"|| "&amp;Detalle_Vinculos_Odoo[[#This Row],[Variante Shopify]]&amp;", "&amp;Detalle_Vinculos_Odoo[[#This Row],[País]]</f>
        <v>DATAEDUCACIÓN|| Comuna: Freire, La Araucanía, Chile</v>
      </c>
      <c r="X2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Freire, La Araucanía</v>
      </c>
      <c r="Y210" s="106" t="str">
        <f>+IFERROR(VLOOKUP(Detalle_Vinculos_Odoo[[#This Row],[id GEE]],Portadas10[],2,0),"No hay imagen en la tabla")</f>
        <v>No hay imagen en la tabla</v>
      </c>
      <c r="Z2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0" s="106" t="str">
        <f t="shared" si="14"/>
        <v>https://dashboardfiltrado.azurewebsites.net/AutoDash/Index/4/9105</v>
      </c>
      <c r="AC2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id2:9105, url:"https://app.powerbi.com/view?r=eyJrIjoiYzZmMGIzMmItYjU1YS00YTVmLWJmNDYtOWJmNTBlYTdhM2FiIiwidCI6IjhmYmFhNWJmLTJlY2MtNGRjOC1iNTZiLThmOTJlMzA3ZjA3NiIsImMiOjR9", comentario:"DATA: DATAEDUCACIÓN || País: Chile || Variante: SI || Tipo Variante: Comuna || Variante Shopify: Comuna: Freire, La Araucanía"));</v>
      </c>
      <c r="AD2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https://dashboardfiltrado.azurewebsites.net/AutoDash/Index/4/9105</v>
      </c>
      <c r="AE210" s="117" t="str">
        <f>+IF(Detalle_Vinculos_Odoo[[#This Row],[LINK Mapstore]]&lt;&gt;"","MapStore",IF(Detalle_Vinculos_Odoo[[#This Row],[id GEE]]&lt;&gt;"","GEE-PBI","PBI"))</f>
        <v>PBI</v>
      </c>
    </row>
    <row r="211" spans="1:31" ht="30.6" hidden="1" x14ac:dyDescent="0.3">
      <c r="A211" s="102">
        <f t="shared" si="15"/>
        <v>198</v>
      </c>
      <c r="B211" s="103" t="str">
        <f>+VLOOKUP($M211,Detalle_Variantes_DI[],2,0)</f>
        <v>DATAEDUCACIÓN</v>
      </c>
      <c r="C211" s="103" t="str">
        <f>+VLOOKUP($M211,Detalle_Variantes_DI[],3,0)</f>
        <v>0010-01-00014</v>
      </c>
      <c r="D211" s="30" t="str">
        <f>+VLOOKUP($M211,Detalle_Variantes_DI[],5,0)</f>
        <v>Ranking Comunal de Establecimientos Educacionales - Chile</v>
      </c>
      <c r="E211" s="102" t="str">
        <f>+VLOOKUP($M211,Detalle_Variantes_DI[],6,0)</f>
        <v>PRO</v>
      </c>
      <c r="F211" s="102" t="str">
        <f>+VLOOKUP($M211,Detalle_Variantes_DI[],7,0)</f>
        <v>Chile</v>
      </c>
      <c r="G211" s="102" t="str">
        <f>+VLOOKUP($M211,Detalle_Variantes_DI[],8,0)</f>
        <v>SI</v>
      </c>
      <c r="H211" s="102" t="str">
        <f>+VLOOKUP($M211,Detalle_Variantes_DI[],9,0)</f>
        <v>NO</v>
      </c>
      <c r="I211" s="102" t="str">
        <f>+VLOOKUP($M211,Detalle_Variantes_DI[],10,0)</f>
        <v>NO</v>
      </c>
      <c r="J211" s="102" t="str">
        <f>+VLOOKUP($M211,Detalle_Variantes_DI[],11,0)</f>
        <v>SI</v>
      </c>
      <c r="K211" s="102" t="str">
        <f>+VLOOKUP($M211,Detalle_Variantes_DI[],13,0)</f>
        <v>SI</v>
      </c>
      <c r="L211" s="102" t="str">
        <f>+VLOOKUP($M211,Detalle_Variantes_DI[],14,0)</f>
        <v>Comuna</v>
      </c>
      <c r="M211" s="100">
        <v>4</v>
      </c>
      <c r="N211" s="96">
        <v>9106</v>
      </c>
      <c r="O211" s="102" t="str">
        <f>+IF(VLOOKUP($M211,Detalle_Variantes_DI[],19,0)=0,"",VLOOKUP($M211,Detalle_Variantes_DI[],19,0))</f>
        <v/>
      </c>
      <c r="P211" s="102" t="str">
        <f t="shared" si="12"/>
        <v/>
      </c>
      <c r="Q211" s="102" t="str">
        <f>+IF(VLOOKUP($M211,Detalle_Variantes_DI[],19,0)=0,"",VLOOKUP($M211,Detalle_Variantes_DI[],21,0))</f>
        <v/>
      </c>
      <c r="R211" s="105" t="str">
        <f t="shared" si="13"/>
        <v/>
      </c>
      <c r="S211" s="106" t="str">
        <f>+IFERROR(VLOOKUP(M211&amp;"-"&amp;N211,Links_publicos_PBI[[id-id2]:[Nombre Archivo PBI]],4,0),L211)</f>
        <v>Comuna: Galvarino, La Araucanía</v>
      </c>
      <c r="T211" s="121" t="str">
        <f>+HYPERLINK(IFERROR(VLOOKUP($M211&amp;"-"&amp;$N211,Links_publicos_PBI[[id-id2]:[Nombre Archivo PBI]],5,0),L211))</f>
        <v>https://app.powerbi.com/view?r=eyJrIjoiNWJjNmI0MTctMzNlYS00YTZiLTg5NDYtZmVlOTBhNDBmZjcxIiwidCI6IjhmYmFhNWJmLTJlY2MtNGRjOC1iNTZiLThmOTJlMzA3ZjA3NiIsImMiOjR9</v>
      </c>
      <c r="U211" s="121" t="str">
        <f>+IFERROR(VLOOKUP($M211,'LINK GEE-MSTORE'!$A$4:$E$164,4,0),"")&amp;IF(Detalle_Vinculos_Odoo[[#This Row],[id GEE2]]=0,"",Detalle_Vinculos_Odoo[[#This Row],[id GEE2]])</f>
        <v/>
      </c>
      <c r="V211" s="121" t="str">
        <f>+IFERROR(VLOOKUP($M211,'LINK GEE-MSTORE'!$I$4:$M$134,4,0),"")</f>
        <v/>
      </c>
      <c r="W211" s="30" t="str">
        <f>+Detalle_Vinculos_Odoo[[#This Row],[Data]]&amp;"|| "&amp;Detalle_Vinculos_Odoo[[#This Row],[Variante Shopify]]&amp;", "&amp;Detalle_Vinculos_Odoo[[#This Row],[País]]</f>
        <v>DATAEDUCACIÓN|| Comuna: Galvarino, La Araucanía, Chile</v>
      </c>
      <c r="X2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Galvarino, La Araucanía</v>
      </c>
      <c r="Y211" s="106" t="str">
        <f>+IFERROR(VLOOKUP(Detalle_Vinculos_Odoo[[#This Row],[id GEE]],Portadas10[],2,0),"No hay imagen en la tabla")</f>
        <v>No hay imagen en la tabla</v>
      </c>
      <c r="Z2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1" s="106" t="str">
        <f t="shared" si="14"/>
        <v>https://dashboardfiltrado.azurewebsites.net/AutoDash/Index/4/9106</v>
      </c>
      <c r="AC2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id2:9106, url:"https://app.powerbi.com/view?r=eyJrIjoiNWJjNmI0MTctMzNlYS00YTZiLTg5NDYtZmVlOTBhNDBmZjcxIiwidCI6IjhmYmFhNWJmLTJlY2MtNGRjOC1iNTZiLThmOTJlMzA3ZjA3NiIsImMiOjR9", comentario:"DATA: DATAEDUCACIÓN || País: Chile || Variante: SI || Tipo Variante: Comuna || Variante Shopify: Comuna: Galvarino, La Araucanía"));</v>
      </c>
      <c r="AD2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https://dashboardfiltrado.azurewebsites.net/AutoDash/Index/4/9106</v>
      </c>
      <c r="AE211" s="117" t="str">
        <f>+IF(Detalle_Vinculos_Odoo[[#This Row],[LINK Mapstore]]&lt;&gt;"","MapStore",IF(Detalle_Vinculos_Odoo[[#This Row],[id GEE]]&lt;&gt;"","GEE-PBI","PBI"))</f>
        <v>PBI</v>
      </c>
    </row>
    <row r="212" spans="1:31" ht="30.6" hidden="1" x14ac:dyDescent="0.3">
      <c r="A212" s="102">
        <f t="shared" si="15"/>
        <v>199</v>
      </c>
      <c r="B212" s="103" t="str">
        <f>+VLOOKUP($M212,Detalle_Variantes_DI[],2,0)</f>
        <v>DATAEDUCACIÓN</v>
      </c>
      <c r="C212" s="103" t="str">
        <f>+VLOOKUP($M212,Detalle_Variantes_DI[],3,0)</f>
        <v>0010-01-00014</v>
      </c>
      <c r="D212" s="30" t="str">
        <f>+VLOOKUP($M212,Detalle_Variantes_DI[],5,0)</f>
        <v>Ranking Comunal de Establecimientos Educacionales - Chile</v>
      </c>
      <c r="E212" s="102" t="str">
        <f>+VLOOKUP($M212,Detalle_Variantes_DI[],6,0)</f>
        <v>PRO</v>
      </c>
      <c r="F212" s="102" t="str">
        <f>+VLOOKUP($M212,Detalle_Variantes_DI[],7,0)</f>
        <v>Chile</v>
      </c>
      <c r="G212" s="102" t="str">
        <f>+VLOOKUP($M212,Detalle_Variantes_DI[],8,0)</f>
        <v>SI</v>
      </c>
      <c r="H212" s="102" t="str">
        <f>+VLOOKUP($M212,Detalle_Variantes_DI[],9,0)</f>
        <v>NO</v>
      </c>
      <c r="I212" s="102" t="str">
        <f>+VLOOKUP($M212,Detalle_Variantes_DI[],10,0)</f>
        <v>NO</v>
      </c>
      <c r="J212" s="102" t="str">
        <f>+VLOOKUP($M212,Detalle_Variantes_DI[],11,0)</f>
        <v>SI</v>
      </c>
      <c r="K212" s="102" t="str">
        <f>+VLOOKUP($M212,Detalle_Variantes_DI[],13,0)</f>
        <v>SI</v>
      </c>
      <c r="L212" s="102" t="str">
        <f>+VLOOKUP($M212,Detalle_Variantes_DI[],14,0)</f>
        <v>Comuna</v>
      </c>
      <c r="M212" s="100">
        <v>4</v>
      </c>
      <c r="N212" s="96">
        <v>9107</v>
      </c>
      <c r="O212" s="102" t="str">
        <f>+IF(VLOOKUP($M212,Detalle_Variantes_DI[],19,0)=0,"",VLOOKUP($M212,Detalle_Variantes_DI[],19,0))</f>
        <v/>
      </c>
      <c r="P212" s="102" t="str">
        <f t="shared" si="12"/>
        <v/>
      </c>
      <c r="Q212" s="102" t="str">
        <f>+IF(VLOOKUP($M212,Detalle_Variantes_DI[],19,0)=0,"",VLOOKUP($M212,Detalle_Variantes_DI[],21,0))</f>
        <v/>
      </c>
      <c r="R212" s="105" t="str">
        <f t="shared" si="13"/>
        <v/>
      </c>
      <c r="S212" s="106" t="str">
        <f>+IFERROR(VLOOKUP(M212&amp;"-"&amp;N212,Links_publicos_PBI[[id-id2]:[Nombre Archivo PBI]],4,0),L212)</f>
        <v>Comuna: Gorbea, La Araucanía</v>
      </c>
      <c r="T212" s="121" t="str">
        <f>+HYPERLINK(IFERROR(VLOOKUP($M212&amp;"-"&amp;$N212,Links_publicos_PBI[[id-id2]:[Nombre Archivo PBI]],5,0),L212))</f>
        <v>https://app.powerbi.com/view?r=eyJrIjoiNGIzYjA0NTktOTVjYy00NWM4LThhZGQtYjI4MmM4N2VlMzVkIiwidCI6IjhmYmFhNWJmLTJlY2MtNGRjOC1iNTZiLThmOTJlMzA3ZjA3NiIsImMiOjR9</v>
      </c>
      <c r="U212" s="121" t="str">
        <f>+IFERROR(VLOOKUP($M212,'LINK GEE-MSTORE'!$A$4:$E$164,4,0),"")&amp;IF(Detalle_Vinculos_Odoo[[#This Row],[id GEE2]]=0,"",Detalle_Vinculos_Odoo[[#This Row],[id GEE2]])</f>
        <v/>
      </c>
      <c r="V212" s="121" t="str">
        <f>+IFERROR(VLOOKUP($M212,'LINK GEE-MSTORE'!$I$4:$M$134,4,0),"")</f>
        <v/>
      </c>
      <c r="W212" s="30" t="str">
        <f>+Detalle_Vinculos_Odoo[[#This Row],[Data]]&amp;"|| "&amp;Detalle_Vinculos_Odoo[[#This Row],[Variante Shopify]]&amp;", "&amp;Detalle_Vinculos_Odoo[[#This Row],[País]]</f>
        <v>DATAEDUCACIÓN|| Comuna: Gorbea, La Araucanía, Chile</v>
      </c>
      <c r="X2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Gorbea, La Araucanía</v>
      </c>
      <c r="Y212" s="106" t="str">
        <f>+IFERROR(VLOOKUP(Detalle_Vinculos_Odoo[[#This Row],[id GEE]],Portadas10[],2,0),"No hay imagen en la tabla")</f>
        <v>No hay imagen en la tabla</v>
      </c>
      <c r="Z2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2" s="106" t="str">
        <f t="shared" si="14"/>
        <v>https://dashboardfiltrado.azurewebsites.net/AutoDash/Index/4/9107</v>
      </c>
      <c r="AC2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id2:9107, url:"https://app.powerbi.com/view?r=eyJrIjoiNGIzYjA0NTktOTVjYy00NWM4LThhZGQtYjI4MmM4N2VlMzVkIiwidCI6IjhmYmFhNWJmLTJlY2MtNGRjOC1iNTZiLThmOTJlMzA3ZjA3NiIsImMiOjR9", comentario:"DATA: DATAEDUCACIÓN || País: Chile || Variante: SI || Tipo Variante: Comuna || Variante Shopify: Comuna: Gorbea, La Araucanía"));</v>
      </c>
      <c r="AD2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https://dashboardfiltrado.azurewebsites.net/AutoDash/Index/4/9107</v>
      </c>
      <c r="AE212" s="117" t="str">
        <f>+IF(Detalle_Vinculos_Odoo[[#This Row],[LINK Mapstore]]&lt;&gt;"","MapStore",IF(Detalle_Vinculos_Odoo[[#This Row],[id GEE]]&lt;&gt;"","GEE-PBI","PBI"))</f>
        <v>PBI</v>
      </c>
    </row>
    <row r="213" spans="1:31" ht="30.6" hidden="1" x14ac:dyDescent="0.3">
      <c r="A213" s="102">
        <f t="shared" si="15"/>
        <v>200</v>
      </c>
      <c r="B213" s="103" t="str">
        <f>+VLOOKUP($M213,Detalle_Variantes_DI[],2,0)</f>
        <v>DATAEDUCACIÓN</v>
      </c>
      <c r="C213" s="103" t="str">
        <f>+VLOOKUP($M213,Detalle_Variantes_DI[],3,0)</f>
        <v>0010-01-00014</v>
      </c>
      <c r="D213" s="30" t="str">
        <f>+VLOOKUP($M213,Detalle_Variantes_DI[],5,0)</f>
        <v>Ranking Comunal de Establecimientos Educacionales - Chile</v>
      </c>
      <c r="E213" s="102" t="str">
        <f>+VLOOKUP($M213,Detalle_Variantes_DI[],6,0)</f>
        <v>PRO</v>
      </c>
      <c r="F213" s="102" t="str">
        <f>+VLOOKUP($M213,Detalle_Variantes_DI[],7,0)</f>
        <v>Chile</v>
      </c>
      <c r="G213" s="102" t="str">
        <f>+VLOOKUP($M213,Detalle_Variantes_DI[],8,0)</f>
        <v>SI</v>
      </c>
      <c r="H213" s="102" t="str">
        <f>+VLOOKUP($M213,Detalle_Variantes_DI[],9,0)</f>
        <v>NO</v>
      </c>
      <c r="I213" s="102" t="str">
        <f>+VLOOKUP($M213,Detalle_Variantes_DI[],10,0)</f>
        <v>NO</v>
      </c>
      <c r="J213" s="102" t="str">
        <f>+VLOOKUP($M213,Detalle_Variantes_DI[],11,0)</f>
        <v>SI</v>
      </c>
      <c r="K213" s="102" t="str">
        <f>+VLOOKUP($M213,Detalle_Variantes_DI[],13,0)</f>
        <v>SI</v>
      </c>
      <c r="L213" s="102" t="str">
        <f>+VLOOKUP($M213,Detalle_Variantes_DI[],14,0)</f>
        <v>Comuna</v>
      </c>
      <c r="M213" s="100">
        <v>4</v>
      </c>
      <c r="N213" s="96">
        <v>9108</v>
      </c>
      <c r="O213" s="102" t="str">
        <f>+IF(VLOOKUP($M213,Detalle_Variantes_DI[],19,0)=0,"",VLOOKUP($M213,Detalle_Variantes_DI[],19,0))</f>
        <v/>
      </c>
      <c r="P213" s="102" t="str">
        <f t="shared" si="12"/>
        <v/>
      </c>
      <c r="Q213" s="102" t="str">
        <f>+IF(VLOOKUP($M213,Detalle_Variantes_DI[],19,0)=0,"",VLOOKUP($M213,Detalle_Variantes_DI[],21,0))</f>
        <v/>
      </c>
      <c r="R213" s="105" t="str">
        <f t="shared" si="13"/>
        <v/>
      </c>
      <c r="S213" s="106" t="str">
        <f>+IFERROR(VLOOKUP(M213&amp;"-"&amp;N213,Links_publicos_PBI[[id-id2]:[Nombre Archivo PBI]],4,0),L213)</f>
        <v>Comuna: Lautaro, La Araucanía</v>
      </c>
      <c r="T213" s="121" t="str">
        <f>+HYPERLINK(IFERROR(VLOOKUP($M213&amp;"-"&amp;$N213,Links_publicos_PBI[[id-id2]:[Nombre Archivo PBI]],5,0),L213))</f>
        <v>https://app.powerbi.com/view?r=eyJrIjoiMWU3MTViOTctZjY2Zi00NWU0LWI3NDktZDlkOWI1ZmM1ODI4IiwidCI6IjhmYmFhNWJmLTJlY2MtNGRjOC1iNTZiLThmOTJlMzA3ZjA3NiIsImMiOjR9</v>
      </c>
      <c r="U213" s="121" t="str">
        <f>+IFERROR(VLOOKUP($M213,'LINK GEE-MSTORE'!$A$4:$E$164,4,0),"")&amp;IF(Detalle_Vinculos_Odoo[[#This Row],[id GEE2]]=0,"",Detalle_Vinculos_Odoo[[#This Row],[id GEE2]])</f>
        <v/>
      </c>
      <c r="V213" s="121" t="str">
        <f>+IFERROR(VLOOKUP($M213,'LINK GEE-MSTORE'!$I$4:$M$134,4,0),"")</f>
        <v/>
      </c>
      <c r="W213" s="30" t="str">
        <f>+Detalle_Vinculos_Odoo[[#This Row],[Data]]&amp;"|| "&amp;Detalle_Vinculos_Odoo[[#This Row],[Variante Shopify]]&amp;", "&amp;Detalle_Vinculos_Odoo[[#This Row],[País]]</f>
        <v>DATAEDUCACIÓN|| Comuna: Lautaro, La Araucanía, Chile</v>
      </c>
      <c r="X2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Lautaro, La Araucanía</v>
      </c>
      <c r="Y213" s="106" t="str">
        <f>+IFERROR(VLOOKUP(Detalle_Vinculos_Odoo[[#This Row],[id GEE]],Portadas10[],2,0),"No hay imagen en la tabla")</f>
        <v>No hay imagen en la tabla</v>
      </c>
      <c r="Z2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3" s="106" t="str">
        <f t="shared" si="14"/>
        <v>https://dashboardfiltrado.azurewebsites.net/AutoDash/Index/4/9108</v>
      </c>
      <c r="AC2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id2:9108, url:"https://app.powerbi.com/view?r=eyJrIjoiMWU3MTViOTctZjY2Zi00NWU0LWI3NDktZDlkOWI1ZmM1ODI4IiwidCI6IjhmYmFhNWJmLTJlY2MtNGRjOC1iNTZiLThmOTJlMzA3ZjA3NiIsImMiOjR9", comentario:"DATA: DATAEDUCACIÓN || País: Chile || Variante: SI || Tipo Variante: Comuna || Variante Shopify: Comuna: Lautaro, La Araucanía"));</v>
      </c>
      <c r="AD2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https://dashboardfiltrado.azurewebsites.net/AutoDash/Index/4/9108</v>
      </c>
      <c r="AE213" s="117" t="str">
        <f>+IF(Detalle_Vinculos_Odoo[[#This Row],[LINK Mapstore]]&lt;&gt;"","MapStore",IF(Detalle_Vinculos_Odoo[[#This Row],[id GEE]]&lt;&gt;"","GEE-PBI","PBI"))</f>
        <v>PBI</v>
      </c>
    </row>
    <row r="214" spans="1:31" ht="30.6" hidden="1" x14ac:dyDescent="0.3">
      <c r="A214" s="102">
        <f t="shared" si="15"/>
        <v>201</v>
      </c>
      <c r="B214" s="103" t="str">
        <f>+VLOOKUP($M214,Detalle_Variantes_DI[],2,0)</f>
        <v>DATAEDUCACIÓN</v>
      </c>
      <c r="C214" s="103" t="str">
        <f>+VLOOKUP($M214,Detalle_Variantes_DI[],3,0)</f>
        <v>0010-01-00014</v>
      </c>
      <c r="D214" s="30" t="str">
        <f>+VLOOKUP($M214,Detalle_Variantes_DI[],5,0)</f>
        <v>Ranking Comunal de Establecimientos Educacionales - Chile</v>
      </c>
      <c r="E214" s="102" t="str">
        <f>+VLOOKUP($M214,Detalle_Variantes_DI[],6,0)</f>
        <v>PRO</v>
      </c>
      <c r="F214" s="102" t="str">
        <f>+VLOOKUP($M214,Detalle_Variantes_DI[],7,0)</f>
        <v>Chile</v>
      </c>
      <c r="G214" s="102" t="str">
        <f>+VLOOKUP($M214,Detalle_Variantes_DI[],8,0)</f>
        <v>SI</v>
      </c>
      <c r="H214" s="102" t="str">
        <f>+VLOOKUP($M214,Detalle_Variantes_DI[],9,0)</f>
        <v>NO</v>
      </c>
      <c r="I214" s="102" t="str">
        <f>+VLOOKUP($M214,Detalle_Variantes_DI[],10,0)</f>
        <v>NO</v>
      </c>
      <c r="J214" s="102" t="str">
        <f>+VLOOKUP($M214,Detalle_Variantes_DI[],11,0)</f>
        <v>SI</v>
      </c>
      <c r="K214" s="102" t="str">
        <f>+VLOOKUP($M214,Detalle_Variantes_DI[],13,0)</f>
        <v>SI</v>
      </c>
      <c r="L214" s="102" t="str">
        <f>+VLOOKUP($M214,Detalle_Variantes_DI[],14,0)</f>
        <v>Comuna</v>
      </c>
      <c r="M214" s="100">
        <v>4</v>
      </c>
      <c r="N214" s="96">
        <v>9109</v>
      </c>
      <c r="O214" s="102" t="str">
        <f>+IF(VLOOKUP($M214,Detalle_Variantes_DI[],19,0)=0,"",VLOOKUP($M214,Detalle_Variantes_DI[],19,0))</f>
        <v/>
      </c>
      <c r="P214" s="102" t="str">
        <f t="shared" si="12"/>
        <v/>
      </c>
      <c r="Q214" s="102" t="str">
        <f>+IF(VLOOKUP($M214,Detalle_Variantes_DI[],19,0)=0,"",VLOOKUP($M214,Detalle_Variantes_DI[],21,0))</f>
        <v/>
      </c>
      <c r="R214" s="105" t="str">
        <f t="shared" si="13"/>
        <v/>
      </c>
      <c r="S214" s="106" t="str">
        <f>+IFERROR(VLOOKUP(M214&amp;"-"&amp;N214,Links_publicos_PBI[[id-id2]:[Nombre Archivo PBI]],4,0),L214)</f>
        <v>Comuna: Loncoche, La Araucanía</v>
      </c>
      <c r="T214" s="121" t="str">
        <f>+HYPERLINK(IFERROR(VLOOKUP($M214&amp;"-"&amp;$N214,Links_publicos_PBI[[id-id2]:[Nombre Archivo PBI]],5,0),L214))</f>
        <v>https://app.powerbi.com/view?r=eyJrIjoiYmU4MmFkZmItOTY0NC00MmI4LTkyOTQtOWM2NmQ5NGU3N2ZhIiwidCI6IjhmYmFhNWJmLTJlY2MtNGRjOC1iNTZiLThmOTJlMzA3ZjA3NiIsImMiOjR9</v>
      </c>
      <c r="U214" s="121" t="str">
        <f>+IFERROR(VLOOKUP($M214,'LINK GEE-MSTORE'!$A$4:$E$164,4,0),"")&amp;IF(Detalle_Vinculos_Odoo[[#This Row],[id GEE2]]=0,"",Detalle_Vinculos_Odoo[[#This Row],[id GEE2]])</f>
        <v/>
      </c>
      <c r="V214" s="121" t="str">
        <f>+IFERROR(VLOOKUP($M214,'LINK GEE-MSTORE'!$I$4:$M$134,4,0),"")</f>
        <v/>
      </c>
      <c r="W214" s="30" t="str">
        <f>+Detalle_Vinculos_Odoo[[#This Row],[Data]]&amp;"|| "&amp;Detalle_Vinculos_Odoo[[#This Row],[Variante Shopify]]&amp;", "&amp;Detalle_Vinculos_Odoo[[#This Row],[País]]</f>
        <v>DATAEDUCACIÓN|| Comuna: Loncoche, La Araucanía, Chile</v>
      </c>
      <c r="X2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Loncoche, La Araucanía</v>
      </c>
      <c r="Y214" s="106" t="str">
        <f>+IFERROR(VLOOKUP(Detalle_Vinculos_Odoo[[#This Row],[id GEE]],Portadas10[],2,0),"No hay imagen en la tabla")</f>
        <v>No hay imagen en la tabla</v>
      </c>
      <c r="Z2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4" s="106" t="str">
        <f t="shared" si="14"/>
        <v>https://dashboardfiltrado.azurewebsites.net/AutoDash/Index/4/9109</v>
      </c>
      <c r="AC2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id2:9109, url:"https://app.powerbi.com/view?r=eyJrIjoiYmU4MmFkZmItOTY0NC00MmI4LTkyOTQtOWM2NmQ5NGU3N2ZhIiwidCI6IjhmYmFhNWJmLTJlY2MtNGRjOC1iNTZiLThmOTJlMzA3ZjA3NiIsImMiOjR9", comentario:"DATA: DATAEDUCACIÓN || País: Chile || Variante: SI || Tipo Variante: Comuna || Variante Shopify: Comuna: Loncoche, La Araucanía"));</v>
      </c>
      <c r="AD2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https://dashboardfiltrado.azurewebsites.net/AutoDash/Index/4/9109</v>
      </c>
      <c r="AE214" s="117" t="str">
        <f>+IF(Detalle_Vinculos_Odoo[[#This Row],[LINK Mapstore]]&lt;&gt;"","MapStore",IF(Detalle_Vinculos_Odoo[[#This Row],[id GEE]]&lt;&gt;"","GEE-PBI","PBI"))</f>
        <v>PBI</v>
      </c>
    </row>
    <row r="215" spans="1:31" ht="30.6" hidden="1" x14ac:dyDescent="0.3">
      <c r="A215" s="102">
        <f t="shared" si="15"/>
        <v>202</v>
      </c>
      <c r="B215" s="103" t="str">
        <f>+VLOOKUP($M215,Detalle_Variantes_DI[],2,0)</f>
        <v>DATAEDUCACIÓN</v>
      </c>
      <c r="C215" s="103" t="str">
        <f>+VLOOKUP($M215,Detalle_Variantes_DI[],3,0)</f>
        <v>0010-01-00014</v>
      </c>
      <c r="D215" s="30" t="str">
        <f>+VLOOKUP($M215,Detalle_Variantes_DI[],5,0)</f>
        <v>Ranking Comunal de Establecimientos Educacionales - Chile</v>
      </c>
      <c r="E215" s="102" t="str">
        <f>+VLOOKUP($M215,Detalle_Variantes_DI[],6,0)</f>
        <v>PRO</v>
      </c>
      <c r="F215" s="102" t="str">
        <f>+VLOOKUP($M215,Detalle_Variantes_DI[],7,0)</f>
        <v>Chile</v>
      </c>
      <c r="G215" s="102" t="str">
        <f>+VLOOKUP($M215,Detalle_Variantes_DI[],8,0)</f>
        <v>SI</v>
      </c>
      <c r="H215" s="102" t="str">
        <f>+VLOOKUP($M215,Detalle_Variantes_DI[],9,0)</f>
        <v>NO</v>
      </c>
      <c r="I215" s="102" t="str">
        <f>+VLOOKUP($M215,Detalle_Variantes_DI[],10,0)</f>
        <v>NO</v>
      </c>
      <c r="J215" s="102" t="str">
        <f>+VLOOKUP($M215,Detalle_Variantes_DI[],11,0)</f>
        <v>SI</v>
      </c>
      <c r="K215" s="102" t="str">
        <f>+VLOOKUP($M215,Detalle_Variantes_DI[],13,0)</f>
        <v>SI</v>
      </c>
      <c r="L215" s="102" t="str">
        <f>+VLOOKUP($M215,Detalle_Variantes_DI[],14,0)</f>
        <v>Comuna</v>
      </c>
      <c r="M215" s="100">
        <v>4</v>
      </c>
      <c r="N215" s="96">
        <v>9110</v>
      </c>
      <c r="O215" s="102" t="str">
        <f>+IF(VLOOKUP($M215,Detalle_Variantes_DI[],19,0)=0,"",VLOOKUP($M215,Detalle_Variantes_DI[],19,0))</f>
        <v/>
      </c>
      <c r="P215" s="102" t="str">
        <f t="shared" si="12"/>
        <v/>
      </c>
      <c r="Q215" s="102" t="str">
        <f>+IF(VLOOKUP($M215,Detalle_Variantes_DI[],19,0)=0,"",VLOOKUP($M215,Detalle_Variantes_DI[],21,0))</f>
        <v/>
      </c>
      <c r="R215" s="105" t="str">
        <f t="shared" si="13"/>
        <v/>
      </c>
      <c r="S215" s="106" t="str">
        <f>+IFERROR(VLOOKUP(M215&amp;"-"&amp;N215,Links_publicos_PBI[[id-id2]:[Nombre Archivo PBI]],4,0),L215)</f>
        <v>Comuna: Melipeuco, La Araucanía</v>
      </c>
      <c r="T215" s="121" t="str">
        <f>+HYPERLINK(IFERROR(VLOOKUP($M215&amp;"-"&amp;$N215,Links_publicos_PBI[[id-id2]:[Nombre Archivo PBI]],5,0),L215))</f>
        <v>https://app.powerbi.com/view?r=eyJrIjoiMjc1NDJiZjEtYWJiNy00ZGNjLWJhNTAtZWY5YjdhMGFiYThhIiwidCI6IjhmYmFhNWJmLTJlY2MtNGRjOC1iNTZiLThmOTJlMzA3ZjA3NiIsImMiOjR9</v>
      </c>
      <c r="U215" s="121" t="str">
        <f>+IFERROR(VLOOKUP($M215,'LINK GEE-MSTORE'!$A$4:$E$164,4,0),"")&amp;IF(Detalle_Vinculos_Odoo[[#This Row],[id GEE2]]=0,"",Detalle_Vinculos_Odoo[[#This Row],[id GEE2]])</f>
        <v/>
      </c>
      <c r="V215" s="121" t="str">
        <f>+IFERROR(VLOOKUP($M215,'LINK GEE-MSTORE'!$I$4:$M$134,4,0),"")</f>
        <v/>
      </c>
      <c r="W215" s="30" t="str">
        <f>+Detalle_Vinculos_Odoo[[#This Row],[Data]]&amp;"|| "&amp;Detalle_Vinculos_Odoo[[#This Row],[Variante Shopify]]&amp;", "&amp;Detalle_Vinculos_Odoo[[#This Row],[País]]</f>
        <v>DATAEDUCACIÓN|| Comuna: Melipeuco, La Araucanía, Chile</v>
      </c>
      <c r="X2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Melipeuco, La Araucanía</v>
      </c>
      <c r="Y215" s="106" t="str">
        <f>+IFERROR(VLOOKUP(Detalle_Vinculos_Odoo[[#This Row],[id GEE]],Portadas10[],2,0),"No hay imagen en la tabla")</f>
        <v>No hay imagen en la tabla</v>
      </c>
      <c r="Z2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5" s="106" t="str">
        <f t="shared" si="14"/>
        <v>https://dashboardfiltrado.azurewebsites.net/AutoDash/Index/4/9110</v>
      </c>
      <c r="AC2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id2:9110, url:"https://app.powerbi.com/view?r=eyJrIjoiMjc1NDJiZjEtYWJiNy00ZGNjLWJhNTAtZWY5YjdhMGFiYThhIiwidCI6IjhmYmFhNWJmLTJlY2MtNGRjOC1iNTZiLThmOTJlMzA3ZjA3NiIsImMiOjR9", comentario:"DATA: DATAEDUCACIÓN || País: Chile || Variante: SI || Tipo Variante: Comuna || Variante Shopify: Comuna: Melipeuco, La Araucanía"));</v>
      </c>
      <c r="AD2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https://dashboardfiltrado.azurewebsites.net/AutoDash/Index/4/9110</v>
      </c>
      <c r="AE215" s="117" t="str">
        <f>+IF(Detalle_Vinculos_Odoo[[#This Row],[LINK Mapstore]]&lt;&gt;"","MapStore",IF(Detalle_Vinculos_Odoo[[#This Row],[id GEE]]&lt;&gt;"","GEE-PBI","PBI"))</f>
        <v>PBI</v>
      </c>
    </row>
    <row r="216" spans="1:31" ht="30.6" hidden="1" x14ac:dyDescent="0.3">
      <c r="A216" s="102">
        <f t="shared" si="15"/>
        <v>203</v>
      </c>
      <c r="B216" s="103" t="str">
        <f>+VLOOKUP($M216,Detalle_Variantes_DI[],2,0)</f>
        <v>DATAEDUCACIÓN</v>
      </c>
      <c r="C216" s="103" t="str">
        <f>+VLOOKUP($M216,Detalle_Variantes_DI[],3,0)</f>
        <v>0010-01-00014</v>
      </c>
      <c r="D216" s="30" t="str">
        <f>+VLOOKUP($M216,Detalle_Variantes_DI[],5,0)</f>
        <v>Ranking Comunal de Establecimientos Educacionales - Chile</v>
      </c>
      <c r="E216" s="102" t="str">
        <f>+VLOOKUP($M216,Detalle_Variantes_DI[],6,0)</f>
        <v>PRO</v>
      </c>
      <c r="F216" s="102" t="str">
        <f>+VLOOKUP($M216,Detalle_Variantes_DI[],7,0)</f>
        <v>Chile</v>
      </c>
      <c r="G216" s="102" t="str">
        <f>+VLOOKUP($M216,Detalle_Variantes_DI[],8,0)</f>
        <v>SI</v>
      </c>
      <c r="H216" s="102" t="str">
        <f>+VLOOKUP($M216,Detalle_Variantes_DI[],9,0)</f>
        <v>NO</v>
      </c>
      <c r="I216" s="102" t="str">
        <f>+VLOOKUP($M216,Detalle_Variantes_DI[],10,0)</f>
        <v>NO</v>
      </c>
      <c r="J216" s="102" t="str">
        <f>+VLOOKUP($M216,Detalle_Variantes_DI[],11,0)</f>
        <v>SI</v>
      </c>
      <c r="K216" s="102" t="str">
        <f>+VLOOKUP($M216,Detalle_Variantes_DI[],13,0)</f>
        <v>SI</v>
      </c>
      <c r="L216" s="102" t="str">
        <f>+VLOOKUP($M216,Detalle_Variantes_DI[],14,0)</f>
        <v>Comuna</v>
      </c>
      <c r="M216" s="100">
        <v>4</v>
      </c>
      <c r="N216" s="96">
        <v>9111</v>
      </c>
      <c r="O216" s="102" t="str">
        <f>+IF(VLOOKUP($M216,Detalle_Variantes_DI[],19,0)=0,"",VLOOKUP($M216,Detalle_Variantes_DI[],19,0))</f>
        <v/>
      </c>
      <c r="P216" s="102" t="str">
        <f t="shared" si="12"/>
        <v/>
      </c>
      <c r="Q216" s="102" t="str">
        <f>+IF(VLOOKUP($M216,Detalle_Variantes_DI[],19,0)=0,"",VLOOKUP($M216,Detalle_Variantes_DI[],21,0))</f>
        <v/>
      </c>
      <c r="R216" s="105" t="str">
        <f t="shared" si="13"/>
        <v/>
      </c>
      <c r="S216" s="106" t="str">
        <f>+IFERROR(VLOOKUP(M216&amp;"-"&amp;N216,Links_publicos_PBI[[id-id2]:[Nombre Archivo PBI]],4,0),L216)</f>
        <v>Comuna: Nueva Imperial, La Araucanía</v>
      </c>
      <c r="T216" s="121" t="str">
        <f>+HYPERLINK(IFERROR(VLOOKUP($M216&amp;"-"&amp;$N216,Links_publicos_PBI[[id-id2]:[Nombre Archivo PBI]],5,0),L216))</f>
        <v>https://app.powerbi.com/view?r=eyJrIjoiZGFlMTA4MjYtYWU5NC00OGJiLWE5YWItNzg1ZTRmYTlkNDJkIiwidCI6IjhmYmFhNWJmLTJlY2MtNGRjOC1iNTZiLThmOTJlMzA3ZjA3NiIsImMiOjR9</v>
      </c>
      <c r="U216" s="121" t="str">
        <f>+IFERROR(VLOOKUP($M216,'LINK GEE-MSTORE'!$A$4:$E$164,4,0),"")&amp;IF(Detalle_Vinculos_Odoo[[#This Row],[id GEE2]]=0,"",Detalle_Vinculos_Odoo[[#This Row],[id GEE2]])</f>
        <v/>
      </c>
      <c r="V216" s="121" t="str">
        <f>+IFERROR(VLOOKUP($M216,'LINK GEE-MSTORE'!$I$4:$M$134,4,0),"")</f>
        <v/>
      </c>
      <c r="W216" s="30" t="str">
        <f>+Detalle_Vinculos_Odoo[[#This Row],[Data]]&amp;"|| "&amp;Detalle_Vinculos_Odoo[[#This Row],[Variante Shopify]]&amp;", "&amp;Detalle_Vinculos_Odoo[[#This Row],[País]]</f>
        <v>DATAEDUCACIÓN|| Comuna: Nueva Imperial, La Araucanía, Chile</v>
      </c>
      <c r="X2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Nueva Imperial, La Araucanía</v>
      </c>
      <c r="Y216" s="106" t="str">
        <f>+IFERROR(VLOOKUP(Detalle_Vinculos_Odoo[[#This Row],[id GEE]],Portadas10[],2,0),"No hay imagen en la tabla")</f>
        <v>No hay imagen en la tabla</v>
      </c>
      <c r="Z2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6" s="106" t="str">
        <f t="shared" si="14"/>
        <v>https://dashboardfiltrado.azurewebsites.net/AutoDash/Index/4/9111</v>
      </c>
      <c r="AC2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id2:9111, url:"https://app.powerbi.com/view?r=eyJrIjoiZGFlMTA4MjYtYWU5NC00OGJiLWE5YWItNzg1ZTRmYTlkNDJkIiwidCI6IjhmYmFhNWJmLTJlY2MtNGRjOC1iNTZiLThmOTJlMzA3ZjA3NiIsImMiOjR9", comentario:"DATA: DATAEDUCACIÓN || País: Chile || Variante: SI || Tipo Variante: Comuna || Variante Shopify: Comuna: Nueva Imperial, La Araucanía"));</v>
      </c>
      <c r="AD2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https://dashboardfiltrado.azurewebsites.net/AutoDash/Index/4/9111</v>
      </c>
      <c r="AE216" s="117" t="str">
        <f>+IF(Detalle_Vinculos_Odoo[[#This Row],[LINK Mapstore]]&lt;&gt;"","MapStore",IF(Detalle_Vinculos_Odoo[[#This Row],[id GEE]]&lt;&gt;"","GEE-PBI","PBI"))</f>
        <v>PBI</v>
      </c>
    </row>
    <row r="217" spans="1:31" ht="30.6" hidden="1" x14ac:dyDescent="0.3">
      <c r="A217" s="102">
        <f t="shared" si="15"/>
        <v>204</v>
      </c>
      <c r="B217" s="103" t="str">
        <f>+VLOOKUP($M217,Detalle_Variantes_DI[],2,0)</f>
        <v>DATAEDUCACIÓN</v>
      </c>
      <c r="C217" s="103" t="str">
        <f>+VLOOKUP($M217,Detalle_Variantes_DI[],3,0)</f>
        <v>0010-01-00014</v>
      </c>
      <c r="D217" s="30" t="str">
        <f>+VLOOKUP($M217,Detalle_Variantes_DI[],5,0)</f>
        <v>Ranking Comunal de Establecimientos Educacionales - Chile</v>
      </c>
      <c r="E217" s="102" t="str">
        <f>+VLOOKUP($M217,Detalle_Variantes_DI[],6,0)</f>
        <v>PRO</v>
      </c>
      <c r="F217" s="102" t="str">
        <f>+VLOOKUP($M217,Detalle_Variantes_DI[],7,0)</f>
        <v>Chile</v>
      </c>
      <c r="G217" s="102" t="str">
        <f>+VLOOKUP($M217,Detalle_Variantes_DI[],8,0)</f>
        <v>SI</v>
      </c>
      <c r="H217" s="102" t="str">
        <f>+VLOOKUP($M217,Detalle_Variantes_DI[],9,0)</f>
        <v>NO</v>
      </c>
      <c r="I217" s="102" t="str">
        <f>+VLOOKUP($M217,Detalle_Variantes_DI[],10,0)</f>
        <v>NO</v>
      </c>
      <c r="J217" s="102" t="str">
        <f>+VLOOKUP($M217,Detalle_Variantes_DI[],11,0)</f>
        <v>SI</v>
      </c>
      <c r="K217" s="102" t="str">
        <f>+VLOOKUP($M217,Detalle_Variantes_DI[],13,0)</f>
        <v>SI</v>
      </c>
      <c r="L217" s="102" t="str">
        <f>+VLOOKUP($M217,Detalle_Variantes_DI[],14,0)</f>
        <v>Comuna</v>
      </c>
      <c r="M217" s="100">
        <v>4</v>
      </c>
      <c r="N217" s="96">
        <v>9112</v>
      </c>
      <c r="O217" s="102" t="str">
        <f>+IF(VLOOKUP($M217,Detalle_Variantes_DI[],19,0)=0,"",VLOOKUP($M217,Detalle_Variantes_DI[],19,0))</f>
        <v/>
      </c>
      <c r="P217" s="102" t="str">
        <f t="shared" si="12"/>
        <v/>
      </c>
      <c r="Q217" s="102" t="str">
        <f>+IF(VLOOKUP($M217,Detalle_Variantes_DI[],19,0)=0,"",VLOOKUP($M217,Detalle_Variantes_DI[],21,0))</f>
        <v/>
      </c>
      <c r="R217" s="105" t="str">
        <f t="shared" si="13"/>
        <v/>
      </c>
      <c r="S217" s="106" t="str">
        <f>+IFERROR(VLOOKUP(M217&amp;"-"&amp;N217,Links_publicos_PBI[[id-id2]:[Nombre Archivo PBI]],4,0),L217)</f>
        <v>Comuna: Padre Las Casas, La Araucanía</v>
      </c>
      <c r="T217" s="121" t="str">
        <f>+HYPERLINK(IFERROR(VLOOKUP($M217&amp;"-"&amp;$N217,Links_publicos_PBI[[id-id2]:[Nombre Archivo PBI]],5,0),L217))</f>
        <v>https://app.powerbi.com/view?r=eyJrIjoiNjlmNGExY2YtMjc2ZS00ZDE2LTkwMTAtMmQ2ZDAwNmI1NTJmIiwidCI6IjhmYmFhNWJmLTJlY2MtNGRjOC1iNTZiLThmOTJlMzA3ZjA3NiIsImMiOjR9</v>
      </c>
      <c r="U217" s="121" t="str">
        <f>+IFERROR(VLOOKUP($M217,'LINK GEE-MSTORE'!$A$4:$E$164,4,0),"")&amp;IF(Detalle_Vinculos_Odoo[[#This Row],[id GEE2]]=0,"",Detalle_Vinculos_Odoo[[#This Row],[id GEE2]])</f>
        <v/>
      </c>
      <c r="V217" s="121" t="str">
        <f>+IFERROR(VLOOKUP($M217,'LINK GEE-MSTORE'!$I$4:$M$134,4,0),"")</f>
        <v/>
      </c>
      <c r="W217" s="30" t="str">
        <f>+Detalle_Vinculos_Odoo[[#This Row],[Data]]&amp;"|| "&amp;Detalle_Vinculos_Odoo[[#This Row],[Variante Shopify]]&amp;", "&amp;Detalle_Vinculos_Odoo[[#This Row],[País]]</f>
        <v>DATAEDUCACIÓN|| Comuna: Padre Las Casas, La Araucanía, Chile</v>
      </c>
      <c r="X2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Padre Las Casas, La Araucanía</v>
      </c>
      <c r="Y217" s="106" t="str">
        <f>+IFERROR(VLOOKUP(Detalle_Vinculos_Odoo[[#This Row],[id GEE]],Portadas10[],2,0),"No hay imagen en la tabla")</f>
        <v>No hay imagen en la tabla</v>
      </c>
      <c r="Z2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7" s="106" t="str">
        <f t="shared" si="14"/>
        <v>https://dashboardfiltrado.azurewebsites.net/AutoDash/Index/4/9112</v>
      </c>
      <c r="AC2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id2:9112, url:"https://app.powerbi.com/view?r=eyJrIjoiNjlmNGExY2YtMjc2ZS00ZDE2LTkwMTAtMmQ2ZDAwNmI1NTJmIiwidCI6IjhmYmFhNWJmLTJlY2MtNGRjOC1iNTZiLThmOTJlMzA3ZjA3NiIsImMiOjR9", comentario:"DATA: DATAEDUCACIÓN || País: Chile || Variante: SI || Tipo Variante: Comuna || Variante Shopify: Comuna: Padre Las Casas, La Araucanía"));</v>
      </c>
      <c r="AD2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https://dashboardfiltrado.azurewebsites.net/AutoDash/Index/4/9112</v>
      </c>
      <c r="AE217" s="117" t="str">
        <f>+IF(Detalle_Vinculos_Odoo[[#This Row],[LINK Mapstore]]&lt;&gt;"","MapStore",IF(Detalle_Vinculos_Odoo[[#This Row],[id GEE]]&lt;&gt;"","GEE-PBI","PBI"))</f>
        <v>PBI</v>
      </c>
    </row>
    <row r="218" spans="1:31" ht="30.6" hidden="1" x14ac:dyDescent="0.3">
      <c r="A218" s="102">
        <f t="shared" si="15"/>
        <v>205</v>
      </c>
      <c r="B218" s="103" t="str">
        <f>+VLOOKUP($M218,Detalle_Variantes_DI[],2,0)</f>
        <v>DATAEDUCACIÓN</v>
      </c>
      <c r="C218" s="103" t="str">
        <f>+VLOOKUP($M218,Detalle_Variantes_DI[],3,0)</f>
        <v>0010-01-00014</v>
      </c>
      <c r="D218" s="30" t="str">
        <f>+VLOOKUP($M218,Detalle_Variantes_DI[],5,0)</f>
        <v>Ranking Comunal de Establecimientos Educacionales - Chile</v>
      </c>
      <c r="E218" s="102" t="str">
        <f>+VLOOKUP($M218,Detalle_Variantes_DI[],6,0)</f>
        <v>PRO</v>
      </c>
      <c r="F218" s="102" t="str">
        <f>+VLOOKUP($M218,Detalle_Variantes_DI[],7,0)</f>
        <v>Chile</v>
      </c>
      <c r="G218" s="102" t="str">
        <f>+VLOOKUP($M218,Detalle_Variantes_DI[],8,0)</f>
        <v>SI</v>
      </c>
      <c r="H218" s="102" t="str">
        <f>+VLOOKUP($M218,Detalle_Variantes_DI[],9,0)</f>
        <v>NO</v>
      </c>
      <c r="I218" s="102" t="str">
        <f>+VLOOKUP($M218,Detalle_Variantes_DI[],10,0)</f>
        <v>NO</v>
      </c>
      <c r="J218" s="102" t="str">
        <f>+VLOOKUP($M218,Detalle_Variantes_DI[],11,0)</f>
        <v>SI</v>
      </c>
      <c r="K218" s="102" t="str">
        <f>+VLOOKUP($M218,Detalle_Variantes_DI[],13,0)</f>
        <v>SI</v>
      </c>
      <c r="L218" s="102" t="str">
        <f>+VLOOKUP($M218,Detalle_Variantes_DI[],14,0)</f>
        <v>Comuna</v>
      </c>
      <c r="M218" s="100">
        <v>4</v>
      </c>
      <c r="N218" s="96">
        <v>9113</v>
      </c>
      <c r="O218" s="102" t="str">
        <f>+IF(VLOOKUP($M218,Detalle_Variantes_DI[],19,0)=0,"",VLOOKUP($M218,Detalle_Variantes_DI[],19,0))</f>
        <v/>
      </c>
      <c r="P218" s="102" t="str">
        <f t="shared" ref="P218:P281" si="16">+IF(O218="","",N218)</f>
        <v/>
      </c>
      <c r="Q218" s="102" t="str">
        <f>+IF(VLOOKUP($M218,Detalle_Variantes_DI[],19,0)=0,"",VLOOKUP($M218,Detalle_Variantes_DI[],21,0))</f>
        <v/>
      </c>
      <c r="R218" s="105" t="str">
        <f t="shared" ref="R218:R281" si="17">+IF(Q218="","",N218)</f>
        <v/>
      </c>
      <c r="S218" s="106" t="str">
        <f>+IFERROR(VLOOKUP(M218&amp;"-"&amp;N218,Links_publicos_PBI[[id-id2]:[Nombre Archivo PBI]],4,0),L218)</f>
        <v>Comuna: Perquenco, La Araucanía</v>
      </c>
      <c r="T218" s="121" t="str">
        <f>+HYPERLINK(IFERROR(VLOOKUP($M218&amp;"-"&amp;$N218,Links_publicos_PBI[[id-id2]:[Nombre Archivo PBI]],5,0),L218))</f>
        <v>https://app.powerbi.com/view?r=eyJrIjoiNjUzZDMyZjctMTJiNy00MDgxLWFlMTItYWI0Y2E5YTAyNDBjIiwidCI6IjhmYmFhNWJmLTJlY2MtNGRjOC1iNTZiLThmOTJlMzA3ZjA3NiIsImMiOjR9</v>
      </c>
      <c r="U218" s="121" t="str">
        <f>+IFERROR(VLOOKUP($M218,'LINK GEE-MSTORE'!$A$4:$E$164,4,0),"")&amp;IF(Detalle_Vinculos_Odoo[[#This Row],[id GEE2]]=0,"",Detalle_Vinculos_Odoo[[#This Row],[id GEE2]])</f>
        <v/>
      </c>
      <c r="V218" s="121" t="str">
        <f>+IFERROR(VLOOKUP($M218,'LINK GEE-MSTORE'!$I$4:$M$134,4,0),"")</f>
        <v/>
      </c>
      <c r="W218" s="30" t="str">
        <f>+Detalle_Vinculos_Odoo[[#This Row],[Data]]&amp;"|| "&amp;Detalle_Vinculos_Odoo[[#This Row],[Variante Shopify]]&amp;", "&amp;Detalle_Vinculos_Odoo[[#This Row],[País]]</f>
        <v>DATAEDUCACIÓN|| Comuna: Perquenco, La Araucanía, Chile</v>
      </c>
      <c r="X2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Perquenco, La Araucanía</v>
      </c>
      <c r="Y218" s="106" t="str">
        <f>+IFERROR(VLOOKUP(Detalle_Vinculos_Odoo[[#This Row],[id GEE]],Portadas10[],2,0),"No hay imagen en la tabla")</f>
        <v>No hay imagen en la tabla</v>
      </c>
      <c r="Z2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8" s="106" t="str">
        <f t="shared" si="14"/>
        <v>https://dashboardfiltrado.azurewebsites.net/AutoDash/Index/4/9113</v>
      </c>
      <c r="AC2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id2:9113, url:"https://app.powerbi.com/view?r=eyJrIjoiNjUzZDMyZjctMTJiNy00MDgxLWFlMTItYWI0Y2E5YTAyNDBjIiwidCI6IjhmYmFhNWJmLTJlY2MtNGRjOC1iNTZiLThmOTJlMzA3ZjA3NiIsImMiOjR9", comentario:"DATA: DATAEDUCACIÓN || País: Chile || Variante: SI || Tipo Variante: Comuna || Variante Shopify: Comuna: Perquenco, La Araucanía"));</v>
      </c>
      <c r="AD2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https://dashboardfiltrado.azurewebsites.net/AutoDash/Index/4/9113</v>
      </c>
      <c r="AE218" s="117" t="str">
        <f>+IF(Detalle_Vinculos_Odoo[[#This Row],[LINK Mapstore]]&lt;&gt;"","MapStore",IF(Detalle_Vinculos_Odoo[[#This Row],[id GEE]]&lt;&gt;"","GEE-PBI","PBI"))</f>
        <v>PBI</v>
      </c>
    </row>
    <row r="219" spans="1:31" ht="30.6" hidden="1" x14ac:dyDescent="0.3">
      <c r="A219" s="102">
        <f t="shared" si="15"/>
        <v>206</v>
      </c>
      <c r="B219" s="103" t="str">
        <f>+VLOOKUP($M219,Detalle_Variantes_DI[],2,0)</f>
        <v>DATAEDUCACIÓN</v>
      </c>
      <c r="C219" s="103" t="str">
        <f>+VLOOKUP($M219,Detalle_Variantes_DI[],3,0)</f>
        <v>0010-01-00014</v>
      </c>
      <c r="D219" s="30" t="str">
        <f>+VLOOKUP($M219,Detalle_Variantes_DI[],5,0)</f>
        <v>Ranking Comunal de Establecimientos Educacionales - Chile</v>
      </c>
      <c r="E219" s="102" t="str">
        <f>+VLOOKUP($M219,Detalle_Variantes_DI[],6,0)</f>
        <v>PRO</v>
      </c>
      <c r="F219" s="102" t="str">
        <f>+VLOOKUP($M219,Detalle_Variantes_DI[],7,0)</f>
        <v>Chile</v>
      </c>
      <c r="G219" s="102" t="str">
        <f>+VLOOKUP($M219,Detalle_Variantes_DI[],8,0)</f>
        <v>SI</v>
      </c>
      <c r="H219" s="102" t="str">
        <f>+VLOOKUP($M219,Detalle_Variantes_DI[],9,0)</f>
        <v>NO</v>
      </c>
      <c r="I219" s="102" t="str">
        <f>+VLOOKUP($M219,Detalle_Variantes_DI[],10,0)</f>
        <v>NO</v>
      </c>
      <c r="J219" s="102" t="str">
        <f>+VLOOKUP($M219,Detalle_Variantes_DI[],11,0)</f>
        <v>SI</v>
      </c>
      <c r="K219" s="102" t="str">
        <f>+VLOOKUP($M219,Detalle_Variantes_DI[],13,0)</f>
        <v>SI</v>
      </c>
      <c r="L219" s="102" t="str">
        <f>+VLOOKUP($M219,Detalle_Variantes_DI[],14,0)</f>
        <v>Comuna</v>
      </c>
      <c r="M219" s="100">
        <v>4</v>
      </c>
      <c r="N219" s="96">
        <v>9114</v>
      </c>
      <c r="O219" s="102" t="str">
        <f>+IF(VLOOKUP($M219,Detalle_Variantes_DI[],19,0)=0,"",VLOOKUP($M219,Detalle_Variantes_DI[],19,0))</f>
        <v/>
      </c>
      <c r="P219" s="102" t="str">
        <f t="shared" si="16"/>
        <v/>
      </c>
      <c r="Q219" s="102" t="str">
        <f>+IF(VLOOKUP($M219,Detalle_Variantes_DI[],19,0)=0,"",VLOOKUP($M219,Detalle_Variantes_DI[],21,0))</f>
        <v/>
      </c>
      <c r="R219" s="105" t="str">
        <f t="shared" si="17"/>
        <v/>
      </c>
      <c r="S219" s="106" t="str">
        <f>+IFERROR(VLOOKUP(M219&amp;"-"&amp;N219,Links_publicos_PBI[[id-id2]:[Nombre Archivo PBI]],4,0),L219)</f>
        <v>Comuna: Pitrufquén, La Araucanía</v>
      </c>
      <c r="T219" s="121" t="str">
        <f>+HYPERLINK(IFERROR(VLOOKUP($M219&amp;"-"&amp;$N219,Links_publicos_PBI[[id-id2]:[Nombre Archivo PBI]],5,0),L219))</f>
        <v>https://app.powerbi.com/view?r=eyJrIjoiY2E0YzNmMWYtMTg1Yi00ZTZjLThlNzAtMmQ5YTY2NGRmMmJmIiwidCI6IjhmYmFhNWJmLTJlY2MtNGRjOC1iNTZiLThmOTJlMzA3ZjA3NiIsImMiOjR9</v>
      </c>
      <c r="U219" s="121" t="str">
        <f>+IFERROR(VLOOKUP($M219,'LINK GEE-MSTORE'!$A$4:$E$164,4,0),"")&amp;IF(Detalle_Vinculos_Odoo[[#This Row],[id GEE2]]=0,"",Detalle_Vinculos_Odoo[[#This Row],[id GEE2]])</f>
        <v/>
      </c>
      <c r="V219" s="121" t="str">
        <f>+IFERROR(VLOOKUP($M219,'LINK GEE-MSTORE'!$I$4:$M$134,4,0),"")</f>
        <v/>
      </c>
      <c r="W219" s="30" t="str">
        <f>+Detalle_Vinculos_Odoo[[#This Row],[Data]]&amp;"|| "&amp;Detalle_Vinculos_Odoo[[#This Row],[Variante Shopify]]&amp;", "&amp;Detalle_Vinculos_Odoo[[#This Row],[País]]</f>
        <v>DATAEDUCACIÓN|| Comuna: Pitrufquén, La Araucanía, Chile</v>
      </c>
      <c r="X2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Pitrufquén, La Araucanía</v>
      </c>
      <c r="Y219" s="106" t="str">
        <f>+IFERROR(VLOOKUP(Detalle_Vinculos_Odoo[[#This Row],[id GEE]],Portadas10[],2,0),"No hay imagen en la tabla")</f>
        <v>No hay imagen en la tabla</v>
      </c>
      <c r="Z2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9" s="106" t="str">
        <f t="shared" si="14"/>
        <v>https://dashboardfiltrado.azurewebsites.net/AutoDash/Index/4/9114</v>
      </c>
      <c r="AC2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id2:9114, url:"https://app.powerbi.com/view?r=eyJrIjoiY2E0YzNmMWYtMTg1Yi00ZTZjLThlNzAtMmQ5YTY2NGRmMmJmIiwidCI6IjhmYmFhNWJmLTJlY2MtNGRjOC1iNTZiLThmOTJlMzA3ZjA3NiIsImMiOjR9", comentario:"DATA: DATAEDUCACIÓN || País: Chile || Variante: SI || Tipo Variante: Comuna || Variante Shopify: Comuna: Pitrufquén, La Araucanía"));</v>
      </c>
      <c r="AD2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https://dashboardfiltrado.azurewebsites.net/AutoDash/Index/4/9114</v>
      </c>
      <c r="AE219" s="117" t="str">
        <f>+IF(Detalle_Vinculos_Odoo[[#This Row],[LINK Mapstore]]&lt;&gt;"","MapStore",IF(Detalle_Vinculos_Odoo[[#This Row],[id GEE]]&lt;&gt;"","GEE-PBI","PBI"))</f>
        <v>PBI</v>
      </c>
    </row>
    <row r="220" spans="1:31" ht="30.6" hidden="1" x14ac:dyDescent="0.3">
      <c r="A220" s="102">
        <f t="shared" si="15"/>
        <v>207</v>
      </c>
      <c r="B220" s="103" t="str">
        <f>+VLOOKUP($M220,Detalle_Variantes_DI[],2,0)</f>
        <v>DATAEDUCACIÓN</v>
      </c>
      <c r="C220" s="103" t="str">
        <f>+VLOOKUP($M220,Detalle_Variantes_DI[],3,0)</f>
        <v>0010-01-00014</v>
      </c>
      <c r="D220" s="30" t="str">
        <f>+VLOOKUP($M220,Detalle_Variantes_DI[],5,0)</f>
        <v>Ranking Comunal de Establecimientos Educacionales - Chile</v>
      </c>
      <c r="E220" s="102" t="str">
        <f>+VLOOKUP($M220,Detalle_Variantes_DI[],6,0)</f>
        <v>PRO</v>
      </c>
      <c r="F220" s="102" t="str">
        <f>+VLOOKUP($M220,Detalle_Variantes_DI[],7,0)</f>
        <v>Chile</v>
      </c>
      <c r="G220" s="102" t="str">
        <f>+VLOOKUP($M220,Detalle_Variantes_DI[],8,0)</f>
        <v>SI</v>
      </c>
      <c r="H220" s="102" t="str">
        <f>+VLOOKUP($M220,Detalle_Variantes_DI[],9,0)</f>
        <v>NO</v>
      </c>
      <c r="I220" s="102" t="str">
        <f>+VLOOKUP($M220,Detalle_Variantes_DI[],10,0)</f>
        <v>NO</v>
      </c>
      <c r="J220" s="102" t="str">
        <f>+VLOOKUP($M220,Detalle_Variantes_DI[],11,0)</f>
        <v>SI</v>
      </c>
      <c r="K220" s="102" t="str">
        <f>+VLOOKUP($M220,Detalle_Variantes_DI[],13,0)</f>
        <v>SI</v>
      </c>
      <c r="L220" s="102" t="str">
        <f>+VLOOKUP($M220,Detalle_Variantes_DI[],14,0)</f>
        <v>Comuna</v>
      </c>
      <c r="M220" s="100">
        <v>4</v>
      </c>
      <c r="N220" s="96">
        <v>9115</v>
      </c>
      <c r="O220" s="102" t="str">
        <f>+IF(VLOOKUP($M220,Detalle_Variantes_DI[],19,0)=0,"",VLOOKUP($M220,Detalle_Variantes_DI[],19,0))</f>
        <v/>
      </c>
      <c r="P220" s="102" t="str">
        <f t="shared" si="16"/>
        <v/>
      </c>
      <c r="Q220" s="102" t="str">
        <f>+IF(VLOOKUP($M220,Detalle_Variantes_DI[],19,0)=0,"",VLOOKUP($M220,Detalle_Variantes_DI[],21,0))</f>
        <v/>
      </c>
      <c r="R220" s="105" t="str">
        <f t="shared" si="17"/>
        <v/>
      </c>
      <c r="S220" s="106" t="str">
        <f>+IFERROR(VLOOKUP(M220&amp;"-"&amp;N220,Links_publicos_PBI[[id-id2]:[Nombre Archivo PBI]],4,0),L220)</f>
        <v>Comuna: Pucón, La Araucanía</v>
      </c>
      <c r="T220" s="121" t="str">
        <f>+HYPERLINK(IFERROR(VLOOKUP($M220&amp;"-"&amp;$N220,Links_publicos_PBI[[id-id2]:[Nombre Archivo PBI]],5,0),L220))</f>
        <v>https://app.powerbi.com/view?r=eyJrIjoiMjliZjhkM2EtNTgzMy00MDM3LWE1NjUtYTc1NjAxYWMwODBkIiwidCI6IjhmYmFhNWJmLTJlY2MtNGRjOC1iNTZiLThmOTJlMzA3ZjA3NiIsImMiOjR9</v>
      </c>
      <c r="U220" s="121" t="str">
        <f>+IFERROR(VLOOKUP($M220,'LINK GEE-MSTORE'!$A$4:$E$164,4,0),"")&amp;IF(Detalle_Vinculos_Odoo[[#This Row],[id GEE2]]=0,"",Detalle_Vinculos_Odoo[[#This Row],[id GEE2]])</f>
        <v/>
      </c>
      <c r="V220" s="121" t="str">
        <f>+IFERROR(VLOOKUP($M220,'LINK GEE-MSTORE'!$I$4:$M$134,4,0),"")</f>
        <v/>
      </c>
      <c r="W220" s="30" t="str">
        <f>+Detalle_Vinculos_Odoo[[#This Row],[Data]]&amp;"|| "&amp;Detalle_Vinculos_Odoo[[#This Row],[Variante Shopify]]&amp;", "&amp;Detalle_Vinculos_Odoo[[#This Row],[País]]</f>
        <v>DATAEDUCACIÓN|| Comuna: Pucón, La Araucanía, Chile</v>
      </c>
      <c r="X2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Pucón, La Araucanía</v>
      </c>
      <c r="Y220" s="106" t="str">
        <f>+IFERROR(VLOOKUP(Detalle_Vinculos_Odoo[[#This Row],[id GEE]],Portadas10[],2,0),"No hay imagen en la tabla")</f>
        <v>No hay imagen en la tabla</v>
      </c>
      <c r="Z2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0" s="106" t="str">
        <f t="shared" si="14"/>
        <v>https://dashboardfiltrado.azurewebsites.net/AutoDash/Index/4/9115</v>
      </c>
      <c r="AC2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id2:9115, url:"https://app.powerbi.com/view?r=eyJrIjoiMjliZjhkM2EtNTgzMy00MDM3LWE1NjUtYTc1NjAxYWMwODBkIiwidCI6IjhmYmFhNWJmLTJlY2MtNGRjOC1iNTZiLThmOTJlMzA3ZjA3NiIsImMiOjR9", comentario:"DATA: DATAEDUCACIÓN || País: Chile || Variante: SI || Tipo Variante: Comuna || Variante Shopify: Comuna: Pucón, La Araucanía"));</v>
      </c>
      <c r="AD2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https://dashboardfiltrado.azurewebsites.net/AutoDash/Index/4/9115</v>
      </c>
      <c r="AE220" s="117" t="str">
        <f>+IF(Detalle_Vinculos_Odoo[[#This Row],[LINK Mapstore]]&lt;&gt;"","MapStore",IF(Detalle_Vinculos_Odoo[[#This Row],[id GEE]]&lt;&gt;"","GEE-PBI","PBI"))</f>
        <v>PBI</v>
      </c>
    </row>
    <row r="221" spans="1:31" ht="30.6" hidden="1" x14ac:dyDescent="0.3">
      <c r="A221" s="102">
        <f t="shared" si="15"/>
        <v>208</v>
      </c>
      <c r="B221" s="103" t="str">
        <f>+VLOOKUP($M221,Detalle_Variantes_DI[],2,0)</f>
        <v>DATAEDUCACIÓN</v>
      </c>
      <c r="C221" s="103" t="str">
        <f>+VLOOKUP($M221,Detalle_Variantes_DI[],3,0)</f>
        <v>0010-01-00014</v>
      </c>
      <c r="D221" s="30" t="str">
        <f>+VLOOKUP($M221,Detalle_Variantes_DI[],5,0)</f>
        <v>Ranking Comunal de Establecimientos Educacionales - Chile</v>
      </c>
      <c r="E221" s="102" t="str">
        <f>+VLOOKUP($M221,Detalle_Variantes_DI[],6,0)</f>
        <v>PRO</v>
      </c>
      <c r="F221" s="102" t="str">
        <f>+VLOOKUP($M221,Detalle_Variantes_DI[],7,0)</f>
        <v>Chile</v>
      </c>
      <c r="G221" s="102" t="str">
        <f>+VLOOKUP($M221,Detalle_Variantes_DI[],8,0)</f>
        <v>SI</v>
      </c>
      <c r="H221" s="102" t="str">
        <f>+VLOOKUP($M221,Detalle_Variantes_DI[],9,0)</f>
        <v>NO</v>
      </c>
      <c r="I221" s="102" t="str">
        <f>+VLOOKUP($M221,Detalle_Variantes_DI[],10,0)</f>
        <v>NO</v>
      </c>
      <c r="J221" s="102" t="str">
        <f>+VLOOKUP($M221,Detalle_Variantes_DI[],11,0)</f>
        <v>SI</v>
      </c>
      <c r="K221" s="102" t="str">
        <f>+VLOOKUP($M221,Detalle_Variantes_DI[],13,0)</f>
        <v>SI</v>
      </c>
      <c r="L221" s="102" t="str">
        <f>+VLOOKUP($M221,Detalle_Variantes_DI[],14,0)</f>
        <v>Comuna</v>
      </c>
      <c r="M221" s="100">
        <v>4</v>
      </c>
      <c r="N221" s="96">
        <v>9116</v>
      </c>
      <c r="O221" s="102" t="str">
        <f>+IF(VLOOKUP($M221,Detalle_Variantes_DI[],19,0)=0,"",VLOOKUP($M221,Detalle_Variantes_DI[],19,0))</f>
        <v/>
      </c>
      <c r="P221" s="102" t="str">
        <f t="shared" si="16"/>
        <v/>
      </c>
      <c r="Q221" s="102" t="str">
        <f>+IF(VLOOKUP($M221,Detalle_Variantes_DI[],19,0)=0,"",VLOOKUP($M221,Detalle_Variantes_DI[],21,0))</f>
        <v/>
      </c>
      <c r="R221" s="105" t="str">
        <f t="shared" si="17"/>
        <v/>
      </c>
      <c r="S221" s="106" t="str">
        <f>+IFERROR(VLOOKUP(M221&amp;"-"&amp;N221,Links_publicos_PBI[[id-id2]:[Nombre Archivo PBI]],4,0),L221)</f>
        <v>Comuna: Saavedra, La Araucanía</v>
      </c>
      <c r="T221" s="121" t="str">
        <f>+HYPERLINK(IFERROR(VLOOKUP($M221&amp;"-"&amp;$N221,Links_publicos_PBI[[id-id2]:[Nombre Archivo PBI]],5,0),L221))</f>
        <v>https://app.powerbi.com/view?r=eyJrIjoiMDhlYTAzYWYtNWVmZC00NDM2LWE0NDYtYmExZWE0ZTgzOWU2IiwidCI6IjhmYmFhNWJmLTJlY2MtNGRjOC1iNTZiLThmOTJlMzA3ZjA3NiIsImMiOjR9</v>
      </c>
      <c r="U221" s="121" t="str">
        <f>+IFERROR(VLOOKUP($M221,'LINK GEE-MSTORE'!$A$4:$E$164,4,0),"")&amp;IF(Detalle_Vinculos_Odoo[[#This Row],[id GEE2]]=0,"",Detalle_Vinculos_Odoo[[#This Row],[id GEE2]])</f>
        <v/>
      </c>
      <c r="V221" s="121" t="str">
        <f>+IFERROR(VLOOKUP($M221,'LINK GEE-MSTORE'!$I$4:$M$134,4,0),"")</f>
        <v/>
      </c>
      <c r="W221" s="30" t="str">
        <f>+Detalle_Vinculos_Odoo[[#This Row],[Data]]&amp;"|| "&amp;Detalle_Vinculos_Odoo[[#This Row],[Variante Shopify]]&amp;", "&amp;Detalle_Vinculos_Odoo[[#This Row],[País]]</f>
        <v>DATAEDUCACIÓN|| Comuna: Saavedra, La Araucanía, Chile</v>
      </c>
      <c r="X2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Saavedra, La Araucanía</v>
      </c>
      <c r="Y221" s="106" t="str">
        <f>+IFERROR(VLOOKUP(Detalle_Vinculos_Odoo[[#This Row],[id GEE]],Portadas10[],2,0),"No hay imagen en la tabla")</f>
        <v>No hay imagen en la tabla</v>
      </c>
      <c r="Z2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1" s="106" t="str">
        <f t="shared" si="14"/>
        <v>https://dashboardfiltrado.azurewebsites.net/AutoDash/Index/4/9116</v>
      </c>
      <c r="AC2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id2:9116, url:"https://app.powerbi.com/view?r=eyJrIjoiMDhlYTAzYWYtNWVmZC00NDM2LWE0NDYtYmExZWE0ZTgzOWU2IiwidCI6IjhmYmFhNWJmLTJlY2MtNGRjOC1iNTZiLThmOTJlMzA3ZjA3NiIsImMiOjR9", comentario:"DATA: DATAEDUCACIÓN || País: Chile || Variante: SI || Tipo Variante: Comuna || Variante Shopify: Comuna: Saavedra, La Araucanía"));</v>
      </c>
      <c r="AD2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https://dashboardfiltrado.azurewebsites.net/AutoDash/Index/4/9116</v>
      </c>
      <c r="AE221" s="117" t="str">
        <f>+IF(Detalle_Vinculos_Odoo[[#This Row],[LINK Mapstore]]&lt;&gt;"","MapStore",IF(Detalle_Vinculos_Odoo[[#This Row],[id GEE]]&lt;&gt;"","GEE-PBI","PBI"))</f>
        <v>PBI</v>
      </c>
    </row>
    <row r="222" spans="1:31" ht="30.6" hidden="1" x14ac:dyDescent="0.3">
      <c r="A222" s="102">
        <f t="shared" si="15"/>
        <v>209</v>
      </c>
      <c r="B222" s="103" t="str">
        <f>+VLOOKUP($M222,Detalle_Variantes_DI[],2,0)</f>
        <v>DATAEDUCACIÓN</v>
      </c>
      <c r="C222" s="103" t="str">
        <f>+VLOOKUP($M222,Detalle_Variantes_DI[],3,0)</f>
        <v>0010-01-00014</v>
      </c>
      <c r="D222" s="30" t="str">
        <f>+VLOOKUP($M222,Detalle_Variantes_DI[],5,0)</f>
        <v>Ranking Comunal de Establecimientos Educacionales - Chile</v>
      </c>
      <c r="E222" s="102" t="str">
        <f>+VLOOKUP($M222,Detalle_Variantes_DI[],6,0)</f>
        <v>PRO</v>
      </c>
      <c r="F222" s="102" t="str">
        <f>+VLOOKUP($M222,Detalle_Variantes_DI[],7,0)</f>
        <v>Chile</v>
      </c>
      <c r="G222" s="102" t="str">
        <f>+VLOOKUP($M222,Detalle_Variantes_DI[],8,0)</f>
        <v>SI</v>
      </c>
      <c r="H222" s="102" t="str">
        <f>+VLOOKUP($M222,Detalle_Variantes_DI[],9,0)</f>
        <v>NO</v>
      </c>
      <c r="I222" s="102" t="str">
        <f>+VLOOKUP($M222,Detalle_Variantes_DI[],10,0)</f>
        <v>NO</v>
      </c>
      <c r="J222" s="102" t="str">
        <f>+VLOOKUP($M222,Detalle_Variantes_DI[],11,0)</f>
        <v>SI</v>
      </c>
      <c r="K222" s="102" t="str">
        <f>+VLOOKUP($M222,Detalle_Variantes_DI[],13,0)</f>
        <v>SI</v>
      </c>
      <c r="L222" s="102" t="str">
        <f>+VLOOKUP($M222,Detalle_Variantes_DI[],14,0)</f>
        <v>Comuna</v>
      </c>
      <c r="M222" s="100">
        <v>4</v>
      </c>
      <c r="N222" s="96">
        <v>9117</v>
      </c>
      <c r="O222" s="102" t="str">
        <f>+IF(VLOOKUP($M222,Detalle_Variantes_DI[],19,0)=0,"",VLOOKUP($M222,Detalle_Variantes_DI[],19,0))</f>
        <v/>
      </c>
      <c r="P222" s="102" t="str">
        <f t="shared" si="16"/>
        <v/>
      </c>
      <c r="Q222" s="102" t="str">
        <f>+IF(VLOOKUP($M222,Detalle_Variantes_DI[],19,0)=0,"",VLOOKUP($M222,Detalle_Variantes_DI[],21,0))</f>
        <v/>
      </c>
      <c r="R222" s="105" t="str">
        <f t="shared" si="17"/>
        <v/>
      </c>
      <c r="S222" s="106" t="str">
        <f>+IFERROR(VLOOKUP(M222&amp;"-"&amp;N222,Links_publicos_PBI[[id-id2]:[Nombre Archivo PBI]],4,0),L222)</f>
        <v>Comuna: Teodoro Schmidt, La Araucanía</v>
      </c>
      <c r="T222" s="121" t="str">
        <f>+HYPERLINK(IFERROR(VLOOKUP($M222&amp;"-"&amp;$N222,Links_publicos_PBI[[id-id2]:[Nombre Archivo PBI]],5,0),L222))</f>
        <v>https://app.powerbi.com/view?r=eyJrIjoiM2JlMjZkNjMtNzI2My00MDQzLThhM2QtZWYxMjJjZjY2MjIwIiwidCI6IjhmYmFhNWJmLTJlY2MtNGRjOC1iNTZiLThmOTJlMzA3ZjA3NiIsImMiOjR9</v>
      </c>
      <c r="U222" s="121" t="str">
        <f>+IFERROR(VLOOKUP($M222,'LINK GEE-MSTORE'!$A$4:$E$164,4,0),"")&amp;IF(Detalle_Vinculos_Odoo[[#This Row],[id GEE2]]=0,"",Detalle_Vinculos_Odoo[[#This Row],[id GEE2]])</f>
        <v/>
      </c>
      <c r="V222" s="121" t="str">
        <f>+IFERROR(VLOOKUP($M222,'LINK GEE-MSTORE'!$I$4:$M$134,4,0),"")</f>
        <v/>
      </c>
      <c r="W222" s="30" t="str">
        <f>+Detalle_Vinculos_Odoo[[#This Row],[Data]]&amp;"|| "&amp;Detalle_Vinculos_Odoo[[#This Row],[Variante Shopify]]&amp;", "&amp;Detalle_Vinculos_Odoo[[#This Row],[País]]</f>
        <v>DATAEDUCACIÓN|| Comuna: Teodoro Schmidt, La Araucanía, Chile</v>
      </c>
      <c r="X2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Teodoro Schmidt, La Araucanía</v>
      </c>
      <c r="Y222" s="106" t="str">
        <f>+IFERROR(VLOOKUP(Detalle_Vinculos_Odoo[[#This Row],[id GEE]],Portadas10[],2,0),"No hay imagen en la tabla")</f>
        <v>No hay imagen en la tabla</v>
      </c>
      <c r="Z2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2" s="106" t="str">
        <f t="shared" si="14"/>
        <v>https://dashboardfiltrado.azurewebsites.net/AutoDash/Index/4/9117</v>
      </c>
      <c r="AC2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id2:9117, url:"https://app.powerbi.com/view?r=eyJrIjoiM2JlMjZkNjMtNzI2My00MDQzLThhM2QtZWYxMjJjZjY2MjIwIiwidCI6IjhmYmFhNWJmLTJlY2MtNGRjOC1iNTZiLThmOTJlMzA3ZjA3NiIsImMiOjR9", comentario:"DATA: DATAEDUCACIÓN || País: Chile || Variante: SI || Tipo Variante: Comuna || Variante Shopify: Comuna: Teodoro Schmidt, La Araucanía"));</v>
      </c>
      <c r="AD2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https://dashboardfiltrado.azurewebsites.net/AutoDash/Index/4/9117</v>
      </c>
      <c r="AE222" s="117" t="str">
        <f>+IF(Detalle_Vinculos_Odoo[[#This Row],[LINK Mapstore]]&lt;&gt;"","MapStore",IF(Detalle_Vinculos_Odoo[[#This Row],[id GEE]]&lt;&gt;"","GEE-PBI","PBI"))</f>
        <v>PBI</v>
      </c>
    </row>
    <row r="223" spans="1:31" ht="30.6" hidden="1" x14ac:dyDescent="0.3">
      <c r="A223" s="102">
        <f t="shared" si="15"/>
        <v>210</v>
      </c>
      <c r="B223" s="103" t="str">
        <f>+VLOOKUP($M223,Detalle_Variantes_DI[],2,0)</f>
        <v>DATAEDUCACIÓN</v>
      </c>
      <c r="C223" s="103" t="str">
        <f>+VLOOKUP($M223,Detalle_Variantes_DI[],3,0)</f>
        <v>0010-01-00014</v>
      </c>
      <c r="D223" s="30" t="str">
        <f>+VLOOKUP($M223,Detalle_Variantes_DI[],5,0)</f>
        <v>Ranking Comunal de Establecimientos Educacionales - Chile</v>
      </c>
      <c r="E223" s="102" t="str">
        <f>+VLOOKUP($M223,Detalle_Variantes_DI[],6,0)</f>
        <v>PRO</v>
      </c>
      <c r="F223" s="102" t="str">
        <f>+VLOOKUP($M223,Detalle_Variantes_DI[],7,0)</f>
        <v>Chile</v>
      </c>
      <c r="G223" s="102" t="str">
        <f>+VLOOKUP($M223,Detalle_Variantes_DI[],8,0)</f>
        <v>SI</v>
      </c>
      <c r="H223" s="102" t="str">
        <f>+VLOOKUP($M223,Detalle_Variantes_DI[],9,0)</f>
        <v>NO</v>
      </c>
      <c r="I223" s="102" t="str">
        <f>+VLOOKUP($M223,Detalle_Variantes_DI[],10,0)</f>
        <v>NO</v>
      </c>
      <c r="J223" s="102" t="str">
        <f>+VLOOKUP($M223,Detalle_Variantes_DI[],11,0)</f>
        <v>SI</v>
      </c>
      <c r="K223" s="102" t="str">
        <f>+VLOOKUP($M223,Detalle_Variantes_DI[],13,0)</f>
        <v>SI</v>
      </c>
      <c r="L223" s="102" t="str">
        <f>+VLOOKUP($M223,Detalle_Variantes_DI[],14,0)</f>
        <v>Comuna</v>
      </c>
      <c r="M223" s="100">
        <v>4</v>
      </c>
      <c r="N223" s="96">
        <v>9118</v>
      </c>
      <c r="O223" s="102" t="str">
        <f>+IF(VLOOKUP($M223,Detalle_Variantes_DI[],19,0)=0,"",VLOOKUP($M223,Detalle_Variantes_DI[],19,0))</f>
        <v/>
      </c>
      <c r="P223" s="102" t="str">
        <f t="shared" si="16"/>
        <v/>
      </c>
      <c r="Q223" s="102" t="str">
        <f>+IF(VLOOKUP($M223,Detalle_Variantes_DI[],19,0)=0,"",VLOOKUP($M223,Detalle_Variantes_DI[],21,0))</f>
        <v/>
      </c>
      <c r="R223" s="105" t="str">
        <f t="shared" si="17"/>
        <v/>
      </c>
      <c r="S223" s="106" t="str">
        <f>+IFERROR(VLOOKUP(M223&amp;"-"&amp;N223,Links_publicos_PBI[[id-id2]:[Nombre Archivo PBI]],4,0),L223)</f>
        <v>Comuna: Toltén, La Araucanía</v>
      </c>
      <c r="T223" s="121" t="str">
        <f>+HYPERLINK(IFERROR(VLOOKUP($M223&amp;"-"&amp;$N223,Links_publicos_PBI[[id-id2]:[Nombre Archivo PBI]],5,0),L223))</f>
        <v>https://app.powerbi.com/view?r=eyJrIjoiOTE2MTZkMzEtYmEwNS00YjUyLWIyZDktNzJkZDE2ODZlZTFjIiwidCI6IjhmYmFhNWJmLTJlY2MtNGRjOC1iNTZiLThmOTJlMzA3ZjA3NiIsImMiOjR9</v>
      </c>
      <c r="U223" s="121" t="str">
        <f>+IFERROR(VLOOKUP($M223,'LINK GEE-MSTORE'!$A$4:$E$164,4,0),"")&amp;IF(Detalle_Vinculos_Odoo[[#This Row],[id GEE2]]=0,"",Detalle_Vinculos_Odoo[[#This Row],[id GEE2]])</f>
        <v/>
      </c>
      <c r="V223" s="121" t="str">
        <f>+IFERROR(VLOOKUP($M223,'LINK GEE-MSTORE'!$I$4:$M$134,4,0),"")</f>
        <v/>
      </c>
      <c r="W223" s="30" t="str">
        <f>+Detalle_Vinculos_Odoo[[#This Row],[Data]]&amp;"|| "&amp;Detalle_Vinculos_Odoo[[#This Row],[Variante Shopify]]&amp;", "&amp;Detalle_Vinculos_Odoo[[#This Row],[País]]</f>
        <v>DATAEDUCACIÓN|| Comuna: Toltén, La Araucanía, Chile</v>
      </c>
      <c r="X2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Toltén, La Araucanía</v>
      </c>
      <c r="Y223" s="106" t="str">
        <f>+IFERROR(VLOOKUP(Detalle_Vinculos_Odoo[[#This Row],[id GEE]],Portadas10[],2,0),"No hay imagen en la tabla")</f>
        <v>No hay imagen en la tabla</v>
      </c>
      <c r="Z2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3" s="106" t="str">
        <f t="shared" si="14"/>
        <v>https://dashboardfiltrado.azurewebsites.net/AutoDash/Index/4/9118</v>
      </c>
      <c r="AC2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id2:9118, url:"https://app.powerbi.com/view?r=eyJrIjoiOTE2MTZkMzEtYmEwNS00YjUyLWIyZDktNzJkZDE2ODZlZTFjIiwidCI6IjhmYmFhNWJmLTJlY2MtNGRjOC1iNTZiLThmOTJlMzA3ZjA3NiIsImMiOjR9", comentario:"DATA: DATAEDUCACIÓN || País: Chile || Variante: SI || Tipo Variante: Comuna || Variante Shopify: Comuna: Toltén, La Araucanía"));</v>
      </c>
      <c r="AD2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https://dashboardfiltrado.azurewebsites.net/AutoDash/Index/4/9118</v>
      </c>
      <c r="AE223" s="117" t="str">
        <f>+IF(Detalle_Vinculos_Odoo[[#This Row],[LINK Mapstore]]&lt;&gt;"","MapStore",IF(Detalle_Vinculos_Odoo[[#This Row],[id GEE]]&lt;&gt;"","GEE-PBI","PBI"))</f>
        <v>PBI</v>
      </c>
    </row>
    <row r="224" spans="1:31" ht="30.6" hidden="1" x14ac:dyDescent="0.3">
      <c r="A224" s="102">
        <f t="shared" si="15"/>
        <v>211</v>
      </c>
      <c r="B224" s="103" t="str">
        <f>+VLOOKUP($M224,Detalle_Variantes_DI[],2,0)</f>
        <v>DATAEDUCACIÓN</v>
      </c>
      <c r="C224" s="103" t="str">
        <f>+VLOOKUP($M224,Detalle_Variantes_DI[],3,0)</f>
        <v>0010-01-00014</v>
      </c>
      <c r="D224" s="30" t="str">
        <f>+VLOOKUP($M224,Detalle_Variantes_DI[],5,0)</f>
        <v>Ranking Comunal de Establecimientos Educacionales - Chile</v>
      </c>
      <c r="E224" s="102" t="str">
        <f>+VLOOKUP($M224,Detalle_Variantes_DI[],6,0)</f>
        <v>PRO</v>
      </c>
      <c r="F224" s="102" t="str">
        <f>+VLOOKUP($M224,Detalle_Variantes_DI[],7,0)</f>
        <v>Chile</v>
      </c>
      <c r="G224" s="102" t="str">
        <f>+VLOOKUP($M224,Detalle_Variantes_DI[],8,0)</f>
        <v>SI</v>
      </c>
      <c r="H224" s="102" t="str">
        <f>+VLOOKUP($M224,Detalle_Variantes_DI[],9,0)</f>
        <v>NO</v>
      </c>
      <c r="I224" s="102" t="str">
        <f>+VLOOKUP($M224,Detalle_Variantes_DI[],10,0)</f>
        <v>NO</v>
      </c>
      <c r="J224" s="102" t="str">
        <f>+VLOOKUP($M224,Detalle_Variantes_DI[],11,0)</f>
        <v>SI</v>
      </c>
      <c r="K224" s="102" t="str">
        <f>+VLOOKUP($M224,Detalle_Variantes_DI[],13,0)</f>
        <v>SI</v>
      </c>
      <c r="L224" s="102" t="str">
        <f>+VLOOKUP($M224,Detalle_Variantes_DI[],14,0)</f>
        <v>Comuna</v>
      </c>
      <c r="M224" s="100">
        <v>4</v>
      </c>
      <c r="N224" s="96">
        <v>9119</v>
      </c>
      <c r="O224" s="102" t="str">
        <f>+IF(VLOOKUP($M224,Detalle_Variantes_DI[],19,0)=0,"",VLOOKUP($M224,Detalle_Variantes_DI[],19,0))</f>
        <v/>
      </c>
      <c r="P224" s="102" t="str">
        <f t="shared" si="16"/>
        <v/>
      </c>
      <c r="Q224" s="102" t="str">
        <f>+IF(VLOOKUP($M224,Detalle_Variantes_DI[],19,0)=0,"",VLOOKUP($M224,Detalle_Variantes_DI[],21,0))</f>
        <v/>
      </c>
      <c r="R224" s="105" t="str">
        <f t="shared" si="17"/>
        <v/>
      </c>
      <c r="S224" s="106" t="str">
        <f>+IFERROR(VLOOKUP(M224&amp;"-"&amp;N224,Links_publicos_PBI[[id-id2]:[Nombre Archivo PBI]],4,0),L224)</f>
        <v>Comuna: Vilcún, La Araucanía</v>
      </c>
      <c r="T224" s="121" t="str">
        <f>+HYPERLINK(IFERROR(VLOOKUP($M224&amp;"-"&amp;$N224,Links_publicos_PBI[[id-id2]:[Nombre Archivo PBI]],5,0),L224))</f>
        <v>https://app.powerbi.com/view?r=eyJrIjoiNjdhMDUzZDAtY2NmNC00Yjk5LTgzNzMtY2VhMTIwMzM0OThmIiwidCI6IjhmYmFhNWJmLTJlY2MtNGRjOC1iNTZiLThmOTJlMzA3ZjA3NiIsImMiOjR9</v>
      </c>
      <c r="U224" s="121" t="str">
        <f>+IFERROR(VLOOKUP($M224,'LINK GEE-MSTORE'!$A$4:$E$164,4,0),"")&amp;IF(Detalle_Vinculos_Odoo[[#This Row],[id GEE2]]=0,"",Detalle_Vinculos_Odoo[[#This Row],[id GEE2]])</f>
        <v/>
      </c>
      <c r="V224" s="121" t="str">
        <f>+IFERROR(VLOOKUP($M224,'LINK GEE-MSTORE'!$I$4:$M$134,4,0),"")</f>
        <v/>
      </c>
      <c r="W224" s="30" t="str">
        <f>+Detalle_Vinculos_Odoo[[#This Row],[Data]]&amp;"|| "&amp;Detalle_Vinculos_Odoo[[#This Row],[Variante Shopify]]&amp;", "&amp;Detalle_Vinculos_Odoo[[#This Row],[País]]</f>
        <v>DATAEDUCACIÓN|| Comuna: Vilcún, La Araucanía, Chile</v>
      </c>
      <c r="X2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Vilcún, La Araucanía</v>
      </c>
      <c r="Y224" s="106" t="str">
        <f>+IFERROR(VLOOKUP(Detalle_Vinculos_Odoo[[#This Row],[id GEE]],Portadas10[],2,0),"No hay imagen en la tabla")</f>
        <v>No hay imagen en la tabla</v>
      </c>
      <c r="Z2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4" s="106" t="str">
        <f t="shared" si="14"/>
        <v>https://dashboardfiltrado.azurewebsites.net/AutoDash/Index/4/9119</v>
      </c>
      <c r="AC2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id2:9119, url:"https://app.powerbi.com/view?r=eyJrIjoiNjdhMDUzZDAtY2NmNC00Yjk5LTgzNzMtY2VhMTIwMzM0OThmIiwidCI6IjhmYmFhNWJmLTJlY2MtNGRjOC1iNTZiLThmOTJlMzA3ZjA3NiIsImMiOjR9", comentario:"DATA: DATAEDUCACIÓN || País: Chile || Variante: SI || Tipo Variante: Comuna || Variante Shopify: Comuna: Vilcún, La Araucanía"));</v>
      </c>
      <c r="AD2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https://dashboardfiltrado.azurewebsites.net/AutoDash/Index/4/9119</v>
      </c>
      <c r="AE224" s="117" t="str">
        <f>+IF(Detalle_Vinculos_Odoo[[#This Row],[LINK Mapstore]]&lt;&gt;"","MapStore",IF(Detalle_Vinculos_Odoo[[#This Row],[id GEE]]&lt;&gt;"","GEE-PBI","PBI"))</f>
        <v>PBI</v>
      </c>
    </row>
    <row r="225" spans="1:31" ht="30.6" hidden="1" x14ac:dyDescent="0.3">
      <c r="A225" s="102">
        <f t="shared" si="15"/>
        <v>212</v>
      </c>
      <c r="B225" s="103" t="str">
        <f>+VLOOKUP($M225,Detalle_Variantes_DI[],2,0)</f>
        <v>DATAEDUCACIÓN</v>
      </c>
      <c r="C225" s="103" t="str">
        <f>+VLOOKUP($M225,Detalle_Variantes_DI[],3,0)</f>
        <v>0010-01-00014</v>
      </c>
      <c r="D225" s="30" t="str">
        <f>+VLOOKUP($M225,Detalle_Variantes_DI[],5,0)</f>
        <v>Ranking Comunal de Establecimientos Educacionales - Chile</v>
      </c>
      <c r="E225" s="102" t="str">
        <f>+VLOOKUP($M225,Detalle_Variantes_DI[],6,0)</f>
        <v>PRO</v>
      </c>
      <c r="F225" s="102" t="str">
        <f>+VLOOKUP($M225,Detalle_Variantes_DI[],7,0)</f>
        <v>Chile</v>
      </c>
      <c r="G225" s="102" t="str">
        <f>+VLOOKUP($M225,Detalle_Variantes_DI[],8,0)</f>
        <v>SI</v>
      </c>
      <c r="H225" s="102" t="str">
        <f>+VLOOKUP($M225,Detalle_Variantes_DI[],9,0)</f>
        <v>NO</v>
      </c>
      <c r="I225" s="102" t="str">
        <f>+VLOOKUP($M225,Detalle_Variantes_DI[],10,0)</f>
        <v>NO</v>
      </c>
      <c r="J225" s="102" t="str">
        <f>+VLOOKUP($M225,Detalle_Variantes_DI[],11,0)</f>
        <v>SI</v>
      </c>
      <c r="K225" s="102" t="str">
        <f>+VLOOKUP($M225,Detalle_Variantes_DI[],13,0)</f>
        <v>SI</v>
      </c>
      <c r="L225" s="102" t="str">
        <f>+VLOOKUP($M225,Detalle_Variantes_DI[],14,0)</f>
        <v>Comuna</v>
      </c>
      <c r="M225" s="100">
        <v>4</v>
      </c>
      <c r="N225" s="96">
        <v>9120</v>
      </c>
      <c r="O225" s="102" t="str">
        <f>+IF(VLOOKUP($M225,Detalle_Variantes_DI[],19,0)=0,"",VLOOKUP($M225,Detalle_Variantes_DI[],19,0))</f>
        <v/>
      </c>
      <c r="P225" s="102" t="str">
        <f t="shared" si="16"/>
        <v/>
      </c>
      <c r="Q225" s="102" t="str">
        <f>+IF(VLOOKUP($M225,Detalle_Variantes_DI[],19,0)=0,"",VLOOKUP($M225,Detalle_Variantes_DI[],21,0))</f>
        <v/>
      </c>
      <c r="R225" s="105" t="str">
        <f t="shared" si="17"/>
        <v/>
      </c>
      <c r="S225" s="106" t="str">
        <f>+IFERROR(VLOOKUP(M225&amp;"-"&amp;N225,Links_publicos_PBI[[id-id2]:[Nombre Archivo PBI]],4,0),L225)</f>
        <v>Comuna: Villarrica, La Araucanía</v>
      </c>
      <c r="T225" s="121" t="str">
        <f>+HYPERLINK(IFERROR(VLOOKUP($M225&amp;"-"&amp;$N225,Links_publicos_PBI[[id-id2]:[Nombre Archivo PBI]],5,0),L225))</f>
        <v>https://app.powerbi.com/view?r=eyJrIjoiODU0OTM5ZTEtMjZiYS00NmVmLWI2NDUtNDM4OTA0NmFhMzM5IiwidCI6IjhmYmFhNWJmLTJlY2MtNGRjOC1iNTZiLThmOTJlMzA3ZjA3NiIsImMiOjR9</v>
      </c>
      <c r="U225" s="121" t="str">
        <f>+IFERROR(VLOOKUP($M225,'LINK GEE-MSTORE'!$A$4:$E$164,4,0),"")&amp;IF(Detalle_Vinculos_Odoo[[#This Row],[id GEE2]]=0,"",Detalle_Vinculos_Odoo[[#This Row],[id GEE2]])</f>
        <v/>
      </c>
      <c r="V225" s="121" t="str">
        <f>+IFERROR(VLOOKUP($M225,'LINK GEE-MSTORE'!$I$4:$M$134,4,0),"")</f>
        <v/>
      </c>
      <c r="W225" s="30" t="str">
        <f>+Detalle_Vinculos_Odoo[[#This Row],[Data]]&amp;"|| "&amp;Detalle_Vinculos_Odoo[[#This Row],[Variante Shopify]]&amp;", "&amp;Detalle_Vinculos_Odoo[[#This Row],[País]]</f>
        <v>DATAEDUCACIÓN|| Comuna: Villarrica, La Araucanía, Chile</v>
      </c>
      <c r="X2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Villarrica, La Araucanía</v>
      </c>
      <c r="Y225" s="106" t="str">
        <f>+IFERROR(VLOOKUP(Detalle_Vinculos_Odoo[[#This Row],[id GEE]],Portadas10[],2,0),"No hay imagen en la tabla")</f>
        <v>No hay imagen en la tabla</v>
      </c>
      <c r="Z2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5" s="106" t="str">
        <f t="shared" si="14"/>
        <v>https://dashboardfiltrado.azurewebsites.net/AutoDash/Index/4/9120</v>
      </c>
      <c r="AC2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id2:9120, url:"https://app.powerbi.com/view?r=eyJrIjoiODU0OTM5ZTEtMjZiYS00NmVmLWI2NDUtNDM4OTA0NmFhMzM5IiwidCI6IjhmYmFhNWJmLTJlY2MtNGRjOC1iNTZiLThmOTJlMzA3ZjA3NiIsImMiOjR9", comentario:"DATA: DATAEDUCACIÓN || País: Chile || Variante: SI || Tipo Variante: Comuna || Variante Shopify: Comuna: Villarrica, La Araucanía"));</v>
      </c>
      <c r="AD2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https://dashboardfiltrado.azurewebsites.net/AutoDash/Index/4/9120</v>
      </c>
      <c r="AE225" s="117" t="str">
        <f>+IF(Detalle_Vinculos_Odoo[[#This Row],[LINK Mapstore]]&lt;&gt;"","MapStore",IF(Detalle_Vinculos_Odoo[[#This Row],[id GEE]]&lt;&gt;"","GEE-PBI","PBI"))</f>
        <v>PBI</v>
      </c>
    </row>
    <row r="226" spans="1:31" ht="30.6" hidden="1" x14ac:dyDescent="0.3">
      <c r="A226" s="102">
        <f t="shared" si="15"/>
        <v>213</v>
      </c>
      <c r="B226" s="103" t="str">
        <f>+VLOOKUP($M226,Detalle_Variantes_DI[],2,0)</f>
        <v>DATAEDUCACIÓN</v>
      </c>
      <c r="C226" s="103" t="str">
        <f>+VLOOKUP($M226,Detalle_Variantes_DI[],3,0)</f>
        <v>0010-01-00014</v>
      </c>
      <c r="D226" s="30" t="str">
        <f>+VLOOKUP($M226,Detalle_Variantes_DI[],5,0)</f>
        <v>Ranking Comunal de Establecimientos Educacionales - Chile</v>
      </c>
      <c r="E226" s="102" t="str">
        <f>+VLOOKUP($M226,Detalle_Variantes_DI[],6,0)</f>
        <v>PRO</v>
      </c>
      <c r="F226" s="102" t="str">
        <f>+VLOOKUP($M226,Detalle_Variantes_DI[],7,0)</f>
        <v>Chile</v>
      </c>
      <c r="G226" s="102" t="str">
        <f>+VLOOKUP($M226,Detalle_Variantes_DI[],8,0)</f>
        <v>SI</v>
      </c>
      <c r="H226" s="102" t="str">
        <f>+VLOOKUP($M226,Detalle_Variantes_DI[],9,0)</f>
        <v>NO</v>
      </c>
      <c r="I226" s="102" t="str">
        <f>+VLOOKUP($M226,Detalle_Variantes_DI[],10,0)</f>
        <v>NO</v>
      </c>
      <c r="J226" s="102" t="str">
        <f>+VLOOKUP($M226,Detalle_Variantes_DI[],11,0)</f>
        <v>SI</v>
      </c>
      <c r="K226" s="102" t="str">
        <f>+VLOOKUP($M226,Detalle_Variantes_DI[],13,0)</f>
        <v>SI</v>
      </c>
      <c r="L226" s="102" t="str">
        <f>+VLOOKUP($M226,Detalle_Variantes_DI[],14,0)</f>
        <v>Comuna</v>
      </c>
      <c r="M226" s="100">
        <v>4</v>
      </c>
      <c r="N226" s="96">
        <v>9121</v>
      </c>
      <c r="O226" s="102" t="str">
        <f>+IF(VLOOKUP($M226,Detalle_Variantes_DI[],19,0)=0,"",VLOOKUP($M226,Detalle_Variantes_DI[],19,0))</f>
        <v/>
      </c>
      <c r="P226" s="102" t="str">
        <f t="shared" si="16"/>
        <v/>
      </c>
      <c r="Q226" s="102" t="str">
        <f>+IF(VLOOKUP($M226,Detalle_Variantes_DI[],19,0)=0,"",VLOOKUP($M226,Detalle_Variantes_DI[],21,0))</f>
        <v/>
      </c>
      <c r="R226" s="105" t="str">
        <f t="shared" si="17"/>
        <v/>
      </c>
      <c r="S226" s="106" t="str">
        <f>+IFERROR(VLOOKUP(M226&amp;"-"&amp;N226,Links_publicos_PBI[[id-id2]:[Nombre Archivo PBI]],4,0),L226)</f>
        <v>Comuna: Cholchol, La Araucanía</v>
      </c>
      <c r="T226" s="121" t="str">
        <f>+HYPERLINK(IFERROR(VLOOKUP($M226&amp;"-"&amp;$N226,Links_publicos_PBI[[id-id2]:[Nombre Archivo PBI]],5,0),L226))</f>
        <v>https://app.powerbi.com/view?r=eyJrIjoiZTM0YzkyY2QtODE3Yi00YzMzLWI5YmQtZTM4YTg0MDVhODUyIiwidCI6IjhmYmFhNWJmLTJlY2MtNGRjOC1iNTZiLThmOTJlMzA3ZjA3NiIsImMiOjR9</v>
      </c>
      <c r="U226" s="121" t="str">
        <f>+IFERROR(VLOOKUP($M226,'LINK GEE-MSTORE'!$A$4:$E$164,4,0),"")&amp;IF(Detalle_Vinculos_Odoo[[#This Row],[id GEE2]]=0,"",Detalle_Vinculos_Odoo[[#This Row],[id GEE2]])</f>
        <v/>
      </c>
      <c r="V226" s="121" t="str">
        <f>+IFERROR(VLOOKUP($M226,'LINK GEE-MSTORE'!$I$4:$M$134,4,0),"")</f>
        <v/>
      </c>
      <c r="W226" s="30" t="str">
        <f>+Detalle_Vinculos_Odoo[[#This Row],[Data]]&amp;"|| "&amp;Detalle_Vinculos_Odoo[[#This Row],[Variante Shopify]]&amp;", "&amp;Detalle_Vinculos_Odoo[[#This Row],[País]]</f>
        <v>DATAEDUCACIÓN|| Comuna: Cholchol, La Araucanía, Chile</v>
      </c>
      <c r="X2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Cholchol, La Araucanía</v>
      </c>
      <c r="Y226" s="106" t="str">
        <f>+IFERROR(VLOOKUP(Detalle_Vinculos_Odoo[[#This Row],[id GEE]],Portadas10[],2,0),"No hay imagen en la tabla")</f>
        <v>No hay imagen en la tabla</v>
      </c>
      <c r="Z2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6" s="106" t="str">
        <f t="shared" si="14"/>
        <v>https://dashboardfiltrado.azurewebsites.net/AutoDash/Index/4/9121</v>
      </c>
      <c r="AC2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id2:9121, url:"https://app.powerbi.com/view?r=eyJrIjoiZTM0YzkyY2QtODE3Yi00YzMzLWI5YmQtZTM4YTg0MDVhODUyIiwidCI6IjhmYmFhNWJmLTJlY2MtNGRjOC1iNTZiLThmOTJlMzA3ZjA3NiIsImMiOjR9", comentario:"DATA: DATAEDUCACIÓN || País: Chile || Variante: SI || Tipo Variante: Comuna || Variante Shopify: Comuna: Cholchol, La Araucanía"));</v>
      </c>
      <c r="AD2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https://dashboardfiltrado.azurewebsites.net/AutoDash/Index/4/9121</v>
      </c>
      <c r="AE226" s="117" t="str">
        <f>+IF(Detalle_Vinculos_Odoo[[#This Row],[LINK Mapstore]]&lt;&gt;"","MapStore",IF(Detalle_Vinculos_Odoo[[#This Row],[id GEE]]&lt;&gt;"","GEE-PBI","PBI"))</f>
        <v>PBI</v>
      </c>
    </row>
    <row r="227" spans="1:31" ht="30.6" hidden="1" x14ac:dyDescent="0.3">
      <c r="A227" s="102">
        <f t="shared" si="15"/>
        <v>214</v>
      </c>
      <c r="B227" s="103" t="str">
        <f>+VLOOKUP($M227,Detalle_Variantes_DI[],2,0)</f>
        <v>DATAEDUCACIÓN</v>
      </c>
      <c r="C227" s="103" t="str">
        <f>+VLOOKUP($M227,Detalle_Variantes_DI[],3,0)</f>
        <v>0010-01-00014</v>
      </c>
      <c r="D227" s="30" t="str">
        <f>+VLOOKUP($M227,Detalle_Variantes_DI[],5,0)</f>
        <v>Ranking Comunal de Establecimientos Educacionales - Chile</v>
      </c>
      <c r="E227" s="102" t="str">
        <f>+VLOOKUP($M227,Detalle_Variantes_DI[],6,0)</f>
        <v>PRO</v>
      </c>
      <c r="F227" s="102" t="str">
        <f>+VLOOKUP($M227,Detalle_Variantes_DI[],7,0)</f>
        <v>Chile</v>
      </c>
      <c r="G227" s="102" t="str">
        <f>+VLOOKUP($M227,Detalle_Variantes_DI[],8,0)</f>
        <v>SI</v>
      </c>
      <c r="H227" s="102" t="str">
        <f>+VLOOKUP($M227,Detalle_Variantes_DI[],9,0)</f>
        <v>NO</v>
      </c>
      <c r="I227" s="102" t="str">
        <f>+VLOOKUP($M227,Detalle_Variantes_DI[],10,0)</f>
        <v>NO</v>
      </c>
      <c r="J227" s="102" t="str">
        <f>+VLOOKUP($M227,Detalle_Variantes_DI[],11,0)</f>
        <v>SI</v>
      </c>
      <c r="K227" s="102" t="str">
        <f>+VLOOKUP($M227,Detalle_Variantes_DI[],13,0)</f>
        <v>SI</v>
      </c>
      <c r="L227" s="102" t="str">
        <f>+VLOOKUP($M227,Detalle_Variantes_DI[],14,0)</f>
        <v>Comuna</v>
      </c>
      <c r="M227" s="100">
        <v>4</v>
      </c>
      <c r="N227" s="96">
        <v>9201</v>
      </c>
      <c r="O227" s="102" t="str">
        <f>+IF(VLOOKUP($M227,Detalle_Variantes_DI[],19,0)=0,"",VLOOKUP($M227,Detalle_Variantes_DI[],19,0))</f>
        <v/>
      </c>
      <c r="P227" s="102" t="str">
        <f t="shared" si="16"/>
        <v/>
      </c>
      <c r="Q227" s="102" t="str">
        <f>+IF(VLOOKUP($M227,Detalle_Variantes_DI[],19,0)=0,"",VLOOKUP($M227,Detalle_Variantes_DI[],21,0))</f>
        <v/>
      </c>
      <c r="R227" s="105" t="str">
        <f t="shared" si="17"/>
        <v/>
      </c>
      <c r="S227" s="106" t="str">
        <f>+IFERROR(VLOOKUP(M227&amp;"-"&amp;N227,Links_publicos_PBI[[id-id2]:[Nombre Archivo PBI]],4,0),L227)</f>
        <v>Comuna: Angol, La Araucanía</v>
      </c>
      <c r="T227" s="121" t="str">
        <f>+HYPERLINK(IFERROR(VLOOKUP($M227&amp;"-"&amp;$N227,Links_publicos_PBI[[id-id2]:[Nombre Archivo PBI]],5,0),L227))</f>
        <v>https://app.powerbi.com/view?r=eyJrIjoiMDNmYjZlMzgtM2VlNi00YjZjLWE5OWItNmE2MTRlNWI5OTkxIiwidCI6IjhmYmFhNWJmLTJlY2MtNGRjOC1iNTZiLThmOTJlMzA3ZjA3NiIsImMiOjR9</v>
      </c>
      <c r="U227" s="121" t="str">
        <f>+IFERROR(VLOOKUP($M227,'LINK GEE-MSTORE'!$A$4:$E$164,4,0),"")&amp;IF(Detalle_Vinculos_Odoo[[#This Row],[id GEE2]]=0,"",Detalle_Vinculos_Odoo[[#This Row],[id GEE2]])</f>
        <v/>
      </c>
      <c r="V227" s="121" t="str">
        <f>+IFERROR(VLOOKUP($M227,'LINK GEE-MSTORE'!$I$4:$M$134,4,0),"")</f>
        <v/>
      </c>
      <c r="W227" s="30" t="str">
        <f>+Detalle_Vinculos_Odoo[[#This Row],[Data]]&amp;"|| "&amp;Detalle_Vinculos_Odoo[[#This Row],[Variante Shopify]]&amp;", "&amp;Detalle_Vinculos_Odoo[[#This Row],[País]]</f>
        <v>DATAEDUCACIÓN|| Comuna: Angol, La Araucanía, Chile</v>
      </c>
      <c r="X2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Angol, La Araucanía</v>
      </c>
      <c r="Y227" s="106" t="str">
        <f>+IFERROR(VLOOKUP(Detalle_Vinculos_Odoo[[#This Row],[id GEE]],Portadas10[],2,0),"No hay imagen en la tabla")</f>
        <v>No hay imagen en la tabla</v>
      </c>
      <c r="Z2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7" s="106" t="str">
        <f t="shared" si="14"/>
        <v>https://dashboardfiltrado.azurewebsites.net/AutoDash/Index/4/9201</v>
      </c>
      <c r="AC2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id2:9201, url:"https://app.powerbi.com/view?r=eyJrIjoiMDNmYjZlMzgtM2VlNi00YjZjLWE5OWItNmE2MTRlNWI5OTkxIiwidCI6IjhmYmFhNWJmLTJlY2MtNGRjOC1iNTZiLThmOTJlMzA3ZjA3NiIsImMiOjR9", comentario:"DATA: DATAEDUCACIÓN || País: Chile || Variante: SI || Tipo Variante: Comuna || Variante Shopify: Comuna: Angol, La Araucanía"));</v>
      </c>
      <c r="AD2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https://dashboardfiltrado.azurewebsites.net/AutoDash/Index/4/9201</v>
      </c>
      <c r="AE227" s="117" t="str">
        <f>+IF(Detalle_Vinculos_Odoo[[#This Row],[LINK Mapstore]]&lt;&gt;"","MapStore",IF(Detalle_Vinculos_Odoo[[#This Row],[id GEE]]&lt;&gt;"","GEE-PBI","PBI"))</f>
        <v>PBI</v>
      </c>
    </row>
    <row r="228" spans="1:31" ht="30.6" hidden="1" x14ac:dyDescent="0.3">
      <c r="A228" s="102">
        <f t="shared" si="15"/>
        <v>215</v>
      </c>
      <c r="B228" s="103" t="str">
        <f>+VLOOKUP($M228,Detalle_Variantes_DI[],2,0)</f>
        <v>DATAEDUCACIÓN</v>
      </c>
      <c r="C228" s="103" t="str">
        <f>+VLOOKUP($M228,Detalle_Variantes_DI[],3,0)</f>
        <v>0010-01-00014</v>
      </c>
      <c r="D228" s="30" t="str">
        <f>+VLOOKUP($M228,Detalle_Variantes_DI[],5,0)</f>
        <v>Ranking Comunal de Establecimientos Educacionales - Chile</v>
      </c>
      <c r="E228" s="102" t="str">
        <f>+VLOOKUP($M228,Detalle_Variantes_DI[],6,0)</f>
        <v>PRO</v>
      </c>
      <c r="F228" s="102" t="str">
        <f>+VLOOKUP($M228,Detalle_Variantes_DI[],7,0)</f>
        <v>Chile</v>
      </c>
      <c r="G228" s="102" t="str">
        <f>+VLOOKUP($M228,Detalle_Variantes_DI[],8,0)</f>
        <v>SI</v>
      </c>
      <c r="H228" s="102" t="str">
        <f>+VLOOKUP($M228,Detalle_Variantes_DI[],9,0)</f>
        <v>NO</v>
      </c>
      <c r="I228" s="102" t="str">
        <f>+VLOOKUP($M228,Detalle_Variantes_DI[],10,0)</f>
        <v>NO</v>
      </c>
      <c r="J228" s="102" t="str">
        <f>+VLOOKUP($M228,Detalle_Variantes_DI[],11,0)</f>
        <v>SI</v>
      </c>
      <c r="K228" s="102" t="str">
        <f>+VLOOKUP($M228,Detalle_Variantes_DI[],13,0)</f>
        <v>SI</v>
      </c>
      <c r="L228" s="102" t="str">
        <f>+VLOOKUP($M228,Detalle_Variantes_DI[],14,0)</f>
        <v>Comuna</v>
      </c>
      <c r="M228" s="100">
        <v>4</v>
      </c>
      <c r="N228" s="96">
        <v>9202</v>
      </c>
      <c r="O228" s="102" t="str">
        <f>+IF(VLOOKUP($M228,Detalle_Variantes_DI[],19,0)=0,"",VLOOKUP($M228,Detalle_Variantes_DI[],19,0))</f>
        <v/>
      </c>
      <c r="P228" s="102" t="str">
        <f t="shared" si="16"/>
        <v/>
      </c>
      <c r="Q228" s="102" t="str">
        <f>+IF(VLOOKUP($M228,Detalle_Variantes_DI[],19,0)=0,"",VLOOKUP($M228,Detalle_Variantes_DI[],21,0))</f>
        <v/>
      </c>
      <c r="R228" s="105" t="str">
        <f t="shared" si="17"/>
        <v/>
      </c>
      <c r="S228" s="106" t="str">
        <f>+IFERROR(VLOOKUP(M228&amp;"-"&amp;N228,Links_publicos_PBI[[id-id2]:[Nombre Archivo PBI]],4,0),L228)</f>
        <v>Comuna: Collipulli, La Araucanía</v>
      </c>
      <c r="T228" s="121" t="str">
        <f>+HYPERLINK(IFERROR(VLOOKUP($M228&amp;"-"&amp;$N228,Links_publicos_PBI[[id-id2]:[Nombre Archivo PBI]],5,0),L228))</f>
        <v>https://app.powerbi.com/view?r=eyJrIjoiOGJiNGZkOTItMDY3NC00MTI1LWJkOWEtNTI0ODc5YTVkODRlIiwidCI6IjhmYmFhNWJmLTJlY2MtNGRjOC1iNTZiLThmOTJlMzA3ZjA3NiIsImMiOjR9</v>
      </c>
      <c r="U228" s="121" t="str">
        <f>+IFERROR(VLOOKUP($M228,'LINK GEE-MSTORE'!$A$4:$E$164,4,0),"")&amp;IF(Detalle_Vinculos_Odoo[[#This Row],[id GEE2]]=0,"",Detalle_Vinculos_Odoo[[#This Row],[id GEE2]])</f>
        <v/>
      </c>
      <c r="V228" s="121" t="str">
        <f>+IFERROR(VLOOKUP($M228,'LINK GEE-MSTORE'!$I$4:$M$134,4,0),"")</f>
        <v/>
      </c>
      <c r="W228" s="30" t="str">
        <f>+Detalle_Vinculos_Odoo[[#This Row],[Data]]&amp;"|| "&amp;Detalle_Vinculos_Odoo[[#This Row],[Variante Shopify]]&amp;", "&amp;Detalle_Vinculos_Odoo[[#This Row],[País]]</f>
        <v>DATAEDUCACIÓN|| Comuna: Collipulli, La Araucanía, Chile</v>
      </c>
      <c r="X2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Collipulli, La Araucanía</v>
      </c>
      <c r="Y228" s="106" t="str">
        <f>+IFERROR(VLOOKUP(Detalle_Vinculos_Odoo[[#This Row],[id GEE]],Portadas10[],2,0),"No hay imagen en la tabla")</f>
        <v>No hay imagen en la tabla</v>
      </c>
      <c r="Z2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8" s="106" t="str">
        <f t="shared" si="14"/>
        <v>https://dashboardfiltrado.azurewebsites.net/AutoDash/Index/4/9202</v>
      </c>
      <c r="AC2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id2:9202, url:"https://app.powerbi.com/view?r=eyJrIjoiOGJiNGZkOTItMDY3NC00MTI1LWJkOWEtNTI0ODc5YTVkODRlIiwidCI6IjhmYmFhNWJmLTJlY2MtNGRjOC1iNTZiLThmOTJlMzA3ZjA3NiIsImMiOjR9", comentario:"DATA: DATAEDUCACIÓN || País: Chile || Variante: SI || Tipo Variante: Comuna || Variante Shopify: Comuna: Collipulli, La Araucanía"));</v>
      </c>
      <c r="AD2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https://dashboardfiltrado.azurewebsites.net/AutoDash/Index/4/9202</v>
      </c>
      <c r="AE228" s="117" t="str">
        <f>+IF(Detalle_Vinculos_Odoo[[#This Row],[LINK Mapstore]]&lt;&gt;"","MapStore",IF(Detalle_Vinculos_Odoo[[#This Row],[id GEE]]&lt;&gt;"","GEE-PBI","PBI"))</f>
        <v>PBI</v>
      </c>
    </row>
    <row r="229" spans="1:31" ht="30.6" hidden="1" x14ac:dyDescent="0.3">
      <c r="A229" s="102">
        <f t="shared" si="15"/>
        <v>216</v>
      </c>
      <c r="B229" s="103" t="str">
        <f>+VLOOKUP($M229,Detalle_Variantes_DI[],2,0)</f>
        <v>DATAEDUCACIÓN</v>
      </c>
      <c r="C229" s="103" t="str">
        <f>+VLOOKUP($M229,Detalle_Variantes_DI[],3,0)</f>
        <v>0010-01-00014</v>
      </c>
      <c r="D229" s="30" t="str">
        <f>+VLOOKUP($M229,Detalle_Variantes_DI[],5,0)</f>
        <v>Ranking Comunal de Establecimientos Educacionales - Chile</v>
      </c>
      <c r="E229" s="102" t="str">
        <f>+VLOOKUP($M229,Detalle_Variantes_DI[],6,0)</f>
        <v>PRO</v>
      </c>
      <c r="F229" s="102" t="str">
        <f>+VLOOKUP($M229,Detalle_Variantes_DI[],7,0)</f>
        <v>Chile</v>
      </c>
      <c r="G229" s="102" t="str">
        <f>+VLOOKUP($M229,Detalle_Variantes_DI[],8,0)</f>
        <v>SI</v>
      </c>
      <c r="H229" s="102" t="str">
        <f>+VLOOKUP($M229,Detalle_Variantes_DI[],9,0)</f>
        <v>NO</v>
      </c>
      <c r="I229" s="102" t="str">
        <f>+VLOOKUP($M229,Detalle_Variantes_DI[],10,0)</f>
        <v>NO</v>
      </c>
      <c r="J229" s="102" t="str">
        <f>+VLOOKUP($M229,Detalle_Variantes_DI[],11,0)</f>
        <v>SI</v>
      </c>
      <c r="K229" s="102" t="str">
        <f>+VLOOKUP($M229,Detalle_Variantes_DI[],13,0)</f>
        <v>SI</v>
      </c>
      <c r="L229" s="102" t="str">
        <f>+VLOOKUP($M229,Detalle_Variantes_DI[],14,0)</f>
        <v>Comuna</v>
      </c>
      <c r="M229" s="100">
        <v>4</v>
      </c>
      <c r="N229" s="96">
        <v>9203</v>
      </c>
      <c r="O229" s="102" t="str">
        <f>+IF(VLOOKUP($M229,Detalle_Variantes_DI[],19,0)=0,"",VLOOKUP($M229,Detalle_Variantes_DI[],19,0))</f>
        <v/>
      </c>
      <c r="P229" s="102" t="str">
        <f t="shared" si="16"/>
        <v/>
      </c>
      <c r="Q229" s="102" t="str">
        <f>+IF(VLOOKUP($M229,Detalle_Variantes_DI[],19,0)=0,"",VLOOKUP($M229,Detalle_Variantes_DI[],21,0))</f>
        <v/>
      </c>
      <c r="R229" s="105" t="str">
        <f t="shared" si="17"/>
        <v/>
      </c>
      <c r="S229" s="106" t="str">
        <f>+IFERROR(VLOOKUP(M229&amp;"-"&amp;N229,Links_publicos_PBI[[id-id2]:[Nombre Archivo PBI]],4,0),L229)</f>
        <v>Comuna: Curacautín, La Araucanía</v>
      </c>
      <c r="T229" s="121" t="str">
        <f>+HYPERLINK(IFERROR(VLOOKUP($M229&amp;"-"&amp;$N229,Links_publicos_PBI[[id-id2]:[Nombre Archivo PBI]],5,0),L229))</f>
        <v>https://app.powerbi.com/view?r=eyJrIjoiOWFkZjJhM2ItYmY4ZC00NTU5LWFlNWItZWQwYWM3ZTI0ZmNkIiwidCI6IjhmYmFhNWJmLTJlY2MtNGRjOC1iNTZiLThmOTJlMzA3ZjA3NiIsImMiOjR9</v>
      </c>
      <c r="U229" s="121" t="str">
        <f>+IFERROR(VLOOKUP($M229,'LINK GEE-MSTORE'!$A$4:$E$164,4,0),"")&amp;IF(Detalle_Vinculos_Odoo[[#This Row],[id GEE2]]=0,"",Detalle_Vinculos_Odoo[[#This Row],[id GEE2]])</f>
        <v/>
      </c>
      <c r="V229" s="121" t="str">
        <f>+IFERROR(VLOOKUP($M229,'LINK GEE-MSTORE'!$I$4:$M$134,4,0),"")</f>
        <v/>
      </c>
      <c r="W229" s="30" t="str">
        <f>+Detalle_Vinculos_Odoo[[#This Row],[Data]]&amp;"|| "&amp;Detalle_Vinculos_Odoo[[#This Row],[Variante Shopify]]&amp;", "&amp;Detalle_Vinculos_Odoo[[#This Row],[País]]</f>
        <v>DATAEDUCACIÓN|| Comuna: Curacautín, La Araucanía, Chile</v>
      </c>
      <c r="X2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Curacautín, La Araucanía</v>
      </c>
      <c r="Y229" s="106" t="str">
        <f>+IFERROR(VLOOKUP(Detalle_Vinculos_Odoo[[#This Row],[id GEE]],Portadas10[],2,0),"No hay imagen en la tabla")</f>
        <v>No hay imagen en la tabla</v>
      </c>
      <c r="Z2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9" s="106" t="str">
        <f t="shared" si="14"/>
        <v>https://dashboardfiltrado.azurewebsites.net/AutoDash/Index/4/9203</v>
      </c>
      <c r="AC2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id2:9203, url:"https://app.powerbi.com/view?r=eyJrIjoiOWFkZjJhM2ItYmY4ZC00NTU5LWFlNWItZWQwYWM3ZTI0ZmNkIiwidCI6IjhmYmFhNWJmLTJlY2MtNGRjOC1iNTZiLThmOTJlMzA3ZjA3NiIsImMiOjR9", comentario:"DATA: DATAEDUCACIÓN || País: Chile || Variante: SI || Tipo Variante: Comuna || Variante Shopify: Comuna: Curacautín, La Araucanía"));</v>
      </c>
      <c r="AD2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https://dashboardfiltrado.azurewebsites.net/AutoDash/Index/4/9203</v>
      </c>
      <c r="AE229" s="117" t="str">
        <f>+IF(Detalle_Vinculos_Odoo[[#This Row],[LINK Mapstore]]&lt;&gt;"","MapStore",IF(Detalle_Vinculos_Odoo[[#This Row],[id GEE]]&lt;&gt;"","GEE-PBI","PBI"))</f>
        <v>PBI</v>
      </c>
    </row>
    <row r="230" spans="1:31" ht="30.6" hidden="1" x14ac:dyDescent="0.3">
      <c r="A230" s="102">
        <f t="shared" si="15"/>
        <v>217</v>
      </c>
      <c r="B230" s="103" t="str">
        <f>+VLOOKUP($M230,Detalle_Variantes_DI[],2,0)</f>
        <v>DATAEDUCACIÓN</v>
      </c>
      <c r="C230" s="103" t="str">
        <f>+VLOOKUP($M230,Detalle_Variantes_DI[],3,0)</f>
        <v>0010-01-00014</v>
      </c>
      <c r="D230" s="30" t="str">
        <f>+VLOOKUP($M230,Detalle_Variantes_DI[],5,0)</f>
        <v>Ranking Comunal de Establecimientos Educacionales - Chile</v>
      </c>
      <c r="E230" s="102" t="str">
        <f>+VLOOKUP($M230,Detalle_Variantes_DI[],6,0)</f>
        <v>PRO</v>
      </c>
      <c r="F230" s="102" t="str">
        <f>+VLOOKUP($M230,Detalle_Variantes_DI[],7,0)</f>
        <v>Chile</v>
      </c>
      <c r="G230" s="102" t="str">
        <f>+VLOOKUP($M230,Detalle_Variantes_DI[],8,0)</f>
        <v>SI</v>
      </c>
      <c r="H230" s="102" t="str">
        <f>+VLOOKUP($M230,Detalle_Variantes_DI[],9,0)</f>
        <v>NO</v>
      </c>
      <c r="I230" s="102" t="str">
        <f>+VLOOKUP($M230,Detalle_Variantes_DI[],10,0)</f>
        <v>NO</v>
      </c>
      <c r="J230" s="102" t="str">
        <f>+VLOOKUP($M230,Detalle_Variantes_DI[],11,0)</f>
        <v>SI</v>
      </c>
      <c r="K230" s="102" t="str">
        <f>+VLOOKUP($M230,Detalle_Variantes_DI[],13,0)</f>
        <v>SI</v>
      </c>
      <c r="L230" s="102" t="str">
        <f>+VLOOKUP($M230,Detalle_Variantes_DI[],14,0)</f>
        <v>Comuna</v>
      </c>
      <c r="M230" s="100">
        <v>4</v>
      </c>
      <c r="N230" s="96">
        <v>9204</v>
      </c>
      <c r="O230" s="102" t="str">
        <f>+IF(VLOOKUP($M230,Detalle_Variantes_DI[],19,0)=0,"",VLOOKUP($M230,Detalle_Variantes_DI[],19,0))</f>
        <v/>
      </c>
      <c r="P230" s="102" t="str">
        <f t="shared" si="16"/>
        <v/>
      </c>
      <c r="Q230" s="102" t="str">
        <f>+IF(VLOOKUP($M230,Detalle_Variantes_DI[],19,0)=0,"",VLOOKUP($M230,Detalle_Variantes_DI[],21,0))</f>
        <v/>
      </c>
      <c r="R230" s="105" t="str">
        <f t="shared" si="17"/>
        <v/>
      </c>
      <c r="S230" s="106" t="str">
        <f>+IFERROR(VLOOKUP(M230&amp;"-"&amp;N230,Links_publicos_PBI[[id-id2]:[Nombre Archivo PBI]],4,0),L230)</f>
        <v>Comuna: Ercilla, La Araucanía</v>
      </c>
      <c r="T230" s="121" t="str">
        <f>+HYPERLINK(IFERROR(VLOOKUP($M230&amp;"-"&amp;$N230,Links_publicos_PBI[[id-id2]:[Nombre Archivo PBI]],5,0),L230))</f>
        <v>https://app.powerbi.com/view?r=eyJrIjoiZmE1ZmE0MDYtN2JlOS00ZWI1LTgwZTQtNjM5NmYxYjA0NjVmIiwidCI6IjhmYmFhNWJmLTJlY2MtNGRjOC1iNTZiLThmOTJlMzA3ZjA3NiIsImMiOjR9</v>
      </c>
      <c r="U230" s="121" t="str">
        <f>+IFERROR(VLOOKUP($M230,'LINK GEE-MSTORE'!$A$4:$E$164,4,0),"")&amp;IF(Detalle_Vinculos_Odoo[[#This Row],[id GEE2]]=0,"",Detalle_Vinculos_Odoo[[#This Row],[id GEE2]])</f>
        <v/>
      </c>
      <c r="V230" s="121" t="str">
        <f>+IFERROR(VLOOKUP($M230,'LINK GEE-MSTORE'!$I$4:$M$134,4,0),"")</f>
        <v/>
      </c>
      <c r="W230" s="30" t="str">
        <f>+Detalle_Vinculos_Odoo[[#This Row],[Data]]&amp;"|| "&amp;Detalle_Vinculos_Odoo[[#This Row],[Variante Shopify]]&amp;", "&amp;Detalle_Vinculos_Odoo[[#This Row],[País]]</f>
        <v>DATAEDUCACIÓN|| Comuna: Ercilla, La Araucanía, Chile</v>
      </c>
      <c r="X2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Ercilla, La Araucanía</v>
      </c>
      <c r="Y230" s="106" t="str">
        <f>+IFERROR(VLOOKUP(Detalle_Vinculos_Odoo[[#This Row],[id GEE]],Portadas10[],2,0),"No hay imagen en la tabla")</f>
        <v>No hay imagen en la tabla</v>
      </c>
      <c r="Z2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0" s="106" t="str">
        <f t="shared" si="14"/>
        <v>https://dashboardfiltrado.azurewebsites.net/AutoDash/Index/4/9204</v>
      </c>
      <c r="AC2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id2:9204, url:"https://app.powerbi.com/view?r=eyJrIjoiZmE1ZmE0MDYtN2JlOS00ZWI1LTgwZTQtNjM5NmYxYjA0NjVmIiwidCI6IjhmYmFhNWJmLTJlY2MtNGRjOC1iNTZiLThmOTJlMzA3ZjA3NiIsImMiOjR9", comentario:"DATA: DATAEDUCACIÓN || País: Chile || Variante: SI || Tipo Variante: Comuna || Variante Shopify: Comuna: Ercilla, La Araucanía"));</v>
      </c>
      <c r="AD2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https://dashboardfiltrado.azurewebsites.net/AutoDash/Index/4/9204</v>
      </c>
      <c r="AE230" s="117" t="str">
        <f>+IF(Detalle_Vinculos_Odoo[[#This Row],[LINK Mapstore]]&lt;&gt;"","MapStore",IF(Detalle_Vinculos_Odoo[[#This Row],[id GEE]]&lt;&gt;"","GEE-PBI","PBI"))</f>
        <v>PBI</v>
      </c>
    </row>
    <row r="231" spans="1:31" ht="30.6" hidden="1" x14ac:dyDescent="0.3">
      <c r="A231" s="102">
        <f t="shared" si="15"/>
        <v>218</v>
      </c>
      <c r="B231" s="103" t="str">
        <f>+VLOOKUP($M231,Detalle_Variantes_DI[],2,0)</f>
        <v>DATAEDUCACIÓN</v>
      </c>
      <c r="C231" s="103" t="str">
        <f>+VLOOKUP($M231,Detalle_Variantes_DI[],3,0)</f>
        <v>0010-01-00014</v>
      </c>
      <c r="D231" s="30" t="str">
        <f>+VLOOKUP($M231,Detalle_Variantes_DI[],5,0)</f>
        <v>Ranking Comunal de Establecimientos Educacionales - Chile</v>
      </c>
      <c r="E231" s="102" t="str">
        <f>+VLOOKUP($M231,Detalle_Variantes_DI[],6,0)</f>
        <v>PRO</v>
      </c>
      <c r="F231" s="102" t="str">
        <f>+VLOOKUP($M231,Detalle_Variantes_DI[],7,0)</f>
        <v>Chile</v>
      </c>
      <c r="G231" s="102" t="str">
        <f>+VLOOKUP($M231,Detalle_Variantes_DI[],8,0)</f>
        <v>SI</v>
      </c>
      <c r="H231" s="102" t="str">
        <f>+VLOOKUP($M231,Detalle_Variantes_DI[],9,0)</f>
        <v>NO</v>
      </c>
      <c r="I231" s="102" t="str">
        <f>+VLOOKUP($M231,Detalle_Variantes_DI[],10,0)</f>
        <v>NO</v>
      </c>
      <c r="J231" s="102" t="str">
        <f>+VLOOKUP($M231,Detalle_Variantes_DI[],11,0)</f>
        <v>SI</v>
      </c>
      <c r="K231" s="102" t="str">
        <f>+VLOOKUP($M231,Detalle_Variantes_DI[],13,0)</f>
        <v>SI</v>
      </c>
      <c r="L231" s="102" t="str">
        <f>+VLOOKUP($M231,Detalle_Variantes_DI[],14,0)</f>
        <v>Comuna</v>
      </c>
      <c r="M231" s="100">
        <v>4</v>
      </c>
      <c r="N231" s="96">
        <v>9205</v>
      </c>
      <c r="O231" s="102" t="str">
        <f>+IF(VLOOKUP($M231,Detalle_Variantes_DI[],19,0)=0,"",VLOOKUP($M231,Detalle_Variantes_DI[],19,0))</f>
        <v/>
      </c>
      <c r="P231" s="102" t="str">
        <f t="shared" si="16"/>
        <v/>
      </c>
      <c r="Q231" s="102" t="str">
        <f>+IF(VLOOKUP($M231,Detalle_Variantes_DI[],19,0)=0,"",VLOOKUP($M231,Detalle_Variantes_DI[],21,0))</f>
        <v/>
      </c>
      <c r="R231" s="105" t="str">
        <f t="shared" si="17"/>
        <v/>
      </c>
      <c r="S231" s="106" t="str">
        <f>+IFERROR(VLOOKUP(M231&amp;"-"&amp;N231,Links_publicos_PBI[[id-id2]:[Nombre Archivo PBI]],4,0),L231)</f>
        <v>Comuna: Lonquimay, La Araucanía</v>
      </c>
      <c r="T231" s="121" t="str">
        <f>+HYPERLINK(IFERROR(VLOOKUP($M231&amp;"-"&amp;$N231,Links_publicos_PBI[[id-id2]:[Nombre Archivo PBI]],5,0),L231))</f>
        <v>https://app.powerbi.com/view?r=eyJrIjoiMTExNDBjM2ItZjYwNS00ZjM4LWE3N2QtMTEyODM1MTQyN2VmIiwidCI6IjhmYmFhNWJmLTJlY2MtNGRjOC1iNTZiLThmOTJlMzA3ZjA3NiIsImMiOjR9</v>
      </c>
      <c r="U231" s="121" t="str">
        <f>+IFERROR(VLOOKUP($M231,'LINK GEE-MSTORE'!$A$4:$E$164,4,0),"")&amp;IF(Detalle_Vinculos_Odoo[[#This Row],[id GEE2]]=0,"",Detalle_Vinculos_Odoo[[#This Row],[id GEE2]])</f>
        <v/>
      </c>
      <c r="V231" s="121" t="str">
        <f>+IFERROR(VLOOKUP($M231,'LINK GEE-MSTORE'!$I$4:$M$134,4,0),"")</f>
        <v/>
      </c>
      <c r="W231" s="30" t="str">
        <f>+Detalle_Vinculos_Odoo[[#This Row],[Data]]&amp;"|| "&amp;Detalle_Vinculos_Odoo[[#This Row],[Variante Shopify]]&amp;", "&amp;Detalle_Vinculos_Odoo[[#This Row],[País]]</f>
        <v>DATAEDUCACIÓN|| Comuna: Lonquimay, La Araucanía, Chile</v>
      </c>
      <c r="X2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Lonquimay, La Araucanía</v>
      </c>
      <c r="Y231" s="106" t="str">
        <f>+IFERROR(VLOOKUP(Detalle_Vinculos_Odoo[[#This Row],[id GEE]],Portadas10[],2,0),"No hay imagen en la tabla")</f>
        <v>No hay imagen en la tabla</v>
      </c>
      <c r="Z2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1" s="106" t="str">
        <f t="shared" si="14"/>
        <v>https://dashboardfiltrado.azurewebsites.net/AutoDash/Index/4/9205</v>
      </c>
      <c r="AC2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id2:9205, url:"https://app.powerbi.com/view?r=eyJrIjoiMTExNDBjM2ItZjYwNS00ZjM4LWE3N2QtMTEyODM1MTQyN2VmIiwidCI6IjhmYmFhNWJmLTJlY2MtNGRjOC1iNTZiLThmOTJlMzA3ZjA3NiIsImMiOjR9", comentario:"DATA: DATAEDUCACIÓN || País: Chile || Variante: SI || Tipo Variante: Comuna || Variante Shopify: Comuna: Lonquimay, La Araucanía"));</v>
      </c>
      <c r="AD2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https://dashboardfiltrado.azurewebsites.net/AutoDash/Index/4/9205</v>
      </c>
      <c r="AE231" s="117" t="str">
        <f>+IF(Detalle_Vinculos_Odoo[[#This Row],[LINK Mapstore]]&lt;&gt;"","MapStore",IF(Detalle_Vinculos_Odoo[[#This Row],[id GEE]]&lt;&gt;"","GEE-PBI","PBI"))</f>
        <v>PBI</v>
      </c>
    </row>
    <row r="232" spans="1:31" ht="30.6" hidden="1" x14ac:dyDescent="0.3">
      <c r="A232" s="102">
        <f t="shared" si="15"/>
        <v>219</v>
      </c>
      <c r="B232" s="103" t="str">
        <f>+VLOOKUP($M232,Detalle_Variantes_DI[],2,0)</f>
        <v>DATAEDUCACIÓN</v>
      </c>
      <c r="C232" s="103" t="str">
        <f>+VLOOKUP($M232,Detalle_Variantes_DI[],3,0)</f>
        <v>0010-01-00014</v>
      </c>
      <c r="D232" s="30" t="str">
        <f>+VLOOKUP($M232,Detalle_Variantes_DI[],5,0)</f>
        <v>Ranking Comunal de Establecimientos Educacionales - Chile</v>
      </c>
      <c r="E232" s="102" t="str">
        <f>+VLOOKUP($M232,Detalle_Variantes_DI[],6,0)</f>
        <v>PRO</v>
      </c>
      <c r="F232" s="102" t="str">
        <f>+VLOOKUP($M232,Detalle_Variantes_DI[],7,0)</f>
        <v>Chile</v>
      </c>
      <c r="G232" s="102" t="str">
        <f>+VLOOKUP($M232,Detalle_Variantes_DI[],8,0)</f>
        <v>SI</v>
      </c>
      <c r="H232" s="102" t="str">
        <f>+VLOOKUP($M232,Detalle_Variantes_DI[],9,0)</f>
        <v>NO</v>
      </c>
      <c r="I232" s="102" t="str">
        <f>+VLOOKUP($M232,Detalle_Variantes_DI[],10,0)</f>
        <v>NO</v>
      </c>
      <c r="J232" s="102" t="str">
        <f>+VLOOKUP($M232,Detalle_Variantes_DI[],11,0)</f>
        <v>SI</v>
      </c>
      <c r="K232" s="102" t="str">
        <f>+VLOOKUP($M232,Detalle_Variantes_DI[],13,0)</f>
        <v>SI</v>
      </c>
      <c r="L232" s="102" t="str">
        <f>+VLOOKUP($M232,Detalle_Variantes_DI[],14,0)</f>
        <v>Comuna</v>
      </c>
      <c r="M232" s="100">
        <v>4</v>
      </c>
      <c r="N232" s="96">
        <v>9206</v>
      </c>
      <c r="O232" s="102" t="str">
        <f>+IF(VLOOKUP($M232,Detalle_Variantes_DI[],19,0)=0,"",VLOOKUP($M232,Detalle_Variantes_DI[],19,0))</f>
        <v/>
      </c>
      <c r="P232" s="102" t="str">
        <f t="shared" si="16"/>
        <v/>
      </c>
      <c r="Q232" s="102" t="str">
        <f>+IF(VLOOKUP($M232,Detalle_Variantes_DI[],19,0)=0,"",VLOOKUP($M232,Detalle_Variantes_DI[],21,0))</f>
        <v/>
      </c>
      <c r="R232" s="105" t="str">
        <f t="shared" si="17"/>
        <v/>
      </c>
      <c r="S232" s="106" t="str">
        <f>+IFERROR(VLOOKUP(M232&amp;"-"&amp;N232,Links_publicos_PBI[[id-id2]:[Nombre Archivo PBI]],4,0),L232)</f>
        <v>Comuna: Los Sauces, La Araucanía</v>
      </c>
      <c r="T232" s="121" t="str">
        <f>+HYPERLINK(IFERROR(VLOOKUP($M232&amp;"-"&amp;$N232,Links_publicos_PBI[[id-id2]:[Nombre Archivo PBI]],5,0),L232))</f>
        <v>https://app.powerbi.com/view?r=eyJrIjoiNTFiMzViNjktYmMyZC00NzU5LTkxZjYtNjE1MmFiMTMzZTZkIiwidCI6IjhmYmFhNWJmLTJlY2MtNGRjOC1iNTZiLThmOTJlMzA3ZjA3NiIsImMiOjR9</v>
      </c>
      <c r="U232" s="121" t="str">
        <f>+IFERROR(VLOOKUP($M232,'LINK GEE-MSTORE'!$A$4:$E$164,4,0),"")&amp;IF(Detalle_Vinculos_Odoo[[#This Row],[id GEE2]]=0,"",Detalle_Vinculos_Odoo[[#This Row],[id GEE2]])</f>
        <v/>
      </c>
      <c r="V232" s="121" t="str">
        <f>+IFERROR(VLOOKUP($M232,'LINK GEE-MSTORE'!$I$4:$M$134,4,0),"")</f>
        <v/>
      </c>
      <c r="W232" s="30" t="str">
        <f>+Detalle_Vinculos_Odoo[[#This Row],[Data]]&amp;"|| "&amp;Detalle_Vinculos_Odoo[[#This Row],[Variante Shopify]]&amp;", "&amp;Detalle_Vinculos_Odoo[[#This Row],[País]]</f>
        <v>DATAEDUCACIÓN|| Comuna: Los Sauces, La Araucanía, Chile</v>
      </c>
      <c r="X2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Sauces, La Araucanía</v>
      </c>
      <c r="Y232" s="106" t="str">
        <f>+IFERROR(VLOOKUP(Detalle_Vinculos_Odoo[[#This Row],[id GEE]],Portadas10[],2,0),"No hay imagen en la tabla")</f>
        <v>No hay imagen en la tabla</v>
      </c>
      <c r="Z2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2" s="106" t="str">
        <f t="shared" si="14"/>
        <v>https://dashboardfiltrado.azurewebsites.net/AutoDash/Index/4/9206</v>
      </c>
      <c r="AC2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id2:9206, url:"https://app.powerbi.com/view?r=eyJrIjoiNTFiMzViNjktYmMyZC00NzU5LTkxZjYtNjE1MmFiMTMzZTZkIiwidCI6IjhmYmFhNWJmLTJlY2MtNGRjOC1iNTZiLThmOTJlMzA3ZjA3NiIsImMiOjR9", comentario:"DATA: DATAEDUCACIÓN || País: Chile || Variante: SI || Tipo Variante: Comuna || Variante Shopify: Comuna: Los Sauces, La Araucanía"));</v>
      </c>
      <c r="AD2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https://dashboardfiltrado.azurewebsites.net/AutoDash/Index/4/9206</v>
      </c>
      <c r="AE232" s="117" t="str">
        <f>+IF(Detalle_Vinculos_Odoo[[#This Row],[LINK Mapstore]]&lt;&gt;"","MapStore",IF(Detalle_Vinculos_Odoo[[#This Row],[id GEE]]&lt;&gt;"","GEE-PBI","PBI"))</f>
        <v>PBI</v>
      </c>
    </row>
    <row r="233" spans="1:31" ht="30.6" hidden="1" x14ac:dyDescent="0.3">
      <c r="A233" s="102">
        <f t="shared" si="15"/>
        <v>220</v>
      </c>
      <c r="B233" s="103" t="str">
        <f>+VLOOKUP($M233,Detalle_Variantes_DI[],2,0)</f>
        <v>DATAEDUCACIÓN</v>
      </c>
      <c r="C233" s="103" t="str">
        <f>+VLOOKUP($M233,Detalle_Variantes_DI[],3,0)</f>
        <v>0010-01-00014</v>
      </c>
      <c r="D233" s="30" t="str">
        <f>+VLOOKUP($M233,Detalle_Variantes_DI[],5,0)</f>
        <v>Ranking Comunal de Establecimientos Educacionales - Chile</v>
      </c>
      <c r="E233" s="102" t="str">
        <f>+VLOOKUP($M233,Detalle_Variantes_DI[],6,0)</f>
        <v>PRO</v>
      </c>
      <c r="F233" s="102" t="str">
        <f>+VLOOKUP($M233,Detalle_Variantes_DI[],7,0)</f>
        <v>Chile</v>
      </c>
      <c r="G233" s="102" t="str">
        <f>+VLOOKUP($M233,Detalle_Variantes_DI[],8,0)</f>
        <v>SI</v>
      </c>
      <c r="H233" s="102" t="str">
        <f>+VLOOKUP($M233,Detalle_Variantes_DI[],9,0)</f>
        <v>NO</v>
      </c>
      <c r="I233" s="102" t="str">
        <f>+VLOOKUP($M233,Detalle_Variantes_DI[],10,0)</f>
        <v>NO</v>
      </c>
      <c r="J233" s="102" t="str">
        <f>+VLOOKUP($M233,Detalle_Variantes_DI[],11,0)</f>
        <v>SI</v>
      </c>
      <c r="K233" s="102" t="str">
        <f>+VLOOKUP($M233,Detalle_Variantes_DI[],13,0)</f>
        <v>SI</v>
      </c>
      <c r="L233" s="102" t="str">
        <f>+VLOOKUP($M233,Detalle_Variantes_DI[],14,0)</f>
        <v>Comuna</v>
      </c>
      <c r="M233" s="100">
        <v>4</v>
      </c>
      <c r="N233" s="96">
        <v>9207</v>
      </c>
      <c r="O233" s="102" t="str">
        <f>+IF(VLOOKUP($M233,Detalle_Variantes_DI[],19,0)=0,"",VLOOKUP($M233,Detalle_Variantes_DI[],19,0))</f>
        <v/>
      </c>
      <c r="P233" s="102" t="str">
        <f t="shared" si="16"/>
        <v/>
      </c>
      <c r="Q233" s="102" t="str">
        <f>+IF(VLOOKUP($M233,Detalle_Variantes_DI[],19,0)=0,"",VLOOKUP($M233,Detalle_Variantes_DI[],21,0))</f>
        <v/>
      </c>
      <c r="R233" s="105" t="str">
        <f t="shared" si="17"/>
        <v/>
      </c>
      <c r="S233" s="106" t="str">
        <f>+IFERROR(VLOOKUP(M233&amp;"-"&amp;N233,Links_publicos_PBI[[id-id2]:[Nombre Archivo PBI]],4,0),L233)</f>
        <v>Comuna: Lumaco, La Araucanía</v>
      </c>
      <c r="T233" s="121" t="str">
        <f>+HYPERLINK(IFERROR(VLOOKUP($M233&amp;"-"&amp;$N233,Links_publicos_PBI[[id-id2]:[Nombre Archivo PBI]],5,0),L233))</f>
        <v>https://app.powerbi.com/view?r=eyJrIjoiMDc0M2I1OTgtNmE4NC00MjA2LTg3ZmUtNjkzYzEzMDIzYjVjIiwidCI6IjhmYmFhNWJmLTJlY2MtNGRjOC1iNTZiLThmOTJlMzA3ZjA3NiIsImMiOjR9</v>
      </c>
      <c r="U233" s="121" t="str">
        <f>+IFERROR(VLOOKUP($M233,'LINK GEE-MSTORE'!$A$4:$E$164,4,0),"")&amp;IF(Detalle_Vinculos_Odoo[[#This Row],[id GEE2]]=0,"",Detalle_Vinculos_Odoo[[#This Row],[id GEE2]])</f>
        <v/>
      </c>
      <c r="V233" s="121" t="str">
        <f>+IFERROR(VLOOKUP($M233,'LINK GEE-MSTORE'!$I$4:$M$134,4,0),"")</f>
        <v/>
      </c>
      <c r="W233" s="30" t="str">
        <f>+Detalle_Vinculos_Odoo[[#This Row],[Data]]&amp;"|| "&amp;Detalle_Vinculos_Odoo[[#This Row],[Variante Shopify]]&amp;", "&amp;Detalle_Vinculos_Odoo[[#This Row],[País]]</f>
        <v>DATAEDUCACIÓN|| Comuna: Lumaco, La Araucanía, Chile</v>
      </c>
      <c r="X2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Lumaco, La Araucanía</v>
      </c>
      <c r="Y233" s="106" t="str">
        <f>+IFERROR(VLOOKUP(Detalle_Vinculos_Odoo[[#This Row],[id GEE]],Portadas10[],2,0),"No hay imagen en la tabla")</f>
        <v>No hay imagen en la tabla</v>
      </c>
      <c r="Z2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3" s="106" t="str">
        <f t="shared" si="14"/>
        <v>https://dashboardfiltrado.azurewebsites.net/AutoDash/Index/4/9207</v>
      </c>
      <c r="AC2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id2:9207, url:"https://app.powerbi.com/view?r=eyJrIjoiMDc0M2I1OTgtNmE4NC00MjA2LTg3ZmUtNjkzYzEzMDIzYjVjIiwidCI6IjhmYmFhNWJmLTJlY2MtNGRjOC1iNTZiLThmOTJlMzA3ZjA3NiIsImMiOjR9", comentario:"DATA: DATAEDUCACIÓN || País: Chile || Variante: SI || Tipo Variante: Comuna || Variante Shopify: Comuna: Lumaco, La Araucanía"));</v>
      </c>
      <c r="AD2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https://dashboardfiltrado.azurewebsites.net/AutoDash/Index/4/9207</v>
      </c>
      <c r="AE233" s="117" t="str">
        <f>+IF(Detalle_Vinculos_Odoo[[#This Row],[LINK Mapstore]]&lt;&gt;"","MapStore",IF(Detalle_Vinculos_Odoo[[#This Row],[id GEE]]&lt;&gt;"","GEE-PBI","PBI"))</f>
        <v>PBI</v>
      </c>
    </row>
    <row r="234" spans="1:31" ht="30.6" hidden="1" x14ac:dyDescent="0.3">
      <c r="A234" s="102">
        <f t="shared" si="15"/>
        <v>221</v>
      </c>
      <c r="B234" s="103" t="str">
        <f>+VLOOKUP($M234,Detalle_Variantes_DI[],2,0)</f>
        <v>DATAEDUCACIÓN</v>
      </c>
      <c r="C234" s="103" t="str">
        <f>+VLOOKUP($M234,Detalle_Variantes_DI[],3,0)</f>
        <v>0010-01-00014</v>
      </c>
      <c r="D234" s="30" t="str">
        <f>+VLOOKUP($M234,Detalle_Variantes_DI[],5,0)</f>
        <v>Ranking Comunal de Establecimientos Educacionales - Chile</v>
      </c>
      <c r="E234" s="102" t="str">
        <f>+VLOOKUP($M234,Detalle_Variantes_DI[],6,0)</f>
        <v>PRO</v>
      </c>
      <c r="F234" s="102" t="str">
        <f>+VLOOKUP($M234,Detalle_Variantes_DI[],7,0)</f>
        <v>Chile</v>
      </c>
      <c r="G234" s="102" t="str">
        <f>+VLOOKUP($M234,Detalle_Variantes_DI[],8,0)</f>
        <v>SI</v>
      </c>
      <c r="H234" s="102" t="str">
        <f>+VLOOKUP($M234,Detalle_Variantes_DI[],9,0)</f>
        <v>NO</v>
      </c>
      <c r="I234" s="102" t="str">
        <f>+VLOOKUP($M234,Detalle_Variantes_DI[],10,0)</f>
        <v>NO</v>
      </c>
      <c r="J234" s="102" t="str">
        <f>+VLOOKUP($M234,Detalle_Variantes_DI[],11,0)</f>
        <v>SI</v>
      </c>
      <c r="K234" s="102" t="str">
        <f>+VLOOKUP($M234,Detalle_Variantes_DI[],13,0)</f>
        <v>SI</v>
      </c>
      <c r="L234" s="102" t="str">
        <f>+VLOOKUP($M234,Detalle_Variantes_DI[],14,0)</f>
        <v>Comuna</v>
      </c>
      <c r="M234" s="100">
        <v>4</v>
      </c>
      <c r="N234" s="96">
        <v>9208</v>
      </c>
      <c r="O234" s="102" t="str">
        <f>+IF(VLOOKUP($M234,Detalle_Variantes_DI[],19,0)=0,"",VLOOKUP($M234,Detalle_Variantes_DI[],19,0))</f>
        <v/>
      </c>
      <c r="P234" s="102" t="str">
        <f t="shared" si="16"/>
        <v/>
      </c>
      <c r="Q234" s="102" t="str">
        <f>+IF(VLOOKUP($M234,Detalle_Variantes_DI[],19,0)=0,"",VLOOKUP($M234,Detalle_Variantes_DI[],21,0))</f>
        <v/>
      </c>
      <c r="R234" s="105" t="str">
        <f t="shared" si="17"/>
        <v/>
      </c>
      <c r="S234" s="106" t="str">
        <f>+IFERROR(VLOOKUP(M234&amp;"-"&amp;N234,Links_publicos_PBI[[id-id2]:[Nombre Archivo PBI]],4,0),L234)</f>
        <v>Comuna: Purén, La Araucanía</v>
      </c>
      <c r="T234" s="121" t="str">
        <f>+HYPERLINK(IFERROR(VLOOKUP($M234&amp;"-"&amp;$N234,Links_publicos_PBI[[id-id2]:[Nombre Archivo PBI]],5,0),L234))</f>
        <v>https://app.powerbi.com/view?r=eyJrIjoiNDY2NjI5NjAtYzQwZi00ZWExLTg1NmYtOTgwOGI1MjNiN2FlIiwidCI6IjhmYmFhNWJmLTJlY2MtNGRjOC1iNTZiLThmOTJlMzA3ZjA3NiIsImMiOjR9</v>
      </c>
      <c r="U234" s="121" t="str">
        <f>+IFERROR(VLOOKUP($M234,'LINK GEE-MSTORE'!$A$4:$E$164,4,0),"")&amp;IF(Detalle_Vinculos_Odoo[[#This Row],[id GEE2]]=0,"",Detalle_Vinculos_Odoo[[#This Row],[id GEE2]])</f>
        <v/>
      </c>
      <c r="V234" s="121" t="str">
        <f>+IFERROR(VLOOKUP($M234,'LINK GEE-MSTORE'!$I$4:$M$134,4,0),"")</f>
        <v/>
      </c>
      <c r="W234" s="30" t="str">
        <f>+Detalle_Vinculos_Odoo[[#This Row],[Data]]&amp;"|| "&amp;Detalle_Vinculos_Odoo[[#This Row],[Variante Shopify]]&amp;", "&amp;Detalle_Vinculos_Odoo[[#This Row],[País]]</f>
        <v>DATAEDUCACIÓN|| Comuna: Purén, La Araucanía, Chile</v>
      </c>
      <c r="X2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Purén, La Araucanía</v>
      </c>
      <c r="Y234" s="106" t="str">
        <f>+IFERROR(VLOOKUP(Detalle_Vinculos_Odoo[[#This Row],[id GEE]],Portadas10[],2,0),"No hay imagen en la tabla")</f>
        <v>No hay imagen en la tabla</v>
      </c>
      <c r="Z2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4" s="106" t="str">
        <f t="shared" si="14"/>
        <v>https://dashboardfiltrado.azurewebsites.net/AutoDash/Index/4/9208</v>
      </c>
      <c r="AC2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id2:9208, url:"https://app.powerbi.com/view?r=eyJrIjoiNDY2NjI5NjAtYzQwZi00ZWExLTg1NmYtOTgwOGI1MjNiN2FlIiwidCI6IjhmYmFhNWJmLTJlY2MtNGRjOC1iNTZiLThmOTJlMzA3ZjA3NiIsImMiOjR9", comentario:"DATA: DATAEDUCACIÓN || País: Chile || Variante: SI || Tipo Variante: Comuna || Variante Shopify: Comuna: Purén, La Araucanía"));</v>
      </c>
      <c r="AD2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https://dashboardfiltrado.azurewebsites.net/AutoDash/Index/4/9208</v>
      </c>
      <c r="AE234" s="117" t="str">
        <f>+IF(Detalle_Vinculos_Odoo[[#This Row],[LINK Mapstore]]&lt;&gt;"","MapStore",IF(Detalle_Vinculos_Odoo[[#This Row],[id GEE]]&lt;&gt;"","GEE-PBI","PBI"))</f>
        <v>PBI</v>
      </c>
    </row>
    <row r="235" spans="1:31" ht="30.6" hidden="1" x14ac:dyDescent="0.3">
      <c r="A235" s="102">
        <f t="shared" si="15"/>
        <v>222</v>
      </c>
      <c r="B235" s="103" t="str">
        <f>+VLOOKUP($M235,Detalle_Variantes_DI[],2,0)</f>
        <v>DATAEDUCACIÓN</v>
      </c>
      <c r="C235" s="103" t="str">
        <f>+VLOOKUP($M235,Detalle_Variantes_DI[],3,0)</f>
        <v>0010-01-00014</v>
      </c>
      <c r="D235" s="30" t="str">
        <f>+VLOOKUP($M235,Detalle_Variantes_DI[],5,0)</f>
        <v>Ranking Comunal de Establecimientos Educacionales - Chile</v>
      </c>
      <c r="E235" s="102" t="str">
        <f>+VLOOKUP($M235,Detalle_Variantes_DI[],6,0)</f>
        <v>PRO</v>
      </c>
      <c r="F235" s="102" t="str">
        <f>+VLOOKUP($M235,Detalle_Variantes_DI[],7,0)</f>
        <v>Chile</v>
      </c>
      <c r="G235" s="102" t="str">
        <f>+VLOOKUP($M235,Detalle_Variantes_DI[],8,0)</f>
        <v>SI</v>
      </c>
      <c r="H235" s="102" t="str">
        <f>+VLOOKUP($M235,Detalle_Variantes_DI[],9,0)</f>
        <v>NO</v>
      </c>
      <c r="I235" s="102" t="str">
        <f>+VLOOKUP($M235,Detalle_Variantes_DI[],10,0)</f>
        <v>NO</v>
      </c>
      <c r="J235" s="102" t="str">
        <f>+VLOOKUP($M235,Detalle_Variantes_DI[],11,0)</f>
        <v>SI</v>
      </c>
      <c r="K235" s="102" t="str">
        <f>+VLOOKUP($M235,Detalle_Variantes_DI[],13,0)</f>
        <v>SI</v>
      </c>
      <c r="L235" s="102" t="str">
        <f>+VLOOKUP($M235,Detalle_Variantes_DI[],14,0)</f>
        <v>Comuna</v>
      </c>
      <c r="M235" s="100">
        <v>4</v>
      </c>
      <c r="N235" s="96">
        <v>9209</v>
      </c>
      <c r="O235" s="102" t="str">
        <f>+IF(VLOOKUP($M235,Detalle_Variantes_DI[],19,0)=0,"",VLOOKUP($M235,Detalle_Variantes_DI[],19,0))</f>
        <v/>
      </c>
      <c r="P235" s="102" t="str">
        <f t="shared" si="16"/>
        <v/>
      </c>
      <c r="Q235" s="102" t="str">
        <f>+IF(VLOOKUP($M235,Detalle_Variantes_DI[],19,0)=0,"",VLOOKUP($M235,Detalle_Variantes_DI[],21,0))</f>
        <v/>
      </c>
      <c r="R235" s="105" t="str">
        <f t="shared" si="17"/>
        <v/>
      </c>
      <c r="S235" s="106" t="str">
        <f>+IFERROR(VLOOKUP(M235&amp;"-"&amp;N235,Links_publicos_PBI[[id-id2]:[Nombre Archivo PBI]],4,0),L235)</f>
        <v>Comuna: Renaico, La Araucanía</v>
      </c>
      <c r="T235" s="121" t="str">
        <f>+HYPERLINK(IFERROR(VLOOKUP($M235&amp;"-"&amp;$N235,Links_publicos_PBI[[id-id2]:[Nombre Archivo PBI]],5,0),L235))</f>
        <v>https://app.powerbi.com/view?r=eyJrIjoiMTg3M2Y2MzctMjAzMS00NTQ4LWFhNDEtNmFkYjIxMGRjNWRiIiwidCI6IjhmYmFhNWJmLTJlY2MtNGRjOC1iNTZiLThmOTJlMzA3ZjA3NiIsImMiOjR9</v>
      </c>
      <c r="U235" s="121" t="str">
        <f>+IFERROR(VLOOKUP($M235,'LINK GEE-MSTORE'!$A$4:$E$164,4,0),"")&amp;IF(Detalle_Vinculos_Odoo[[#This Row],[id GEE2]]=0,"",Detalle_Vinculos_Odoo[[#This Row],[id GEE2]])</f>
        <v/>
      </c>
      <c r="V235" s="121" t="str">
        <f>+IFERROR(VLOOKUP($M235,'LINK GEE-MSTORE'!$I$4:$M$134,4,0),"")</f>
        <v/>
      </c>
      <c r="W235" s="30" t="str">
        <f>+Detalle_Vinculos_Odoo[[#This Row],[Data]]&amp;"|| "&amp;Detalle_Vinculos_Odoo[[#This Row],[Variante Shopify]]&amp;", "&amp;Detalle_Vinculos_Odoo[[#This Row],[País]]</f>
        <v>DATAEDUCACIÓN|| Comuna: Renaico, La Araucanía, Chile</v>
      </c>
      <c r="X2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Renaico, La Araucanía</v>
      </c>
      <c r="Y235" s="106" t="str">
        <f>+IFERROR(VLOOKUP(Detalle_Vinculos_Odoo[[#This Row],[id GEE]],Portadas10[],2,0),"No hay imagen en la tabla")</f>
        <v>No hay imagen en la tabla</v>
      </c>
      <c r="Z2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5" s="106" t="str">
        <f t="shared" si="14"/>
        <v>https://dashboardfiltrado.azurewebsites.net/AutoDash/Index/4/9209</v>
      </c>
      <c r="AC2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id2:9209, url:"https://app.powerbi.com/view?r=eyJrIjoiMTg3M2Y2MzctMjAzMS00NTQ4LWFhNDEtNmFkYjIxMGRjNWRiIiwidCI6IjhmYmFhNWJmLTJlY2MtNGRjOC1iNTZiLThmOTJlMzA3ZjA3NiIsImMiOjR9", comentario:"DATA: DATAEDUCACIÓN || País: Chile || Variante: SI || Tipo Variante: Comuna || Variante Shopify: Comuna: Renaico, La Araucanía"));</v>
      </c>
      <c r="AD2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https://dashboardfiltrado.azurewebsites.net/AutoDash/Index/4/9209</v>
      </c>
      <c r="AE235" s="117" t="str">
        <f>+IF(Detalle_Vinculos_Odoo[[#This Row],[LINK Mapstore]]&lt;&gt;"","MapStore",IF(Detalle_Vinculos_Odoo[[#This Row],[id GEE]]&lt;&gt;"","GEE-PBI","PBI"))</f>
        <v>PBI</v>
      </c>
    </row>
    <row r="236" spans="1:31" ht="30.6" hidden="1" x14ac:dyDescent="0.3">
      <c r="A236" s="102">
        <f t="shared" si="15"/>
        <v>223</v>
      </c>
      <c r="B236" s="103" t="str">
        <f>+VLOOKUP($M236,Detalle_Variantes_DI[],2,0)</f>
        <v>DATAEDUCACIÓN</v>
      </c>
      <c r="C236" s="103" t="str">
        <f>+VLOOKUP($M236,Detalle_Variantes_DI[],3,0)</f>
        <v>0010-01-00014</v>
      </c>
      <c r="D236" s="30" t="str">
        <f>+VLOOKUP($M236,Detalle_Variantes_DI[],5,0)</f>
        <v>Ranking Comunal de Establecimientos Educacionales - Chile</v>
      </c>
      <c r="E236" s="102" t="str">
        <f>+VLOOKUP($M236,Detalle_Variantes_DI[],6,0)</f>
        <v>PRO</v>
      </c>
      <c r="F236" s="102" t="str">
        <f>+VLOOKUP($M236,Detalle_Variantes_DI[],7,0)</f>
        <v>Chile</v>
      </c>
      <c r="G236" s="102" t="str">
        <f>+VLOOKUP($M236,Detalle_Variantes_DI[],8,0)</f>
        <v>SI</v>
      </c>
      <c r="H236" s="102" t="str">
        <f>+VLOOKUP($M236,Detalle_Variantes_DI[],9,0)</f>
        <v>NO</v>
      </c>
      <c r="I236" s="102" t="str">
        <f>+VLOOKUP($M236,Detalle_Variantes_DI[],10,0)</f>
        <v>NO</v>
      </c>
      <c r="J236" s="102" t="str">
        <f>+VLOOKUP($M236,Detalle_Variantes_DI[],11,0)</f>
        <v>SI</v>
      </c>
      <c r="K236" s="102" t="str">
        <f>+VLOOKUP($M236,Detalle_Variantes_DI[],13,0)</f>
        <v>SI</v>
      </c>
      <c r="L236" s="102" t="str">
        <f>+VLOOKUP($M236,Detalle_Variantes_DI[],14,0)</f>
        <v>Comuna</v>
      </c>
      <c r="M236" s="100">
        <v>4</v>
      </c>
      <c r="N236" s="96">
        <v>9210</v>
      </c>
      <c r="O236" s="102" t="str">
        <f>+IF(VLOOKUP($M236,Detalle_Variantes_DI[],19,0)=0,"",VLOOKUP($M236,Detalle_Variantes_DI[],19,0))</f>
        <v/>
      </c>
      <c r="P236" s="102" t="str">
        <f t="shared" si="16"/>
        <v/>
      </c>
      <c r="Q236" s="102" t="str">
        <f>+IF(VLOOKUP($M236,Detalle_Variantes_DI[],19,0)=0,"",VLOOKUP($M236,Detalle_Variantes_DI[],21,0))</f>
        <v/>
      </c>
      <c r="R236" s="105" t="str">
        <f t="shared" si="17"/>
        <v/>
      </c>
      <c r="S236" s="106" t="str">
        <f>+IFERROR(VLOOKUP(M236&amp;"-"&amp;N236,Links_publicos_PBI[[id-id2]:[Nombre Archivo PBI]],4,0),L236)</f>
        <v>Comuna: Traiguén, La Araucanía</v>
      </c>
      <c r="T236" s="121" t="str">
        <f>+HYPERLINK(IFERROR(VLOOKUP($M236&amp;"-"&amp;$N236,Links_publicos_PBI[[id-id2]:[Nombre Archivo PBI]],5,0),L236))</f>
        <v>https://app.powerbi.com/view?r=eyJrIjoiNjIyYTEyZWQtYzExYi00ZTkxLTk0YjctNjVlNTkwZjU0MGU4IiwidCI6IjhmYmFhNWJmLTJlY2MtNGRjOC1iNTZiLThmOTJlMzA3ZjA3NiIsImMiOjR9</v>
      </c>
      <c r="U236" s="121" t="str">
        <f>+IFERROR(VLOOKUP($M236,'LINK GEE-MSTORE'!$A$4:$E$164,4,0),"")&amp;IF(Detalle_Vinculos_Odoo[[#This Row],[id GEE2]]=0,"",Detalle_Vinculos_Odoo[[#This Row],[id GEE2]])</f>
        <v/>
      </c>
      <c r="V236" s="121" t="str">
        <f>+IFERROR(VLOOKUP($M236,'LINK GEE-MSTORE'!$I$4:$M$134,4,0),"")</f>
        <v/>
      </c>
      <c r="W236" s="30" t="str">
        <f>+Detalle_Vinculos_Odoo[[#This Row],[Data]]&amp;"|| "&amp;Detalle_Vinculos_Odoo[[#This Row],[Variante Shopify]]&amp;", "&amp;Detalle_Vinculos_Odoo[[#This Row],[País]]</f>
        <v>DATAEDUCACIÓN|| Comuna: Traiguén, La Araucanía, Chile</v>
      </c>
      <c r="X2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Traiguén, La Araucanía</v>
      </c>
      <c r="Y236" s="106" t="str">
        <f>+IFERROR(VLOOKUP(Detalle_Vinculos_Odoo[[#This Row],[id GEE]],Portadas10[],2,0),"No hay imagen en la tabla")</f>
        <v>No hay imagen en la tabla</v>
      </c>
      <c r="Z2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6" s="106" t="str">
        <f t="shared" si="14"/>
        <v>https://dashboardfiltrado.azurewebsites.net/AutoDash/Index/4/9210</v>
      </c>
      <c r="AC2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id2:9210, url:"https://app.powerbi.com/view?r=eyJrIjoiNjIyYTEyZWQtYzExYi00ZTkxLTk0YjctNjVlNTkwZjU0MGU4IiwidCI6IjhmYmFhNWJmLTJlY2MtNGRjOC1iNTZiLThmOTJlMzA3ZjA3NiIsImMiOjR9", comentario:"DATA: DATAEDUCACIÓN || País: Chile || Variante: SI || Tipo Variante: Comuna || Variante Shopify: Comuna: Traiguén, La Araucanía"));</v>
      </c>
      <c r="AD2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https://dashboardfiltrado.azurewebsites.net/AutoDash/Index/4/9210</v>
      </c>
      <c r="AE236" s="117" t="str">
        <f>+IF(Detalle_Vinculos_Odoo[[#This Row],[LINK Mapstore]]&lt;&gt;"","MapStore",IF(Detalle_Vinculos_Odoo[[#This Row],[id GEE]]&lt;&gt;"","GEE-PBI","PBI"))</f>
        <v>PBI</v>
      </c>
    </row>
    <row r="237" spans="1:31" ht="30.6" hidden="1" x14ac:dyDescent="0.3">
      <c r="A237" s="102">
        <f t="shared" si="15"/>
        <v>224</v>
      </c>
      <c r="B237" s="103" t="str">
        <f>+VLOOKUP($M237,Detalle_Variantes_DI[],2,0)</f>
        <v>DATAEDUCACIÓN</v>
      </c>
      <c r="C237" s="103" t="str">
        <f>+VLOOKUP($M237,Detalle_Variantes_DI[],3,0)</f>
        <v>0010-01-00014</v>
      </c>
      <c r="D237" s="30" t="str">
        <f>+VLOOKUP($M237,Detalle_Variantes_DI[],5,0)</f>
        <v>Ranking Comunal de Establecimientos Educacionales - Chile</v>
      </c>
      <c r="E237" s="102" t="str">
        <f>+VLOOKUP($M237,Detalle_Variantes_DI[],6,0)</f>
        <v>PRO</v>
      </c>
      <c r="F237" s="102" t="str">
        <f>+VLOOKUP($M237,Detalle_Variantes_DI[],7,0)</f>
        <v>Chile</v>
      </c>
      <c r="G237" s="102" t="str">
        <f>+VLOOKUP($M237,Detalle_Variantes_DI[],8,0)</f>
        <v>SI</v>
      </c>
      <c r="H237" s="102" t="str">
        <f>+VLOOKUP($M237,Detalle_Variantes_DI[],9,0)</f>
        <v>NO</v>
      </c>
      <c r="I237" s="102" t="str">
        <f>+VLOOKUP($M237,Detalle_Variantes_DI[],10,0)</f>
        <v>NO</v>
      </c>
      <c r="J237" s="102" t="str">
        <f>+VLOOKUP($M237,Detalle_Variantes_DI[],11,0)</f>
        <v>SI</v>
      </c>
      <c r="K237" s="102" t="str">
        <f>+VLOOKUP($M237,Detalle_Variantes_DI[],13,0)</f>
        <v>SI</v>
      </c>
      <c r="L237" s="102" t="str">
        <f>+VLOOKUP($M237,Detalle_Variantes_DI[],14,0)</f>
        <v>Comuna</v>
      </c>
      <c r="M237" s="100">
        <v>4</v>
      </c>
      <c r="N237" s="96">
        <v>9211</v>
      </c>
      <c r="O237" s="102" t="str">
        <f>+IF(VLOOKUP($M237,Detalle_Variantes_DI[],19,0)=0,"",VLOOKUP($M237,Detalle_Variantes_DI[],19,0))</f>
        <v/>
      </c>
      <c r="P237" s="102" t="str">
        <f t="shared" si="16"/>
        <v/>
      </c>
      <c r="Q237" s="102" t="str">
        <f>+IF(VLOOKUP($M237,Detalle_Variantes_DI[],19,0)=0,"",VLOOKUP($M237,Detalle_Variantes_DI[],21,0))</f>
        <v/>
      </c>
      <c r="R237" s="105" t="str">
        <f t="shared" si="17"/>
        <v/>
      </c>
      <c r="S237" s="106" t="str">
        <f>+IFERROR(VLOOKUP(M237&amp;"-"&amp;N237,Links_publicos_PBI[[id-id2]:[Nombre Archivo PBI]],4,0),L237)</f>
        <v>Comuna: Victoria, La Araucanía</v>
      </c>
      <c r="T237" s="121" t="str">
        <f>+HYPERLINK(IFERROR(VLOOKUP($M237&amp;"-"&amp;$N237,Links_publicos_PBI[[id-id2]:[Nombre Archivo PBI]],5,0),L237))</f>
        <v>https://app.powerbi.com/view?r=eyJrIjoiZTEzOTBjYmMtZTI1Yi00NTcwLWFhZmEtZmM1NTRhM2RkZjE0IiwidCI6IjhmYmFhNWJmLTJlY2MtNGRjOC1iNTZiLThmOTJlMzA3ZjA3NiIsImMiOjR9</v>
      </c>
      <c r="U237" s="121" t="str">
        <f>+IFERROR(VLOOKUP($M237,'LINK GEE-MSTORE'!$A$4:$E$164,4,0),"")&amp;IF(Detalle_Vinculos_Odoo[[#This Row],[id GEE2]]=0,"",Detalle_Vinculos_Odoo[[#This Row],[id GEE2]])</f>
        <v/>
      </c>
      <c r="V237" s="121" t="str">
        <f>+IFERROR(VLOOKUP($M237,'LINK GEE-MSTORE'!$I$4:$M$134,4,0),"")</f>
        <v/>
      </c>
      <c r="W237" s="30" t="str">
        <f>+Detalle_Vinculos_Odoo[[#This Row],[Data]]&amp;"|| "&amp;Detalle_Vinculos_Odoo[[#This Row],[Variante Shopify]]&amp;", "&amp;Detalle_Vinculos_Odoo[[#This Row],[País]]</f>
        <v>DATAEDUCACIÓN|| Comuna: Victoria, La Araucanía, Chile</v>
      </c>
      <c r="X2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Victoria, La Araucanía</v>
      </c>
      <c r="Y237" s="106" t="str">
        <f>+IFERROR(VLOOKUP(Detalle_Vinculos_Odoo[[#This Row],[id GEE]],Portadas10[],2,0),"No hay imagen en la tabla")</f>
        <v>No hay imagen en la tabla</v>
      </c>
      <c r="Z2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7" s="106" t="str">
        <f t="shared" si="14"/>
        <v>https://dashboardfiltrado.azurewebsites.net/AutoDash/Index/4/9211</v>
      </c>
      <c r="AC2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id2:9211, url:"https://app.powerbi.com/view?r=eyJrIjoiZTEzOTBjYmMtZTI1Yi00NTcwLWFhZmEtZmM1NTRhM2RkZjE0IiwidCI6IjhmYmFhNWJmLTJlY2MtNGRjOC1iNTZiLThmOTJlMzA3ZjA3NiIsImMiOjR9", comentario:"DATA: DATAEDUCACIÓN || País: Chile || Variante: SI || Tipo Variante: Comuna || Variante Shopify: Comuna: Victoria, La Araucanía"));</v>
      </c>
      <c r="AD2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https://dashboardfiltrado.azurewebsites.net/AutoDash/Index/4/9211</v>
      </c>
      <c r="AE237" s="117" t="str">
        <f>+IF(Detalle_Vinculos_Odoo[[#This Row],[LINK Mapstore]]&lt;&gt;"","MapStore",IF(Detalle_Vinculos_Odoo[[#This Row],[id GEE]]&lt;&gt;"","GEE-PBI","PBI"))</f>
        <v>PBI</v>
      </c>
    </row>
    <row r="238" spans="1:31" ht="30.6" hidden="1" x14ac:dyDescent="0.3">
      <c r="A238" s="102">
        <f t="shared" si="15"/>
        <v>225</v>
      </c>
      <c r="B238" s="103" t="str">
        <f>+VLOOKUP($M238,Detalle_Variantes_DI[],2,0)</f>
        <v>DATAEDUCACIÓN</v>
      </c>
      <c r="C238" s="103" t="str">
        <f>+VLOOKUP($M238,Detalle_Variantes_DI[],3,0)</f>
        <v>0010-01-00014</v>
      </c>
      <c r="D238" s="30" t="str">
        <f>+VLOOKUP($M238,Detalle_Variantes_DI[],5,0)</f>
        <v>Ranking Comunal de Establecimientos Educacionales - Chile</v>
      </c>
      <c r="E238" s="102" t="str">
        <f>+VLOOKUP($M238,Detalle_Variantes_DI[],6,0)</f>
        <v>PRO</v>
      </c>
      <c r="F238" s="102" t="str">
        <f>+VLOOKUP($M238,Detalle_Variantes_DI[],7,0)</f>
        <v>Chile</v>
      </c>
      <c r="G238" s="102" t="str">
        <f>+VLOOKUP($M238,Detalle_Variantes_DI[],8,0)</f>
        <v>SI</v>
      </c>
      <c r="H238" s="102" t="str">
        <f>+VLOOKUP($M238,Detalle_Variantes_DI[],9,0)</f>
        <v>NO</v>
      </c>
      <c r="I238" s="102" t="str">
        <f>+VLOOKUP($M238,Detalle_Variantes_DI[],10,0)</f>
        <v>NO</v>
      </c>
      <c r="J238" s="102" t="str">
        <f>+VLOOKUP($M238,Detalle_Variantes_DI[],11,0)</f>
        <v>SI</v>
      </c>
      <c r="K238" s="102" t="str">
        <f>+VLOOKUP($M238,Detalle_Variantes_DI[],13,0)</f>
        <v>SI</v>
      </c>
      <c r="L238" s="102" t="str">
        <f>+VLOOKUP($M238,Detalle_Variantes_DI[],14,0)</f>
        <v>Comuna</v>
      </c>
      <c r="M238" s="100">
        <v>4</v>
      </c>
      <c r="N238" s="96">
        <v>10101</v>
      </c>
      <c r="O238" s="102" t="str">
        <f>+IF(VLOOKUP($M238,Detalle_Variantes_DI[],19,0)=0,"",VLOOKUP($M238,Detalle_Variantes_DI[],19,0))</f>
        <v/>
      </c>
      <c r="P238" s="102" t="str">
        <f t="shared" si="16"/>
        <v/>
      </c>
      <c r="Q238" s="102" t="str">
        <f>+IF(VLOOKUP($M238,Detalle_Variantes_DI[],19,0)=0,"",VLOOKUP($M238,Detalle_Variantes_DI[],21,0))</f>
        <v/>
      </c>
      <c r="R238" s="105" t="str">
        <f t="shared" si="17"/>
        <v/>
      </c>
      <c r="S238" s="106" t="str">
        <f>+IFERROR(VLOOKUP(M238&amp;"-"&amp;N238,Links_publicos_PBI[[id-id2]:[Nombre Archivo PBI]],4,0),L238)</f>
        <v>Comuna: Puerto Montt, Los Lagos</v>
      </c>
      <c r="T238" s="121" t="str">
        <f>+HYPERLINK(IFERROR(VLOOKUP($M238&amp;"-"&amp;$N238,Links_publicos_PBI[[id-id2]:[Nombre Archivo PBI]],5,0),L238))</f>
        <v>https://app.powerbi.com/view?r=eyJrIjoiODhhODhjZjYtNzdjMi00YzJjLWFjOTgtYjQ0ODJkMTdlY2ZjIiwidCI6IjhmYmFhNWJmLTJlY2MtNGRjOC1iNTZiLThmOTJlMzA3ZjA3NiIsImMiOjR9</v>
      </c>
      <c r="U238" s="121" t="str">
        <f>+IFERROR(VLOOKUP($M238,'LINK GEE-MSTORE'!$A$4:$E$164,4,0),"")&amp;IF(Detalle_Vinculos_Odoo[[#This Row],[id GEE2]]=0,"",Detalle_Vinculos_Odoo[[#This Row],[id GEE2]])</f>
        <v/>
      </c>
      <c r="V238" s="121" t="str">
        <f>+IFERROR(VLOOKUP($M238,'LINK GEE-MSTORE'!$I$4:$M$134,4,0),"")</f>
        <v/>
      </c>
      <c r="W238" s="30" t="str">
        <f>+Detalle_Vinculos_Odoo[[#This Row],[Data]]&amp;"|| "&amp;Detalle_Vinculos_Odoo[[#This Row],[Variante Shopify]]&amp;", "&amp;Detalle_Vinculos_Odoo[[#This Row],[País]]</f>
        <v>DATAEDUCACIÓN|| Comuna: Puerto Montt, Los Lagos, Chile</v>
      </c>
      <c r="X2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Puerto Montt, Los Lagos</v>
      </c>
      <c r="Y238" s="106" t="str">
        <f>+IFERROR(VLOOKUP(Detalle_Vinculos_Odoo[[#This Row],[id GEE]],Portadas10[],2,0),"No hay imagen en la tabla")</f>
        <v>No hay imagen en la tabla</v>
      </c>
      <c r="Z2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8" s="106" t="str">
        <f t="shared" si="14"/>
        <v>https://dashboardfiltrado.azurewebsites.net/AutoDash/Index/4/10101</v>
      </c>
      <c r="AC2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id2:10101, url:"https://app.powerbi.com/view?r=eyJrIjoiODhhODhjZjYtNzdjMi00YzJjLWFjOTgtYjQ0ODJkMTdlY2ZjIiwidCI6IjhmYmFhNWJmLTJlY2MtNGRjOC1iNTZiLThmOTJlMzA3ZjA3NiIsImMiOjR9", comentario:"DATA: DATAEDUCACIÓN || País: Chile || Variante: SI || Tipo Variante: Comuna || Variante Shopify: Comuna: Puerto Montt, Los Lagos"));</v>
      </c>
      <c r="AD2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https://dashboardfiltrado.azurewebsites.net/AutoDash/Index/4/10101</v>
      </c>
      <c r="AE238" s="117" t="str">
        <f>+IF(Detalle_Vinculos_Odoo[[#This Row],[LINK Mapstore]]&lt;&gt;"","MapStore",IF(Detalle_Vinculos_Odoo[[#This Row],[id GEE]]&lt;&gt;"","GEE-PBI","PBI"))</f>
        <v>PBI</v>
      </c>
    </row>
    <row r="239" spans="1:31" ht="30.6" hidden="1" x14ac:dyDescent="0.3">
      <c r="A239" s="102">
        <f t="shared" si="15"/>
        <v>226</v>
      </c>
      <c r="B239" s="103" t="str">
        <f>+VLOOKUP($M239,Detalle_Variantes_DI[],2,0)</f>
        <v>DATAEDUCACIÓN</v>
      </c>
      <c r="C239" s="103" t="str">
        <f>+VLOOKUP($M239,Detalle_Variantes_DI[],3,0)</f>
        <v>0010-01-00014</v>
      </c>
      <c r="D239" s="30" t="str">
        <f>+VLOOKUP($M239,Detalle_Variantes_DI[],5,0)</f>
        <v>Ranking Comunal de Establecimientos Educacionales - Chile</v>
      </c>
      <c r="E239" s="102" t="str">
        <f>+VLOOKUP($M239,Detalle_Variantes_DI[],6,0)</f>
        <v>PRO</v>
      </c>
      <c r="F239" s="102" t="str">
        <f>+VLOOKUP($M239,Detalle_Variantes_DI[],7,0)</f>
        <v>Chile</v>
      </c>
      <c r="G239" s="102" t="str">
        <f>+VLOOKUP($M239,Detalle_Variantes_DI[],8,0)</f>
        <v>SI</v>
      </c>
      <c r="H239" s="102" t="str">
        <f>+VLOOKUP($M239,Detalle_Variantes_DI[],9,0)</f>
        <v>NO</v>
      </c>
      <c r="I239" s="102" t="str">
        <f>+VLOOKUP($M239,Detalle_Variantes_DI[],10,0)</f>
        <v>NO</v>
      </c>
      <c r="J239" s="102" t="str">
        <f>+VLOOKUP($M239,Detalle_Variantes_DI[],11,0)</f>
        <v>SI</v>
      </c>
      <c r="K239" s="102" t="str">
        <f>+VLOOKUP($M239,Detalle_Variantes_DI[],13,0)</f>
        <v>SI</v>
      </c>
      <c r="L239" s="102" t="str">
        <f>+VLOOKUP($M239,Detalle_Variantes_DI[],14,0)</f>
        <v>Comuna</v>
      </c>
      <c r="M239" s="100">
        <v>4</v>
      </c>
      <c r="N239" s="96">
        <v>10102</v>
      </c>
      <c r="O239" s="102" t="str">
        <f>+IF(VLOOKUP($M239,Detalle_Variantes_DI[],19,0)=0,"",VLOOKUP($M239,Detalle_Variantes_DI[],19,0))</f>
        <v/>
      </c>
      <c r="P239" s="102" t="str">
        <f t="shared" si="16"/>
        <v/>
      </c>
      <c r="Q239" s="102" t="str">
        <f>+IF(VLOOKUP($M239,Detalle_Variantes_DI[],19,0)=0,"",VLOOKUP($M239,Detalle_Variantes_DI[],21,0))</f>
        <v/>
      </c>
      <c r="R239" s="105" t="str">
        <f t="shared" si="17"/>
        <v/>
      </c>
      <c r="S239" s="106" t="str">
        <f>+IFERROR(VLOOKUP(M239&amp;"-"&amp;N239,Links_publicos_PBI[[id-id2]:[Nombre Archivo PBI]],4,0),L239)</f>
        <v>Comuna: Calbuco, Los Lagos</v>
      </c>
      <c r="T239" s="121" t="str">
        <f>+HYPERLINK(IFERROR(VLOOKUP($M239&amp;"-"&amp;$N239,Links_publicos_PBI[[id-id2]:[Nombre Archivo PBI]],5,0),L239))</f>
        <v>https://app.powerbi.com/view?r=eyJrIjoiNWNmNTgxMTctYjEyNy00MjkwLWI1NjktMzc1NzJhNzRhYTJiIiwidCI6IjhmYmFhNWJmLTJlY2MtNGRjOC1iNTZiLThmOTJlMzA3ZjA3NiIsImMiOjR9</v>
      </c>
      <c r="U239" s="121" t="str">
        <f>+IFERROR(VLOOKUP($M239,'LINK GEE-MSTORE'!$A$4:$E$164,4,0),"")&amp;IF(Detalle_Vinculos_Odoo[[#This Row],[id GEE2]]=0,"",Detalle_Vinculos_Odoo[[#This Row],[id GEE2]])</f>
        <v/>
      </c>
      <c r="V239" s="121" t="str">
        <f>+IFERROR(VLOOKUP($M239,'LINK GEE-MSTORE'!$I$4:$M$134,4,0),"")</f>
        <v/>
      </c>
      <c r="W239" s="30" t="str">
        <f>+Detalle_Vinculos_Odoo[[#This Row],[Data]]&amp;"|| "&amp;Detalle_Vinculos_Odoo[[#This Row],[Variante Shopify]]&amp;", "&amp;Detalle_Vinculos_Odoo[[#This Row],[País]]</f>
        <v>DATAEDUCACIÓN|| Comuna: Calbuco, Los Lagos, Chile</v>
      </c>
      <c r="X2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Calbuco, Los Lagos</v>
      </c>
      <c r="Y239" s="106" t="str">
        <f>+IFERROR(VLOOKUP(Detalle_Vinculos_Odoo[[#This Row],[id GEE]],Portadas10[],2,0),"No hay imagen en la tabla")</f>
        <v>No hay imagen en la tabla</v>
      </c>
      <c r="Z2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9" s="106" t="str">
        <f t="shared" si="14"/>
        <v>https://dashboardfiltrado.azurewebsites.net/AutoDash/Index/4/10102</v>
      </c>
      <c r="AC2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id2:10102, url:"https://app.powerbi.com/view?r=eyJrIjoiNWNmNTgxMTctYjEyNy00MjkwLWI1NjktMzc1NzJhNzRhYTJiIiwidCI6IjhmYmFhNWJmLTJlY2MtNGRjOC1iNTZiLThmOTJlMzA3ZjA3NiIsImMiOjR9", comentario:"DATA: DATAEDUCACIÓN || País: Chile || Variante: SI || Tipo Variante: Comuna || Variante Shopify: Comuna: Calbuco, Los Lagos"));</v>
      </c>
      <c r="AD2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https://dashboardfiltrado.azurewebsites.net/AutoDash/Index/4/10102</v>
      </c>
      <c r="AE239" s="117" t="str">
        <f>+IF(Detalle_Vinculos_Odoo[[#This Row],[LINK Mapstore]]&lt;&gt;"","MapStore",IF(Detalle_Vinculos_Odoo[[#This Row],[id GEE]]&lt;&gt;"","GEE-PBI","PBI"))</f>
        <v>PBI</v>
      </c>
    </row>
    <row r="240" spans="1:31" ht="30.6" hidden="1" x14ac:dyDescent="0.3">
      <c r="A240" s="102">
        <f t="shared" si="15"/>
        <v>227</v>
      </c>
      <c r="B240" s="103" t="str">
        <f>+VLOOKUP($M240,Detalle_Variantes_DI[],2,0)</f>
        <v>DATAEDUCACIÓN</v>
      </c>
      <c r="C240" s="103" t="str">
        <f>+VLOOKUP($M240,Detalle_Variantes_DI[],3,0)</f>
        <v>0010-01-00014</v>
      </c>
      <c r="D240" s="30" t="str">
        <f>+VLOOKUP($M240,Detalle_Variantes_DI[],5,0)</f>
        <v>Ranking Comunal de Establecimientos Educacionales - Chile</v>
      </c>
      <c r="E240" s="102" t="str">
        <f>+VLOOKUP($M240,Detalle_Variantes_DI[],6,0)</f>
        <v>PRO</v>
      </c>
      <c r="F240" s="102" t="str">
        <f>+VLOOKUP($M240,Detalle_Variantes_DI[],7,0)</f>
        <v>Chile</v>
      </c>
      <c r="G240" s="102" t="str">
        <f>+VLOOKUP($M240,Detalle_Variantes_DI[],8,0)</f>
        <v>SI</v>
      </c>
      <c r="H240" s="102" t="str">
        <f>+VLOOKUP($M240,Detalle_Variantes_DI[],9,0)</f>
        <v>NO</v>
      </c>
      <c r="I240" s="102" t="str">
        <f>+VLOOKUP($M240,Detalle_Variantes_DI[],10,0)</f>
        <v>NO</v>
      </c>
      <c r="J240" s="102" t="str">
        <f>+VLOOKUP($M240,Detalle_Variantes_DI[],11,0)</f>
        <v>SI</v>
      </c>
      <c r="K240" s="102" t="str">
        <f>+VLOOKUP($M240,Detalle_Variantes_DI[],13,0)</f>
        <v>SI</v>
      </c>
      <c r="L240" s="102" t="str">
        <f>+VLOOKUP($M240,Detalle_Variantes_DI[],14,0)</f>
        <v>Comuna</v>
      </c>
      <c r="M240" s="100">
        <v>4</v>
      </c>
      <c r="N240" s="96">
        <v>10103</v>
      </c>
      <c r="O240" s="102" t="str">
        <f>+IF(VLOOKUP($M240,Detalle_Variantes_DI[],19,0)=0,"",VLOOKUP($M240,Detalle_Variantes_DI[],19,0))</f>
        <v/>
      </c>
      <c r="P240" s="102" t="str">
        <f t="shared" si="16"/>
        <v/>
      </c>
      <c r="Q240" s="102" t="str">
        <f>+IF(VLOOKUP($M240,Detalle_Variantes_DI[],19,0)=0,"",VLOOKUP($M240,Detalle_Variantes_DI[],21,0))</f>
        <v/>
      </c>
      <c r="R240" s="105" t="str">
        <f t="shared" si="17"/>
        <v/>
      </c>
      <c r="S240" s="106" t="str">
        <f>+IFERROR(VLOOKUP(M240&amp;"-"&amp;N240,Links_publicos_PBI[[id-id2]:[Nombre Archivo PBI]],4,0),L240)</f>
        <v>Comuna: Cochamó, Los Lagos</v>
      </c>
      <c r="T240" s="121" t="str">
        <f>+HYPERLINK(IFERROR(VLOOKUP($M240&amp;"-"&amp;$N240,Links_publicos_PBI[[id-id2]:[Nombre Archivo PBI]],5,0),L240))</f>
        <v>https://app.powerbi.com/view?r=eyJrIjoiNTZmMTNhNDYtOTM3Mi00ZjJkLTg4Y2UtNmFmNmE1YzlhN2I4IiwidCI6IjhmYmFhNWJmLTJlY2MtNGRjOC1iNTZiLThmOTJlMzA3ZjA3NiIsImMiOjR9</v>
      </c>
      <c r="U240" s="121" t="str">
        <f>+IFERROR(VLOOKUP($M240,'LINK GEE-MSTORE'!$A$4:$E$164,4,0),"")&amp;IF(Detalle_Vinculos_Odoo[[#This Row],[id GEE2]]=0,"",Detalle_Vinculos_Odoo[[#This Row],[id GEE2]])</f>
        <v/>
      </c>
      <c r="V240" s="121" t="str">
        <f>+IFERROR(VLOOKUP($M240,'LINK GEE-MSTORE'!$I$4:$M$134,4,0),"")</f>
        <v/>
      </c>
      <c r="W240" s="30" t="str">
        <f>+Detalle_Vinculos_Odoo[[#This Row],[Data]]&amp;"|| "&amp;Detalle_Vinculos_Odoo[[#This Row],[Variante Shopify]]&amp;", "&amp;Detalle_Vinculos_Odoo[[#This Row],[País]]</f>
        <v>DATAEDUCACIÓN|| Comuna: Cochamó, Los Lagos, Chile</v>
      </c>
      <c r="X2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Cochamó, Los Lagos</v>
      </c>
      <c r="Y240" s="106" t="str">
        <f>+IFERROR(VLOOKUP(Detalle_Vinculos_Odoo[[#This Row],[id GEE]],Portadas10[],2,0),"No hay imagen en la tabla")</f>
        <v>No hay imagen en la tabla</v>
      </c>
      <c r="Z2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0" s="106" t="str">
        <f t="shared" si="14"/>
        <v>https://dashboardfiltrado.azurewebsites.net/AutoDash/Index/4/10103</v>
      </c>
      <c r="AC2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id2:10103, url:"https://app.powerbi.com/view?r=eyJrIjoiNTZmMTNhNDYtOTM3Mi00ZjJkLTg4Y2UtNmFmNmE1YzlhN2I4IiwidCI6IjhmYmFhNWJmLTJlY2MtNGRjOC1iNTZiLThmOTJlMzA3ZjA3NiIsImMiOjR9", comentario:"DATA: DATAEDUCACIÓN || País: Chile || Variante: SI || Tipo Variante: Comuna || Variante Shopify: Comuna: Cochamó, Los Lagos"));</v>
      </c>
      <c r="AD2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https://dashboardfiltrado.azurewebsites.net/AutoDash/Index/4/10103</v>
      </c>
      <c r="AE240" s="117" t="str">
        <f>+IF(Detalle_Vinculos_Odoo[[#This Row],[LINK Mapstore]]&lt;&gt;"","MapStore",IF(Detalle_Vinculos_Odoo[[#This Row],[id GEE]]&lt;&gt;"","GEE-PBI","PBI"))</f>
        <v>PBI</v>
      </c>
    </row>
    <row r="241" spans="1:31" ht="30.6" hidden="1" x14ac:dyDescent="0.3">
      <c r="A241" s="102">
        <f t="shared" si="15"/>
        <v>228</v>
      </c>
      <c r="B241" s="103" t="str">
        <f>+VLOOKUP($M241,Detalle_Variantes_DI[],2,0)</f>
        <v>DATAEDUCACIÓN</v>
      </c>
      <c r="C241" s="103" t="str">
        <f>+VLOOKUP($M241,Detalle_Variantes_DI[],3,0)</f>
        <v>0010-01-00014</v>
      </c>
      <c r="D241" s="30" t="str">
        <f>+VLOOKUP($M241,Detalle_Variantes_DI[],5,0)</f>
        <v>Ranking Comunal de Establecimientos Educacionales - Chile</v>
      </c>
      <c r="E241" s="102" t="str">
        <f>+VLOOKUP($M241,Detalle_Variantes_DI[],6,0)</f>
        <v>PRO</v>
      </c>
      <c r="F241" s="102" t="str">
        <f>+VLOOKUP($M241,Detalle_Variantes_DI[],7,0)</f>
        <v>Chile</v>
      </c>
      <c r="G241" s="102" t="str">
        <f>+VLOOKUP($M241,Detalle_Variantes_DI[],8,0)</f>
        <v>SI</v>
      </c>
      <c r="H241" s="102" t="str">
        <f>+VLOOKUP($M241,Detalle_Variantes_DI[],9,0)</f>
        <v>NO</v>
      </c>
      <c r="I241" s="102" t="str">
        <f>+VLOOKUP($M241,Detalle_Variantes_DI[],10,0)</f>
        <v>NO</v>
      </c>
      <c r="J241" s="102" t="str">
        <f>+VLOOKUP($M241,Detalle_Variantes_DI[],11,0)</f>
        <v>SI</v>
      </c>
      <c r="K241" s="102" t="str">
        <f>+VLOOKUP($M241,Detalle_Variantes_DI[],13,0)</f>
        <v>SI</v>
      </c>
      <c r="L241" s="102" t="str">
        <f>+VLOOKUP($M241,Detalle_Variantes_DI[],14,0)</f>
        <v>Comuna</v>
      </c>
      <c r="M241" s="100">
        <v>4</v>
      </c>
      <c r="N241" s="96">
        <v>10104</v>
      </c>
      <c r="O241" s="102" t="str">
        <f>+IF(VLOOKUP($M241,Detalle_Variantes_DI[],19,0)=0,"",VLOOKUP($M241,Detalle_Variantes_DI[],19,0))</f>
        <v/>
      </c>
      <c r="P241" s="102" t="str">
        <f t="shared" si="16"/>
        <v/>
      </c>
      <c r="Q241" s="102" t="str">
        <f>+IF(VLOOKUP($M241,Detalle_Variantes_DI[],19,0)=0,"",VLOOKUP($M241,Detalle_Variantes_DI[],21,0))</f>
        <v/>
      </c>
      <c r="R241" s="105" t="str">
        <f t="shared" si="17"/>
        <v/>
      </c>
      <c r="S241" s="106" t="str">
        <f>+IFERROR(VLOOKUP(M241&amp;"-"&amp;N241,Links_publicos_PBI[[id-id2]:[Nombre Archivo PBI]],4,0),L241)</f>
        <v>Comuna: Fresia, Los Lagos</v>
      </c>
      <c r="T241" s="121" t="str">
        <f>+HYPERLINK(IFERROR(VLOOKUP($M241&amp;"-"&amp;$N241,Links_publicos_PBI[[id-id2]:[Nombre Archivo PBI]],5,0),L241))</f>
        <v>https://app.powerbi.com/view?r=eyJrIjoiNzg4ZGU2MTUtMmZiYS00NWJhLTlmZTAtYWIyZmM2NzFhZjA2IiwidCI6IjhmYmFhNWJmLTJlY2MtNGRjOC1iNTZiLThmOTJlMzA3ZjA3NiIsImMiOjR9</v>
      </c>
      <c r="U241" s="121" t="str">
        <f>+IFERROR(VLOOKUP($M241,'LINK GEE-MSTORE'!$A$4:$E$164,4,0),"")&amp;IF(Detalle_Vinculos_Odoo[[#This Row],[id GEE2]]=0,"",Detalle_Vinculos_Odoo[[#This Row],[id GEE2]])</f>
        <v/>
      </c>
      <c r="V241" s="121" t="str">
        <f>+IFERROR(VLOOKUP($M241,'LINK GEE-MSTORE'!$I$4:$M$134,4,0),"")</f>
        <v/>
      </c>
      <c r="W241" s="30" t="str">
        <f>+Detalle_Vinculos_Odoo[[#This Row],[Data]]&amp;"|| "&amp;Detalle_Vinculos_Odoo[[#This Row],[Variante Shopify]]&amp;", "&amp;Detalle_Vinculos_Odoo[[#This Row],[País]]</f>
        <v>DATAEDUCACIÓN|| Comuna: Fresia, Los Lagos, Chile</v>
      </c>
      <c r="X2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Fresia, Los Lagos</v>
      </c>
      <c r="Y241" s="106" t="str">
        <f>+IFERROR(VLOOKUP(Detalle_Vinculos_Odoo[[#This Row],[id GEE]],Portadas10[],2,0),"No hay imagen en la tabla")</f>
        <v>No hay imagen en la tabla</v>
      </c>
      <c r="Z2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1" s="106" t="str">
        <f t="shared" si="14"/>
        <v>https://dashboardfiltrado.azurewebsites.net/AutoDash/Index/4/10104</v>
      </c>
      <c r="AC2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id2:10104, url:"https://app.powerbi.com/view?r=eyJrIjoiNzg4ZGU2MTUtMmZiYS00NWJhLTlmZTAtYWIyZmM2NzFhZjA2IiwidCI6IjhmYmFhNWJmLTJlY2MtNGRjOC1iNTZiLThmOTJlMzA3ZjA3NiIsImMiOjR9", comentario:"DATA: DATAEDUCACIÓN || País: Chile || Variante: SI || Tipo Variante: Comuna || Variante Shopify: Comuna: Fresia, Los Lagos"));</v>
      </c>
      <c r="AD2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https://dashboardfiltrado.azurewebsites.net/AutoDash/Index/4/10104</v>
      </c>
      <c r="AE241" s="117" t="str">
        <f>+IF(Detalle_Vinculos_Odoo[[#This Row],[LINK Mapstore]]&lt;&gt;"","MapStore",IF(Detalle_Vinculos_Odoo[[#This Row],[id GEE]]&lt;&gt;"","GEE-PBI","PBI"))</f>
        <v>PBI</v>
      </c>
    </row>
    <row r="242" spans="1:31" ht="30.6" hidden="1" x14ac:dyDescent="0.3">
      <c r="A242" s="102">
        <f t="shared" si="15"/>
        <v>229</v>
      </c>
      <c r="B242" s="103" t="str">
        <f>+VLOOKUP($M242,Detalle_Variantes_DI[],2,0)</f>
        <v>DATAEDUCACIÓN</v>
      </c>
      <c r="C242" s="103" t="str">
        <f>+VLOOKUP($M242,Detalle_Variantes_DI[],3,0)</f>
        <v>0010-01-00014</v>
      </c>
      <c r="D242" s="30" t="str">
        <f>+VLOOKUP($M242,Detalle_Variantes_DI[],5,0)</f>
        <v>Ranking Comunal de Establecimientos Educacionales - Chile</v>
      </c>
      <c r="E242" s="102" t="str">
        <f>+VLOOKUP($M242,Detalle_Variantes_DI[],6,0)</f>
        <v>PRO</v>
      </c>
      <c r="F242" s="102" t="str">
        <f>+VLOOKUP($M242,Detalle_Variantes_DI[],7,0)</f>
        <v>Chile</v>
      </c>
      <c r="G242" s="102" t="str">
        <f>+VLOOKUP($M242,Detalle_Variantes_DI[],8,0)</f>
        <v>SI</v>
      </c>
      <c r="H242" s="102" t="str">
        <f>+VLOOKUP($M242,Detalle_Variantes_DI[],9,0)</f>
        <v>NO</v>
      </c>
      <c r="I242" s="102" t="str">
        <f>+VLOOKUP($M242,Detalle_Variantes_DI[],10,0)</f>
        <v>NO</v>
      </c>
      <c r="J242" s="102" t="str">
        <f>+VLOOKUP($M242,Detalle_Variantes_DI[],11,0)</f>
        <v>SI</v>
      </c>
      <c r="K242" s="102" t="str">
        <f>+VLOOKUP($M242,Detalle_Variantes_DI[],13,0)</f>
        <v>SI</v>
      </c>
      <c r="L242" s="102" t="str">
        <f>+VLOOKUP($M242,Detalle_Variantes_DI[],14,0)</f>
        <v>Comuna</v>
      </c>
      <c r="M242" s="100">
        <v>4</v>
      </c>
      <c r="N242" s="96">
        <v>10105</v>
      </c>
      <c r="O242" s="102" t="str">
        <f>+IF(VLOOKUP($M242,Detalle_Variantes_DI[],19,0)=0,"",VLOOKUP($M242,Detalle_Variantes_DI[],19,0))</f>
        <v/>
      </c>
      <c r="P242" s="102" t="str">
        <f t="shared" si="16"/>
        <v/>
      </c>
      <c r="Q242" s="102" t="str">
        <f>+IF(VLOOKUP($M242,Detalle_Variantes_DI[],19,0)=0,"",VLOOKUP($M242,Detalle_Variantes_DI[],21,0))</f>
        <v/>
      </c>
      <c r="R242" s="105" t="str">
        <f t="shared" si="17"/>
        <v/>
      </c>
      <c r="S242" s="106" t="str">
        <f>+IFERROR(VLOOKUP(M242&amp;"-"&amp;N242,Links_publicos_PBI[[id-id2]:[Nombre Archivo PBI]],4,0),L242)</f>
        <v>Comuna: Frutillar, Los Lagos</v>
      </c>
      <c r="T242" s="121" t="str">
        <f>+HYPERLINK(IFERROR(VLOOKUP($M242&amp;"-"&amp;$N242,Links_publicos_PBI[[id-id2]:[Nombre Archivo PBI]],5,0),L242))</f>
        <v>https://app.powerbi.com/view?r=eyJrIjoiZDQxNmVlYmUtZTI5Ny00Njc2LTk4OTYtMzE2ZjAwNGI3MzI2IiwidCI6IjhmYmFhNWJmLTJlY2MtNGRjOC1iNTZiLThmOTJlMzA3ZjA3NiIsImMiOjR9</v>
      </c>
      <c r="U242" s="121" t="str">
        <f>+IFERROR(VLOOKUP($M242,'LINK GEE-MSTORE'!$A$4:$E$164,4,0),"")&amp;IF(Detalle_Vinculos_Odoo[[#This Row],[id GEE2]]=0,"",Detalle_Vinculos_Odoo[[#This Row],[id GEE2]])</f>
        <v/>
      </c>
      <c r="V242" s="121" t="str">
        <f>+IFERROR(VLOOKUP($M242,'LINK GEE-MSTORE'!$I$4:$M$134,4,0),"")</f>
        <v/>
      </c>
      <c r="W242" s="30" t="str">
        <f>+Detalle_Vinculos_Odoo[[#This Row],[Data]]&amp;"|| "&amp;Detalle_Vinculos_Odoo[[#This Row],[Variante Shopify]]&amp;", "&amp;Detalle_Vinculos_Odoo[[#This Row],[País]]</f>
        <v>DATAEDUCACIÓN|| Comuna: Frutillar, Los Lagos, Chile</v>
      </c>
      <c r="X2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Frutillar, Los Lagos</v>
      </c>
      <c r="Y242" s="106" t="str">
        <f>+IFERROR(VLOOKUP(Detalle_Vinculos_Odoo[[#This Row],[id GEE]],Portadas10[],2,0),"No hay imagen en la tabla")</f>
        <v>No hay imagen en la tabla</v>
      </c>
      <c r="Z2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2" s="106" t="str">
        <f t="shared" si="14"/>
        <v>https://dashboardfiltrado.azurewebsites.net/AutoDash/Index/4/10105</v>
      </c>
      <c r="AC2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id2:10105, url:"https://app.powerbi.com/view?r=eyJrIjoiZDQxNmVlYmUtZTI5Ny00Njc2LTk4OTYtMzE2ZjAwNGI3MzI2IiwidCI6IjhmYmFhNWJmLTJlY2MtNGRjOC1iNTZiLThmOTJlMzA3ZjA3NiIsImMiOjR9", comentario:"DATA: DATAEDUCACIÓN || País: Chile || Variante: SI || Tipo Variante: Comuna || Variante Shopify: Comuna: Frutillar, Los Lagos"));</v>
      </c>
      <c r="AD2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https://dashboardfiltrado.azurewebsites.net/AutoDash/Index/4/10105</v>
      </c>
      <c r="AE242" s="117" t="str">
        <f>+IF(Detalle_Vinculos_Odoo[[#This Row],[LINK Mapstore]]&lt;&gt;"","MapStore",IF(Detalle_Vinculos_Odoo[[#This Row],[id GEE]]&lt;&gt;"","GEE-PBI","PBI"))</f>
        <v>PBI</v>
      </c>
    </row>
    <row r="243" spans="1:31" ht="30.6" hidden="1" x14ac:dyDescent="0.3">
      <c r="A243" s="102">
        <f t="shared" si="15"/>
        <v>230</v>
      </c>
      <c r="B243" s="103" t="str">
        <f>+VLOOKUP($M243,Detalle_Variantes_DI[],2,0)</f>
        <v>DATAEDUCACIÓN</v>
      </c>
      <c r="C243" s="103" t="str">
        <f>+VLOOKUP($M243,Detalle_Variantes_DI[],3,0)</f>
        <v>0010-01-00014</v>
      </c>
      <c r="D243" s="30" t="str">
        <f>+VLOOKUP($M243,Detalle_Variantes_DI[],5,0)</f>
        <v>Ranking Comunal de Establecimientos Educacionales - Chile</v>
      </c>
      <c r="E243" s="102" t="str">
        <f>+VLOOKUP($M243,Detalle_Variantes_DI[],6,0)</f>
        <v>PRO</v>
      </c>
      <c r="F243" s="102" t="str">
        <f>+VLOOKUP($M243,Detalle_Variantes_DI[],7,0)</f>
        <v>Chile</v>
      </c>
      <c r="G243" s="102" t="str">
        <f>+VLOOKUP($M243,Detalle_Variantes_DI[],8,0)</f>
        <v>SI</v>
      </c>
      <c r="H243" s="102" t="str">
        <f>+VLOOKUP($M243,Detalle_Variantes_DI[],9,0)</f>
        <v>NO</v>
      </c>
      <c r="I243" s="102" t="str">
        <f>+VLOOKUP($M243,Detalle_Variantes_DI[],10,0)</f>
        <v>NO</v>
      </c>
      <c r="J243" s="102" t="str">
        <f>+VLOOKUP($M243,Detalle_Variantes_DI[],11,0)</f>
        <v>SI</v>
      </c>
      <c r="K243" s="102" t="str">
        <f>+VLOOKUP($M243,Detalle_Variantes_DI[],13,0)</f>
        <v>SI</v>
      </c>
      <c r="L243" s="102" t="str">
        <f>+VLOOKUP($M243,Detalle_Variantes_DI[],14,0)</f>
        <v>Comuna</v>
      </c>
      <c r="M243" s="100">
        <v>4</v>
      </c>
      <c r="N243" s="96">
        <v>10106</v>
      </c>
      <c r="O243" s="102" t="str">
        <f>+IF(VLOOKUP($M243,Detalle_Variantes_DI[],19,0)=0,"",VLOOKUP($M243,Detalle_Variantes_DI[],19,0))</f>
        <v/>
      </c>
      <c r="P243" s="102" t="str">
        <f t="shared" si="16"/>
        <v/>
      </c>
      <c r="Q243" s="102" t="str">
        <f>+IF(VLOOKUP($M243,Detalle_Variantes_DI[],19,0)=0,"",VLOOKUP($M243,Detalle_Variantes_DI[],21,0))</f>
        <v/>
      </c>
      <c r="R243" s="105" t="str">
        <f t="shared" si="17"/>
        <v/>
      </c>
      <c r="S243" s="106" t="str">
        <f>+IFERROR(VLOOKUP(M243&amp;"-"&amp;N243,Links_publicos_PBI[[id-id2]:[Nombre Archivo PBI]],4,0),L243)</f>
        <v>Comuna: Los Muermos, Los Lagos</v>
      </c>
      <c r="T243" s="121" t="str">
        <f>+HYPERLINK(IFERROR(VLOOKUP($M243&amp;"-"&amp;$N243,Links_publicos_PBI[[id-id2]:[Nombre Archivo PBI]],5,0),L243))</f>
        <v>https://app.powerbi.com/view?r=eyJrIjoiMWUzNmNlYzEtMDFkZS00YTM2LTk2ZDUtYmRmNDY1ZmVkZDVmIiwidCI6IjhmYmFhNWJmLTJlY2MtNGRjOC1iNTZiLThmOTJlMzA3ZjA3NiIsImMiOjR9</v>
      </c>
      <c r="U243" s="121" t="str">
        <f>+IFERROR(VLOOKUP($M243,'LINK GEE-MSTORE'!$A$4:$E$164,4,0),"")&amp;IF(Detalle_Vinculos_Odoo[[#This Row],[id GEE2]]=0,"",Detalle_Vinculos_Odoo[[#This Row],[id GEE2]])</f>
        <v/>
      </c>
      <c r="V243" s="121" t="str">
        <f>+IFERROR(VLOOKUP($M243,'LINK GEE-MSTORE'!$I$4:$M$134,4,0),"")</f>
        <v/>
      </c>
      <c r="W243" s="30" t="str">
        <f>+Detalle_Vinculos_Odoo[[#This Row],[Data]]&amp;"|| "&amp;Detalle_Vinculos_Odoo[[#This Row],[Variante Shopify]]&amp;", "&amp;Detalle_Vinculos_Odoo[[#This Row],[País]]</f>
        <v>DATAEDUCACIÓN|| Comuna: Los Muermos, Los Lagos, Chile</v>
      </c>
      <c r="X2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Muermos, Los Lagos</v>
      </c>
      <c r="Y243" s="106" t="str">
        <f>+IFERROR(VLOOKUP(Detalle_Vinculos_Odoo[[#This Row],[id GEE]],Portadas10[],2,0),"No hay imagen en la tabla")</f>
        <v>No hay imagen en la tabla</v>
      </c>
      <c r="Z2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3" s="106" t="str">
        <f t="shared" si="14"/>
        <v>https://dashboardfiltrado.azurewebsites.net/AutoDash/Index/4/10106</v>
      </c>
      <c r="AC2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id2:10106, url:"https://app.powerbi.com/view?r=eyJrIjoiMWUzNmNlYzEtMDFkZS00YTM2LTk2ZDUtYmRmNDY1ZmVkZDVmIiwidCI6IjhmYmFhNWJmLTJlY2MtNGRjOC1iNTZiLThmOTJlMzA3ZjA3NiIsImMiOjR9", comentario:"DATA: DATAEDUCACIÓN || País: Chile || Variante: SI || Tipo Variante: Comuna || Variante Shopify: Comuna: Los Muermos, Los Lagos"));</v>
      </c>
      <c r="AD2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https://dashboardfiltrado.azurewebsites.net/AutoDash/Index/4/10106</v>
      </c>
      <c r="AE243" s="117" t="str">
        <f>+IF(Detalle_Vinculos_Odoo[[#This Row],[LINK Mapstore]]&lt;&gt;"","MapStore",IF(Detalle_Vinculos_Odoo[[#This Row],[id GEE]]&lt;&gt;"","GEE-PBI","PBI"))</f>
        <v>PBI</v>
      </c>
    </row>
    <row r="244" spans="1:31" ht="30.6" hidden="1" x14ac:dyDescent="0.3">
      <c r="A244" s="102">
        <f t="shared" si="15"/>
        <v>231</v>
      </c>
      <c r="B244" s="103" t="str">
        <f>+VLOOKUP($M244,Detalle_Variantes_DI[],2,0)</f>
        <v>DATAEDUCACIÓN</v>
      </c>
      <c r="C244" s="103" t="str">
        <f>+VLOOKUP($M244,Detalle_Variantes_DI[],3,0)</f>
        <v>0010-01-00014</v>
      </c>
      <c r="D244" s="30" t="str">
        <f>+VLOOKUP($M244,Detalle_Variantes_DI[],5,0)</f>
        <v>Ranking Comunal de Establecimientos Educacionales - Chile</v>
      </c>
      <c r="E244" s="102" t="str">
        <f>+VLOOKUP($M244,Detalle_Variantes_DI[],6,0)</f>
        <v>PRO</v>
      </c>
      <c r="F244" s="102" t="str">
        <f>+VLOOKUP($M244,Detalle_Variantes_DI[],7,0)</f>
        <v>Chile</v>
      </c>
      <c r="G244" s="102" t="str">
        <f>+VLOOKUP($M244,Detalle_Variantes_DI[],8,0)</f>
        <v>SI</v>
      </c>
      <c r="H244" s="102" t="str">
        <f>+VLOOKUP($M244,Detalle_Variantes_DI[],9,0)</f>
        <v>NO</v>
      </c>
      <c r="I244" s="102" t="str">
        <f>+VLOOKUP($M244,Detalle_Variantes_DI[],10,0)</f>
        <v>NO</v>
      </c>
      <c r="J244" s="102" t="str">
        <f>+VLOOKUP($M244,Detalle_Variantes_DI[],11,0)</f>
        <v>SI</v>
      </c>
      <c r="K244" s="102" t="str">
        <f>+VLOOKUP($M244,Detalle_Variantes_DI[],13,0)</f>
        <v>SI</v>
      </c>
      <c r="L244" s="102" t="str">
        <f>+VLOOKUP($M244,Detalle_Variantes_DI[],14,0)</f>
        <v>Comuna</v>
      </c>
      <c r="M244" s="100">
        <v>4</v>
      </c>
      <c r="N244" s="96">
        <v>10107</v>
      </c>
      <c r="O244" s="102" t="str">
        <f>+IF(VLOOKUP($M244,Detalle_Variantes_DI[],19,0)=0,"",VLOOKUP($M244,Detalle_Variantes_DI[],19,0))</f>
        <v/>
      </c>
      <c r="P244" s="102" t="str">
        <f t="shared" si="16"/>
        <v/>
      </c>
      <c r="Q244" s="102" t="str">
        <f>+IF(VLOOKUP($M244,Detalle_Variantes_DI[],19,0)=0,"",VLOOKUP($M244,Detalle_Variantes_DI[],21,0))</f>
        <v/>
      </c>
      <c r="R244" s="105" t="str">
        <f t="shared" si="17"/>
        <v/>
      </c>
      <c r="S244" s="106" t="str">
        <f>+IFERROR(VLOOKUP(M244&amp;"-"&amp;N244,Links_publicos_PBI[[id-id2]:[Nombre Archivo PBI]],4,0),L244)</f>
        <v>Comuna: Llanquihue, Los Lagos</v>
      </c>
      <c r="T244" s="121" t="str">
        <f>+HYPERLINK(IFERROR(VLOOKUP($M244&amp;"-"&amp;$N244,Links_publicos_PBI[[id-id2]:[Nombre Archivo PBI]],5,0),L244))</f>
        <v>https://app.powerbi.com/view?r=eyJrIjoiMjJkZmU0ZmEtNzkzMi00NTFkLTlhNmQtOTU3ODI4YjRhMjI4IiwidCI6IjhmYmFhNWJmLTJlY2MtNGRjOC1iNTZiLThmOTJlMzA3ZjA3NiIsImMiOjR9</v>
      </c>
      <c r="U244" s="121" t="str">
        <f>+IFERROR(VLOOKUP($M244,'LINK GEE-MSTORE'!$A$4:$E$164,4,0),"")&amp;IF(Detalle_Vinculos_Odoo[[#This Row],[id GEE2]]=0,"",Detalle_Vinculos_Odoo[[#This Row],[id GEE2]])</f>
        <v/>
      </c>
      <c r="V244" s="121" t="str">
        <f>+IFERROR(VLOOKUP($M244,'LINK GEE-MSTORE'!$I$4:$M$134,4,0),"")</f>
        <v/>
      </c>
      <c r="W244" s="30" t="str">
        <f>+Detalle_Vinculos_Odoo[[#This Row],[Data]]&amp;"|| "&amp;Detalle_Vinculos_Odoo[[#This Row],[Variante Shopify]]&amp;", "&amp;Detalle_Vinculos_Odoo[[#This Row],[País]]</f>
        <v>DATAEDUCACIÓN|| Comuna: Llanquihue, Los Lagos, Chile</v>
      </c>
      <c r="X2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Llanquihue, Los Lagos</v>
      </c>
      <c r="Y244" s="106" t="str">
        <f>+IFERROR(VLOOKUP(Detalle_Vinculos_Odoo[[#This Row],[id GEE]],Portadas10[],2,0),"No hay imagen en la tabla")</f>
        <v>No hay imagen en la tabla</v>
      </c>
      <c r="Z2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4" s="106" t="str">
        <f t="shared" si="14"/>
        <v>https://dashboardfiltrado.azurewebsites.net/AutoDash/Index/4/10107</v>
      </c>
      <c r="AC2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id2:10107, url:"https://app.powerbi.com/view?r=eyJrIjoiMjJkZmU0ZmEtNzkzMi00NTFkLTlhNmQtOTU3ODI4YjRhMjI4IiwidCI6IjhmYmFhNWJmLTJlY2MtNGRjOC1iNTZiLThmOTJlMzA3ZjA3NiIsImMiOjR9", comentario:"DATA: DATAEDUCACIÓN || País: Chile || Variante: SI || Tipo Variante: Comuna || Variante Shopify: Comuna: Llanquihue, Los Lagos"));</v>
      </c>
      <c r="AD2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https://dashboardfiltrado.azurewebsites.net/AutoDash/Index/4/10107</v>
      </c>
      <c r="AE244" s="117" t="str">
        <f>+IF(Detalle_Vinculos_Odoo[[#This Row],[LINK Mapstore]]&lt;&gt;"","MapStore",IF(Detalle_Vinculos_Odoo[[#This Row],[id GEE]]&lt;&gt;"","GEE-PBI","PBI"))</f>
        <v>PBI</v>
      </c>
    </row>
    <row r="245" spans="1:31" ht="30.6" hidden="1" x14ac:dyDescent="0.3">
      <c r="A245" s="102">
        <f t="shared" si="15"/>
        <v>232</v>
      </c>
      <c r="B245" s="103" t="str">
        <f>+VLOOKUP($M245,Detalle_Variantes_DI[],2,0)</f>
        <v>DATAEDUCACIÓN</v>
      </c>
      <c r="C245" s="103" t="str">
        <f>+VLOOKUP($M245,Detalle_Variantes_DI[],3,0)</f>
        <v>0010-01-00014</v>
      </c>
      <c r="D245" s="30" t="str">
        <f>+VLOOKUP($M245,Detalle_Variantes_DI[],5,0)</f>
        <v>Ranking Comunal de Establecimientos Educacionales - Chile</v>
      </c>
      <c r="E245" s="102" t="str">
        <f>+VLOOKUP($M245,Detalle_Variantes_DI[],6,0)</f>
        <v>PRO</v>
      </c>
      <c r="F245" s="102" t="str">
        <f>+VLOOKUP($M245,Detalle_Variantes_DI[],7,0)</f>
        <v>Chile</v>
      </c>
      <c r="G245" s="102" t="str">
        <f>+VLOOKUP($M245,Detalle_Variantes_DI[],8,0)</f>
        <v>SI</v>
      </c>
      <c r="H245" s="102" t="str">
        <f>+VLOOKUP($M245,Detalle_Variantes_DI[],9,0)</f>
        <v>NO</v>
      </c>
      <c r="I245" s="102" t="str">
        <f>+VLOOKUP($M245,Detalle_Variantes_DI[],10,0)</f>
        <v>NO</v>
      </c>
      <c r="J245" s="102" t="str">
        <f>+VLOOKUP($M245,Detalle_Variantes_DI[],11,0)</f>
        <v>SI</v>
      </c>
      <c r="K245" s="102" t="str">
        <f>+VLOOKUP($M245,Detalle_Variantes_DI[],13,0)</f>
        <v>SI</v>
      </c>
      <c r="L245" s="102" t="str">
        <f>+VLOOKUP($M245,Detalle_Variantes_DI[],14,0)</f>
        <v>Comuna</v>
      </c>
      <c r="M245" s="100">
        <v>4</v>
      </c>
      <c r="N245" s="96">
        <v>10108</v>
      </c>
      <c r="O245" s="102" t="str">
        <f>+IF(VLOOKUP($M245,Detalle_Variantes_DI[],19,0)=0,"",VLOOKUP($M245,Detalle_Variantes_DI[],19,0))</f>
        <v/>
      </c>
      <c r="P245" s="102" t="str">
        <f t="shared" si="16"/>
        <v/>
      </c>
      <c r="Q245" s="102" t="str">
        <f>+IF(VLOOKUP($M245,Detalle_Variantes_DI[],19,0)=0,"",VLOOKUP($M245,Detalle_Variantes_DI[],21,0))</f>
        <v/>
      </c>
      <c r="R245" s="105" t="str">
        <f t="shared" si="17"/>
        <v/>
      </c>
      <c r="S245" s="106" t="str">
        <f>+IFERROR(VLOOKUP(M245&amp;"-"&amp;N245,Links_publicos_PBI[[id-id2]:[Nombre Archivo PBI]],4,0),L245)</f>
        <v>Comuna: Maullín, Los Lagos</v>
      </c>
      <c r="T245" s="121" t="str">
        <f>+HYPERLINK(IFERROR(VLOOKUP($M245&amp;"-"&amp;$N245,Links_publicos_PBI[[id-id2]:[Nombre Archivo PBI]],5,0),L245))</f>
        <v>https://app.powerbi.com/view?r=eyJrIjoiZmIxNWM2YTMtMjllMC00YTEzLWI5ZjYtNTZiY2U1MTE2YmRmIiwidCI6IjhmYmFhNWJmLTJlY2MtNGRjOC1iNTZiLThmOTJlMzA3ZjA3NiIsImMiOjR9</v>
      </c>
      <c r="U245" s="121" t="str">
        <f>+IFERROR(VLOOKUP($M245,'LINK GEE-MSTORE'!$A$4:$E$164,4,0),"")&amp;IF(Detalle_Vinculos_Odoo[[#This Row],[id GEE2]]=0,"",Detalle_Vinculos_Odoo[[#This Row],[id GEE2]])</f>
        <v/>
      </c>
      <c r="V245" s="121" t="str">
        <f>+IFERROR(VLOOKUP($M245,'LINK GEE-MSTORE'!$I$4:$M$134,4,0),"")</f>
        <v/>
      </c>
      <c r="W245" s="30" t="str">
        <f>+Detalle_Vinculos_Odoo[[#This Row],[Data]]&amp;"|| "&amp;Detalle_Vinculos_Odoo[[#This Row],[Variante Shopify]]&amp;", "&amp;Detalle_Vinculos_Odoo[[#This Row],[País]]</f>
        <v>DATAEDUCACIÓN|| Comuna: Maullín, Los Lagos, Chile</v>
      </c>
      <c r="X2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Maullín, Los Lagos</v>
      </c>
      <c r="Y245" s="106" t="str">
        <f>+IFERROR(VLOOKUP(Detalle_Vinculos_Odoo[[#This Row],[id GEE]],Portadas10[],2,0),"No hay imagen en la tabla")</f>
        <v>No hay imagen en la tabla</v>
      </c>
      <c r="Z2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5" s="106" t="str">
        <f t="shared" si="14"/>
        <v>https://dashboardfiltrado.azurewebsites.net/AutoDash/Index/4/10108</v>
      </c>
      <c r="AC2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id2:10108, url:"https://app.powerbi.com/view?r=eyJrIjoiZmIxNWM2YTMtMjllMC00YTEzLWI5ZjYtNTZiY2U1MTE2YmRmIiwidCI6IjhmYmFhNWJmLTJlY2MtNGRjOC1iNTZiLThmOTJlMzA3ZjA3NiIsImMiOjR9", comentario:"DATA: DATAEDUCACIÓN || País: Chile || Variante: SI || Tipo Variante: Comuna || Variante Shopify: Comuna: Maullín, Los Lagos"));</v>
      </c>
      <c r="AD2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https://dashboardfiltrado.azurewebsites.net/AutoDash/Index/4/10108</v>
      </c>
      <c r="AE245" s="117" t="str">
        <f>+IF(Detalle_Vinculos_Odoo[[#This Row],[LINK Mapstore]]&lt;&gt;"","MapStore",IF(Detalle_Vinculos_Odoo[[#This Row],[id GEE]]&lt;&gt;"","GEE-PBI","PBI"))</f>
        <v>PBI</v>
      </c>
    </row>
    <row r="246" spans="1:31" ht="30.6" hidden="1" x14ac:dyDescent="0.3">
      <c r="A246" s="102">
        <f t="shared" si="15"/>
        <v>233</v>
      </c>
      <c r="B246" s="103" t="str">
        <f>+VLOOKUP($M246,Detalle_Variantes_DI[],2,0)</f>
        <v>DATAEDUCACIÓN</v>
      </c>
      <c r="C246" s="103" t="str">
        <f>+VLOOKUP($M246,Detalle_Variantes_DI[],3,0)</f>
        <v>0010-01-00014</v>
      </c>
      <c r="D246" s="30" t="str">
        <f>+VLOOKUP($M246,Detalle_Variantes_DI[],5,0)</f>
        <v>Ranking Comunal de Establecimientos Educacionales - Chile</v>
      </c>
      <c r="E246" s="102" t="str">
        <f>+VLOOKUP($M246,Detalle_Variantes_DI[],6,0)</f>
        <v>PRO</v>
      </c>
      <c r="F246" s="102" t="str">
        <f>+VLOOKUP($M246,Detalle_Variantes_DI[],7,0)</f>
        <v>Chile</v>
      </c>
      <c r="G246" s="102" t="str">
        <f>+VLOOKUP($M246,Detalle_Variantes_DI[],8,0)</f>
        <v>SI</v>
      </c>
      <c r="H246" s="102" t="str">
        <f>+VLOOKUP($M246,Detalle_Variantes_DI[],9,0)</f>
        <v>NO</v>
      </c>
      <c r="I246" s="102" t="str">
        <f>+VLOOKUP($M246,Detalle_Variantes_DI[],10,0)</f>
        <v>NO</v>
      </c>
      <c r="J246" s="102" t="str">
        <f>+VLOOKUP($M246,Detalle_Variantes_DI[],11,0)</f>
        <v>SI</v>
      </c>
      <c r="K246" s="102" t="str">
        <f>+VLOOKUP($M246,Detalle_Variantes_DI[],13,0)</f>
        <v>SI</v>
      </c>
      <c r="L246" s="102" t="str">
        <f>+VLOOKUP($M246,Detalle_Variantes_DI[],14,0)</f>
        <v>Comuna</v>
      </c>
      <c r="M246" s="100">
        <v>4</v>
      </c>
      <c r="N246" s="96">
        <v>10109</v>
      </c>
      <c r="O246" s="102" t="str">
        <f>+IF(VLOOKUP($M246,Detalle_Variantes_DI[],19,0)=0,"",VLOOKUP($M246,Detalle_Variantes_DI[],19,0))</f>
        <v/>
      </c>
      <c r="P246" s="102" t="str">
        <f t="shared" si="16"/>
        <v/>
      </c>
      <c r="Q246" s="102" t="str">
        <f>+IF(VLOOKUP($M246,Detalle_Variantes_DI[],19,0)=0,"",VLOOKUP($M246,Detalle_Variantes_DI[],21,0))</f>
        <v/>
      </c>
      <c r="R246" s="105" t="str">
        <f t="shared" si="17"/>
        <v/>
      </c>
      <c r="S246" s="106" t="str">
        <f>+IFERROR(VLOOKUP(M246&amp;"-"&amp;N246,Links_publicos_PBI[[id-id2]:[Nombre Archivo PBI]],4,0),L246)</f>
        <v>Comuna: Puerto Varas, Los Lagos</v>
      </c>
      <c r="T246" s="121" t="str">
        <f>+HYPERLINK(IFERROR(VLOOKUP($M246&amp;"-"&amp;$N246,Links_publicos_PBI[[id-id2]:[Nombre Archivo PBI]],5,0),L246))</f>
        <v>https://app.powerbi.com/view?r=eyJrIjoiZjMyOWQ1NTgtZWFmOS00MzFmLTllNWEtNDQzMmRlMGMyM2VmIiwidCI6IjhmYmFhNWJmLTJlY2MtNGRjOC1iNTZiLThmOTJlMzA3ZjA3NiIsImMiOjR9</v>
      </c>
      <c r="U246" s="121" t="str">
        <f>+IFERROR(VLOOKUP($M246,'LINK GEE-MSTORE'!$A$4:$E$164,4,0),"")&amp;IF(Detalle_Vinculos_Odoo[[#This Row],[id GEE2]]=0,"",Detalle_Vinculos_Odoo[[#This Row],[id GEE2]])</f>
        <v/>
      </c>
      <c r="V246" s="121" t="str">
        <f>+IFERROR(VLOOKUP($M246,'LINK GEE-MSTORE'!$I$4:$M$134,4,0),"")</f>
        <v/>
      </c>
      <c r="W246" s="30" t="str">
        <f>+Detalle_Vinculos_Odoo[[#This Row],[Data]]&amp;"|| "&amp;Detalle_Vinculos_Odoo[[#This Row],[Variante Shopify]]&amp;", "&amp;Detalle_Vinculos_Odoo[[#This Row],[País]]</f>
        <v>DATAEDUCACIÓN|| Comuna: Puerto Varas, Los Lagos, Chile</v>
      </c>
      <c r="X2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Puerto Varas, Los Lagos</v>
      </c>
      <c r="Y246" s="106" t="str">
        <f>+IFERROR(VLOOKUP(Detalle_Vinculos_Odoo[[#This Row],[id GEE]],Portadas10[],2,0),"No hay imagen en la tabla")</f>
        <v>No hay imagen en la tabla</v>
      </c>
      <c r="Z2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6" s="106" t="str">
        <f t="shared" si="14"/>
        <v>https://dashboardfiltrado.azurewebsites.net/AutoDash/Index/4/10109</v>
      </c>
      <c r="AC2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id2:10109, url:"https://app.powerbi.com/view?r=eyJrIjoiZjMyOWQ1NTgtZWFmOS00MzFmLTllNWEtNDQzMmRlMGMyM2VmIiwidCI6IjhmYmFhNWJmLTJlY2MtNGRjOC1iNTZiLThmOTJlMzA3ZjA3NiIsImMiOjR9", comentario:"DATA: DATAEDUCACIÓN || País: Chile || Variante: SI || Tipo Variante: Comuna || Variante Shopify: Comuna: Puerto Varas, Los Lagos"));</v>
      </c>
      <c r="AD2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https://dashboardfiltrado.azurewebsites.net/AutoDash/Index/4/10109</v>
      </c>
      <c r="AE246" s="117" t="str">
        <f>+IF(Detalle_Vinculos_Odoo[[#This Row],[LINK Mapstore]]&lt;&gt;"","MapStore",IF(Detalle_Vinculos_Odoo[[#This Row],[id GEE]]&lt;&gt;"","GEE-PBI","PBI"))</f>
        <v>PBI</v>
      </c>
    </row>
    <row r="247" spans="1:31" ht="30.6" hidden="1" x14ac:dyDescent="0.3">
      <c r="A247" s="102">
        <f t="shared" si="15"/>
        <v>234</v>
      </c>
      <c r="B247" s="103" t="str">
        <f>+VLOOKUP($M247,Detalle_Variantes_DI[],2,0)</f>
        <v>DATAEDUCACIÓN</v>
      </c>
      <c r="C247" s="103" t="str">
        <f>+VLOOKUP($M247,Detalle_Variantes_DI[],3,0)</f>
        <v>0010-01-00014</v>
      </c>
      <c r="D247" s="30" t="str">
        <f>+VLOOKUP($M247,Detalle_Variantes_DI[],5,0)</f>
        <v>Ranking Comunal de Establecimientos Educacionales - Chile</v>
      </c>
      <c r="E247" s="102" t="str">
        <f>+VLOOKUP($M247,Detalle_Variantes_DI[],6,0)</f>
        <v>PRO</v>
      </c>
      <c r="F247" s="102" t="str">
        <f>+VLOOKUP($M247,Detalle_Variantes_DI[],7,0)</f>
        <v>Chile</v>
      </c>
      <c r="G247" s="102" t="str">
        <f>+VLOOKUP($M247,Detalle_Variantes_DI[],8,0)</f>
        <v>SI</v>
      </c>
      <c r="H247" s="102" t="str">
        <f>+VLOOKUP($M247,Detalle_Variantes_DI[],9,0)</f>
        <v>NO</v>
      </c>
      <c r="I247" s="102" t="str">
        <f>+VLOOKUP($M247,Detalle_Variantes_DI[],10,0)</f>
        <v>NO</v>
      </c>
      <c r="J247" s="102" t="str">
        <f>+VLOOKUP($M247,Detalle_Variantes_DI[],11,0)</f>
        <v>SI</v>
      </c>
      <c r="K247" s="102" t="str">
        <f>+VLOOKUP($M247,Detalle_Variantes_DI[],13,0)</f>
        <v>SI</v>
      </c>
      <c r="L247" s="102" t="str">
        <f>+VLOOKUP($M247,Detalle_Variantes_DI[],14,0)</f>
        <v>Comuna</v>
      </c>
      <c r="M247" s="100">
        <v>4</v>
      </c>
      <c r="N247" s="96">
        <v>10201</v>
      </c>
      <c r="O247" s="102" t="str">
        <f>+IF(VLOOKUP($M247,Detalle_Variantes_DI[],19,0)=0,"",VLOOKUP($M247,Detalle_Variantes_DI[],19,0))</f>
        <v/>
      </c>
      <c r="P247" s="102" t="str">
        <f t="shared" si="16"/>
        <v/>
      </c>
      <c r="Q247" s="102" t="str">
        <f>+IF(VLOOKUP($M247,Detalle_Variantes_DI[],19,0)=0,"",VLOOKUP($M247,Detalle_Variantes_DI[],21,0))</f>
        <v/>
      </c>
      <c r="R247" s="105" t="str">
        <f t="shared" si="17"/>
        <v/>
      </c>
      <c r="S247" s="106" t="str">
        <f>+IFERROR(VLOOKUP(M247&amp;"-"&amp;N247,Links_publicos_PBI[[id-id2]:[Nombre Archivo PBI]],4,0),L247)</f>
        <v>Comuna: Castro, Los Lagos</v>
      </c>
      <c r="T247" s="121" t="str">
        <f>+HYPERLINK(IFERROR(VLOOKUP($M247&amp;"-"&amp;$N247,Links_publicos_PBI[[id-id2]:[Nombre Archivo PBI]],5,0),L247))</f>
        <v>https://app.powerbi.com/view?r=eyJrIjoiMDZmOTlhNDEtNDk3Zi00NGVmLTkwZDItYTUxNzFjN2NiOTVlIiwidCI6IjhmYmFhNWJmLTJlY2MtNGRjOC1iNTZiLThmOTJlMzA3ZjA3NiIsImMiOjR9</v>
      </c>
      <c r="U247" s="121" t="str">
        <f>+IFERROR(VLOOKUP($M247,'LINK GEE-MSTORE'!$A$4:$E$164,4,0),"")&amp;IF(Detalle_Vinculos_Odoo[[#This Row],[id GEE2]]=0,"",Detalle_Vinculos_Odoo[[#This Row],[id GEE2]])</f>
        <v/>
      </c>
      <c r="V247" s="121" t="str">
        <f>+IFERROR(VLOOKUP($M247,'LINK GEE-MSTORE'!$I$4:$M$134,4,0),"")</f>
        <v/>
      </c>
      <c r="W247" s="30" t="str">
        <f>+Detalle_Vinculos_Odoo[[#This Row],[Data]]&amp;"|| "&amp;Detalle_Vinculos_Odoo[[#This Row],[Variante Shopify]]&amp;", "&amp;Detalle_Vinculos_Odoo[[#This Row],[País]]</f>
        <v>DATAEDUCACIÓN|| Comuna: Castro, Los Lagos, Chile</v>
      </c>
      <c r="X2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Castro, Los Lagos</v>
      </c>
      <c r="Y247" s="106" t="str">
        <f>+IFERROR(VLOOKUP(Detalle_Vinculos_Odoo[[#This Row],[id GEE]],Portadas10[],2,0),"No hay imagen en la tabla")</f>
        <v>No hay imagen en la tabla</v>
      </c>
      <c r="Z2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7" s="106" t="str">
        <f t="shared" si="14"/>
        <v>https://dashboardfiltrado.azurewebsites.net/AutoDash/Index/4/10201</v>
      </c>
      <c r="AC2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id2:10201, url:"https://app.powerbi.com/view?r=eyJrIjoiMDZmOTlhNDEtNDk3Zi00NGVmLTkwZDItYTUxNzFjN2NiOTVlIiwidCI6IjhmYmFhNWJmLTJlY2MtNGRjOC1iNTZiLThmOTJlMzA3ZjA3NiIsImMiOjR9", comentario:"DATA: DATAEDUCACIÓN || País: Chile || Variante: SI || Tipo Variante: Comuna || Variante Shopify: Comuna: Castro, Los Lagos"));</v>
      </c>
      <c r="AD2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https://dashboardfiltrado.azurewebsites.net/AutoDash/Index/4/10201</v>
      </c>
      <c r="AE247" s="117" t="str">
        <f>+IF(Detalle_Vinculos_Odoo[[#This Row],[LINK Mapstore]]&lt;&gt;"","MapStore",IF(Detalle_Vinculos_Odoo[[#This Row],[id GEE]]&lt;&gt;"","GEE-PBI","PBI"))</f>
        <v>PBI</v>
      </c>
    </row>
    <row r="248" spans="1:31" ht="30.6" hidden="1" x14ac:dyDescent="0.3">
      <c r="A248" s="102">
        <f t="shared" si="15"/>
        <v>235</v>
      </c>
      <c r="B248" s="103" t="str">
        <f>+VLOOKUP($M248,Detalle_Variantes_DI[],2,0)</f>
        <v>DATAEDUCACIÓN</v>
      </c>
      <c r="C248" s="103" t="str">
        <f>+VLOOKUP($M248,Detalle_Variantes_DI[],3,0)</f>
        <v>0010-01-00014</v>
      </c>
      <c r="D248" s="30" t="str">
        <f>+VLOOKUP($M248,Detalle_Variantes_DI[],5,0)</f>
        <v>Ranking Comunal de Establecimientos Educacionales - Chile</v>
      </c>
      <c r="E248" s="102" t="str">
        <f>+VLOOKUP($M248,Detalle_Variantes_DI[],6,0)</f>
        <v>PRO</v>
      </c>
      <c r="F248" s="102" t="str">
        <f>+VLOOKUP($M248,Detalle_Variantes_DI[],7,0)</f>
        <v>Chile</v>
      </c>
      <c r="G248" s="102" t="str">
        <f>+VLOOKUP($M248,Detalle_Variantes_DI[],8,0)</f>
        <v>SI</v>
      </c>
      <c r="H248" s="102" t="str">
        <f>+VLOOKUP($M248,Detalle_Variantes_DI[],9,0)</f>
        <v>NO</v>
      </c>
      <c r="I248" s="102" t="str">
        <f>+VLOOKUP($M248,Detalle_Variantes_DI[],10,0)</f>
        <v>NO</v>
      </c>
      <c r="J248" s="102" t="str">
        <f>+VLOOKUP($M248,Detalle_Variantes_DI[],11,0)</f>
        <v>SI</v>
      </c>
      <c r="K248" s="102" t="str">
        <f>+VLOOKUP($M248,Detalle_Variantes_DI[],13,0)</f>
        <v>SI</v>
      </c>
      <c r="L248" s="102" t="str">
        <f>+VLOOKUP($M248,Detalle_Variantes_DI[],14,0)</f>
        <v>Comuna</v>
      </c>
      <c r="M248" s="100">
        <v>4</v>
      </c>
      <c r="N248" s="96">
        <v>10202</v>
      </c>
      <c r="O248" s="102" t="str">
        <f>+IF(VLOOKUP($M248,Detalle_Variantes_DI[],19,0)=0,"",VLOOKUP($M248,Detalle_Variantes_DI[],19,0))</f>
        <v/>
      </c>
      <c r="P248" s="102" t="str">
        <f t="shared" si="16"/>
        <v/>
      </c>
      <c r="Q248" s="102" t="str">
        <f>+IF(VLOOKUP($M248,Detalle_Variantes_DI[],19,0)=0,"",VLOOKUP($M248,Detalle_Variantes_DI[],21,0))</f>
        <v/>
      </c>
      <c r="R248" s="105" t="str">
        <f t="shared" si="17"/>
        <v/>
      </c>
      <c r="S248" s="106" t="str">
        <f>+IFERROR(VLOOKUP(M248&amp;"-"&amp;N248,Links_publicos_PBI[[id-id2]:[Nombre Archivo PBI]],4,0),L248)</f>
        <v>Comuna: Ancud, Los Lagos</v>
      </c>
      <c r="T248" s="121" t="str">
        <f>+HYPERLINK(IFERROR(VLOOKUP($M248&amp;"-"&amp;$N248,Links_publicos_PBI[[id-id2]:[Nombre Archivo PBI]],5,0),L248))</f>
        <v>https://app.powerbi.com/view?r=eyJrIjoiNmNkNTI5NTMtZjE0Yy00MGRjLWI1NTMtZWM4ZGZlOTFkNTUzIiwidCI6IjhmYmFhNWJmLTJlY2MtNGRjOC1iNTZiLThmOTJlMzA3ZjA3NiIsImMiOjR9</v>
      </c>
      <c r="U248" s="121" t="str">
        <f>+IFERROR(VLOOKUP($M248,'LINK GEE-MSTORE'!$A$4:$E$164,4,0),"")&amp;IF(Detalle_Vinculos_Odoo[[#This Row],[id GEE2]]=0,"",Detalle_Vinculos_Odoo[[#This Row],[id GEE2]])</f>
        <v/>
      </c>
      <c r="V248" s="121" t="str">
        <f>+IFERROR(VLOOKUP($M248,'LINK GEE-MSTORE'!$I$4:$M$134,4,0),"")</f>
        <v/>
      </c>
      <c r="W248" s="30" t="str">
        <f>+Detalle_Vinculos_Odoo[[#This Row],[Data]]&amp;"|| "&amp;Detalle_Vinculos_Odoo[[#This Row],[Variante Shopify]]&amp;", "&amp;Detalle_Vinculos_Odoo[[#This Row],[País]]</f>
        <v>DATAEDUCACIÓN|| Comuna: Ancud, Los Lagos, Chile</v>
      </c>
      <c r="X2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Ancud, Los Lagos</v>
      </c>
      <c r="Y248" s="106" t="str">
        <f>+IFERROR(VLOOKUP(Detalle_Vinculos_Odoo[[#This Row],[id GEE]],Portadas10[],2,0),"No hay imagen en la tabla")</f>
        <v>No hay imagen en la tabla</v>
      </c>
      <c r="Z2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8" s="106" t="str">
        <f t="shared" si="14"/>
        <v>https://dashboardfiltrado.azurewebsites.net/AutoDash/Index/4/10202</v>
      </c>
      <c r="AC2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id2:10202, url:"https://app.powerbi.com/view?r=eyJrIjoiNmNkNTI5NTMtZjE0Yy00MGRjLWI1NTMtZWM4ZGZlOTFkNTUzIiwidCI6IjhmYmFhNWJmLTJlY2MtNGRjOC1iNTZiLThmOTJlMzA3ZjA3NiIsImMiOjR9", comentario:"DATA: DATAEDUCACIÓN || País: Chile || Variante: SI || Tipo Variante: Comuna || Variante Shopify: Comuna: Ancud, Los Lagos"));</v>
      </c>
      <c r="AD2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https://dashboardfiltrado.azurewebsites.net/AutoDash/Index/4/10202</v>
      </c>
      <c r="AE248" s="117" t="str">
        <f>+IF(Detalle_Vinculos_Odoo[[#This Row],[LINK Mapstore]]&lt;&gt;"","MapStore",IF(Detalle_Vinculos_Odoo[[#This Row],[id GEE]]&lt;&gt;"","GEE-PBI","PBI"))</f>
        <v>PBI</v>
      </c>
    </row>
    <row r="249" spans="1:31" ht="30.6" hidden="1" x14ac:dyDescent="0.3">
      <c r="A249" s="102">
        <f t="shared" si="15"/>
        <v>236</v>
      </c>
      <c r="B249" s="103" t="str">
        <f>+VLOOKUP($M249,Detalle_Variantes_DI[],2,0)</f>
        <v>DATAEDUCACIÓN</v>
      </c>
      <c r="C249" s="103" t="str">
        <f>+VLOOKUP($M249,Detalle_Variantes_DI[],3,0)</f>
        <v>0010-01-00014</v>
      </c>
      <c r="D249" s="30" t="str">
        <f>+VLOOKUP($M249,Detalle_Variantes_DI[],5,0)</f>
        <v>Ranking Comunal de Establecimientos Educacionales - Chile</v>
      </c>
      <c r="E249" s="102" t="str">
        <f>+VLOOKUP($M249,Detalle_Variantes_DI[],6,0)</f>
        <v>PRO</v>
      </c>
      <c r="F249" s="102" t="str">
        <f>+VLOOKUP($M249,Detalle_Variantes_DI[],7,0)</f>
        <v>Chile</v>
      </c>
      <c r="G249" s="102" t="str">
        <f>+VLOOKUP($M249,Detalle_Variantes_DI[],8,0)</f>
        <v>SI</v>
      </c>
      <c r="H249" s="102" t="str">
        <f>+VLOOKUP($M249,Detalle_Variantes_DI[],9,0)</f>
        <v>NO</v>
      </c>
      <c r="I249" s="102" t="str">
        <f>+VLOOKUP($M249,Detalle_Variantes_DI[],10,0)</f>
        <v>NO</v>
      </c>
      <c r="J249" s="102" t="str">
        <f>+VLOOKUP($M249,Detalle_Variantes_DI[],11,0)</f>
        <v>SI</v>
      </c>
      <c r="K249" s="102" t="str">
        <f>+VLOOKUP($M249,Detalle_Variantes_DI[],13,0)</f>
        <v>SI</v>
      </c>
      <c r="L249" s="102" t="str">
        <f>+VLOOKUP($M249,Detalle_Variantes_DI[],14,0)</f>
        <v>Comuna</v>
      </c>
      <c r="M249" s="100">
        <v>4</v>
      </c>
      <c r="N249" s="96">
        <v>10203</v>
      </c>
      <c r="O249" s="102" t="str">
        <f>+IF(VLOOKUP($M249,Detalle_Variantes_DI[],19,0)=0,"",VLOOKUP($M249,Detalle_Variantes_DI[],19,0))</f>
        <v/>
      </c>
      <c r="P249" s="102" t="str">
        <f t="shared" si="16"/>
        <v/>
      </c>
      <c r="Q249" s="102" t="str">
        <f>+IF(VLOOKUP($M249,Detalle_Variantes_DI[],19,0)=0,"",VLOOKUP($M249,Detalle_Variantes_DI[],21,0))</f>
        <v/>
      </c>
      <c r="R249" s="105" t="str">
        <f t="shared" si="17"/>
        <v/>
      </c>
      <c r="S249" s="106" t="str">
        <f>+IFERROR(VLOOKUP(M249&amp;"-"&amp;N249,Links_publicos_PBI[[id-id2]:[Nombre Archivo PBI]],4,0),L249)</f>
        <v>Comuna: Chonchi, Los Lagos</v>
      </c>
      <c r="T249" s="121" t="str">
        <f>+HYPERLINK(IFERROR(VLOOKUP($M249&amp;"-"&amp;$N249,Links_publicos_PBI[[id-id2]:[Nombre Archivo PBI]],5,0),L249))</f>
        <v>https://app.powerbi.com/view?r=eyJrIjoiZDMwMjFiNWEtMDI3MC00ZjdjLTlhMTMtMTg0YTZiNjlhMTZjIiwidCI6IjhmYmFhNWJmLTJlY2MtNGRjOC1iNTZiLThmOTJlMzA3ZjA3NiIsImMiOjR9</v>
      </c>
      <c r="U249" s="121" t="str">
        <f>+IFERROR(VLOOKUP($M249,'LINK GEE-MSTORE'!$A$4:$E$164,4,0),"")&amp;IF(Detalle_Vinculos_Odoo[[#This Row],[id GEE2]]=0,"",Detalle_Vinculos_Odoo[[#This Row],[id GEE2]])</f>
        <v/>
      </c>
      <c r="V249" s="121" t="str">
        <f>+IFERROR(VLOOKUP($M249,'LINK GEE-MSTORE'!$I$4:$M$134,4,0),"")</f>
        <v/>
      </c>
      <c r="W249" s="30" t="str">
        <f>+Detalle_Vinculos_Odoo[[#This Row],[Data]]&amp;"|| "&amp;Detalle_Vinculos_Odoo[[#This Row],[Variante Shopify]]&amp;", "&amp;Detalle_Vinculos_Odoo[[#This Row],[País]]</f>
        <v>DATAEDUCACIÓN|| Comuna: Chonchi, Los Lagos, Chile</v>
      </c>
      <c r="X2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Chonchi, Los Lagos</v>
      </c>
      <c r="Y249" s="106" t="str">
        <f>+IFERROR(VLOOKUP(Detalle_Vinculos_Odoo[[#This Row],[id GEE]],Portadas10[],2,0),"No hay imagen en la tabla")</f>
        <v>No hay imagen en la tabla</v>
      </c>
      <c r="Z2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9" s="106" t="str">
        <f t="shared" si="14"/>
        <v>https://dashboardfiltrado.azurewebsites.net/AutoDash/Index/4/10203</v>
      </c>
      <c r="AC2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id2:10203, url:"https://app.powerbi.com/view?r=eyJrIjoiZDMwMjFiNWEtMDI3MC00ZjdjLTlhMTMtMTg0YTZiNjlhMTZjIiwidCI6IjhmYmFhNWJmLTJlY2MtNGRjOC1iNTZiLThmOTJlMzA3ZjA3NiIsImMiOjR9", comentario:"DATA: DATAEDUCACIÓN || País: Chile || Variante: SI || Tipo Variante: Comuna || Variante Shopify: Comuna: Chonchi, Los Lagos"));</v>
      </c>
      <c r="AD2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https://dashboardfiltrado.azurewebsites.net/AutoDash/Index/4/10203</v>
      </c>
      <c r="AE249" s="117" t="str">
        <f>+IF(Detalle_Vinculos_Odoo[[#This Row],[LINK Mapstore]]&lt;&gt;"","MapStore",IF(Detalle_Vinculos_Odoo[[#This Row],[id GEE]]&lt;&gt;"","GEE-PBI","PBI"))</f>
        <v>PBI</v>
      </c>
    </row>
    <row r="250" spans="1:31" ht="30.6" hidden="1" x14ac:dyDescent="0.3">
      <c r="A250" s="102">
        <f t="shared" si="15"/>
        <v>237</v>
      </c>
      <c r="B250" s="103" t="str">
        <f>+VLOOKUP($M250,Detalle_Variantes_DI[],2,0)</f>
        <v>DATAEDUCACIÓN</v>
      </c>
      <c r="C250" s="103" t="str">
        <f>+VLOOKUP($M250,Detalle_Variantes_DI[],3,0)</f>
        <v>0010-01-00014</v>
      </c>
      <c r="D250" s="30" t="str">
        <f>+VLOOKUP($M250,Detalle_Variantes_DI[],5,0)</f>
        <v>Ranking Comunal de Establecimientos Educacionales - Chile</v>
      </c>
      <c r="E250" s="102" t="str">
        <f>+VLOOKUP($M250,Detalle_Variantes_DI[],6,0)</f>
        <v>PRO</v>
      </c>
      <c r="F250" s="102" t="str">
        <f>+VLOOKUP($M250,Detalle_Variantes_DI[],7,0)</f>
        <v>Chile</v>
      </c>
      <c r="G250" s="102" t="str">
        <f>+VLOOKUP($M250,Detalle_Variantes_DI[],8,0)</f>
        <v>SI</v>
      </c>
      <c r="H250" s="102" t="str">
        <f>+VLOOKUP($M250,Detalle_Variantes_DI[],9,0)</f>
        <v>NO</v>
      </c>
      <c r="I250" s="102" t="str">
        <f>+VLOOKUP($M250,Detalle_Variantes_DI[],10,0)</f>
        <v>NO</v>
      </c>
      <c r="J250" s="102" t="str">
        <f>+VLOOKUP($M250,Detalle_Variantes_DI[],11,0)</f>
        <v>SI</v>
      </c>
      <c r="K250" s="102" t="str">
        <f>+VLOOKUP($M250,Detalle_Variantes_DI[],13,0)</f>
        <v>SI</v>
      </c>
      <c r="L250" s="102" t="str">
        <f>+VLOOKUP($M250,Detalle_Variantes_DI[],14,0)</f>
        <v>Comuna</v>
      </c>
      <c r="M250" s="100">
        <v>4</v>
      </c>
      <c r="N250" s="96">
        <v>10204</v>
      </c>
      <c r="O250" s="102" t="str">
        <f>+IF(VLOOKUP($M250,Detalle_Variantes_DI[],19,0)=0,"",VLOOKUP($M250,Detalle_Variantes_DI[],19,0))</f>
        <v/>
      </c>
      <c r="P250" s="102" t="str">
        <f t="shared" si="16"/>
        <v/>
      </c>
      <c r="Q250" s="102" t="str">
        <f>+IF(VLOOKUP($M250,Detalle_Variantes_DI[],19,0)=0,"",VLOOKUP($M250,Detalle_Variantes_DI[],21,0))</f>
        <v/>
      </c>
      <c r="R250" s="105" t="str">
        <f t="shared" si="17"/>
        <v/>
      </c>
      <c r="S250" s="106" t="str">
        <f>+IFERROR(VLOOKUP(M250&amp;"-"&amp;N250,Links_publicos_PBI[[id-id2]:[Nombre Archivo PBI]],4,0),L250)</f>
        <v>Comuna: Curaco de Vélez, Los Lagos</v>
      </c>
      <c r="T250" s="121" t="str">
        <f>+HYPERLINK(IFERROR(VLOOKUP($M250&amp;"-"&amp;$N250,Links_publicos_PBI[[id-id2]:[Nombre Archivo PBI]],5,0),L250))</f>
        <v>https://app.powerbi.com/view?r=eyJrIjoiOTE4YTc1YmYtMDg4ZC00ZGJhLWJkMjctY2QyZWZhN2YyN2JhIiwidCI6IjhmYmFhNWJmLTJlY2MtNGRjOC1iNTZiLThmOTJlMzA3ZjA3NiIsImMiOjR9</v>
      </c>
      <c r="U250" s="121" t="str">
        <f>+IFERROR(VLOOKUP($M250,'LINK GEE-MSTORE'!$A$4:$E$164,4,0),"")&amp;IF(Detalle_Vinculos_Odoo[[#This Row],[id GEE2]]=0,"",Detalle_Vinculos_Odoo[[#This Row],[id GEE2]])</f>
        <v/>
      </c>
      <c r="V250" s="121" t="str">
        <f>+IFERROR(VLOOKUP($M250,'LINK GEE-MSTORE'!$I$4:$M$134,4,0),"")</f>
        <v/>
      </c>
      <c r="W250" s="30" t="str">
        <f>+Detalle_Vinculos_Odoo[[#This Row],[Data]]&amp;"|| "&amp;Detalle_Vinculos_Odoo[[#This Row],[Variante Shopify]]&amp;", "&amp;Detalle_Vinculos_Odoo[[#This Row],[País]]</f>
        <v>DATAEDUCACIÓN|| Comuna: Curaco de Vélez, Los Lagos, Chile</v>
      </c>
      <c r="X2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Curaco de Vélez, Los Lagos</v>
      </c>
      <c r="Y250" s="106" t="str">
        <f>+IFERROR(VLOOKUP(Detalle_Vinculos_Odoo[[#This Row],[id GEE]],Portadas10[],2,0),"No hay imagen en la tabla")</f>
        <v>No hay imagen en la tabla</v>
      </c>
      <c r="Z2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0" s="106" t="str">
        <f t="shared" si="14"/>
        <v>https://dashboardfiltrado.azurewebsites.net/AutoDash/Index/4/10204</v>
      </c>
      <c r="AC2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id2:10204, url:"https://app.powerbi.com/view?r=eyJrIjoiOTE4YTc1YmYtMDg4ZC00ZGJhLWJkMjctY2QyZWZhN2YyN2JhIiwidCI6IjhmYmFhNWJmLTJlY2MtNGRjOC1iNTZiLThmOTJlMzA3ZjA3NiIsImMiOjR9", comentario:"DATA: DATAEDUCACIÓN || País: Chile || Variante: SI || Tipo Variante: Comuna || Variante Shopify: Comuna: Curaco de Vélez, Los Lagos"));</v>
      </c>
      <c r="AD2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https://dashboardfiltrado.azurewebsites.net/AutoDash/Index/4/10204</v>
      </c>
      <c r="AE250" s="117" t="str">
        <f>+IF(Detalle_Vinculos_Odoo[[#This Row],[LINK Mapstore]]&lt;&gt;"","MapStore",IF(Detalle_Vinculos_Odoo[[#This Row],[id GEE]]&lt;&gt;"","GEE-PBI","PBI"))</f>
        <v>PBI</v>
      </c>
    </row>
    <row r="251" spans="1:31" ht="30.6" hidden="1" x14ac:dyDescent="0.3">
      <c r="A251" s="102">
        <f t="shared" si="15"/>
        <v>238</v>
      </c>
      <c r="B251" s="103" t="str">
        <f>+VLOOKUP($M251,Detalle_Variantes_DI[],2,0)</f>
        <v>DATAEDUCACIÓN</v>
      </c>
      <c r="C251" s="103" t="str">
        <f>+VLOOKUP($M251,Detalle_Variantes_DI[],3,0)</f>
        <v>0010-01-00014</v>
      </c>
      <c r="D251" s="30" t="str">
        <f>+VLOOKUP($M251,Detalle_Variantes_DI[],5,0)</f>
        <v>Ranking Comunal de Establecimientos Educacionales - Chile</v>
      </c>
      <c r="E251" s="102" t="str">
        <f>+VLOOKUP($M251,Detalle_Variantes_DI[],6,0)</f>
        <v>PRO</v>
      </c>
      <c r="F251" s="102" t="str">
        <f>+VLOOKUP($M251,Detalle_Variantes_DI[],7,0)</f>
        <v>Chile</v>
      </c>
      <c r="G251" s="102" t="str">
        <f>+VLOOKUP($M251,Detalle_Variantes_DI[],8,0)</f>
        <v>SI</v>
      </c>
      <c r="H251" s="102" t="str">
        <f>+VLOOKUP($M251,Detalle_Variantes_DI[],9,0)</f>
        <v>NO</v>
      </c>
      <c r="I251" s="102" t="str">
        <f>+VLOOKUP($M251,Detalle_Variantes_DI[],10,0)</f>
        <v>NO</v>
      </c>
      <c r="J251" s="102" t="str">
        <f>+VLOOKUP($M251,Detalle_Variantes_DI[],11,0)</f>
        <v>SI</v>
      </c>
      <c r="K251" s="102" t="str">
        <f>+VLOOKUP($M251,Detalle_Variantes_DI[],13,0)</f>
        <v>SI</v>
      </c>
      <c r="L251" s="102" t="str">
        <f>+VLOOKUP($M251,Detalle_Variantes_DI[],14,0)</f>
        <v>Comuna</v>
      </c>
      <c r="M251" s="100">
        <v>4</v>
      </c>
      <c r="N251" s="96">
        <v>10205</v>
      </c>
      <c r="O251" s="102" t="str">
        <f>+IF(VLOOKUP($M251,Detalle_Variantes_DI[],19,0)=0,"",VLOOKUP($M251,Detalle_Variantes_DI[],19,0))</f>
        <v/>
      </c>
      <c r="P251" s="102" t="str">
        <f t="shared" si="16"/>
        <v/>
      </c>
      <c r="Q251" s="102" t="str">
        <f>+IF(VLOOKUP($M251,Detalle_Variantes_DI[],19,0)=0,"",VLOOKUP($M251,Detalle_Variantes_DI[],21,0))</f>
        <v/>
      </c>
      <c r="R251" s="105" t="str">
        <f t="shared" si="17"/>
        <v/>
      </c>
      <c r="S251" s="106" t="str">
        <f>+IFERROR(VLOOKUP(M251&amp;"-"&amp;N251,Links_publicos_PBI[[id-id2]:[Nombre Archivo PBI]],4,0),L251)</f>
        <v>Comuna: Dalcahue, Los Lagos</v>
      </c>
      <c r="T251" s="121" t="str">
        <f>+HYPERLINK(IFERROR(VLOOKUP($M251&amp;"-"&amp;$N251,Links_publicos_PBI[[id-id2]:[Nombre Archivo PBI]],5,0),L251))</f>
        <v>https://app.powerbi.com/view?r=eyJrIjoiNDUwYThmYWUtNmI4MC00ZjM0LThhZDYtZTEyNTY5NDM2NzQzIiwidCI6IjhmYmFhNWJmLTJlY2MtNGRjOC1iNTZiLThmOTJlMzA3ZjA3NiIsImMiOjR9</v>
      </c>
      <c r="U251" s="121" t="str">
        <f>+IFERROR(VLOOKUP($M251,'LINK GEE-MSTORE'!$A$4:$E$164,4,0),"")&amp;IF(Detalle_Vinculos_Odoo[[#This Row],[id GEE2]]=0,"",Detalle_Vinculos_Odoo[[#This Row],[id GEE2]])</f>
        <v/>
      </c>
      <c r="V251" s="121" t="str">
        <f>+IFERROR(VLOOKUP($M251,'LINK GEE-MSTORE'!$I$4:$M$134,4,0),"")</f>
        <v/>
      </c>
      <c r="W251" s="30" t="str">
        <f>+Detalle_Vinculos_Odoo[[#This Row],[Data]]&amp;"|| "&amp;Detalle_Vinculos_Odoo[[#This Row],[Variante Shopify]]&amp;", "&amp;Detalle_Vinculos_Odoo[[#This Row],[País]]</f>
        <v>DATAEDUCACIÓN|| Comuna: Dalcahue, Los Lagos, Chile</v>
      </c>
      <c r="X2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Dalcahue, Los Lagos</v>
      </c>
      <c r="Y251" s="106" t="str">
        <f>+IFERROR(VLOOKUP(Detalle_Vinculos_Odoo[[#This Row],[id GEE]],Portadas10[],2,0),"No hay imagen en la tabla")</f>
        <v>No hay imagen en la tabla</v>
      </c>
      <c r="Z2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1" s="106" t="str">
        <f t="shared" si="14"/>
        <v>https://dashboardfiltrado.azurewebsites.net/AutoDash/Index/4/10205</v>
      </c>
      <c r="AC2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id2:10205, url:"https://app.powerbi.com/view?r=eyJrIjoiNDUwYThmYWUtNmI4MC00ZjM0LThhZDYtZTEyNTY5NDM2NzQzIiwidCI6IjhmYmFhNWJmLTJlY2MtNGRjOC1iNTZiLThmOTJlMzA3ZjA3NiIsImMiOjR9", comentario:"DATA: DATAEDUCACIÓN || País: Chile || Variante: SI || Tipo Variante: Comuna || Variante Shopify: Comuna: Dalcahue, Los Lagos"));</v>
      </c>
      <c r="AD2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https://dashboardfiltrado.azurewebsites.net/AutoDash/Index/4/10205</v>
      </c>
      <c r="AE251" s="117" t="str">
        <f>+IF(Detalle_Vinculos_Odoo[[#This Row],[LINK Mapstore]]&lt;&gt;"","MapStore",IF(Detalle_Vinculos_Odoo[[#This Row],[id GEE]]&lt;&gt;"","GEE-PBI","PBI"))</f>
        <v>PBI</v>
      </c>
    </row>
    <row r="252" spans="1:31" ht="30.6" hidden="1" x14ac:dyDescent="0.3">
      <c r="A252" s="102">
        <f t="shared" si="15"/>
        <v>239</v>
      </c>
      <c r="B252" s="103" t="str">
        <f>+VLOOKUP($M252,Detalle_Variantes_DI[],2,0)</f>
        <v>DATAEDUCACIÓN</v>
      </c>
      <c r="C252" s="103" t="str">
        <f>+VLOOKUP($M252,Detalle_Variantes_DI[],3,0)</f>
        <v>0010-01-00014</v>
      </c>
      <c r="D252" s="30" t="str">
        <f>+VLOOKUP($M252,Detalle_Variantes_DI[],5,0)</f>
        <v>Ranking Comunal de Establecimientos Educacionales - Chile</v>
      </c>
      <c r="E252" s="102" t="str">
        <f>+VLOOKUP($M252,Detalle_Variantes_DI[],6,0)</f>
        <v>PRO</v>
      </c>
      <c r="F252" s="102" t="str">
        <f>+VLOOKUP($M252,Detalle_Variantes_DI[],7,0)</f>
        <v>Chile</v>
      </c>
      <c r="G252" s="102" t="str">
        <f>+VLOOKUP($M252,Detalle_Variantes_DI[],8,0)</f>
        <v>SI</v>
      </c>
      <c r="H252" s="102" t="str">
        <f>+VLOOKUP($M252,Detalle_Variantes_DI[],9,0)</f>
        <v>NO</v>
      </c>
      <c r="I252" s="102" t="str">
        <f>+VLOOKUP($M252,Detalle_Variantes_DI[],10,0)</f>
        <v>NO</v>
      </c>
      <c r="J252" s="102" t="str">
        <f>+VLOOKUP($M252,Detalle_Variantes_DI[],11,0)</f>
        <v>SI</v>
      </c>
      <c r="K252" s="102" t="str">
        <f>+VLOOKUP($M252,Detalle_Variantes_DI[],13,0)</f>
        <v>SI</v>
      </c>
      <c r="L252" s="102" t="str">
        <f>+VLOOKUP($M252,Detalle_Variantes_DI[],14,0)</f>
        <v>Comuna</v>
      </c>
      <c r="M252" s="100">
        <v>4</v>
      </c>
      <c r="N252" s="96">
        <v>10206</v>
      </c>
      <c r="O252" s="102" t="str">
        <f>+IF(VLOOKUP($M252,Detalle_Variantes_DI[],19,0)=0,"",VLOOKUP($M252,Detalle_Variantes_DI[],19,0))</f>
        <v/>
      </c>
      <c r="P252" s="102" t="str">
        <f t="shared" si="16"/>
        <v/>
      </c>
      <c r="Q252" s="102" t="str">
        <f>+IF(VLOOKUP($M252,Detalle_Variantes_DI[],19,0)=0,"",VLOOKUP($M252,Detalle_Variantes_DI[],21,0))</f>
        <v/>
      </c>
      <c r="R252" s="105" t="str">
        <f t="shared" si="17"/>
        <v/>
      </c>
      <c r="S252" s="106" t="str">
        <f>+IFERROR(VLOOKUP(M252&amp;"-"&amp;N252,Links_publicos_PBI[[id-id2]:[Nombre Archivo PBI]],4,0),L252)</f>
        <v>Comuna: Puqueldón, Los Lagos</v>
      </c>
      <c r="T252" s="121" t="str">
        <f>+HYPERLINK(IFERROR(VLOOKUP($M252&amp;"-"&amp;$N252,Links_publicos_PBI[[id-id2]:[Nombre Archivo PBI]],5,0),L252))</f>
        <v>https://app.powerbi.com/view?r=eyJrIjoiZGE4YThlNDAtYjU0Yi00MGIxLWFlYzQtMDAyOTU0NjM2NmQ3IiwidCI6IjhmYmFhNWJmLTJlY2MtNGRjOC1iNTZiLThmOTJlMzA3ZjA3NiIsImMiOjR9</v>
      </c>
      <c r="U252" s="121" t="str">
        <f>+IFERROR(VLOOKUP($M252,'LINK GEE-MSTORE'!$A$4:$E$164,4,0),"")&amp;IF(Detalle_Vinculos_Odoo[[#This Row],[id GEE2]]=0,"",Detalle_Vinculos_Odoo[[#This Row],[id GEE2]])</f>
        <v/>
      </c>
      <c r="V252" s="121" t="str">
        <f>+IFERROR(VLOOKUP($M252,'LINK GEE-MSTORE'!$I$4:$M$134,4,0),"")</f>
        <v/>
      </c>
      <c r="W252" s="30" t="str">
        <f>+Detalle_Vinculos_Odoo[[#This Row],[Data]]&amp;"|| "&amp;Detalle_Vinculos_Odoo[[#This Row],[Variante Shopify]]&amp;", "&amp;Detalle_Vinculos_Odoo[[#This Row],[País]]</f>
        <v>DATAEDUCACIÓN|| Comuna: Puqueldón, Los Lagos, Chile</v>
      </c>
      <c r="X2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Puqueldón, Los Lagos</v>
      </c>
      <c r="Y252" s="106" t="str">
        <f>+IFERROR(VLOOKUP(Detalle_Vinculos_Odoo[[#This Row],[id GEE]],Portadas10[],2,0),"No hay imagen en la tabla")</f>
        <v>No hay imagen en la tabla</v>
      </c>
      <c r="Z2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2" s="106" t="str">
        <f t="shared" si="14"/>
        <v>https://dashboardfiltrado.azurewebsites.net/AutoDash/Index/4/10206</v>
      </c>
      <c r="AC2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id2:10206, url:"https://app.powerbi.com/view?r=eyJrIjoiZGE4YThlNDAtYjU0Yi00MGIxLWFlYzQtMDAyOTU0NjM2NmQ3IiwidCI6IjhmYmFhNWJmLTJlY2MtNGRjOC1iNTZiLThmOTJlMzA3ZjA3NiIsImMiOjR9", comentario:"DATA: DATAEDUCACIÓN || País: Chile || Variante: SI || Tipo Variante: Comuna || Variante Shopify: Comuna: Puqueldón, Los Lagos"));</v>
      </c>
      <c r="AD2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https://dashboardfiltrado.azurewebsites.net/AutoDash/Index/4/10206</v>
      </c>
      <c r="AE252" s="117" t="str">
        <f>+IF(Detalle_Vinculos_Odoo[[#This Row],[LINK Mapstore]]&lt;&gt;"","MapStore",IF(Detalle_Vinculos_Odoo[[#This Row],[id GEE]]&lt;&gt;"","GEE-PBI","PBI"))</f>
        <v>PBI</v>
      </c>
    </row>
    <row r="253" spans="1:31" ht="30.6" hidden="1" x14ac:dyDescent="0.3">
      <c r="A253" s="102">
        <f t="shared" si="15"/>
        <v>240</v>
      </c>
      <c r="B253" s="103" t="str">
        <f>+VLOOKUP($M253,Detalle_Variantes_DI[],2,0)</f>
        <v>DATAEDUCACIÓN</v>
      </c>
      <c r="C253" s="103" t="str">
        <f>+VLOOKUP($M253,Detalle_Variantes_DI[],3,0)</f>
        <v>0010-01-00014</v>
      </c>
      <c r="D253" s="30" t="str">
        <f>+VLOOKUP($M253,Detalle_Variantes_DI[],5,0)</f>
        <v>Ranking Comunal de Establecimientos Educacionales - Chile</v>
      </c>
      <c r="E253" s="102" t="str">
        <f>+VLOOKUP($M253,Detalle_Variantes_DI[],6,0)</f>
        <v>PRO</v>
      </c>
      <c r="F253" s="102" t="str">
        <f>+VLOOKUP($M253,Detalle_Variantes_DI[],7,0)</f>
        <v>Chile</v>
      </c>
      <c r="G253" s="102" t="str">
        <f>+VLOOKUP($M253,Detalle_Variantes_DI[],8,0)</f>
        <v>SI</v>
      </c>
      <c r="H253" s="102" t="str">
        <f>+VLOOKUP($M253,Detalle_Variantes_DI[],9,0)</f>
        <v>NO</v>
      </c>
      <c r="I253" s="102" t="str">
        <f>+VLOOKUP($M253,Detalle_Variantes_DI[],10,0)</f>
        <v>NO</v>
      </c>
      <c r="J253" s="102" t="str">
        <f>+VLOOKUP($M253,Detalle_Variantes_DI[],11,0)</f>
        <v>SI</v>
      </c>
      <c r="K253" s="102" t="str">
        <f>+VLOOKUP($M253,Detalle_Variantes_DI[],13,0)</f>
        <v>SI</v>
      </c>
      <c r="L253" s="102" t="str">
        <f>+VLOOKUP($M253,Detalle_Variantes_DI[],14,0)</f>
        <v>Comuna</v>
      </c>
      <c r="M253" s="100">
        <v>4</v>
      </c>
      <c r="N253" s="96">
        <v>10207</v>
      </c>
      <c r="O253" s="102" t="str">
        <f>+IF(VLOOKUP($M253,Detalle_Variantes_DI[],19,0)=0,"",VLOOKUP($M253,Detalle_Variantes_DI[],19,0))</f>
        <v/>
      </c>
      <c r="P253" s="102" t="str">
        <f t="shared" si="16"/>
        <v/>
      </c>
      <c r="Q253" s="102" t="str">
        <f>+IF(VLOOKUP($M253,Detalle_Variantes_DI[],19,0)=0,"",VLOOKUP($M253,Detalle_Variantes_DI[],21,0))</f>
        <v/>
      </c>
      <c r="R253" s="105" t="str">
        <f t="shared" si="17"/>
        <v/>
      </c>
      <c r="S253" s="106" t="str">
        <f>+IFERROR(VLOOKUP(M253&amp;"-"&amp;N253,Links_publicos_PBI[[id-id2]:[Nombre Archivo PBI]],4,0),L253)</f>
        <v>Comuna: Queilén, Los Lagos</v>
      </c>
      <c r="T253" s="121" t="str">
        <f>+HYPERLINK(IFERROR(VLOOKUP($M253&amp;"-"&amp;$N253,Links_publicos_PBI[[id-id2]:[Nombre Archivo PBI]],5,0),L253))</f>
        <v>https://app.powerbi.com/view?r=eyJrIjoiNTY0YWUzNzMtNDVjMi00NDY0LTk2OWMtYjgzMzNjNDdmMzM2IiwidCI6IjhmYmFhNWJmLTJlY2MtNGRjOC1iNTZiLThmOTJlMzA3ZjA3NiIsImMiOjR9</v>
      </c>
      <c r="U253" s="121" t="str">
        <f>+IFERROR(VLOOKUP($M253,'LINK GEE-MSTORE'!$A$4:$E$164,4,0),"")&amp;IF(Detalle_Vinculos_Odoo[[#This Row],[id GEE2]]=0,"",Detalle_Vinculos_Odoo[[#This Row],[id GEE2]])</f>
        <v/>
      </c>
      <c r="V253" s="121" t="str">
        <f>+IFERROR(VLOOKUP($M253,'LINK GEE-MSTORE'!$I$4:$M$134,4,0),"")</f>
        <v/>
      </c>
      <c r="W253" s="30" t="str">
        <f>+Detalle_Vinculos_Odoo[[#This Row],[Data]]&amp;"|| "&amp;Detalle_Vinculos_Odoo[[#This Row],[Variante Shopify]]&amp;", "&amp;Detalle_Vinculos_Odoo[[#This Row],[País]]</f>
        <v>DATAEDUCACIÓN|| Comuna: Queilén, Los Lagos, Chile</v>
      </c>
      <c r="X2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Queilén, Los Lagos</v>
      </c>
      <c r="Y253" s="106" t="str">
        <f>+IFERROR(VLOOKUP(Detalle_Vinculos_Odoo[[#This Row],[id GEE]],Portadas10[],2,0),"No hay imagen en la tabla")</f>
        <v>No hay imagen en la tabla</v>
      </c>
      <c r="Z2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3" s="106" t="str">
        <f t="shared" si="14"/>
        <v>https://dashboardfiltrado.azurewebsites.net/AutoDash/Index/4/10207</v>
      </c>
      <c r="AC2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id2:10207, url:"https://app.powerbi.com/view?r=eyJrIjoiNTY0YWUzNzMtNDVjMi00NDY0LTk2OWMtYjgzMzNjNDdmMzM2IiwidCI6IjhmYmFhNWJmLTJlY2MtNGRjOC1iNTZiLThmOTJlMzA3ZjA3NiIsImMiOjR9", comentario:"DATA: DATAEDUCACIÓN || País: Chile || Variante: SI || Tipo Variante: Comuna || Variante Shopify: Comuna: Queilén, Los Lagos"));</v>
      </c>
      <c r="AD2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https://dashboardfiltrado.azurewebsites.net/AutoDash/Index/4/10207</v>
      </c>
      <c r="AE253" s="117" t="str">
        <f>+IF(Detalle_Vinculos_Odoo[[#This Row],[LINK Mapstore]]&lt;&gt;"","MapStore",IF(Detalle_Vinculos_Odoo[[#This Row],[id GEE]]&lt;&gt;"","GEE-PBI","PBI"))</f>
        <v>PBI</v>
      </c>
    </row>
    <row r="254" spans="1:31" ht="30.6" hidden="1" x14ac:dyDescent="0.3">
      <c r="A254" s="102">
        <f t="shared" si="15"/>
        <v>241</v>
      </c>
      <c r="B254" s="103" t="str">
        <f>+VLOOKUP($M254,Detalle_Variantes_DI[],2,0)</f>
        <v>DATAEDUCACIÓN</v>
      </c>
      <c r="C254" s="103" t="str">
        <f>+VLOOKUP($M254,Detalle_Variantes_DI[],3,0)</f>
        <v>0010-01-00014</v>
      </c>
      <c r="D254" s="30" t="str">
        <f>+VLOOKUP($M254,Detalle_Variantes_DI[],5,0)</f>
        <v>Ranking Comunal de Establecimientos Educacionales - Chile</v>
      </c>
      <c r="E254" s="102" t="str">
        <f>+VLOOKUP($M254,Detalle_Variantes_DI[],6,0)</f>
        <v>PRO</v>
      </c>
      <c r="F254" s="102" t="str">
        <f>+VLOOKUP($M254,Detalle_Variantes_DI[],7,0)</f>
        <v>Chile</v>
      </c>
      <c r="G254" s="102" t="str">
        <f>+VLOOKUP($M254,Detalle_Variantes_DI[],8,0)</f>
        <v>SI</v>
      </c>
      <c r="H254" s="102" t="str">
        <f>+VLOOKUP($M254,Detalle_Variantes_DI[],9,0)</f>
        <v>NO</v>
      </c>
      <c r="I254" s="102" t="str">
        <f>+VLOOKUP($M254,Detalle_Variantes_DI[],10,0)</f>
        <v>NO</v>
      </c>
      <c r="J254" s="102" t="str">
        <f>+VLOOKUP($M254,Detalle_Variantes_DI[],11,0)</f>
        <v>SI</v>
      </c>
      <c r="K254" s="102" t="str">
        <f>+VLOOKUP($M254,Detalle_Variantes_DI[],13,0)</f>
        <v>SI</v>
      </c>
      <c r="L254" s="102" t="str">
        <f>+VLOOKUP($M254,Detalle_Variantes_DI[],14,0)</f>
        <v>Comuna</v>
      </c>
      <c r="M254" s="100">
        <v>4</v>
      </c>
      <c r="N254" s="96">
        <v>10208</v>
      </c>
      <c r="O254" s="102" t="str">
        <f>+IF(VLOOKUP($M254,Detalle_Variantes_DI[],19,0)=0,"",VLOOKUP($M254,Detalle_Variantes_DI[],19,0))</f>
        <v/>
      </c>
      <c r="P254" s="102" t="str">
        <f t="shared" si="16"/>
        <v/>
      </c>
      <c r="Q254" s="102" t="str">
        <f>+IF(VLOOKUP($M254,Detalle_Variantes_DI[],19,0)=0,"",VLOOKUP($M254,Detalle_Variantes_DI[],21,0))</f>
        <v/>
      </c>
      <c r="R254" s="105" t="str">
        <f t="shared" si="17"/>
        <v/>
      </c>
      <c r="S254" s="106" t="str">
        <f>+IFERROR(VLOOKUP(M254&amp;"-"&amp;N254,Links_publicos_PBI[[id-id2]:[Nombre Archivo PBI]],4,0),L254)</f>
        <v>Comuna: Quellón, Los Lagos</v>
      </c>
      <c r="T254" s="121" t="str">
        <f>+HYPERLINK(IFERROR(VLOOKUP($M254&amp;"-"&amp;$N254,Links_publicos_PBI[[id-id2]:[Nombre Archivo PBI]],5,0),L254))</f>
        <v>https://app.powerbi.com/view?r=eyJrIjoiODUxYmUzNWItMDEyOC00OTA5LTg5MmYtNGM4YWJiMDhlNzU0IiwidCI6IjhmYmFhNWJmLTJlY2MtNGRjOC1iNTZiLThmOTJlMzA3ZjA3NiIsImMiOjR9</v>
      </c>
      <c r="U254" s="121" t="str">
        <f>+IFERROR(VLOOKUP($M254,'LINK GEE-MSTORE'!$A$4:$E$164,4,0),"")&amp;IF(Detalle_Vinculos_Odoo[[#This Row],[id GEE2]]=0,"",Detalle_Vinculos_Odoo[[#This Row],[id GEE2]])</f>
        <v/>
      </c>
      <c r="V254" s="121" t="str">
        <f>+IFERROR(VLOOKUP($M254,'LINK GEE-MSTORE'!$I$4:$M$134,4,0),"")</f>
        <v/>
      </c>
      <c r="W254" s="30" t="str">
        <f>+Detalle_Vinculos_Odoo[[#This Row],[Data]]&amp;"|| "&amp;Detalle_Vinculos_Odoo[[#This Row],[Variante Shopify]]&amp;", "&amp;Detalle_Vinculos_Odoo[[#This Row],[País]]</f>
        <v>DATAEDUCACIÓN|| Comuna: Quellón, Los Lagos, Chile</v>
      </c>
      <c r="X2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Quellón, Los Lagos</v>
      </c>
      <c r="Y254" s="106" t="str">
        <f>+IFERROR(VLOOKUP(Detalle_Vinculos_Odoo[[#This Row],[id GEE]],Portadas10[],2,0),"No hay imagen en la tabla")</f>
        <v>No hay imagen en la tabla</v>
      </c>
      <c r="Z2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4" s="106" t="str">
        <f t="shared" si="14"/>
        <v>https://dashboardfiltrado.azurewebsites.net/AutoDash/Index/4/10208</v>
      </c>
      <c r="AC2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id2:10208, url:"https://app.powerbi.com/view?r=eyJrIjoiODUxYmUzNWItMDEyOC00OTA5LTg5MmYtNGM4YWJiMDhlNzU0IiwidCI6IjhmYmFhNWJmLTJlY2MtNGRjOC1iNTZiLThmOTJlMzA3ZjA3NiIsImMiOjR9", comentario:"DATA: DATAEDUCACIÓN || País: Chile || Variante: SI || Tipo Variante: Comuna || Variante Shopify: Comuna: Quellón, Los Lagos"));</v>
      </c>
      <c r="AD2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https://dashboardfiltrado.azurewebsites.net/AutoDash/Index/4/10208</v>
      </c>
      <c r="AE254" s="117" t="str">
        <f>+IF(Detalle_Vinculos_Odoo[[#This Row],[LINK Mapstore]]&lt;&gt;"","MapStore",IF(Detalle_Vinculos_Odoo[[#This Row],[id GEE]]&lt;&gt;"","GEE-PBI","PBI"))</f>
        <v>PBI</v>
      </c>
    </row>
    <row r="255" spans="1:31" ht="30.6" hidden="1" x14ac:dyDescent="0.3">
      <c r="A255" s="102">
        <f t="shared" si="15"/>
        <v>242</v>
      </c>
      <c r="B255" s="103" t="str">
        <f>+VLOOKUP($M255,Detalle_Variantes_DI[],2,0)</f>
        <v>DATAEDUCACIÓN</v>
      </c>
      <c r="C255" s="103" t="str">
        <f>+VLOOKUP($M255,Detalle_Variantes_DI[],3,0)</f>
        <v>0010-01-00014</v>
      </c>
      <c r="D255" s="30" t="str">
        <f>+VLOOKUP($M255,Detalle_Variantes_DI[],5,0)</f>
        <v>Ranking Comunal de Establecimientos Educacionales - Chile</v>
      </c>
      <c r="E255" s="102" t="str">
        <f>+VLOOKUP($M255,Detalle_Variantes_DI[],6,0)</f>
        <v>PRO</v>
      </c>
      <c r="F255" s="102" t="str">
        <f>+VLOOKUP($M255,Detalle_Variantes_DI[],7,0)</f>
        <v>Chile</v>
      </c>
      <c r="G255" s="102" t="str">
        <f>+VLOOKUP($M255,Detalle_Variantes_DI[],8,0)</f>
        <v>SI</v>
      </c>
      <c r="H255" s="102" t="str">
        <f>+VLOOKUP($M255,Detalle_Variantes_DI[],9,0)</f>
        <v>NO</v>
      </c>
      <c r="I255" s="102" t="str">
        <f>+VLOOKUP($M255,Detalle_Variantes_DI[],10,0)</f>
        <v>NO</v>
      </c>
      <c r="J255" s="102" t="str">
        <f>+VLOOKUP($M255,Detalle_Variantes_DI[],11,0)</f>
        <v>SI</v>
      </c>
      <c r="K255" s="102" t="str">
        <f>+VLOOKUP($M255,Detalle_Variantes_DI[],13,0)</f>
        <v>SI</v>
      </c>
      <c r="L255" s="102" t="str">
        <f>+VLOOKUP($M255,Detalle_Variantes_DI[],14,0)</f>
        <v>Comuna</v>
      </c>
      <c r="M255" s="100">
        <v>4</v>
      </c>
      <c r="N255" s="96">
        <v>10209</v>
      </c>
      <c r="O255" s="102" t="str">
        <f>+IF(VLOOKUP($M255,Detalle_Variantes_DI[],19,0)=0,"",VLOOKUP($M255,Detalle_Variantes_DI[],19,0))</f>
        <v/>
      </c>
      <c r="P255" s="102" t="str">
        <f t="shared" si="16"/>
        <v/>
      </c>
      <c r="Q255" s="102" t="str">
        <f>+IF(VLOOKUP($M255,Detalle_Variantes_DI[],19,0)=0,"",VLOOKUP($M255,Detalle_Variantes_DI[],21,0))</f>
        <v/>
      </c>
      <c r="R255" s="105" t="str">
        <f t="shared" si="17"/>
        <v/>
      </c>
      <c r="S255" s="106" t="str">
        <f>+IFERROR(VLOOKUP(M255&amp;"-"&amp;N255,Links_publicos_PBI[[id-id2]:[Nombre Archivo PBI]],4,0),L255)</f>
        <v>Comuna: Quemchi, Los Lagos</v>
      </c>
      <c r="T255" s="121" t="str">
        <f>+HYPERLINK(IFERROR(VLOOKUP($M255&amp;"-"&amp;$N255,Links_publicos_PBI[[id-id2]:[Nombre Archivo PBI]],5,0),L255))</f>
        <v>https://app.powerbi.com/view?r=eyJrIjoiMTUwZWQ3ZjUtNzI5Yi00MDU0LWFjMzQtMDU5M2NmOGVhZjc5IiwidCI6IjhmYmFhNWJmLTJlY2MtNGRjOC1iNTZiLThmOTJlMzA3ZjA3NiIsImMiOjR9</v>
      </c>
      <c r="U255" s="121" t="str">
        <f>+IFERROR(VLOOKUP($M255,'LINK GEE-MSTORE'!$A$4:$E$164,4,0),"")&amp;IF(Detalle_Vinculos_Odoo[[#This Row],[id GEE2]]=0,"",Detalle_Vinculos_Odoo[[#This Row],[id GEE2]])</f>
        <v/>
      </c>
      <c r="V255" s="121" t="str">
        <f>+IFERROR(VLOOKUP($M255,'LINK GEE-MSTORE'!$I$4:$M$134,4,0),"")</f>
        <v/>
      </c>
      <c r="W255" s="30" t="str">
        <f>+Detalle_Vinculos_Odoo[[#This Row],[Data]]&amp;"|| "&amp;Detalle_Vinculos_Odoo[[#This Row],[Variante Shopify]]&amp;", "&amp;Detalle_Vinculos_Odoo[[#This Row],[País]]</f>
        <v>DATAEDUCACIÓN|| Comuna: Quemchi, Los Lagos, Chile</v>
      </c>
      <c r="X2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Quemchi, Los Lagos</v>
      </c>
      <c r="Y255" s="106" t="str">
        <f>+IFERROR(VLOOKUP(Detalle_Vinculos_Odoo[[#This Row],[id GEE]],Portadas10[],2,0),"No hay imagen en la tabla")</f>
        <v>No hay imagen en la tabla</v>
      </c>
      <c r="Z2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5" s="106" t="str">
        <f t="shared" si="14"/>
        <v>https://dashboardfiltrado.azurewebsites.net/AutoDash/Index/4/10209</v>
      </c>
      <c r="AC2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id2:10209, url:"https://app.powerbi.com/view?r=eyJrIjoiMTUwZWQ3ZjUtNzI5Yi00MDU0LWFjMzQtMDU5M2NmOGVhZjc5IiwidCI6IjhmYmFhNWJmLTJlY2MtNGRjOC1iNTZiLThmOTJlMzA3ZjA3NiIsImMiOjR9", comentario:"DATA: DATAEDUCACIÓN || País: Chile || Variante: SI || Tipo Variante: Comuna || Variante Shopify: Comuna: Quemchi, Los Lagos"));</v>
      </c>
      <c r="AD2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https://dashboardfiltrado.azurewebsites.net/AutoDash/Index/4/10209</v>
      </c>
      <c r="AE255" s="117" t="str">
        <f>+IF(Detalle_Vinculos_Odoo[[#This Row],[LINK Mapstore]]&lt;&gt;"","MapStore",IF(Detalle_Vinculos_Odoo[[#This Row],[id GEE]]&lt;&gt;"","GEE-PBI","PBI"))</f>
        <v>PBI</v>
      </c>
    </row>
    <row r="256" spans="1:31" ht="30.6" hidden="1" x14ac:dyDescent="0.3">
      <c r="A256" s="102">
        <f t="shared" si="15"/>
        <v>243</v>
      </c>
      <c r="B256" s="103" t="str">
        <f>+VLOOKUP($M256,Detalle_Variantes_DI[],2,0)</f>
        <v>DATAEDUCACIÓN</v>
      </c>
      <c r="C256" s="103" t="str">
        <f>+VLOOKUP($M256,Detalle_Variantes_DI[],3,0)</f>
        <v>0010-01-00014</v>
      </c>
      <c r="D256" s="30" t="str">
        <f>+VLOOKUP($M256,Detalle_Variantes_DI[],5,0)</f>
        <v>Ranking Comunal de Establecimientos Educacionales - Chile</v>
      </c>
      <c r="E256" s="102" t="str">
        <f>+VLOOKUP($M256,Detalle_Variantes_DI[],6,0)</f>
        <v>PRO</v>
      </c>
      <c r="F256" s="102" t="str">
        <f>+VLOOKUP($M256,Detalle_Variantes_DI[],7,0)</f>
        <v>Chile</v>
      </c>
      <c r="G256" s="102" t="str">
        <f>+VLOOKUP($M256,Detalle_Variantes_DI[],8,0)</f>
        <v>SI</v>
      </c>
      <c r="H256" s="102" t="str">
        <f>+VLOOKUP($M256,Detalle_Variantes_DI[],9,0)</f>
        <v>NO</v>
      </c>
      <c r="I256" s="102" t="str">
        <f>+VLOOKUP($M256,Detalle_Variantes_DI[],10,0)</f>
        <v>NO</v>
      </c>
      <c r="J256" s="102" t="str">
        <f>+VLOOKUP($M256,Detalle_Variantes_DI[],11,0)</f>
        <v>SI</v>
      </c>
      <c r="K256" s="102" t="str">
        <f>+VLOOKUP($M256,Detalle_Variantes_DI[],13,0)</f>
        <v>SI</v>
      </c>
      <c r="L256" s="102" t="str">
        <f>+VLOOKUP($M256,Detalle_Variantes_DI[],14,0)</f>
        <v>Comuna</v>
      </c>
      <c r="M256" s="100">
        <v>4</v>
      </c>
      <c r="N256" s="96">
        <v>10210</v>
      </c>
      <c r="O256" s="102" t="str">
        <f>+IF(VLOOKUP($M256,Detalle_Variantes_DI[],19,0)=0,"",VLOOKUP($M256,Detalle_Variantes_DI[],19,0))</f>
        <v/>
      </c>
      <c r="P256" s="102" t="str">
        <f t="shared" si="16"/>
        <v/>
      </c>
      <c r="Q256" s="102" t="str">
        <f>+IF(VLOOKUP($M256,Detalle_Variantes_DI[],19,0)=0,"",VLOOKUP($M256,Detalle_Variantes_DI[],21,0))</f>
        <v/>
      </c>
      <c r="R256" s="105" t="str">
        <f t="shared" si="17"/>
        <v/>
      </c>
      <c r="S256" s="106" t="str">
        <f>+IFERROR(VLOOKUP(M256&amp;"-"&amp;N256,Links_publicos_PBI[[id-id2]:[Nombre Archivo PBI]],4,0),L256)</f>
        <v>Comuna: Quinchao, Los Lagos</v>
      </c>
      <c r="T256" s="121" t="str">
        <f>+HYPERLINK(IFERROR(VLOOKUP($M256&amp;"-"&amp;$N256,Links_publicos_PBI[[id-id2]:[Nombre Archivo PBI]],5,0),L256))</f>
        <v>https://app.powerbi.com/view?r=eyJrIjoiMDEwNDdlMjItNTM1ZC00YThhLTkxMDItMzM5NWFlZGY0MjA5IiwidCI6IjhmYmFhNWJmLTJlY2MtNGRjOC1iNTZiLThmOTJlMzA3ZjA3NiIsImMiOjR9</v>
      </c>
      <c r="U256" s="121" t="str">
        <f>+IFERROR(VLOOKUP($M256,'LINK GEE-MSTORE'!$A$4:$E$164,4,0),"")&amp;IF(Detalle_Vinculos_Odoo[[#This Row],[id GEE2]]=0,"",Detalle_Vinculos_Odoo[[#This Row],[id GEE2]])</f>
        <v/>
      </c>
      <c r="V256" s="121" t="str">
        <f>+IFERROR(VLOOKUP($M256,'LINK GEE-MSTORE'!$I$4:$M$134,4,0),"")</f>
        <v/>
      </c>
      <c r="W256" s="30" t="str">
        <f>+Detalle_Vinculos_Odoo[[#This Row],[Data]]&amp;"|| "&amp;Detalle_Vinculos_Odoo[[#This Row],[Variante Shopify]]&amp;", "&amp;Detalle_Vinculos_Odoo[[#This Row],[País]]</f>
        <v>DATAEDUCACIÓN|| Comuna: Quinchao, Los Lagos, Chile</v>
      </c>
      <c r="X2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Quinchao, Los Lagos</v>
      </c>
      <c r="Y256" s="106" t="str">
        <f>+IFERROR(VLOOKUP(Detalle_Vinculos_Odoo[[#This Row],[id GEE]],Portadas10[],2,0),"No hay imagen en la tabla")</f>
        <v>No hay imagen en la tabla</v>
      </c>
      <c r="Z2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6" s="106" t="str">
        <f t="shared" si="14"/>
        <v>https://dashboardfiltrado.azurewebsites.net/AutoDash/Index/4/10210</v>
      </c>
      <c r="AC2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id2:10210, url:"https://app.powerbi.com/view?r=eyJrIjoiMDEwNDdlMjItNTM1ZC00YThhLTkxMDItMzM5NWFlZGY0MjA5IiwidCI6IjhmYmFhNWJmLTJlY2MtNGRjOC1iNTZiLThmOTJlMzA3ZjA3NiIsImMiOjR9", comentario:"DATA: DATAEDUCACIÓN || País: Chile || Variante: SI || Tipo Variante: Comuna || Variante Shopify: Comuna: Quinchao, Los Lagos"));</v>
      </c>
      <c r="AD2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https://dashboardfiltrado.azurewebsites.net/AutoDash/Index/4/10210</v>
      </c>
      <c r="AE256" s="117" t="str">
        <f>+IF(Detalle_Vinculos_Odoo[[#This Row],[LINK Mapstore]]&lt;&gt;"","MapStore",IF(Detalle_Vinculos_Odoo[[#This Row],[id GEE]]&lt;&gt;"","GEE-PBI","PBI"))</f>
        <v>PBI</v>
      </c>
    </row>
    <row r="257" spans="1:31" ht="30.6" hidden="1" x14ac:dyDescent="0.3">
      <c r="A257" s="102">
        <f t="shared" si="15"/>
        <v>244</v>
      </c>
      <c r="B257" s="103" t="str">
        <f>+VLOOKUP($M257,Detalle_Variantes_DI[],2,0)</f>
        <v>DATAEDUCACIÓN</v>
      </c>
      <c r="C257" s="103" t="str">
        <f>+VLOOKUP($M257,Detalle_Variantes_DI[],3,0)</f>
        <v>0010-01-00014</v>
      </c>
      <c r="D257" s="30" t="str">
        <f>+VLOOKUP($M257,Detalle_Variantes_DI[],5,0)</f>
        <v>Ranking Comunal de Establecimientos Educacionales - Chile</v>
      </c>
      <c r="E257" s="102" t="str">
        <f>+VLOOKUP($M257,Detalle_Variantes_DI[],6,0)</f>
        <v>PRO</v>
      </c>
      <c r="F257" s="102" t="str">
        <f>+VLOOKUP($M257,Detalle_Variantes_DI[],7,0)</f>
        <v>Chile</v>
      </c>
      <c r="G257" s="102" t="str">
        <f>+VLOOKUP($M257,Detalle_Variantes_DI[],8,0)</f>
        <v>SI</v>
      </c>
      <c r="H257" s="102" t="str">
        <f>+VLOOKUP($M257,Detalle_Variantes_DI[],9,0)</f>
        <v>NO</v>
      </c>
      <c r="I257" s="102" t="str">
        <f>+VLOOKUP($M257,Detalle_Variantes_DI[],10,0)</f>
        <v>NO</v>
      </c>
      <c r="J257" s="102" t="str">
        <f>+VLOOKUP($M257,Detalle_Variantes_DI[],11,0)</f>
        <v>SI</v>
      </c>
      <c r="K257" s="102" t="str">
        <f>+VLOOKUP($M257,Detalle_Variantes_DI[],13,0)</f>
        <v>SI</v>
      </c>
      <c r="L257" s="102" t="str">
        <f>+VLOOKUP($M257,Detalle_Variantes_DI[],14,0)</f>
        <v>Comuna</v>
      </c>
      <c r="M257" s="100">
        <v>4</v>
      </c>
      <c r="N257" s="96">
        <v>10301</v>
      </c>
      <c r="O257" s="102" t="str">
        <f>+IF(VLOOKUP($M257,Detalle_Variantes_DI[],19,0)=0,"",VLOOKUP($M257,Detalle_Variantes_DI[],19,0))</f>
        <v/>
      </c>
      <c r="P257" s="102" t="str">
        <f t="shared" si="16"/>
        <v/>
      </c>
      <c r="Q257" s="102" t="str">
        <f>+IF(VLOOKUP($M257,Detalle_Variantes_DI[],19,0)=0,"",VLOOKUP($M257,Detalle_Variantes_DI[],21,0))</f>
        <v/>
      </c>
      <c r="R257" s="105" t="str">
        <f t="shared" si="17"/>
        <v/>
      </c>
      <c r="S257" s="106" t="str">
        <f>+IFERROR(VLOOKUP(M257&amp;"-"&amp;N257,Links_publicos_PBI[[id-id2]:[Nombre Archivo PBI]],4,0),L257)</f>
        <v>Comuna: Osorno, Los Lagos</v>
      </c>
      <c r="T257" s="121" t="str">
        <f>+HYPERLINK(IFERROR(VLOOKUP($M257&amp;"-"&amp;$N257,Links_publicos_PBI[[id-id2]:[Nombre Archivo PBI]],5,0),L257))</f>
        <v>https://app.powerbi.com/view?r=eyJrIjoiYmU4MzJlMzItOTcwOC00ODI0LWExYjEtM2YwZTc4N2ZhYjZmIiwidCI6IjhmYmFhNWJmLTJlY2MtNGRjOC1iNTZiLThmOTJlMzA3ZjA3NiIsImMiOjR9</v>
      </c>
      <c r="U257" s="121" t="str">
        <f>+IFERROR(VLOOKUP($M257,'LINK GEE-MSTORE'!$A$4:$E$164,4,0),"")&amp;IF(Detalle_Vinculos_Odoo[[#This Row],[id GEE2]]=0,"",Detalle_Vinculos_Odoo[[#This Row],[id GEE2]])</f>
        <v/>
      </c>
      <c r="V257" s="121" t="str">
        <f>+IFERROR(VLOOKUP($M257,'LINK GEE-MSTORE'!$I$4:$M$134,4,0),"")</f>
        <v/>
      </c>
      <c r="W257" s="30" t="str">
        <f>+Detalle_Vinculos_Odoo[[#This Row],[Data]]&amp;"|| "&amp;Detalle_Vinculos_Odoo[[#This Row],[Variante Shopify]]&amp;", "&amp;Detalle_Vinculos_Odoo[[#This Row],[País]]</f>
        <v>DATAEDUCACIÓN|| Comuna: Osorno, Los Lagos, Chile</v>
      </c>
      <c r="X2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Osorno, Los Lagos</v>
      </c>
      <c r="Y257" s="106" t="str">
        <f>+IFERROR(VLOOKUP(Detalle_Vinculos_Odoo[[#This Row],[id GEE]],Portadas10[],2,0),"No hay imagen en la tabla")</f>
        <v>No hay imagen en la tabla</v>
      </c>
      <c r="Z2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7" s="106" t="str">
        <f t="shared" si="14"/>
        <v>https://dashboardfiltrado.azurewebsites.net/AutoDash/Index/4/10301</v>
      </c>
      <c r="AC2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id2:10301, url:"https://app.powerbi.com/view?r=eyJrIjoiYmU4MzJlMzItOTcwOC00ODI0LWExYjEtM2YwZTc4N2ZhYjZmIiwidCI6IjhmYmFhNWJmLTJlY2MtNGRjOC1iNTZiLThmOTJlMzA3ZjA3NiIsImMiOjR9", comentario:"DATA: DATAEDUCACIÓN || País: Chile || Variante: SI || Tipo Variante: Comuna || Variante Shopify: Comuna: Osorno, Los Lagos"));</v>
      </c>
      <c r="AD2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https://dashboardfiltrado.azurewebsites.net/AutoDash/Index/4/10301</v>
      </c>
      <c r="AE257" s="117" t="str">
        <f>+IF(Detalle_Vinculos_Odoo[[#This Row],[LINK Mapstore]]&lt;&gt;"","MapStore",IF(Detalle_Vinculos_Odoo[[#This Row],[id GEE]]&lt;&gt;"","GEE-PBI","PBI"))</f>
        <v>PBI</v>
      </c>
    </row>
    <row r="258" spans="1:31" ht="30.6" hidden="1" x14ac:dyDescent="0.3">
      <c r="A258" s="102">
        <f t="shared" si="15"/>
        <v>245</v>
      </c>
      <c r="B258" s="103" t="str">
        <f>+VLOOKUP($M258,Detalle_Variantes_DI[],2,0)</f>
        <v>DATAEDUCACIÓN</v>
      </c>
      <c r="C258" s="103" t="str">
        <f>+VLOOKUP($M258,Detalle_Variantes_DI[],3,0)</f>
        <v>0010-01-00014</v>
      </c>
      <c r="D258" s="30" t="str">
        <f>+VLOOKUP($M258,Detalle_Variantes_DI[],5,0)</f>
        <v>Ranking Comunal de Establecimientos Educacionales - Chile</v>
      </c>
      <c r="E258" s="102" t="str">
        <f>+VLOOKUP($M258,Detalle_Variantes_DI[],6,0)</f>
        <v>PRO</v>
      </c>
      <c r="F258" s="102" t="str">
        <f>+VLOOKUP($M258,Detalle_Variantes_DI[],7,0)</f>
        <v>Chile</v>
      </c>
      <c r="G258" s="102" t="str">
        <f>+VLOOKUP($M258,Detalle_Variantes_DI[],8,0)</f>
        <v>SI</v>
      </c>
      <c r="H258" s="102" t="str">
        <f>+VLOOKUP($M258,Detalle_Variantes_DI[],9,0)</f>
        <v>NO</v>
      </c>
      <c r="I258" s="102" t="str">
        <f>+VLOOKUP($M258,Detalle_Variantes_DI[],10,0)</f>
        <v>NO</v>
      </c>
      <c r="J258" s="102" t="str">
        <f>+VLOOKUP($M258,Detalle_Variantes_DI[],11,0)</f>
        <v>SI</v>
      </c>
      <c r="K258" s="102" t="str">
        <f>+VLOOKUP($M258,Detalle_Variantes_DI[],13,0)</f>
        <v>SI</v>
      </c>
      <c r="L258" s="102" t="str">
        <f>+VLOOKUP($M258,Detalle_Variantes_DI[],14,0)</f>
        <v>Comuna</v>
      </c>
      <c r="M258" s="100">
        <v>4</v>
      </c>
      <c r="N258" s="96">
        <v>10302</v>
      </c>
      <c r="O258" s="102" t="str">
        <f>+IF(VLOOKUP($M258,Detalle_Variantes_DI[],19,0)=0,"",VLOOKUP($M258,Detalle_Variantes_DI[],19,0))</f>
        <v/>
      </c>
      <c r="P258" s="102" t="str">
        <f t="shared" si="16"/>
        <v/>
      </c>
      <c r="Q258" s="102" t="str">
        <f>+IF(VLOOKUP($M258,Detalle_Variantes_DI[],19,0)=0,"",VLOOKUP($M258,Detalle_Variantes_DI[],21,0))</f>
        <v/>
      </c>
      <c r="R258" s="105" t="str">
        <f t="shared" si="17"/>
        <v/>
      </c>
      <c r="S258" s="106" t="str">
        <f>+IFERROR(VLOOKUP(M258&amp;"-"&amp;N258,Links_publicos_PBI[[id-id2]:[Nombre Archivo PBI]],4,0),L258)</f>
        <v>Comuna: Puerto Octay, Los Lagos</v>
      </c>
      <c r="T258" s="121" t="str">
        <f>+HYPERLINK(IFERROR(VLOOKUP($M258&amp;"-"&amp;$N258,Links_publicos_PBI[[id-id2]:[Nombre Archivo PBI]],5,0),L258))</f>
        <v>https://app.powerbi.com/view?r=eyJrIjoiMjEyYjBmODctMjAxYS00ZmViLWJkMmMtNmU0MzFmZWNkNzIxIiwidCI6IjhmYmFhNWJmLTJlY2MtNGRjOC1iNTZiLThmOTJlMzA3ZjA3NiIsImMiOjR9</v>
      </c>
      <c r="U258" s="121" t="str">
        <f>+IFERROR(VLOOKUP($M258,'LINK GEE-MSTORE'!$A$4:$E$164,4,0),"")&amp;IF(Detalle_Vinculos_Odoo[[#This Row],[id GEE2]]=0,"",Detalle_Vinculos_Odoo[[#This Row],[id GEE2]])</f>
        <v/>
      </c>
      <c r="V258" s="121" t="str">
        <f>+IFERROR(VLOOKUP($M258,'LINK GEE-MSTORE'!$I$4:$M$134,4,0),"")</f>
        <v/>
      </c>
      <c r="W258" s="30" t="str">
        <f>+Detalle_Vinculos_Odoo[[#This Row],[Data]]&amp;"|| "&amp;Detalle_Vinculos_Odoo[[#This Row],[Variante Shopify]]&amp;", "&amp;Detalle_Vinculos_Odoo[[#This Row],[País]]</f>
        <v>DATAEDUCACIÓN|| Comuna: Puerto Octay, Los Lagos, Chile</v>
      </c>
      <c r="X2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Puerto Octay, Los Lagos</v>
      </c>
      <c r="Y258" s="106" t="str">
        <f>+IFERROR(VLOOKUP(Detalle_Vinculos_Odoo[[#This Row],[id GEE]],Portadas10[],2,0),"No hay imagen en la tabla")</f>
        <v>No hay imagen en la tabla</v>
      </c>
      <c r="Z2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8" s="106" t="str">
        <f t="shared" si="14"/>
        <v>https://dashboardfiltrado.azurewebsites.net/AutoDash/Index/4/10302</v>
      </c>
      <c r="AC2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id2:10302, url:"https://app.powerbi.com/view?r=eyJrIjoiMjEyYjBmODctMjAxYS00ZmViLWJkMmMtNmU0MzFmZWNkNzIxIiwidCI6IjhmYmFhNWJmLTJlY2MtNGRjOC1iNTZiLThmOTJlMzA3ZjA3NiIsImMiOjR9", comentario:"DATA: DATAEDUCACIÓN || País: Chile || Variante: SI || Tipo Variante: Comuna || Variante Shopify: Comuna: Puerto Octay, Los Lagos"));</v>
      </c>
      <c r="AD2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https://dashboardfiltrado.azurewebsites.net/AutoDash/Index/4/10302</v>
      </c>
      <c r="AE258" s="117" t="str">
        <f>+IF(Detalle_Vinculos_Odoo[[#This Row],[LINK Mapstore]]&lt;&gt;"","MapStore",IF(Detalle_Vinculos_Odoo[[#This Row],[id GEE]]&lt;&gt;"","GEE-PBI","PBI"))</f>
        <v>PBI</v>
      </c>
    </row>
    <row r="259" spans="1:31" ht="30.6" hidden="1" x14ac:dyDescent="0.3">
      <c r="A259" s="102">
        <f t="shared" si="15"/>
        <v>246</v>
      </c>
      <c r="B259" s="103" t="str">
        <f>+VLOOKUP($M259,Detalle_Variantes_DI[],2,0)</f>
        <v>DATAEDUCACIÓN</v>
      </c>
      <c r="C259" s="103" t="str">
        <f>+VLOOKUP($M259,Detalle_Variantes_DI[],3,0)</f>
        <v>0010-01-00014</v>
      </c>
      <c r="D259" s="30" t="str">
        <f>+VLOOKUP($M259,Detalle_Variantes_DI[],5,0)</f>
        <v>Ranking Comunal de Establecimientos Educacionales - Chile</v>
      </c>
      <c r="E259" s="102" t="str">
        <f>+VLOOKUP($M259,Detalle_Variantes_DI[],6,0)</f>
        <v>PRO</v>
      </c>
      <c r="F259" s="102" t="str">
        <f>+VLOOKUP($M259,Detalle_Variantes_DI[],7,0)</f>
        <v>Chile</v>
      </c>
      <c r="G259" s="102" t="str">
        <f>+VLOOKUP($M259,Detalle_Variantes_DI[],8,0)</f>
        <v>SI</v>
      </c>
      <c r="H259" s="102" t="str">
        <f>+VLOOKUP($M259,Detalle_Variantes_DI[],9,0)</f>
        <v>NO</v>
      </c>
      <c r="I259" s="102" t="str">
        <f>+VLOOKUP($M259,Detalle_Variantes_DI[],10,0)</f>
        <v>NO</v>
      </c>
      <c r="J259" s="102" t="str">
        <f>+VLOOKUP($M259,Detalle_Variantes_DI[],11,0)</f>
        <v>SI</v>
      </c>
      <c r="K259" s="102" t="str">
        <f>+VLOOKUP($M259,Detalle_Variantes_DI[],13,0)</f>
        <v>SI</v>
      </c>
      <c r="L259" s="102" t="str">
        <f>+VLOOKUP($M259,Detalle_Variantes_DI[],14,0)</f>
        <v>Comuna</v>
      </c>
      <c r="M259" s="100">
        <v>4</v>
      </c>
      <c r="N259" s="96">
        <v>10303</v>
      </c>
      <c r="O259" s="102" t="str">
        <f>+IF(VLOOKUP($M259,Detalle_Variantes_DI[],19,0)=0,"",VLOOKUP($M259,Detalle_Variantes_DI[],19,0))</f>
        <v/>
      </c>
      <c r="P259" s="102" t="str">
        <f t="shared" si="16"/>
        <v/>
      </c>
      <c r="Q259" s="102" t="str">
        <f>+IF(VLOOKUP($M259,Detalle_Variantes_DI[],19,0)=0,"",VLOOKUP($M259,Detalle_Variantes_DI[],21,0))</f>
        <v/>
      </c>
      <c r="R259" s="105" t="str">
        <f t="shared" si="17"/>
        <v/>
      </c>
      <c r="S259" s="106" t="str">
        <f>+IFERROR(VLOOKUP(M259&amp;"-"&amp;N259,Links_publicos_PBI[[id-id2]:[Nombre Archivo PBI]],4,0),L259)</f>
        <v>Comuna: Purranque, Los Lagos</v>
      </c>
      <c r="T259" s="121" t="str">
        <f>+HYPERLINK(IFERROR(VLOOKUP($M259&amp;"-"&amp;$N259,Links_publicos_PBI[[id-id2]:[Nombre Archivo PBI]],5,0),L259))</f>
        <v>https://app.powerbi.com/view?r=eyJrIjoiZTVmNjc1MDEtMDg2ZC00YjEyLThiMzMtYmM0ZDk1MTRjODAxIiwidCI6IjhmYmFhNWJmLTJlY2MtNGRjOC1iNTZiLThmOTJlMzA3ZjA3NiIsImMiOjR9</v>
      </c>
      <c r="U259" s="121" t="str">
        <f>+IFERROR(VLOOKUP($M259,'LINK GEE-MSTORE'!$A$4:$E$164,4,0),"")&amp;IF(Detalle_Vinculos_Odoo[[#This Row],[id GEE2]]=0,"",Detalle_Vinculos_Odoo[[#This Row],[id GEE2]])</f>
        <v/>
      </c>
      <c r="V259" s="121" t="str">
        <f>+IFERROR(VLOOKUP($M259,'LINK GEE-MSTORE'!$I$4:$M$134,4,0),"")</f>
        <v/>
      </c>
      <c r="W259" s="30" t="str">
        <f>+Detalle_Vinculos_Odoo[[#This Row],[Data]]&amp;"|| "&amp;Detalle_Vinculos_Odoo[[#This Row],[Variante Shopify]]&amp;", "&amp;Detalle_Vinculos_Odoo[[#This Row],[País]]</f>
        <v>DATAEDUCACIÓN|| Comuna: Purranque, Los Lagos, Chile</v>
      </c>
      <c r="X2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Purranque, Los Lagos</v>
      </c>
      <c r="Y259" s="106" t="str">
        <f>+IFERROR(VLOOKUP(Detalle_Vinculos_Odoo[[#This Row],[id GEE]],Portadas10[],2,0),"No hay imagen en la tabla")</f>
        <v>No hay imagen en la tabla</v>
      </c>
      <c r="Z2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9" s="106" t="str">
        <f t="shared" si="14"/>
        <v>https://dashboardfiltrado.azurewebsites.net/AutoDash/Index/4/10303</v>
      </c>
      <c r="AC2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id2:10303, url:"https://app.powerbi.com/view?r=eyJrIjoiZTVmNjc1MDEtMDg2ZC00YjEyLThiMzMtYmM0ZDk1MTRjODAxIiwidCI6IjhmYmFhNWJmLTJlY2MtNGRjOC1iNTZiLThmOTJlMzA3ZjA3NiIsImMiOjR9", comentario:"DATA: DATAEDUCACIÓN || País: Chile || Variante: SI || Tipo Variante: Comuna || Variante Shopify: Comuna: Purranque, Los Lagos"));</v>
      </c>
      <c r="AD2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https://dashboardfiltrado.azurewebsites.net/AutoDash/Index/4/10303</v>
      </c>
      <c r="AE259" s="117" t="str">
        <f>+IF(Detalle_Vinculos_Odoo[[#This Row],[LINK Mapstore]]&lt;&gt;"","MapStore",IF(Detalle_Vinculos_Odoo[[#This Row],[id GEE]]&lt;&gt;"","GEE-PBI","PBI"))</f>
        <v>PBI</v>
      </c>
    </row>
    <row r="260" spans="1:31" ht="30.6" hidden="1" x14ac:dyDescent="0.3">
      <c r="A260" s="102">
        <f t="shared" si="15"/>
        <v>247</v>
      </c>
      <c r="B260" s="103" t="str">
        <f>+VLOOKUP($M260,Detalle_Variantes_DI[],2,0)</f>
        <v>DATAEDUCACIÓN</v>
      </c>
      <c r="C260" s="103" t="str">
        <f>+VLOOKUP($M260,Detalle_Variantes_DI[],3,0)</f>
        <v>0010-01-00014</v>
      </c>
      <c r="D260" s="30" t="str">
        <f>+VLOOKUP($M260,Detalle_Variantes_DI[],5,0)</f>
        <v>Ranking Comunal de Establecimientos Educacionales - Chile</v>
      </c>
      <c r="E260" s="102" t="str">
        <f>+VLOOKUP($M260,Detalle_Variantes_DI[],6,0)</f>
        <v>PRO</v>
      </c>
      <c r="F260" s="102" t="str">
        <f>+VLOOKUP($M260,Detalle_Variantes_DI[],7,0)</f>
        <v>Chile</v>
      </c>
      <c r="G260" s="102" t="str">
        <f>+VLOOKUP($M260,Detalle_Variantes_DI[],8,0)</f>
        <v>SI</v>
      </c>
      <c r="H260" s="102" t="str">
        <f>+VLOOKUP($M260,Detalle_Variantes_DI[],9,0)</f>
        <v>NO</v>
      </c>
      <c r="I260" s="102" t="str">
        <f>+VLOOKUP($M260,Detalle_Variantes_DI[],10,0)</f>
        <v>NO</v>
      </c>
      <c r="J260" s="102" t="str">
        <f>+VLOOKUP($M260,Detalle_Variantes_DI[],11,0)</f>
        <v>SI</v>
      </c>
      <c r="K260" s="102" t="str">
        <f>+VLOOKUP($M260,Detalle_Variantes_DI[],13,0)</f>
        <v>SI</v>
      </c>
      <c r="L260" s="102" t="str">
        <f>+VLOOKUP($M260,Detalle_Variantes_DI[],14,0)</f>
        <v>Comuna</v>
      </c>
      <c r="M260" s="100">
        <v>4</v>
      </c>
      <c r="N260" s="96">
        <v>10304</v>
      </c>
      <c r="O260" s="102" t="str">
        <f>+IF(VLOOKUP($M260,Detalle_Variantes_DI[],19,0)=0,"",VLOOKUP($M260,Detalle_Variantes_DI[],19,0))</f>
        <v/>
      </c>
      <c r="P260" s="102" t="str">
        <f t="shared" si="16"/>
        <v/>
      </c>
      <c r="Q260" s="102" t="str">
        <f>+IF(VLOOKUP($M260,Detalle_Variantes_DI[],19,0)=0,"",VLOOKUP($M260,Detalle_Variantes_DI[],21,0))</f>
        <v/>
      </c>
      <c r="R260" s="105" t="str">
        <f t="shared" si="17"/>
        <v/>
      </c>
      <c r="S260" s="106" t="str">
        <f>+IFERROR(VLOOKUP(M260&amp;"-"&amp;N260,Links_publicos_PBI[[id-id2]:[Nombre Archivo PBI]],4,0),L260)</f>
        <v>Comuna: Puyehue, Los Lagos</v>
      </c>
      <c r="T260" s="121" t="str">
        <f>+HYPERLINK(IFERROR(VLOOKUP($M260&amp;"-"&amp;$N260,Links_publicos_PBI[[id-id2]:[Nombre Archivo PBI]],5,0),L260))</f>
        <v>https://app.powerbi.com/view?r=eyJrIjoiY2Y4YTJiYmItN2E2ZC00MjgyLTg4NWEtN2ZkYTFmOTAzZDhlIiwidCI6IjhmYmFhNWJmLTJlY2MtNGRjOC1iNTZiLThmOTJlMzA3ZjA3NiIsImMiOjR9</v>
      </c>
      <c r="U260" s="121" t="str">
        <f>+IFERROR(VLOOKUP($M260,'LINK GEE-MSTORE'!$A$4:$E$164,4,0),"")&amp;IF(Detalle_Vinculos_Odoo[[#This Row],[id GEE2]]=0,"",Detalle_Vinculos_Odoo[[#This Row],[id GEE2]])</f>
        <v/>
      </c>
      <c r="V260" s="121" t="str">
        <f>+IFERROR(VLOOKUP($M260,'LINK GEE-MSTORE'!$I$4:$M$134,4,0),"")</f>
        <v/>
      </c>
      <c r="W260" s="30" t="str">
        <f>+Detalle_Vinculos_Odoo[[#This Row],[Data]]&amp;"|| "&amp;Detalle_Vinculos_Odoo[[#This Row],[Variante Shopify]]&amp;", "&amp;Detalle_Vinculos_Odoo[[#This Row],[País]]</f>
        <v>DATAEDUCACIÓN|| Comuna: Puyehue, Los Lagos, Chile</v>
      </c>
      <c r="X2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Puyehue, Los Lagos</v>
      </c>
      <c r="Y260" s="106" t="str">
        <f>+IFERROR(VLOOKUP(Detalle_Vinculos_Odoo[[#This Row],[id GEE]],Portadas10[],2,0),"No hay imagen en la tabla")</f>
        <v>No hay imagen en la tabla</v>
      </c>
      <c r="Z2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0" s="106" t="str">
        <f t="shared" si="14"/>
        <v>https://dashboardfiltrado.azurewebsites.net/AutoDash/Index/4/10304</v>
      </c>
      <c r="AC2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id2:10304, url:"https://app.powerbi.com/view?r=eyJrIjoiY2Y4YTJiYmItN2E2ZC00MjgyLTg4NWEtN2ZkYTFmOTAzZDhlIiwidCI6IjhmYmFhNWJmLTJlY2MtNGRjOC1iNTZiLThmOTJlMzA3ZjA3NiIsImMiOjR9", comentario:"DATA: DATAEDUCACIÓN || País: Chile || Variante: SI || Tipo Variante: Comuna || Variante Shopify: Comuna: Puyehue, Los Lagos"));</v>
      </c>
      <c r="AD2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https://dashboardfiltrado.azurewebsites.net/AutoDash/Index/4/10304</v>
      </c>
      <c r="AE260" s="117" t="str">
        <f>+IF(Detalle_Vinculos_Odoo[[#This Row],[LINK Mapstore]]&lt;&gt;"","MapStore",IF(Detalle_Vinculos_Odoo[[#This Row],[id GEE]]&lt;&gt;"","GEE-PBI","PBI"))</f>
        <v>PBI</v>
      </c>
    </row>
    <row r="261" spans="1:31" ht="30.6" hidden="1" x14ac:dyDescent="0.3">
      <c r="A261" s="102">
        <f t="shared" si="15"/>
        <v>248</v>
      </c>
      <c r="B261" s="103" t="str">
        <f>+VLOOKUP($M261,Detalle_Variantes_DI[],2,0)</f>
        <v>DATAEDUCACIÓN</v>
      </c>
      <c r="C261" s="103" t="str">
        <f>+VLOOKUP($M261,Detalle_Variantes_DI[],3,0)</f>
        <v>0010-01-00014</v>
      </c>
      <c r="D261" s="30" t="str">
        <f>+VLOOKUP($M261,Detalle_Variantes_DI[],5,0)</f>
        <v>Ranking Comunal de Establecimientos Educacionales - Chile</v>
      </c>
      <c r="E261" s="102" t="str">
        <f>+VLOOKUP($M261,Detalle_Variantes_DI[],6,0)</f>
        <v>PRO</v>
      </c>
      <c r="F261" s="102" t="str">
        <f>+VLOOKUP($M261,Detalle_Variantes_DI[],7,0)</f>
        <v>Chile</v>
      </c>
      <c r="G261" s="102" t="str">
        <f>+VLOOKUP($M261,Detalle_Variantes_DI[],8,0)</f>
        <v>SI</v>
      </c>
      <c r="H261" s="102" t="str">
        <f>+VLOOKUP($M261,Detalle_Variantes_DI[],9,0)</f>
        <v>NO</v>
      </c>
      <c r="I261" s="102" t="str">
        <f>+VLOOKUP($M261,Detalle_Variantes_DI[],10,0)</f>
        <v>NO</v>
      </c>
      <c r="J261" s="102" t="str">
        <f>+VLOOKUP($M261,Detalle_Variantes_DI[],11,0)</f>
        <v>SI</v>
      </c>
      <c r="K261" s="102" t="str">
        <f>+VLOOKUP($M261,Detalle_Variantes_DI[],13,0)</f>
        <v>SI</v>
      </c>
      <c r="L261" s="102" t="str">
        <f>+VLOOKUP($M261,Detalle_Variantes_DI[],14,0)</f>
        <v>Comuna</v>
      </c>
      <c r="M261" s="100">
        <v>4</v>
      </c>
      <c r="N261" s="96">
        <v>10305</v>
      </c>
      <c r="O261" s="102" t="str">
        <f>+IF(VLOOKUP($M261,Detalle_Variantes_DI[],19,0)=0,"",VLOOKUP($M261,Detalle_Variantes_DI[],19,0))</f>
        <v/>
      </c>
      <c r="P261" s="102" t="str">
        <f t="shared" si="16"/>
        <v/>
      </c>
      <c r="Q261" s="102" t="str">
        <f>+IF(VLOOKUP($M261,Detalle_Variantes_DI[],19,0)=0,"",VLOOKUP($M261,Detalle_Variantes_DI[],21,0))</f>
        <v/>
      </c>
      <c r="R261" s="105" t="str">
        <f t="shared" si="17"/>
        <v/>
      </c>
      <c r="S261" s="106" t="str">
        <f>+IFERROR(VLOOKUP(M261&amp;"-"&amp;N261,Links_publicos_PBI[[id-id2]:[Nombre Archivo PBI]],4,0),L261)</f>
        <v>Comuna: Río Negro, Los Lagos</v>
      </c>
      <c r="T261" s="121" t="str">
        <f>+HYPERLINK(IFERROR(VLOOKUP($M261&amp;"-"&amp;$N261,Links_publicos_PBI[[id-id2]:[Nombre Archivo PBI]],5,0),L261))</f>
        <v>https://app.powerbi.com/view?r=eyJrIjoiOWNmYjcxMWEtYWJmZi00OWE5LTkxMjctMDRhNmMzYThlMTZmIiwidCI6IjhmYmFhNWJmLTJlY2MtNGRjOC1iNTZiLThmOTJlMzA3ZjA3NiIsImMiOjR9</v>
      </c>
      <c r="U261" s="121" t="str">
        <f>+IFERROR(VLOOKUP($M261,'LINK GEE-MSTORE'!$A$4:$E$164,4,0),"")&amp;IF(Detalle_Vinculos_Odoo[[#This Row],[id GEE2]]=0,"",Detalle_Vinculos_Odoo[[#This Row],[id GEE2]])</f>
        <v/>
      </c>
      <c r="V261" s="121" t="str">
        <f>+IFERROR(VLOOKUP($M261,'LINK GEE-MSTORE'!$I$4:$M$134,4,0),"")</f>
        <v/>
      </c>
      <c r="W261" s="30" t="str">
        <f>+Detalle_Vinculos_Odoo[[#This Row],[Data]]&amp;"|| "&amp;Detalle_Vinculos_Odoo[[#This Row],[Variante Shopify]]&amp;", "&amp;Detalle_Vinculos_Odoo[[#This Row],[País]]</f>
        <v>DATAEDUCACIÓN|| Comuna: Río Negro, Los Lagos, Chile</v>
      </c>
      <c r="X2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Negro, Los Lagos</v>
      </c>
      <c r="Y261" s="106" t="str">
        <f>+IFERROR(VLOOKUP(Detalle_Vinculos_Odoo[[#This Row],[id GEE]],Portadas10[],2,0),"No hay imagen en la tabla")</f>
        <v>No hay imagen en la tabla</v>
      </c>
      <c r="Z2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1" s="106" t="str">
        <f t="shared" si="14"/>
        <v>https://dashboardfiltrado.azurewebsites.net/AutoDash/Index/4/10305</v>
      </c>
      <c r="AC2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id2:10305, url:"https://app.powerbi.com/view?r=eyJrIjoiOWNmYjcxMWEtYWJmZi00OWE5LTkxMjctMDRhNmMzYThlMTZmIiwidCI6IjhmYmFhNWJmLTJlY2MtNGRjOC1iNTZiLThmOTJlMzA3ZjA3NiIsImMiOjR9", comentario:"DATA: DATAEDUCACIÓN || País: Chile || Variante: SI || Tipo Variante: Comuna || Variante Shopify: Comuna: Río Negro, Los Lagos"));</v>
      </c>
      <c r="AD2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https://dashboardfiltrado.azurewebsites.net/AutoDash/Index/4/10305</v>
      </c>
      <c r="AE261" s="117" t="str">
        <f>+IF(Detalle_Vinculos_Odoo[[#This Row],[LINK Mapstore]]&lt;&gt;"","MapStore",IF(Detalle_Vinculos_Odoo[[#This Row],[id GEE]]&lt;&gt;"","GEE-PBI","PBI"))</f>
        <v>PBI</v>
      </c>
    </row>
    <row r="262" spans="1:31" ht="30.6" hidden="1" x14ac:dyDescent="0.3">
      <c r="A262" s="102">
        <f t="shared" si="15"/>
        <v>249</v>
      </c>
      <c r="B262" s="103" t="str">
        <f>+VLOOKUP($M262,Detalle_Variantes_DI[],2,0)</f>
        <v>DATAEDUCACIÓN</v>
      </c>
      <c r="C262" s="103" t="str">
        <f>+VLOOKUP($M262,Detalle_Variantes_DI[],3,0)</f>
        <v>0010-01-00014</v>
      </c>
      <c r="D262" s="30" t="str">
        <f>+VLOOKUP($M262,Detalle_Variantes_DI[],5,0)</f>
        <v>Ranking Comunal de Establecimientos Educacionales - Chile</v>
      </c>
      <c r="E262" s="102" t="str">
        <f>+VLOOKUP($M262,Detalle_Variantes_DI[],6,0)</f>
        <v>PRO</v>
      </c>
      <c r="F262" s="102" t="str">
        <f>+VLOOKUP($M262,Detalle_Variantes_DI[],7,0)</f>
        <v>Chile</v>
      </c>
      <c r="G262" s="102" t="str">
        <f>+VLOOKUP($M262,Detalle_Variantes_DI[],8,0)</f>
        <v>SI</v>
      </c>
      <c r="H262" s="102" t="str">
        <f>+VLOOKUP($M262,Detalle_Variantes_DI[],9,0)</f>
        <v>NO</v>
      </c>
      <c r="I262" s="102" t="str">
        <f>+VLOOKUP($M262,Detalle_Variantes_DI[],10,0)</f>
        <v>NO</v>
      </c>
      <c r="J262" s="102" t="str">
        <f>+VLOOKUP($M262,Detalle_Variantes_DI[],11,0)</f>
        <v>SI</v>
      </c>
      <c r="K262" s="102" t="str">
        <f>+VLOOKUP($M262,Detalle_Variantes_DI[],13,0)</f>
        <v>SI</v>
      </c>
      <c r="L262" s="102" t="str">
        <f>+VLOOKUP($M262,Detalle_Variantes_DI[],14,0)</f>
        <v>Comuna</v>
      </c>
      <c r="M262" s="100">
        <v>4</v>
      </c>
      <c r="N262" s="96">
        <v>10306</v>
      </c>
      <c r="O262" s="102" t="str">
        <f>+IF(VLOOKUP($M262,Detalle_Variantes_DI[],19,0)=0,"",VLOOKUP($M262,Detalle_Variantes_DI[],19,0))</f>
        <v/>
      </c>
      <c r="P262" s="102" t="str">
        <f t="shared" si="16"/>
        <v/>
      </c>
      <c r="Q262" s="102" t="str">
        <f>+IF(VLOOKUP($M262,Detalle_Variantes_DI[],19,0)=0,"",VLOOKUP($M262,Detalle_Variantes_DI[],21,0))</f>
        <v/>
      </c>
      <c r="R262" s="105" t="str">
        <f t="shared" si="17"/>
        <v/>
      </c>
      <c r="S262" s="106" t="str">
        <f>+IFERROR(VLOOKUP(M262&amp;"-"&amp;N262,Links_publicos_PBI[[id-id2]:[Nombre Archivo PBI]],4,0),L262)</f>
        <v>Comuna: San Juan de la Costa, Los Lagos</v>
      </c>
      <c r="T262" s="121" t="str">
        <f>+HYPERLINK(IFERROR(VLOOKUP($M262&amp;"-"&amp;$N262,Links_publicos_PBI[[id-id2]:[Nombre Archivo PBI]],5,0),L262))</f>
        <v>https://app.powerbi.com/view?r=eyJrIjoiOTBmODk5YjQtNWQ5NS00NmU0LWJkMDYtNzk2MGFjOThjYmRlIiwidCI6IjhmYmFhNWJmLTJlY2MtNGRjOC1iNTZiLThmOTJlMzA3ZjA3NiIsImMiOjR9</v>
      </c>
      <c r="U262" s="121" t="str">
        <f>+IFERROR(VLOOKUP($M262,'LINK GEE-MSTORE'!$A$4:$E$164,4,0),"")&amp;IF(Detalle_Vinculos_Odoo[[#This Row],[id GEE2]]=0,"",Detalle_Vinculos_Odoo[[#This Row],[id GEE2]])</f>
        <v/>
      </c>
      <c r="V262" s="121" t="str">
        <f>+IFERROR(VLOOKUP($M262,'LINK GEE-MSTORE'!$I$4:$M$134,4,0),"")</f>
        <v/>
      </c>
      <c r="W262" s="30" t="str">
        <f>+Detalle_Vinculos_Odoo[[#This Row],[Data]]&amp;"|| "&amp;Detalle_Vinculos_Odoo[[#This Row],[Variante Shopify]]&amp;", "&amp;Detalle_Vinculos_Odoo[[#This Row],[País]]</f>
        <v>DATAEDUCACIÓN|| Comuna: San Juan de la Costa, Los Lagos, Chile</v>
      </c>
      <c r="X2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Juan de la Costa, Los Lagos</v>
      </c>
      <c r="Y262" s="106" t="str">
        <f>+IFERROR(VLOOKUP(Detalle_Vinculos_Odoo[[#This Row],[id GEE]],Portadas10[],2,0),"No hay imagen en la tabla")</f>
        <v>No hay imagen en la tabla</v>
      </c>
      <c r="Z2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2" s="106" t="str">
        <f t="shared" si="14"/>
        <v>https://dashboardfiltrado.azurewebsites.net/AutoDash/Index/4/10306</v>
      </c>
      <c r="AC2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id2:10306, url:"https://app.powerbi.com/view?r=eyJrIjoiOTBmODk5YjQtNWQ5NS00NmU0LWJkMDYtNzk2MGFjOThjYmRlIiwidCI6IjhmYmFhNWJmLTJlY2MtNGRjOC1iNTZiLThmOTJlMzA3ZjA3NiIsImMiOjR9", comentario:"DATA: DATAEDUCACIÓN || País: Chile || Variante: SI || Tipo Variante: Comuna || Variante Shopify: Comuna: San Juan de la Costa, Los Lagos"));</v>
      </c>
      <c r="AD2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https://dashboardfiltrado.azurewebsites.net/AutoDash/Index/4/10306</v>
      </c>
      <c r="AE262" s="117" t="str">
        <f>+IF(Detalle_Vinculos_Odoo[[#This Row],[LINK Mapstore]]&lt;&gt;"","MapStore",IF(Detalle_Vinculos_Odoo[[#This Row],[id GEE]]&lt;&gt;"","GEE-PBI","PBI"))</f>
        <v>PBI</v>
      </c>
    </row>
    <row r="263" spans="1:31" ht="30.6" hidden="1" x14ac:dyDescent="0.3">
      <c r="A263" s="102">
        <f t="shared" si="15"/>
        <v>250</v>
      </c>
      <c r="B263" s="103" t="str">
        <f>+VLOOKUP($M263,Detalle_Variantes_DI[],2,0)</f>
        <v>DATAEDUCACIÓN</v>
      </c>
      <c r="C263" s="103" t="str">
        <f>+VLOOKUP($M263,Detalle_Variantes_DI[],3,0)</f>
        <v>0010-01-00014</v>
      </c>
      <c r="D263" s="30" t="str">
        <f>+VLOOKUP($M263,Detalle_Variantes_DI[],5,0)</f>
        <v>Ranking Comunal de Establecimientos Educacionales - Chile</v>
      </c>
      <c r="E263" s="102" t="str">
        <f>+VLOOKUP($M263,Detalle_Variantes_DI[],6,0)</f>
        <v>PRO</v>
      </c>
      <c r="F263" s="102" t="str">
        <f>+VLOOKUP($M263,Detalle_Variantes_DI[],7,0)</f>
        <v>Chile</v>
      </c>
      <c r="G263" s="102" t="str">
        <f>+VLOOKUP($M263,Detalle_Variantes_DI[],8,0)</f>
        <v>SI</v>
      </c>
      <c r="H263" s="102" t="str">
        <f>+VLOOKUP($M263,Detalle_Variantes_DI[],9,0)</f>
        <v>NO</v>
      </c>
      <c r="I263" s="102" t="str">
        <f>+VLOOKUP($M263,Detalle_Variantes_DI[],10,0)</f>
        <v>NO</v>
      </c>
      <c r="J263" s="102" t="str">
        <f>+VLOOKUP($M263,Detalle_Variantes_DI[],11,0)</f>
        <v>SI</v>
      </c>
      <c r="K263" s="102" t="str">
        <f>+VLOOKUP($M263,Detalle_Variantes_DI[],13,0)</f>
        <v>SI</v>
      </c>
      <c r="L263" s="102" t="str">
        <f>+VLOOKUP($M263,Detalle_Variantes_DI[],14,0)</f>
        <v>Comuna</v>
      </c>
      <c r="M263" s="100">
        <v>4</v>
      </c>
      <c r="N263" s="96">
        <v>10307</v>
      </c>
      <c r="O263" s="102" t="str">
        <f>+IF(VLOOKUP($M263,Detalle_Variantes_DI[],19,0)=0,"",VLOOKUP($M263,Detalle_Variantes_DI[],19,0))</f>
        <v/>
      </c>
      <c r="P263" s="102" t="str">
        <f t="shared" si="16"/>
        <v/>
      </c>
      <c r="Q263" s="102" t="str">
        <f>+IF(VLOOKUP($M263,Detalle_Variantes_DI[],19,0)=0,"",VLOOKUP($M263,Detalle_Variantes_DI[],21,0))</f>
        <v/>
      </c>
      <c r="R263" s="105" t="str">
        <f t="shared" si="17"/>
        <v/>
      </c>
      <c r="S263" s="106" t="str">
        <f>+IFERROR(VLOOKUP(M263&amp;"-"&amp;N263,Links_publicos_PBI[[id-id2]:[Nombre Archivo PBI]],4,0),L263)</f>
        <v>Comuna: San Pablo, Los Lagos</v>
      </c>
      <c r="T263" s="121" t="str">
        <f>+HYPERLINK(IFERROR(VLOOKUP($M263&amp;"-"&amp;$N263,Links_publicos_PBI[[id-id2]:[Nombre Archivo PBI]],5,0),L263))</f>
        <v>https://app.powerbi.com/view?r=eyJrIjoiMTA4NmI0MTktNmRjNi00NWQxLTkzOWItZTQ2NDczNGMxZWJhIiwidCI6IjhmYmFhNWJmLTJlY2MtNGRjOC1iNTZiLThmOTJlMzA3ZjA3NiIsImMiOjR9</v>
      </c>
      <c r="U263" s="121" t="str">
        <f>+IFERROR(VLOOKUP($M263,'LINK GEE-MSTORE'!$A$4:$E$164,4,0),"")&amp;IF(Detalle_Vinculos_Odoo[[#This Row],[id GEE2]]=0,"",Detalle_Vinculos_Odoo[[#This Row],[id GEE2]])</f>
        <v/>
      </c>
      <c r="V263" s="121" t="str">
        <f>+IFERROR(VLOOKUP($M263,'LINK GEE-MSTORE'!$I$4:$M$134,4,0),"")</f>
        <v/>
      </c>
      <c r="W263" s="30" t="str">
        <f>+Detalle_Vinculos_Odoo[[#This Row],[Data]]&amp;"|| "&amp;Detalle_Vinculos_Odoo[[#This Row],[Variante Shopify]]&amp;", "&amp;Detalle_Vinculos_Odoo[[#This Row],[País]]</f>
        <v>DATAEDUCACIÓN|| Comuna: San Pablo, Los Lagos, Chile</v>
      </c>
      <c r="X2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Pablo, Los Lagos</v>
      </c>
      <c r="Y263" s="106" t="str">
        <f>+IFERROR(VLOOKUP(Detalle_Vinculos_Odoo[[#This Row],[id GEE]],Portadas10[],2,0),"No hay imagen en la tabla")</f>
        <v>No hay imagen en la tabla</v>
      </c>
      <c r="Z2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3" s="106" t="str">
        <f t="shared" si="14"/>
        <v>https://dashboardfiltrado.azurewebsites.net/AutoDash/Index/4/10307</v>
      </c>
      <c r="AC2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id2:10307, url:"https://app.powerbi.com/view?r=eyJrIjoiMTA4NmI0MTktNmRjNi00NWQxLTkzOWItZTQ2NDczNGMxZWJhIiwidCI6IjhmYmFhNWJmLTJlY2MtNGRjOC1iNTZiLThmOTJlMzA3ZjA3NiIsImMiOjR9", comentario:"DATA: DATAEDUCACIÓN || País: Chile || Variante: SI || Tipo Variante: Comuna || Variante Shopify: Comuna: San Pablo, Los Lagos"));</v>
      </c>
      <c r="AD2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https://dashboardfiltrado.azurewebsites.net/AutoDash/Index/4/10307</v>
      </c>
      <c r="AE263" s="117" t="str">
        <f>+IF(Detalle_Vinculos_Odoo[[#This Row],[LINK Mapstore]]&lt;&gt;"","MapStore",IF(Detalle_Vinculos_Odoo[[#This Row],[id GEE]]&lt;&gt;"","GEE-PBI","PBI"))</f>
        <v>PBI</v>
      </c>
    </row>
    <row r="264" spans="1:31" ht="30.6" hidden="1" x14ac:dyDescent="0.3">
      <c r="A264" s="102">
        <f t="shared" si="15"/>
        <v>251</v>
      </c>
      <c r="B264" s="103" t="str">
        <f>+VLOOKUP($M264,Detalle_Variantes_DI[],2,0)</f>
        <v>DATAEDUCACIÓN</v>
      </c>
      <c r="C264" s="103" t="str">
        <f>+VLOOKUP($M264,Detalle_Variantes_DI[],3,0)</f>
        <v>0010-01-00014</v>
      </c>
      <c r="D264" s="30" t="str">
        <f>+VLOOKUP($M264,Detalle_Variantes_DI[],5,0)</f>
        <v>Ranking Comunal de Establecimientos Educacionales - Chile</v>
      </c>
      <c r="E264" s="102" t="str">
        <f>+VLOOKUP($M264,Detalle_Variantes_DI[],6,0)</f>
        <v>PRO</v>
      </c>
      <c r="F264" s="102" t="str">
        <f>+VLOOKUP($M264,Detalle_Variantes_DI[],7,0)</f>
        <v>Chile</v>
      </c>
      <c r="G264" s="102" t="str">
        <f>+VLOOKUP($M264,Detalle_Variantes_DI[],8,0)</f>
        <v>SI</v>
      </c>
      <c r="H264" s="102" t="str">
        <f>+VLOOKUP($M264,Detalle_Variantes_DI[],9,0)</f>
        <v>NO</v>
      </c>
      <c r="I264" s="102" t="str">
        <f>+VLOOKUP($M264,Detalle_Variantes_DI[],10,0)</f>
        <v>NO</v>
      </c>
      <c r="J264" s="102" t="str">
        <f>+VLOOKUP($M264,Detalle_Variantes_DI[],11,0)</f>
        <v>SI</v>
      </c>
      <c r="K264" s="102" t="str">
        <f>+VLOOKUP($M264,Detalle_Variantes_DI[],13,0)</f>
        <v>SI</v>
      </c>
      <c r="L264" s="102" t="str">
        <f>+VLOOKUP($M264,Detalle_Variantes_DI[],14,0)</f>
        <v>Comuna</v>
      </c>
      <c r="M264" s="100">
        <v>4</v>
      </c>
      <c r="N264" s="96">
        <v>10401</v>
      </c>
      <c r="O264" s="102" t="str">
        <f>+IF(VLOOKUP($M264,Detalle_Variantes_DI[],19,0)=0,"",VLOOKUP($M264,Detalle_Variantes_DI[],19,0))</f>
        <v/>
      </c>
      <c r="P264" s="102" t="str">
        <f t="shared" si="16"/>
        <v/>
      </c>
      <c r="Q264" s="102" t="str">
        <f>+IF(VLOOKUP($M264,Detalle_Variantes_DI[],19,0)=0,"",VLOOKUP($M264,Detalle_Variantes_DI[],21,0))</f>
        <v/>
      </c>
      <c r="R264" s="105" t="str">
        <f t="shared" si="17"/>
        <v/>
      </c>
      <c r="S264" s="106" t="str">
        <f>+IFERROR(VLOOKUP(M264&amp;"-"&amp;N264,Links_publicos_PBI[[id-id2]:[Nombre Archivo PBI]],4,0),L264)</f>
        <v>Comuna: Chaitén, Los Lagos</v>
      </c>
      <c r="T264" s="121" t="str">
        <f>+HYPERLINK(IFERROR(VLOOKUP($M264&amp;"-"&amp;$N264,Links_publicos_PBI[[id-id2]:[Nombre Archivo PBI]],5,0),L264))</f>
        <v>https://app.powerbi.com/view?r=eyJrIjoiYTQ4OWQwOGEtY2QwMi00OGQzLWE5ZjEtYzM2ZjBhYjFiMTAwIiwidCI6IjhmYmFhNWJmLTJlY2MtNGRjOC1iNTZiLThmOTJlMzA3ZjA3NiIsImMiOjR9</v>
      </c>
      <c r="U264" s="121" t="str">
        <f>+IFERROR(VLOOKUP($M264,'LINK GEE-MSTORE'!$A$4:$E$164,4,0),"")&amp;IF(Detalle_Vinculos_Odoo[[#This Row],[id GEE2]]=0,"",Detalle_Vinculos_Odoo[[#This Row],[id GEE2]])</f>
        <v/>
      </c>
      <c r="V264" s="121" t="str">
        <f>+IFERROR(VLOOKUP($M264,'LINK GEE-MSTORE'!$I$4:$M$134,4,0),"")</f>
        <v/>
      </c>
      <c r="W264" s="30" t="str">
        <f>+Detalle_Vinculos_Odoo[[#This Row],[Data]]&amp;"|| "&amp;Detalle_Vinculos_Odoo[[#This Row],[Variante Shopify]]&amp;", "&amp;Detalle_Vinculos_Odoo[[#This Row],[País]]</f>
        <v>DATAEDUCACIÓN|| Comuna: Chaitén, Los Lagos, Chile</v>
      </c>
      <c r="X2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Chaitén, Los Lagos</v>
      </c>
      <c r="Y264" s="106" t="str">
        <f>+IFERROR(VLOOKUP(Detalle_Vinculos_Odoo[[#This Row],[id GEE]],Portadas10[],2,0),"No hay imagen en la tabla")</f>
        <v>No hay imagen en la tabla</v>
      </c>
      <c r="Z2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4" s="106" t="str">
        <f t="shared" si="14"/>
        <v>https://dashboardfiltrado.azurewebsites.net/AutoDash/Index/4/10401</v>
      </c>
      <c r="AC2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id2:10401, url:"https://app.powerbi.com/view?r=eyJrIjoiYTQ4OWQwOGEtY2QwMi00OGQzLWE5ZjEtYzM2ZjBhYjFiMTAwIiwidCI6IjhmYmFhNWJmLTJlY2MtNGRjOC1iNTZiLThmOTJlMzA3ZjA3NiIsImMiOjR9", comentario:"DATA: DATAEDUCACIÓN || País: Chile || Variante: SI || Tipo Variante: Comuna || Variante Shopify: Comuna: Chaitén, Los Lagos"));</v>
      </c>
      <c r="AD2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https://dashboardfiltrado.azurewebsites.net/AutoDash/Index/4/10401</v>
      </c>
      <c r="AE264" s="117" t="str">
        <f>+IF(Detalle_Vinculos_Odoo[[#This Row],[LINK Mapstore]]&lt;&gt;"","MapStore",IF(Detalle_Vinculos_Odoo[[#This Row],[id GEE]]&lt;&gt;"","GEE-PBI","PBI"))</f>
        <v>PBI</v>
      </c>
    </row>
    <row r="265" spans="1:31" ht="30.6" hidden="1" x14ac:dyDescent="0.3">
      <c r="A265" s="102">
        <f t="shared" si="15"/>
        <v>252</v>
      </c>
      <c r="B265" s="103" t="str">
        <f>+VLOOKUP($M265,Detalle_Variantes_DI[],2,0)</f>
        <v>DATAEDUCACIÓN</v>
      </c>
      <c r="C265" s="103" t="str">
        <f>+VLOOKUP($M265,Detalle_Variantes_DI[],3,0)</f>
        <v>0010-01-00014</v>
      </c>
      <c r="D265" s="30" t="str">
        <f>+VLOOKUP($M265,Detalle_Variantes_DI[],5,0)</f>
        <v>Ranking Comunal de Establecimientos Educacionales - Chile</v>
      </c>
      <c r="E265" s="102" t="str">
        <f>+VLOOKUP($M265,Detalle_Variantes_DI[],6,0)</f>
        <v>PRO</v>
      </c>
      <c r="F265" s="102" t="str">
        <f>+VLOOKUP($M265,Detalle_Variantes_DI[],7,0)</f>
        <v>Chile</v>
      </c>
      <c r="G265" s="102" t="str">
        <f>+VLOOKUP($M265,Detalle_Variantes_DI[],8,0)</f>
        <v>SI</v>
      </c>
      <c r="H265" s="102" t="str">
        <f>+VLOOKUP($M265,Detalle_Variantes_DI[],9,0)</f>
        <v>NO</v>
      </c>
      <c r="I265" s="102" t="str">
        <f>+VLOOKUP($M265,Detalle_Variantes_DI[],10,0)</f>
        <v>NO</v>
      </c>
      <c r="J265" s="102" t="str">
        <f>+VLOOKUP($M265,Detalle_Variantes_DI[],11,0)</f>
        <v>SI</v>
      </c>
      <c r="K265" s="102" t="str">
        <f>+VLOOKUP($M265,Detalle_Variantes_DI[],13,0)</f>
        <v>SI</v>
      </c>
      <c r="L265" s="102" t="str">
        <f>+VLOOKUP($M265,Detalle_Variantes_DI[],14,0)</f>
        <v>Comuna</v>
      </c>
      <c r="M265" s="100">
        <v>4</v>
      </c>
      <c r="N265" s="96">
        <v>10402</v>
      </c>
      <c r="O265" s="102" t="str">
        <f>+IF(VLOOKUP($M265,Detalle_Variantes_DI[],19,0)=0,"",VLOOKUP($M265,Detalle_Variantes_DI[],19,0))</f>
        <v/>
      </c>
      <c r="P265" s="102" t="str">
        <f t="shared" si="16"/>
        <v/>
      </c>
      <c r="Q265" s="102" t="str">
        <f>+IF(VLOOKUP($M265,Detalle_Variantes_DI[],19,0)=0,"",VLOOKUP($M265,Detalle_Variantes_DI[],21,0))</f>
        <v/>
      </c>
      <c r="R265" s="105" t="str">
        <f t="shared" si="17"/>
        <v/>
      </c>
      <c r="S265" s="106" t="str">
        <f>+IFERROR(VLOOKUP(M265&amp;"-"&amp;N265,Links_publicos_PBI[[id-id2]:[Nombre Archivo PBI]],4,0),L265)</f>
        <v>Comuna: Futaleufú, Los Lagos</v>
      </c>
      <c r="T265" s="121" t="str">
        <f>+HYPERLINK(IFERROR(VLOOKUP($M265&amp;"-"&amp;$N265,Links_publicos_PBI[[id-id2]:[Nombre Archivo PBI]],5,0),L265))</f>
        <v>https://app.powerbi.com/view?r=eyJrIjoiZGE1Y2Y0NGUtNzNlYy00ZTU5LWFkYWEtOTYxYzJiODdjZTMzIiwidCI6IjhmYmFhNWJmLTJlY2MtNGRjOC1iNTZiLThmOTJlMzA3ZjA3NiIsImMiOjR9</v>
      </c>
      <c r="U265" s="121" t="str">
        <f>+IFERROR(VLOOKUP($M265,'LINK GEE-MSTORE'!$A$4:$E$164,4,0),"")&amp;IF(Detalle_Vinculos_Odoo[[#This Row],[id GEE2]]=0,"",Detalle_Vinculos_Odoo[[#This Row],[id GEE2]])</f>
        <v/>
      </c>
      <c r="V265" s="121" t="str">
        <f>+IFERROR(VLOOKUP($M265,'LINK GEE-MSTORE'!$I$4:$M$134,4,0),"")</f>
        <v/>
      </c>
      <c r="W265" s="30" t="str">
        <f>+Detalle_Vinculos_Odoo[[#This Row],[Data]]&amp;"|| "&amp;Detalle_Vinculos_Odoo[[#This Row],[Variante Shopify]]&amp;", "&amp;Detalle_Vinculos_Odoo[[#This Row],[País]]</f>
        <v>DATAEDUCACIÓN|| Comuna: Futaleufú, Los Lagos, Chile</v>
      </c>
      <c r="X2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Futaleufú, Los Lagos</v>
      </c>
      <c r="Y265" s="106" t="str">
        <f>+IFERROR(VLOOKUP(Detalle_Vinculos_Odoo[[#This Row],[id GEE]],Portadas10[],2,0),"No hay imagen en la tabla")</f>
        <v>No hay imagen en la tabla</v>
      </c>
      <c r="Z2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5" s="106" t="str">
        <f t="shared" si="14"/>
        <v>https://dashboardfiltrado.azurewebsites.net/AutoDash/Index/4/10402</v>
      </c>
      <c r="AC2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id2:10402, url:"https://app.powerbi.com/view?r=eyJrIjoiZGE1Y2Y0NGUtNzNlYy00ZTU5LWFkYWEtOTYxYzJiODdjZTMzIiwidCI6IjhmYmFhNWJmLTJlY2MtNGRjOC1iNTZiLThmOTJlMzA3ZjA3NiIsImMiOjR9", comentario:"DATA: DATAEDUCACIÓN || País: Chile || Variante: SI || Tipo Variante: Comuna || Variante Shopify: Comuna: Futaleufú, Los Lagos"));</v>
      </c>
      <c r="AD2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https://dashboardfiltrado.azurewebsites.net/AutoDash/Index/4/10402</v>
      </c>
      <c r="AE265" s="117" t="str">
        <f>+IF(Detalle_Vinculos_Odoo[[#This Row],[LINK Mapstore]]&lt;&gt;"","MapStore",IF(Detalle_Vinculos_Odoo[[#This Row],[id GEE]]&lt;&gt;"","GEE-PBI","PBI"))</f>
        <v>PBI</v>
      </c>
    </row>
    <row r="266" spans="1:31" ht="30.6" hidden="1" x14ac:dyDescent="0.3">
      <c r="A266" s="102">
        <f t="shared" si="15"/>
        <v>253</v>
      </c>
      <c r="B266" s="103" t="str">
        <f>+VLOOKUP($M266,Detalle_Variantes_DI[],2,0)</f>
        <v>DATAEDUCACIÓN</v>
      </c>
      <c r="C266" s="103" t="str">
        <f>+VLOOKUP($M266,Detalle_Variantes_DI[],3,0)</f>
        <v>0010-01-00014</v>
      </c>
      <c r="D266" s="30" t="str">
        <f>+VLOOKUP($M266,Detalle_Variantes_DI[],5,0)</f>
        <v>Ranking Comunal de Establecimientos Educacionales - Chile</v>
      </c>
      <c r="E266" s="102" t="str">
        <f>+VLOOKUP($M266,Detalle_Variantes_DI[],6,0)</f>
        <v>PRO</v>
      </c>
      <c r="F266" s="102" t="str">
        <f>+VLOOKUP($M266,Detalle_Variantes_DI[],7,0)</f>
        <v>Chile</v>
      </c>
      <c r="G266" s="102" t="str">
        <f>+VLOOKUP($M266,Detalle_Variantes_DI[],8,0)</f>
        <v>SI</v>
      </c>
      <c r="H266" s="102" t="str">
        <f>+VLOOKUP($M266,Detalle_Variantes_DI[],9,0)</f>
        <v>NO</v>
      </c>
      <c r="I266" s="102" t="str">
        <f>+VLOOKUP($M266,Detalle_Variantes_DI[],10,0)</f>
        <v>NO</v>
      </c>
      <c r="J266" s="102" t="str">
        <f>+VLOOKUP($M266,Detalle_Variantes_DI[],11,0)</f>
        <v>SI</v>
      </c>
      <c r="K266" s="102" t="str">
        <f>+VLOOKUP($M266,Detalle_Variantes_DI[],13,0)</f>
        <v>SI</v>
      </c>
      <c r="L266" s="102" t="str">
        <f>+VLOOKUP($M266,Detalle_Variantes_DI[],14,0)</f>
        <v>Comuna</v>
      </c>
      <c r="M266" s="100">
        <v>4</v>
      </c>
      <c r="N266" s="96">
        <v>10403</v>
      </c>
      <c r="O266" s="102" t="str">
        <f>+IF(VLOOKUP($M266,Detalle_Variantes_DI[],19,0)=0,"",VLOOKUP($M266,Detalle_Variantes_DI[],19,0))</f>
        <v/>
      </c>
      <c r="P266" s="102" t="str">
        <f t="shared" si="16"/>
        <v/>
      </c>
      <c r="Q266" s="102" t="str">
        <f>+IF(VLOOKUP($M266,Detalle_Variantes_DI[],19,0)=0,"",VLOOKUP($M266,Detalle_Variantes_DI[],21,0))</f>
        <v/>
      </c>
      <c r="R266" s="105" t="str">
        <f t="shared" si="17"/>
        <v/>
      </c>
      <c r="S266" s="106" t="str">
        <f>+IFERROR(VLOOKUP(M266&amp;"-"&amp;N266,Links_publicos_PBI[[id-id2]:[Nombre Archivo PBI]],4,0),L266)</f>
        <v>Comuna: Hualaihué, Los Lagos</v>
      </c>
      <c r="T266" s="121" t="str">
        <f>+HYPERLINK(IFERROR(VLOOKUP($M266&amp;"-"&amp;$N266,Links_publicos_PBI[[id-id2]:[Nombre Archivo PBI]],5,0),L266))</f>
        <v>https://app.powerbi.com/view?r=eyJrIjoiMTlhNjU2N2YtMmIzNC00MTNjLWI5ZGYtMDIxMGFlYmVkNjAzIiwidCI6IjhmYmFhNWJmLTJlY2MtNGRjOC1iNTZiLThmOTJlMzA3ZjA3NiIsImMiOjR9</v>
      </c>
      <c r="U266" s="121" t="str">
        <f>+IFERROR(VLOOKUP($M266,'LINK GEE-MSTORE'!$A$4:$E$164,4,0),"")&amp;IF(Detalle_Vinculos_Odoo[[#This Row],[id GEE2]]=0,"",Detalle_Vinculos_Odoo[[#This Row],[id GEE2]])</f>
        <v/>
      </c>
      <c r="V266" s="121" t="str">
        <f>+IFERROR(VLOOKUP($M266,'LINK GEE-MSTORE'!$I$4:$M$134,4,0),"")</f>
        <v/>
      </c>
      <c r="W266" s="30" t="str">
        <f>+Detalle_Vinculos_Odoo[[#This Row],[Data]]&amp;"|| "&amp;Detalle_Vinculos_Odoo[[#This Row],[Variante Shopify]]&amp;", "&amp;Detalle_Vinculos_Odoo[[#This Row],[País]]</f>
        <v>DATAEDUCACIÓN|| Comuna: Hualaihué, Los Lagos, Chile</v>
      </c>
      <c r="X2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Hualaihué, Los Lagos</v>
      </c>
      <c r="Y266" s="106" t="str">
        <f>+IFERROR(VLOOKUP(Detalle_Vinculos_Odoo[[#This Row],[id GEE]],Portadas10[],2,0),"No hay imagen en la tabla")</f>
        <v>No hay imagen en la tabla</v>
      </c>
      <c r="Z2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6" s="106" t="str">
        <f t="shared" si="14"/>
        <v>https://dashboardfiltrado.azurewebsites.net/AutoDash/Index/4/10403</v>
      </c>
      <c r="AC2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id2:10403, url:"https://app.powerbi.com/view?r=eyJrIjoiMTlhNjU2N2YtMmIzNC00MTNjLWI5ZGYtMDIxMGFlYmVkNjAzIiwidCI6IjhmYmFhNWJmLTJlY2MtNGRjOC1iNTZiLThmOTJlMzA3ZjA3NiIsImMiOjR9", comentario:"DATA: DATAEDUCACIÓN || País: Chile || Variante: SI || Tipo Variante: Comuna || Variante Shopify: Comuna: Hualaihué, Los Lagos"));</v>
      </c>
      <c r="AD2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https://dashboardfiltrado.azurewebsites.net/AutoDash/Index/4/10403</v>
      </c>
      <c r="AE266" s="117" t="str">
        <f>+IF(Detalle_Vinculos_Odoo[[#This Row],[LINK Mapstore]]&lt;&gt;"","MapStore",IF(Detalle_Vinculos_Odoo[[#This Row],[id GEE]]&lt;&gt;"","GEE-PBI","PBI"))</f>
        <v>PBI</v>
      </c>
    </row>
    <row r="267" spans="1:31" ht="30.6" hidden="1" x14ac:dyDescent="0.3">
      <c r="A267" s="102">
        <f t="shared" si="15"/>
        <v>254</v>
      </c>
      <c r="B267" s="103" t="str">
        <f>+VLOOKUP($M267,Detalle_Variantes_DI[],2,0)</f>
        <v>DATAEDUCACIÓN</v>
      </c>
      <c r="C267" s="103" t="str">
        <f>+VLOOKUP($M267,Detalle_Variantes_DI[],3,0)</f>
        <v>0010-01-00014</v>
      </c>
      <c r="D267" s="30" t="str">
        <f>+VLOOKUP($M267,Detalle_Variantes_DI[],5,0)</f>
        <v>Ranking Comunal de Establecimientos Educacionales - Chile</v>
      </c>
      <c r="E267" s="102" t="str">
        <f>+VLOOKUP($M267,Detalle_Variantes_DI[],6,0)</f>
        <v>PRO</v>
      </c>
      <c r="F267" s="102" t="str">
        <f>+VLOOKUP($M267,Detalle_Variantes_DI[],7,0)</f>
        <v>Chile</v>
      </c>
      <c r="G267" s="102" t="str">
        <f>+VLOOKUP($M267,Detalle_Variantes_DI[],8,0)</f>
        <v>SI</v>
      </c>
      <c r="H267" s="102" t="str">
        <f>+VLOOKUP($M267,Detalle_Variantes_DI[],9,0)</f>
        <v>NO</v>
      </c>
      <c r="I267" s="102" t="str">
        <f>+VLOOKUP($M267,Detalle_Variantes_DI[],10,0)</f>
        <v>NO</v>
      </c>
      <c r="J267" s="102" t="str">
        <f>+VLOOKUP($M267,Detalle_Variantes_DI[],11,0)</f>
        <v>SI</v>
      </c>
      <c r="K267" s="102" t="str">
        <f>+VLOOKUP($M267,Detalle_Variantes_DI[],13,0)</f>
        <v>SI</v>
      </c>
      <c r="L267" s="102" t="str">
        <f>+VLOOKUP($M267,Detalle_Variantes_DI[],14,0)</f>
        <v>Comuna</v>
      </c>
      <c r="M267" s="100">
        <v>4</v>
      </c>
      <c r="N267" s="96">
        <v>10404</v>
      </c>
      <c r="O267" s="102" t="str">
        <f>+IF(VLOOKUP($M267,Detalle_Variantes_DI[],19,0)=0,"",VLOOKUP($M267,Detalle_Variantes_DI[],19,0))</f>
        <v/>
      </c>
      <c r="P267" s="102" t="str">
        <f t="shared" si="16"/>
        <v/>
      </c>
      <c r="Q267" s="102" t="str">
        <f>+IF(VLOOKUP($M267,Detalle_Variantes_DI[],19,0)=0,"",VLOOKUP($M267,Detalle_Variantes_DI[],21,0))</f>
        <v/>
      </c>
      <c r="R267" s="105" t="str">
        <f t="shared" si="17"/>
        <v/>
      </c>
      <c r="S267" s="106" t="str">
        <f>+IFERROR(VLOOKUP(M267&amp;"-"&amp;N267,Links_publicos_PBI[[id-id2]:[Nombre Archivo PBI]],4,0),L267)</f>
        <v>Comuna: Palena, Los Lagos</v>
      </c>
      <c r="T267" s="121" t="str">
        <f>+HYPERLINK(IFERROR(VLOOKUP($M267&amp;"-"&amp;$N267,Links_publicos_PBI[[id-id2]:[Nombre Archivo PBI]],5,0),L267))</f>
        <v>https://app.powerbi.com/view?r=eyJrIjoiODY2MGQwMzUtZWYzZS00NmU5LThiYzUtZDczMTQzY2MzOWFmIiwidCI6IjhmYmFhNWJmLTJlY2MtNGRjOC1iNTZiLThmOTJlMzA3ZjA3NiIsImMiOjR9</v>
      </c>
      <c r="U267" s="121" t="str">
        <f>+IFERROR(VLOOKUP($M267,'LINK GEE-MSTORE'!$A$4:$E$164,4,0),"")&amp;IF(Detalle_Vinculos_Odoo[[#This Row],[id GEE2]]=0,"",Detalle_Vinculos_Odoo[[#This Row],[id GEE2]])</f>
        <v/>
      </c>
      <c r="V267" s="121" t="str">
        <f>+IFERROR(VLOOKUP($M267,'LINK GEE-MSTORE'!$I$4:$M$134,4,0),"")</f>
        <v/>
      </c>
      <c r="W267" s="30" t="str">
        <f>+Detalle_Vinculos_Odoo[[#This Row],[Data]]&amp;"|| "&amp;Detalle_Vinculos_Odoo[[#This Row],[Variante Shopify]]&amp;", "&amp;Detalle_Vinculos_Odoo[[#This Row],[País]]</f>
        <v>DATAEDUCACIÓN|| Comuna: Palena, Los Lagos, Chile</v>
      </c>
      <c r="X2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Palena, Los Lagos</v>
      </c>
      <c r="Y267" s="106" t="str">
        <f>+IFERROR(VLOOKUP(Detalle_Vinculos_Odoo[[#This Row],[id GEE]],Portadas10[],2,0),"No hay imagen en la tabla")</f>
        <v>No hay imagen en la tabla</v>
      </c>
      <c r="Z2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7" s="106" t="str">
        <f t="shared" si="14"/>
        <v>https://dashboardfiltrado.azurewebsites.net/AutoDash/Index/4/10404</v>
      </c>
      <c r="AC2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id2:10404, url:"https://app.powerbi.com/view?r=eyJrIjoiODY2MGQwMzUtZWYzZS00NmU5LThiYzUtZDczMTQzY2MzOWFmIiwidCI6IjhmYmFhNWJmLTJlY2MtNGRjOC1iNTZiLThmOTJlMzA3ZjA3NiIsImMiOjR9", comentario:"DATA: DATAEDUCACIÓN || País: Chile || Variante: SI || Tipo Variante: Comuna || Variante Shopify: Comuna: Palena, Los Lagos"));</v>
      </c>
      <c r="AD2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https://dashboardfiltrado.azurewebsites.net/AutoDash/Index/4/10404</v>
      </c>
      <c r="AE267" s="117" t="str">
        <f>+IF(Detalle_Vinculos_Odoo[[#This Row],[LINK Mapstore]]&lt;&gt;"","MapStore",IF(Detalle_Vinculos_Odoo[[#This Row],[id GEE]]&lt;&gt;"","GEE-PBI","PBI"))</f>
        <v>PBI</v>
      </c>
    </row>
    <row r="268" spans="1:31" ht="30.6" hidden="1" x14ac:dyDescent="0.3">
      <c r="A268" s="102">
        <f t="shared" si="15"/>
        <v>255</v>
      </c>
      <c r="B268" s="103" t="str">
        <f>+VLOOKUP($M268,Detalle_Variantes_DI[],2,0)</f>
        <v>DATAEDUCACIÓN</v>
      </c>
      <c r="C268" s="103" t="str">
        <f>+VLOOKUP($M268,Detalle_Variantes_DI[],3,0)</f>
        <v>0010-01-00014</v>
      </c>
      <c r="D268" s="30" t="str">
        <f>+VLOOKUP($M268,Detalle_Variantes_DI[],5,0)</f>
        <v>Ranking Comunal de Establecimientos Educacionales - Chile</v>
      </c>
      <c r="E268" s="102" t="str">
        <f>+VLOOKUP($M268,Detalle_Variantes_DI[],6,0)</f>
        <v>PRO</v>
      </c>
      <c r="F268" s="102" t="str">
        <f>+VLOOKUP($M268,Detalle_Variantes_DI[],7,0)</f>
        <v>Chile</v>
      </c>
      <c r="G268" s="102" t="str">
        <f>+VLOOKUP($M268,Detalle_Variantes_DI[],8,0)</f>
        <v>SI</v>
      </c>
      <c r="H268" s="102" t="str">
        <f>+VLOOKUP($M268,Detalle_Variantes_DI[],9,0)</f>
        <v>NO</v>
      </c>
      <c r="I268" s="102" t="str">
        <f>+VLOOKUP($M268,Detalle_Variantes_DI[],10,0)</f>
        <v>NO</v>
      </c>
      <c r="J268" s="102" t="str">
        <f>+VLOOKUP($M268,Detalle_Variantes_DI[],11,0)</f>
        <v>SI</v>
      </c>
      <c r="K268" s="102" t="str">
        <f>+VLOOKUP($M268,Detalle_Variantes_DI[],13,0)</f>
        <v>SI</v>
      </c>
      <c r="L268" s="102" t="str">
        <f>+VLOOKUP($M268,Detalle_Variantes_DI[],14,0)</f>
        <v>Comuna</v>
      </c>
      <c r="M268" s="100">
        <v>4</v>
      </c>
      <c r="N268" s="96">
        <v>11101</v>
      </c>
      <c r="O268" s="102" t="str">
        <f>+IF(VLOOKUP($M268,Detalle_Variantes_DI[],19,0)=0,"",VLOOKUP($M268,Detalle_Variantes_DI[],19,0))</f>
        <v/>
      </c>
      <c r="P268" s="102" t="str">
        <f t="shared" si="16"/>
        <v/>
      </c>
      <c r="Q268" s="102" t="str">
        <f>+IF(VLOOKUP($M268,Detalle_Variantes_DI[],19,0)=0,"",VLOOKUP($M268,Detalle_Variantes_DI[],21,0))</f>
        <v/>
      </c>
      <c r="R268" s="105" t="str">
        <f t="shared" si="17"/>
        <v/>
      </c>
      <c r="S268" s="106" t="str">
        <f>+IFERROR(VLOOKUP(M268&amp;"-"&amp;N268,Links_publicos_PBI[[id-id2]:[Nombre Archivo PBI]],4,0),L268)</f>
        <v>Comuna: Coihaique, Aysén</v>
      </c>
      <c r="T268" s="121" t="str">
        <f>+HYPERLINK(IFERROR(VLOOKUP($M268&amp;"-"&amp;$N268,Links_publicos_PBI[[id-id2]:[Nombre Archivo PBI]],5,0),L268))</f>
        <v>https://app.powerbi.com/view?r=eyJrIjoiNmU0NmJjMjgtZjdmNy00ZjQ3LWJkNGQtYmQ3ODBjYjNmN2NjIiwidCI6IjhmYmFhNWJmLTJlY2MtNGRjOC1iNTZiLThmOTJlMzA3ZjA3NiIsImMiOjR9</v>
      </c>
      <c r="U268" s="121" t="str">
        <f>+IFERROR(VLOOKUP($M268,'LINK GEE-MSTORE'!$A$4:$E$164,4,0),"")&amp;IF(Detalle_Vinculos_Odoo[[#This Row],[id GEE2]]=0,"",Detalle_Vinculos_Odoo[[#This Row],[id GEE2]])</f>
        <v/>
      </c>
      <c r="V268" s="121" t="str">
        <f>+IFERROR(VLOOKUP($M268,'LINK GEE-MSTORE'!$I$4:$M$134,4,0),"")</f>
        <v/>
      </c>
      <c r="W268" s="30" t="str">
        <f>+Detalle_Vinculos_Odoo[[#This Row],[Data]]&amp;"|| "&amp;Detalle_Vinculos_Odoo[[#This Row],[Variante Shopify]]&amp;", "&amp;Detalle_Vinculos_Odoo[[#This Row],[País]]</f>
        <v>DATAEDUCACIÓN|| Comuna: Coihaique, Aysén, Chile</v>
      </c>
      <c r="X2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Coihaique, Aysén</v>
      </c>
      <c r="Y268" s="106" t="str">
        <f>+IFERROR(VLOOKUP(Detalle_Vinculos_Odoo[[#This Row],[id GEE]],Portadas10[],2,0),"No hay imagen en la tabla")</f>
        <v>No hay imagen en la tabla</v>
      </c>
      <c r="Z2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8" s="106" t="str">
        <f t="shared" si="14"/>
        <v>https://dashboardfiltrado.azurewebsites.net/AutoDash/Index/4/11101</v>
      </c>
      <c r="AC2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id2:11101, url:"https://app.powerbi.com/view?r=eyJrIjoiNmU0NmJjMjgtZjdmNy00ZjQ3LWJkNGQtYmQ3ODBjYjNmN2NjIiwidCI6IjhmYmFhNWJmLTJlY2MtNGRjOC1iNTZiLThmOTJlMzA3ZjA3NiIsImMiOjR9", comentario:"DATA: DATAEDUCACIÓN || País: Chile || Variante: SI || Tipo Variante: Comuna || Variante Shopify: Comuna: Coihaique, Aysén"));</v>
      </c>
      <c r="AD2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https://dashboardfiltrado.azurewebsites.net/AutoDash/Index/4/11101</v>
      </c>
      <c r="AE268" s="117" t="str">
        <f>+IF(Detalle_Vinculos_Odoo[[#This Row],[LINK Mapstore]]&lt;&gt;"","MapStore",IF(Detalle_Vinculos_Odoo[[#This Row],[id GEE]]&lt;&gt;"","GEE-PBI","PBI"))</f>
        <v>PBI</v>
      </c>
    </row>
    <row r="269" spans="1:31" ht="30.6" hidden="1" x14ac:dyDescent="0.3">
      <c r="A269" s="102">
        <f t="shared" si="15"/>
        <v>256</v>
      </c>
      <c r="B269" s="103" t="str">
        <f>+VLOOKUP($M269,Detalle_Variantes_DI[],2,0)</f>
        <v>DATAEDUCACIÓN</v>
      </c>
      <c r="C269" s="103" t="str">
        <f>+VLOOKUP($M269,Detalle_Variantes_DI[],3,0)</f>
        <v>0010-01-00014</v>
      </c>
      <c r="D269" s="30" t="str">
        <f>+VLOOKUP($M269,Detalle_Variantes_DI[],5,0)</f>
        <v>Ranking Comunal de Establecimientos Educacionales - Chile</v>
      </c>
      <c r="E269" s="102" t="str">
        <f>+VLOOKUP($M269,Detalle_Variantes_DI[],6,0)</f>
        <v>PRO</v>
      </c>
      <c r="F269" s="102" t="str">
        <f>+VLOOKUP($M269,Detalle_Variantes_DI[],7,0)</f>
        <v>Chile</v>
      </c>
      <c r="G269" s="102" t="str">
        <f>+VLOOKUP($M269,Detalle_Variantes_DI[],8,0)</f>
        <v>SI</v>
      </c>
      <c r="H269" s="102" t="str">
        <f>+VLOOKUP($M269,Detalle_Variantes_DI[],9,0)</f>
        <v>NO</v>
      </c>
      <c r="I269" s="102" t="str">
        <f>+VLOOKUP($M269,Detalle_Variantes_DI[],10,0)</f>
        <v>NO</v>
      </c>
      <c r="J269" s="102" t="str">
        <f>+VLOOKUP($M269,Detalle_Variantes_DI[],11,0)</f>
        <v>SI</v>
      </c>
      <c r="K269" s="102" t="str">
        <f>+VLOOKUP($M269,Detalle_Variantes_DI[],13,0)</f>
        <v>SI</v>
      </c>
      <c r="L269" s="102" t="str">
        <f>+VLOOKUP($M269,Detalle_Variantes_DI[],14,0)</f>
        <v>Comuna</v>
      </c>
      <c r="M269" s="100">
        <v>4</v>
      </c>
      <c r="N269" s="96">
        <v>11102</v>
      </c>
      <c r="O269" s="102" t="str">
        <f>+IF(VLOOKUP($M269,Detalle_Variantes_DI[],19,0)=0,"",VLOOKUP($M269,Detalle_Variantes_DI[],19,0))</f>
        <v/>
      </c>
      <c r="P269" s="102" t="str">
        <f t="shared" si="16"/>
        <v/>
      </c>
      <c r="Q269" s="102" t="str">
        <f>+IF(VLOOKUP($M269,Detalle_Variantes_DI[],19,0)=0,"",VLOOKUP($M269,Detalle_Variantes_DI[],21,0))</f>
        <v/>
      </c>
      <c r="R269" s="105" t="str">
        <f t="shared" si="17"/>
        <v/>
      </c>
      <c r="S269" s="106" t="str">
        <f>+IFERROR(VLOOKUP(M269&amp;"-"&amp;N269,Links_publicos_PBI[[id-id2]:[Nombre Archivo PBI]],4,0),L269)</f>
        <v>Comuna: Lago Verde, Aysén</v>
      </c>
      <c r="T269" s="121" t="str">
        <f>+HYPERLINK(IFERROR(VLOOKUP($M269&amp;"-"&amp;$N269,Links_publicos_PBI[[id-id2]:[Nombre Archivo PBI]],5,0),L269))</f>
        <v>https://app.powerbi.com/view?r=eyJrIjoiOWEzMDBmYjktMjQyZS00NzhiLWE5YWEtZmM1M2EyNDI3MWRjIiwidCI6IjhmYmFhNWJmLTJlY2MtNGRjOC1iNTZiLThmOTJlMzA3ZjA3NiIsImMiOjR9</v>
      </c>
      <c r="U269" s="121" t="str">
        <f>+IFERROR(VLOOKUP($M269,'LINK GEE-MSTORE'!$A$4:$E$164,4,0),"")&amp;IF(Detalle_Vinculos_Odoo[[#This Row],[id GEE2]]=0,"",Detalle_Vinculos_Odoo[[#This Row],[id GEE2]])</f>
        <v/>
      </c>
      <c r="V269" s="121" t="str">
        <f>+IFERROR(VLOOKUP($M269,'LINK GEE-MSTORE'!$I$4:$M$134,4,0),"")</f>
        <v/>
      </c>
      <c r="W269" s="30" t="str">
        <f>+Detalle_Vinculos_Odoo[[#This Row],[Data]]&amp;"|| "&amp;Detalle_Vinculos_Odoo[[#This Row],[Variante Shopify]]&amp;", "&amp;Detalle_Vinculos_Odoo[[#This Row],[País]]</f>
        <v>DATAEDUCACIÓN|| Comuna: Lago Verde, Aysén, Chile</v>
      </c>
      <c r="X2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Lago Verde, Aysén</v>
      </c>
      <c r="Y269" s="106" t="str">
        <f>+IFERROR(VLOOKUP(Detalle_Vinculos_Odoo[[#This Row],[id GEE]],Portadas10[],2,0),"No hay imagen en la tabla")</f>
        <v>No hay imagen en la tabla</v>
      </c>
      <c r="Z2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9" s="106" t="str">
        <f t="shared" si="14"/>
        <v>https://dashboardfiltrado.azurewebsites.net/AutoDash/Index/4/11102</v>
      </c>
      <c r="AC2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id2:11102, url:"https://app.powerbi.com/view?r=eyJrIjoiOWEzMDBmYjktMjQyZS00NzhiLWE5YWEtZmM1M2EyNDI3MWRjIiwidCI6IjhmYmFhNWJmLTJlY2MtNGRjOC1iNTZiLThmOTJlMzA3ZjA3NiIsImMiOjR9", comentario:"DATA: DATAEDUCACIÓN || País: Chile || Variante: SI || Tipo Variante: Comuna || Variante Shopify: Comuna: Lago Verde, Aysén"));</v>
      </c>
      <c r="AD2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https://dashboardfiltrado.azurewebsites.net/AutoDash/Index/4/11102</v>
      </c>
      <c r="AE269" s="117" t="str">
        <f>+IF(Detalle_Vinculos_Odoo[[#This Row],[LINK Mapstore]]&lt;&gt;"","MapStore",IF(Detalle_Vinculos_Odoo[[#This Row],[id GEE]]&lt;&gt;"","GEE-PBI","PBI"))</f>
        <v>PBI</v>
      </c>
    </row>
    <row r="270" spans="1:31" ht="30.6" hidden="1" x14ac:dyDescent="0.3">
      <c r="A270" s="102">
        <f t="shared" si="15"/>
        <v>257</v>
      </c>
      <c r="B270" s="103" t="str">
        <f>+VLOOKUP($M270,Detalle_Variantes_DI[],2,0)</f>
        <v>DATAEDUCACIÓN</v>
      </c>
      <c r="C270" s="103" t="str">
        <f>+VLOOKUP($M270,Detalle_Variantes_DI[],3,0)</f>
        <v>0010-01-00014</v>
      </c>
      <c r="D270" s="30" t="str">
        <f>+VLOOKUP($M270,Detalle_Variantes_DI[],5,0)</f>
        <v>Ranking Comunal de Establecimientos Educacionales - Chile</v>
      </c>
      <c r="E270" s="102" t="str">
        <f>+VLOOKUP($M270,Detalle_Variantes_DI[],6,0)</f>
        <v>PRO</v>
      </c>
      <c r="F270" s="102" t="str">
        <f>+VLOOKUP($M270,Detalle_Variantes_DI[],7,0)</f>
        <v>Chile</v>
      </c>
      <c r="G270" s="102" t="str">
        <f>+VLOOKUP($M270,Detalle_Variantes_DI[],8,0)</f>
        <v>SI</v>
      </c>
      <c r="H270" s="102" t="str">
        <f>+VLOOKUP($M270,Detalle_Variantes_DI[],9,0)</f>
        <v>NO</v>
      </c>
      <c r="I270" s="102" t="str">
        <f>+VLOOKUP($M270,Detalle_Variantes_DI[],10,0)</f>
        <v>NO</v>
      </c>
      <c r="J270" s="102" t="str">
        <f>+VLOOKUP($M270,Detalle_Variantes_DI[],11,0)</f>
        <v>SI</v>
      </c>
      <c r="K270" s="102" t="str">
        <f>+VLOOKUP($M270,Detalle_Variantes_DI[],13,0)</f>
        <v>SI</v>
      </c>
      <c r="L270" s="102" t="str">
        <f>+VLOOKUP($M270,Detalle_Variantes_DI[],14,0)</f>
        <v>Comuna</v>
      </c>
      <c r="M270" s="100">
        <v>4</v>
      </c>
      <c r="N270" s="96">
        <v>11201</v>
      </c>
      <c r="O270" s="102" t="str">
        <f>+IF(VLOOKUP($M270,Detalle_Variantes_DI[],19,0)=0,"",VLOOKUP($M270,Detalle_Variantes_DI[],19,0))</f>
        <v/>
      </c>
      <c r="P270" s="102" t="str">
        <f t="shared" si="16"/>
        <v/>
      </c>
      <c r="Q270" s="102" t="str">
        <f>+IF(VLOOKUP($M270,Detalle_Variantes_DI[],19,0)=0,"",VLOOKUP($M270,Detalle_Variantes_DI[],21,0))</f>
        <v/>
      </c>
      <c r="R270" s="105" t="str">
        <f t="shared" si="17"/>
        <v/>
      </c>
      <c r="S270" s="106" t="str">
        <f>+IFERROR(VLOOKUP(M270&amp;"-"&amp;N270,Links_publicos_PBI[[id-id2]:[Nombre Archivo PBI]],4,0),L270)</f>
        <v>Comuna: Aisén, Aysén</v>
      </c>
      <c r="T270" s="121" t="str">
        <f>+HYPERLINK(IFERROR(VLOOKUP($M270&amp;"-"&amp;$N270,Links_publicos_PBI[[id-id2]:[Nombre Archivo PBI]],5,0),L270))</f>
        <v>https://app.powerbi.com/view?r=eyJrIjoiN2Y4OTkxMDctYmUyNC00ZGMwLTk2ZjctNmUxYjA1NzkyNDQ3IiwidCI6IjhmYmFhNWJmLTJlY2MtNGRjOC1iNTZiLThmOTJlMzA3ZjA3NiIsImMiOjR9</v>
      </c>
      <c r="U270" s="121" t="str">
        <f>+IFERROR(VLOOKUP($M270,'LINK GEE-MSTORE'!$A$4:$E$164,4,0),"")&amp;IF(Detalle_Vinculos_Odoo[[#This Row],[id GEE2]]=0,"",Detalle_Vinculos_Odoo[[#This Row],[id GEE2]])</f>
        <v/>
      </c>
      <c r="V270" s="121" t="str">
        <f>+IFERROR(VLOOKUP($M270,'LINK GEE-MSTORE'!$I$4:$M$134,4,0),"")</f>
        <v/>
      </c>
      <c r="W270" s="30" t="str">
        <f>+Detalle_Vinculos_Odoo[[#This Row],[Data]]&amp;"|| "&amp;Detalle_Vinculos_Odoo[[#This Row],[Variante Shopify]]&amp;", "&amp;Detalle_Vinculos_Odoo[[#This Row],[País]]</f>
        <v>DATAEDUCACIÓN|| Comuna: Aisén, Aysén, Chile</v>
      </c>
      <c r="X2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Aisén, Aysén</v>
      </c>
      <c r="Y270" s="106" t="str">
        <f>+IFERROR(VLOOKUP(Detalle_Vinculos_Odoo[[#This Row],[id GEE]],Portadas10[],2,0),"No hay imagen en la tabla")</f>
        <v>No hay imagen en la tabla</v>
      </c>
      <c r="Z2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0" s="106" t="str">
        <f t="shared" ref="AB270:AB333" si="18">+"https://dashboardfiltrado.azurewebsites.net/AutoDash/Index/"&amp;M270&amp;"/"&amp;N270</f>
        <v>https://dashboardfiltrado.azurewebsites.net/AutoDash/Index/4/11201</v>
      </c>
      <c r="AC2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id2:11201, url:"https://app.powerbi.com/view?r=eyJrIjoiN2Y4OTkxMDctYmUyNC00ZGMwLTk2ZjctNmUxYjA1NzkyNDQ3IiwidCI6IjhmYmFhNWJmLTJlY2MtNGRjOC1iNTZiLThmOTJlMzA3ZjA3NiIsImMiOjR9", comentario:"DATA: DATAEDUCACIÓN || País: Chile || Variante: SI || Tipo Variante: Comuna || Variante Shopify: Comuna: Aisén, Aysén"));</v>
      </c>
      <c r="AD2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https://dashboardfiltrado.azurewebsites.net/AutoDash/Index/4/11201</v>
      </c>
      <c r="AE270" s="117" t="str">
        <f>+IF(Detalle_Vinculos_Odoo[[#This Row],[LINK Mapstore]]&lt;&gt;"","MapStore",IF(Detalle_Vinculos_Odoo[[#This Row],[id GEE]]&lt;&gt;"","GEE-PBI","PBI"))</f>
        <v>PBI</v>
      </c>
    </row>
    <row r="271" spans="1:31" ht="30.6" hidden="1" x14ac:dyDescent="0.3">
      <c r="A271" s="102">
        <f t="shared" si="15"/>
        <v>258</v>
      </c>
      <c r="B271" s="103" t="str">
        <f>+VLOOKUP($M271,Detalle_Variantes_DI[],2,0)</f>
        <v>DATAEDUCACIÓN</v>
      </c>
      <c r="C271" s="103" t="str">
        <f>+VLOOKUP($M271,Detalle_Variantes_DI[],3,0)</f>
        <v>0010-01-00014</v>
      </c>
      <c r="D271" s="30" t="str">
        <f>+VLOOKUP($M271,Detalle_Variantes_DI[],5,0)</f>
        <v>Ranking Comunal de Establecimientos Educacionales - Chile</v>
      </c>
      <c r="E271" s="102" t="str">
        <f>+VLOOKUP($M271,Detalle_Variantes_DI[],6,0)</f>
        <v>PRO</v>
      </c>
      <c r="F271" s="102" t="str">
        <f>+VLOOKUP($M271,Detalle_Variantes_DI[],7,0)</f>
        <v>Chile</v>
      </c>
      <c r="G271" s="102" t="str">
        <f>+VLOOKUP($M271,Detalle_Variantes_DI[],8,0)</f>
        <v>SI</v>
      </c>
      <c r="H271" s="102" t="str">
        <f>+VLOOKUP($M271,Detalle_Variantes_DI[],9,0)</f>
        <v>NO</v>
      </c>
      <c r="I271" s="102" t="str">
        <f>+VLOOKUP($M271,Detalle_Variantes_DI[],10,0)</f>
        <v>NO</v>
      </c>
      <c r="J271" s="102" t="str">
        <f>+VLOOKUP($M271,Detalle_Variantes_DI[],11,0)</f>
        <v>SI</v>
      </c>
      <c r="K271" s="102" t="str">
        <f>+VLOOKUP($M271,Detalle_Variantes_DI[],13,0)</f>
        <v>SI</v>
      </c>
      <c r="L271" s="102" t="str">
        <f>+VLOOKUP($M271,Detalle_Variantes_DI[],14,0)</f>
        <v>Comuna</v>
      </c>
      <c r="M271" s="100">
        <v>4</v>
      </c>
      <c r="N271" s="96">
        <v>11202</v>
      </c>
      <c r="O271" s="102" t="str">
        <f>+IF(VLOOKUP($M271,Detalle_Variantes_DI[],19,0)=0,"",VLOOKUP($M271,Detalle_Variantes_DI[],19,0))</f>
        <v/>
      </c>
      <c r="P271" s="102" t="str">
        <f t="shared" si="16"/>
        <v/>
      </c>
      <c r="Q271" s="102" t="str">
        <f>+IF(VLOOKUP($M271,Detalle_Variantes_DI[],19,0)=0,"",VLOOKUP($M271,Detalle_Variantes_DI[],21,0))</f>
        <v/>
      </c>
      <c r="R271" s="105" t="str">
        <f t="shared" si="17"/>
        <v/>
      </c>
      <c r="S271" s="106" t="str">
        <f>+IFERROR(VLOOKUP(M271&amp;"-"&amp;N271,Links_publicos_PBI[[id-id2]:[Nombre Archivo PBI]],4,0),L271)</f>
        <v>Comuna: Cisnes, Aysén</v>
      </c>
      <c r="T271" s="121" t="str">
        <f>+HYPERLINK(IFERROR(VLOOKUP($M271&amp;"-"&amp;$N271,Links_publicos_PBI[[id-id2]:[Nombre Archivo PBI]],5,0),L271))</f>
        <v>https://app.powerbi.com/view?r=eyJrIjoiZGY0ZjEwMWQtYTc0MS00MjY2LWFhNGYtZDAwMmQyNWJhMDJmIiwidCI6IjhmYmFhNWJmLTJlY2MtNGRjOC1iNTZiLThmOTJlMzA3ZjA3NiIsImMiOjR9</v>
      </c>
      <c r="U271" s="121" t="str">
        <f>+IFERROR(VLOOKUP($M271,'LINK GEE-MSTORE'!$A$4:$E$164,4,0),"")&amp;IF(Detalle_Vinculos_Odoo[[#This Row],[id GEE2]]=0,"",Detalle_Vinculos_Odoo[[#This Row],[id GEE2]])</f>
        <v/>
      </c>
      <c r="V271" s="121" t="str">
        <f>+IFERROR(VLOOKUP($M271,'LINK GEE-MSTORE'!$I$4:$M$134,4,0),"")</f>
        <v/>
      </c>
      <c r="W271" s="30" t="str">
        <f>+Detalle_Vinculos_Odoo[[#This Row],[Data]]&amp;"|| "&amp;Detalle_Vinculos_Odoo[[#This Row],[Variante Shopify]]&amp;", "&amp;Detalle_Vinculos_Odoo[[#This Row],[País]]</f>
        <v>DATAEDUCACIÓN|| Comuna: Cisnes, Aysén, Chile</v>
      </c>
      <c r="X2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Cisnes, Aysén</v>
      </c>
      <c r="Y271" s="106" t="str">
        <f>+IFERROR(VLOOKUP(Detalle_Vinculos_Odoo[[#This Row],[id GEE]],Portadas10[],2,0),"No hay imagen en la tabla")</f>
        <v>No hay imagen en la tabla</v>
      </c>
      <c r="Z2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1" s="106" t="str">
        <f t="shared" si="18"/>
        <v>https://dashboardfiltrado.azurewebsites.net/AutoDash/Index/4/11202</v>
      </c>
      <c r="AC2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id2:11202, url:"https://app.powerbi.com/view?r=eyJrIjoiZGY0ZjEwMWQtYTc0MS00MjY2LWFhNGYtZDAwMmQyNWJhMDJmIiwidCI6IjhmYmFhNWJmLTJlY2MtNGRjOC1iNTZiLThmOTJlMzA3ZjA3NiIsImMiOjR9", comentario:"DATA: DATAEDUCACIÓN || País: Chile || Variante: SI || Tipo Variante: Comuna || Variante Shopify: Comuna: Cisnes, Aysén"));</v>
      </c>
      <c r="AD2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https://dashboardfiltrado.azurewebsites.net/AutoDash/Index/4/11202</v>
      </c>
      <c r="AE271" s="117" t="str">
        <f>+IF(Detalle_Vinculos_Odoo[[#This Row],[LINK Mapstore]]&lt;&gt;"","MapStore",IF(Detalle_Vinculos_Odoo[[#This Row],[id GEE]]&lt;&gt;"","GEE-PBI","PBI"))</f>
        <v>PBI</v>
      </c>
    </row>
    <row r="272" spans="1:31" ht="30.6" hidden="1" x14ac:dyDescent="0.3">
      <c r="A272" s="102">
        <f t="shared" ref="A272:A335" si="19">+A271+1</f>
        <v>259</v>
      </c>
      <c r="B272" s="103" t="str">
        <f>+VLOOKUP($M272,Detalle_Variantes_DI[],2,0)</f>
        <v>DATAEDUCACIÓN</v>
      </c>
      <c r="C272" s="103" t="str">
        <f>+VLOOKUP($M272,Detalle_Variantes_DI[],3,0)</f>
        <v>0010-01-00014</v>
      </c>
      <c r="D272" s="30" t="str">
        <f>+VLOOKUP($M272,Detalle_Variantes_DI[],5,0)</f>
        <v>Ranking Comunal de Establecimientos Educacionales - Chile</v>
      </c>
      <c r="E272" s="102" t="str">
        <f>+VLOOKUP($M272,Detalle_Variantes_DI[],6,0)</f>
        <v>PRO</v>
      </c>
      <c r="F272" s="102" t="str">
        <f>+VLOOKUP($M272,Detalle_Variantes_DI[],7,0)</f>
        <v>Chile</v>
      </c>
      <c r="G272" s="102" t="str">
        <f>+VLOOKUP($M272,Detalle_Variantes_DI[],8,0)</f>
        <v>SI</v>
      </c>
      <c r="H272" s="102" t="str">
        <f>+VLOOKUP($M272,Detalle_Variantes_DI[],9,0)</f>
        <v>NO</v>
      </c>
      <c r="I272" s="102" t="str">
        <f>+VLOOKUP($M272,Detalle_Variantes_DI[],10,0)</f>
        <v>NO</v>
      </c>
      <c r="J272" s="102" t="str">
        <f>+VLOOKUP($M272,Detalle_Variantes_DI[],11,0)</f>
        <v>SI</v>
      </c>
      <c r="K272" s="102" t="str">
        <f>+VLOOKUP($M272,Detalle_Variantes_DI[],13,0)</f>
        <v>SI</v>
      </c>
      <c r="L272" s="102" t="str">
        <f>+VLOOKUP($M272,Detalle_Variantes_DI[],14,0)</f>
        <v>Comuna</v>
      </c>
      <c r="M272" s="100">
        <v>4</v>
      </c>
      <c r="N272" s="96">
        <v>11203</v>
      </c>
      <c r="O272" s="102" t="str">
        <f>+IF(VLOOKUP($M272,Detalle_Variantes_DI[],19,0)=0,"",VLOOKUP($M272,Detalle_Variantes_DI[],19,0))</f>
        <v/>
      </c>
      <c r="P272" s="102" t="str">
        <f t="shared" si="16"/>
        <v/>
      </c>
      <c r="Q272" s="102" t="str">
        <f>+IF(VLOOKUP($M272,Detalle_Variantes_DI[],19,0)=0,"",VLOOKUP($M272,Detalle_Variantes_DI[],21,0))</f>
        <v/>
      </c>
      <c r="R272" s="105" t="str">
        <f t="shared" si="17"/>
        <v/>
      </c>
      <c r="S272" s="106" t="str">
        <f>+IFERROR(VLOOKUP(M272&amp;"-"&amp;N272,Links_publicos_PBI[[id-id2]:[Nombre Archivo PBI]],4,0),L272)</f>
        <v>Comuna: Guaitecas, Aysén</v>
      </c>
      <c r="T272" s="121" t="str">
        <f>+HYPERLINK(IFERROR(VLOOKUP($M272&amp;"-"&amp;$N272,Links_publicos_PBI[[id-id2]:[Nombre Archivo PBI]],5,0),L272))</f>
        <v>https://app.powerbi.com/view?r=eyJrIjoiZWE0NzNlNmItYWYyYi00MGQ1LWE3MDktMmI5YTZmYmI2ZDk0IiwidCI6IjhmYmFhNWJmLTJlY2MtNGRjOC1iNTZiLThmOTJlMzA3ZjA3NiIsImMiOjR9</v>
      </c>
      <c r="U272" s="121" t="str">
        <f>+IFERROR(VLOOKUP($M272,'LINK GEE-MSTORE'!$A$4:$E$164,4,0),"")&amp;IF(Detalle_Vinculos_Odoo[[#This Row],[id GEE2]]=0,"",Detalle_Vinculos_Odoo[[#This Row],[id GEE2]])</f>
        <v/>
      </c>
      <c r="V272" s="121" t="str">
        <f>+IFERROR(VLOOKUP($M272,'LINK GEE-MSTORE'!$I$4:$M$134,4,0),"")</f>
        <v/>
      </c>
      <c r="W272" s="30" t="str">
        <f>+Detalle_Vinculos_Odoo[[#This Row],[Data]]&amp;"|| "&amp;Detalle_Vinculos_Odoo[[#This Row],[Variante Shopify]]&amp;", "&amp;Detalle_Vinculos_Odoo[[#This Row],[País]]</f>
        <v>DATAEDUCACIÓN|| Comuna: Guaitecas, Aysén, Chile</v>
      </c>
      <c r="X2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Guaitecas, Aysén</v>
      </c>
      <c r="Y272" s="106" t="str">
        <f>+IFERROR(VLOOKUP(Detalle_Vinculos_Odoo[[#This Row],[id GEE]],Portadas10[],2,0),"No hay imagen en la tabla")</f>
        <v>No hay imagen en la tabla</v>
      </c>
      <c r="Z2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2" s="106" t="str">
        <f t="shared" si="18"/>
        <v>https://dashboardfiltrado.azurewebsites.net/AutoDash/Index/4/11203</v>
      </c>
      <c r="AC2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id2:11203, url:"https://app.powerbi.com/view?r=eyJrIjoiZWE0NzNlNmItYWYyYi00MGQ1LWE3MDktMmI5YTZmYmI2ZDk0IiwidCI6IjhmYmFhNWJmLTJlY2MtNGRjOC1iNTZiLThmOTJlMzA3ZjA3NiIsImMiOjR9", comentario:"DATA: DATAEDUCACIÓN || País: Chile || Variante: SI || Tipo Variante: Comuna || Variante Shopify: Comuna: Guaitecas, Aysén"));</v>
      </c>
      <c r="AD2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https://dashboardfiltrado.azurewebsites.net/AutoDash/Index/4/11203</v>
      </c>
      <c r="AE272" s="117" t="str">
        <f>+IF(Detalle_Vinculos_Odoo[[#This Row],[LINK Mapstore]]&lt;&gt;"","MapStore",IF(Detalle_Vinculos_Odoo[[#This Row],[id GEE]]&lt;&gt;"","GEE-PBI","PBI"))</f>
        <v>PBI</v>
      </c>
    </row>
    <row r="273" spans="1:31" ht="30.6" hidden="1" x14ac:dyDescent="0.3">
      <c r="A273" s="102">
        <f t="shared" si="19"/>
        <v>260</v>
      </c>
      <c r="B273" s="103" t="str">
        <f>+VLOOKUP($M273,Detalle_Variantes_DI[],2,0)</f>
        <v>DATAEDUCACIÓN</v>
      </c>
      <c r="C273" s="103" t="str">
        <f>+VLOOKUP($M273,Detalle_Variantes_DI[],3,0)</f>
        <v>0010-01-00014</v>
      </c>
      <c r="D273" s="30" t="str">
        <f>+VLOOKUP($M273,Detalle_Variantes_DI[],5,0)</f>
        <v>Ranking Comunal de Establecimientos Educacionales - Chile</v>
      </c>
      <c r="E273" s="102" t="str">
        <f>+VLOOKUP($M273,Detalle_Variantes_DI[],6,0)</f>
        <v>PRO</v>
      </c>
      <c r="F273" s="102" t="str">
        <f>+VLOOKUP($M273,Detalle_Variantes_DI[],7,0)</f>
        <v>Chile</v>
      </c>
      <c r="G273" s="102" t="str">
        <f>+VLOOKUP($M273,Detalle_Variantes_DI[],8,0)</f>
        <v>SI</v>
      </c>
      <c r="H273" s="102" t="str">
        <f>+VLOOKUP($M273,Detalle_Variantes_DI[],9,0)</f>
        <v>NO</v>
      </c>
      <c r="I273" s="102" t="str">
        <f>+VLOOKUP($M273,Detalle_Variantes_DI[],10,0)</f>
        <v>NO</v>
      </c>
      <c r="J273" s="102" t="str">
        <f>+VLOOKUP($M273,Detalle_Variantes_DI[],11,0)</f>
        <v>SI</v>
      </c>
      <c r="K273" s="102" t="str">
        <f>+VLOOKUP($M273,Detalle_Variantes_DI[],13,0)</f>
        <v>SI</v>
      </c>
      <c r="L273" s="102" t="str">
        <f>+VLOOKUP($M273,Detalle_Variantes_DI[],14,0)</f>
        <v>Comuna</v>
      </c>
      <c r="M273" s="100">
        <v>4</v>
      </c>
      <c r="N273" s="96">
        <v>11301</v>
      </c>
      <c r="O273" s="102" t="str">
        <f>+IF(VLOOKUP($M273,Detalle_Variantes_DI[],19,0)=0,"",VLOOKUP($M273,Detalle_Variantes_DI[],19,0))</f>
        <v/>
      </c>
      <c r="P273" s="102" t="str">
        <f t="shared" si="16"/>
        <v/>
      </c>
      <c r="Q273" s="102" t="str">
        <f>+IF(VLOOKUP($M273,Detalle_Variantes_DI[],19,0)=0,"",VLOOKUP($M273,Detalle_Variantes_DI[],21,0))</f>
        <v/>
      </c>
      <c r="R273" s="105" t="str">
        <f t="shared" si="17"/>
        <v/>
      </c>
      <c r="S273" s="106" t="str">
        <f>+IFERROR(VLOOKUP(M273&amp;"-"&amp;N273,Links_publicos_PBI[[id-id2]:[Nombre Archivo PBI]],4,0),L273)</f>
        <v>Comuna: Cochrane, Aysén</v>
      </c>
      <c r="T273" s="121" t="str">
        <f>+HYPERLINK(IFERROR(VLOOKUP($M273&amp;"-"&amp;$N273,Links_publicos_PBI[[id-id2]:[Nombre Archivo PBI]],5,0),L273))</f>
        <v>https://app.powerbi.com/view?r=eyJrIjoiOTJkOTM1MGYtNWI3NC00NzQzLWI0N2YtMGFlMWYxOTI3YmFmIiwidCI6IjhmYmFhNWJmLTJlY2MtNGRjOC1iNTZiLThmOTJlMzA3ZjA3NiIsImMiOjR9</v>
      </c>
      <c r="U273" s="121" t="str">
        <f>+IFERROR(VLOOKUP($M273,'LINK GEE-MSTORE'!$A$4:$E$164,4,0),"")&amp;IF(Detalle_Vinculos_Odoo[[#This Row],[id GEE2]]=0,"",Detalle_Vinculos_Odoo[[#This Row],[id GEE2]])</f>
        <v/>
      </c>
      <c r="V273" s="121" t="str">
        <f>+IFERROR(VLOOKUP($M273,'LINK GEE-MSTORE'!$I$4:$M$134,4,0),"")</f>
        <v/>
      </c>
      <c r="W273" s="30" t="str">
        <f>+Detalle_Vinculos_Odoo[[#This Row],[Data]]&amp;"|| "&amp;Detalle_Vinculos_Odoo[[#This Row],[Variante Shopify]]&amp;", "&amp;Detalle_Vinculos_Odoo[[#This Row],[País]]</f>
        <v>DATAEDUCACIÓN|| Comuna: Cochrane, Aysén, Chile</v>
      </c>
      <c r="X2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Cochrane, Aysén</v>
      </c>
      <c r="Y273" s="106" t="str">
        <f>+IFERROR(VLOOKUP(Detalle_Vinculos_Odoo[[#This Row],[id GEE]],Portadas10[],2,0),"No hay imagen en la tabla")</f>
        <v>No hay imagen en la tabla</v>
      </c>
      <c r="Z2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3" s="106" t="str">
        <f t="shared" si="18"/>
        <v>https://dashboardfiltrado.azurewebsites.net/AutoDash/Index/4/11301</v>
      </c>
      <c r="AC2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id2:11301, url:"https://app.powerbi.com/view?r=eyJrIjoiOTJkOTM1MGYtNWI3NC00NzQzLWI0N2YtMGFlMWYxOTI3YmFmIiwidCI6IjhmYmFhNWJmLTJlY2MtNGRjOC1iNTZiLThmOTJlMzA3ZjA3NiIsImMiOjR9", comentario:"DATA: DATAEDUCACIÓN || País: Chile || Variante: SI || Tipo Variante: Comuna || Variante Shopify: Comuna: Cochrane, Aysén"));</v>
      </c>
      <c r="AD2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https://dashboardfiltrado.azurewebsites.net/AutoDash/Index/4/11301</v>
      </c>
      <c r="AE273" s="117" t="str">
        <f>+IF(Detalle_Vinculos_Odoo[[#This Row],[LINK Mapstore]]&lt;&gt;"","MapStore",IF(Detalle_Vinculos_Odoo[[#This Row],[id GEE]]&lt;&gt;"","GEE-PBI","PBI"))</f>
        <v>PBI</v>
      </c>
    </row>
    <row r="274" spans="1:31" ht="30.6" hidden="1" x14ac:dyDescent="0.3">
      <c r="A274" s="102">
        <f t="shared" si="19"/>
        <v>261</v>
      </c>
      <c r="B274" s="103" t="str">
        <f>+VLOOKUP($M274,Detalle_Variantes_DI[],2,0)</f>
        <v>DATAEDUCACIÓN</v>
      </c>
      <c r="C274" s="103" t="str">
        <f>+VLOOKUP($M274,Detalle_Variantes_DI[],3,0)</f>
        <v>0010-01-00014</v>
      </c>
      <c r="D274" s="30" t="str">
        <f>+VLOOKUP($M274,Detalle_Variantes_DI[],5,0)</f>
        <v>Ranking Comunal de Establecimientos Educacionales - Chile</v>
      </c>
      <c r="E274" s="102" t="str">
        <f>+VLOOKUP($M274,Detalle_Variantes_DI[],6,0)</f>
        <v>PRO</v>
      </c>
      <c r="F274" s="102" t="str">
        <f>+VLOOKUP($M274,Detalle_Variantes_DI[],7,0)</f>
        <v>Chile</v>
      </c>
      <c r="G274" s="102" t="str">
        <f>+VLOOKUP($M274,Detalle_Variantes_DI[],8,0)</f>
        <v>SI</v>
      </c>
      <c r="H274" s="102" t="str">
        <f>+VLOOKUP($M274,Detalle_Variantes_DI[],9,0)</f>
        <v>NO</v>
      </c>
      <c r="I274" s="102" t="str">
        <f>+VLOOKUP($M274,Detalle_Variantes_DI[],10,0)</f>
        <v>NO</v>
      </c>
      <c r="J274" s="102" t="str">
        <f>+VLOOKUP($M274,Detalle_Variantes_DI[],11,0)</f>
        <v>SI</v>
      </c>
      <c r="K274" s="102" t="str">
        <f>+VLOOKUP($M274,Detalle_Variantes_DI[],13,0)</f>
        <v>SI</v>
      </c>
      <c r="L274" s="102" t="str">
        <f>+VLOOKUP($M274,Detalle_Variantes_DI[],14,0)</f>
        <v>Comuna</v>
      </c>
      <c r="M274" s="100">
        <v>4</v>
      </c>
      <c r="N274" s="96">
        <v>11302</v>
      </c>
      <c r="O274" s="102" t="str">
        <f>+IF(VLOOKUP($M274,Detalle_Variantes_DI[],19,0)=0,"",VLOOKUP($M274,Detalle_Variantes_DI[],19,0))</f>
        <v/>
      </c>
      <c r="P274" s="102" t="str">
        <f t="shared" si="16"/>
        <v/>
      </c>
      <c r="Q274" s="102" t="str">
        <f>+IF(VLOOKUP($M274,Detalle_Variantes_DI[],19,0)=0,"",VLOOKUP($M274,Detalle_Variantes_DI[],21,0))</f>
        <v/>
      </c>
      <c r="R274" s="105" t="str">
        <f t="shared" si="17"/>
        <v/>
      </c>
      <c r="S274" s="106" t="str">
        <f>+IFERROR(VLOOKUP(M274&amp;"-"&amp;N274,Links_publicos_PBI[[id-id2]:[Nombre Archivo PBI]],4,0),L274)</f>
        <v>Comuna: O'Higgins, Aysén</v>
      </c>
      <c r="T274" s="121" t="str">
        <f>+HYPERLINK(IFERROR(VLOOKUP($M274&amp;"-"&amp;$N274,Links_publicos_PBI[[id-id2]:[Nombre Archivo PBI]],5,0),L274))</f>
        <v>https://app.powerbi.com/view?r=eyJrIjoiMTliYmU4OWMtYjJmZC00YzBmLTllZWUtNDQ2NzQzOTk3NzA0IiwidCI6IjhmYmFhNWJmLTJlY2MtNGRjOC1iNTZiLThmOTJlMzA3ZjA3NiIsImMiOjR9</v>
      </c>
      <c r="U274" s="121" t="str">
        <f>+IFERROR(VLOOKUP($M274,'LINK GEE-MSTORE'!$A$4:$E$164,4,0),"")&amp;IF(Detalle_Vinculos_Odoo[[#This Row],[id GEE2]]=0,"",Detalle_Vinculos_Odoo[[#This Row],[id GEE2]])</f>
        <v/>
      </c>
      <c r="V274" s="121" t="str">
        <f>+IFERROR(VLOOKUP($M274,'LINK GEE-MSTORE'!$I$4:$M$134,4,0),"")</f>
        <v/>
      </c>
      <c r="W274" s="30" t="str">
        <f>+Detalle_Vinculos_Odoo[[#This Row],[Data]]&amp;"|| "&amp;Detalle_Vinculos_Odoo[[#This Row],[Variante Shopify]]&amp;", "&amp;Detalle_Vinculos_Odoo[[#This Row],[País]]</f>
        <v>DATAEDUCACIÓN|| Comuna: O'Higgins, Aysén, Chile</v>
      </c>
      <c r="X2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O'Higgins, Aysén</v>
      </c>
      <c r="Y274" s="106" t="str">
        <f>+IFERROR(VLOOKUP(Detalle_Vinculos_Odoo[[#This Row],[id GEE]],Portadas10[],2,0),"No hay imagen en la tabla")</f>
        <v>No hay imagen en la tabla</v>
      </c>
      <c r="Z2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4" s="106" t="str">
        <f t="shared" si="18"/>
        <v>https://dashboardfiltrado.azurewebsites.net/AutoDash/Index/4/11302</v>
      </c>
      <c r="AC2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id2:11302, url:"https://app.powerbi.com/view?r=eyJrIjoiMTliYmU4OWMtYjJmZC00YzBmLTllZWUtNDQ2NzQzOTk3NzA0IiwidCI6IjhmYmFhNWJmLTJlY2MtNGRjOC1iNTZiLThmOTJlMzA3ZjA3NiIsImMiOjR9", comentario:"DATA: DATAEDUCACIÓN || País: Chile || Variante: SI || Tipo Variante: Comuna || Variante Shopify: Comuna: O'Higgins, Aysén"));</v>
      </c>
      <c r="AD2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https://dashboardfiltrado.azurewebsites.net/AutoDash/Index/4/11302</v>
      </c>
      <c r="AE274" s="117" t="str">
        <f>+IF(Detalle_Vinculos_Odoo[[#This Row],[LINK Mapstore]]&lt;&gt;"","MapStore",IF(Detalle_Vinculos_Odoo[[#This Row],[id GEE]]&lt;&gt;"","GEE-PBI","PBI"))</f>
        <v>PBI</v>
      </c>
    </row>
    <row r="275" spans="1:31" ht="30.6" hidden="1" x14ac:dyDescent="0.3">
      <c r="A275" s="102">
        <f t="shared" si="19"/>
        <v>262</v>
      </c>
      <c r="B275" s="103" t="str">
        <f>+VLOOKUP($M275,Detalle_Variantes_DI[],2,0)</f>
        <v>DATAEDUCACIÓN</v>
      </c>
      <c r="C275" s="103" t="str">
        <f>+VLOOKUP($M275,Detalle_Variantes_DI[],3,0)</f>
        <v>0010-01-00014</v>
      </c>
      <c r="D275" s="30" t="str">
        <f>+VLOOKUP($M275,Detalle_Variantes_DI[],5,0)</f>
        <v>Ranking Comunal de Establecimientos Educacionales - Chile</v>
      </c>
      <c r="E275" s="102" t="str">
        <f>+VLOOKUP($M275,Detalle_Variantes_DI[],6,0)</f>
        <v>PRO</v>
      </c>
      <c r="F275" s="102" t="str">
        <f>+VLOOKUP($M275,Detalle_Variantes_DI[],7,0)</f>
        <v>Chile</v>
      </c>
      <c r="G275" s="102" t="str">
        <f>+VLOOKUP($M275,Detalle_Variantes_DI[],8,0)</f>
        <v>SI</v>
      </c>
      <c r="H275" s="102" t="str">
        <f>+VLOOKUP($M275,Detalle_Variantes_DI[],9,0)</f>
        <v>NO</v>
      </c>
      <c r="I275" s="102" t="str">
        <f>+VLOOKUP($M275,Detalle_Variantes_DI[],10,0)</f>
        <v>NO</v>
      </c>
      <c r="J275" s="102" t="str">
        <f>+VLOOKUP($M275,Detalle_Variantes_DI[],11,0)</f>
        <v>SI</v>
      </c>
      <c r="K275" s="102" t="str">
        <f>+VLOOKUP($M275,Detalle_Variantes_DI[],13,0)</f>
        <v>SI</v>
      </c>
      <c r="L275" s="102" t="str">
        <f>+VLOOKUP($M275,Detalle_Variantes_DI[],14,0)</f>
        <v>Comuna</v>
      </c>
      <c r="M275" s="100">
        <v>4</v>
      </c>
      <c r="N275" s="96">
        <v>11303</v>
      </c>
      <c r="O275" s="102" t="str">
        <f>+IF(VLOOKUP($M275,Detalle_Variantes_DI[],19,0)=0,"",VLOOKUP($M275,Detalle_Variantes_DI[],19,0))</f>
        <v/>
      </c>
      <c r="P275" s="102" t="str">
        <f t="shared" si="16"/>
        <v/>
      </c>
      <c r="Q275" s="102" t="str">
        <f>+IF(VLOOKUP($M275,Detalle_Variantes_DI[],19,0)=0,"",VLOOKUP($M275,Detalle_Variantes_DI[],21,0))</f>
        <v/>
      </c>
      <c r="R275" s="105" t="str">
        <f t="shared" si="17"/>
        <v/>
      </c>
      <c r="S275" s="106" t="str">
        <f>+IFERROR(VLOOKUP(M275&amp;"-"&amp;N275,Links_publicos_PBI[[id-id2]:[Nombre Archivo PBI]],4,0),L275)</f>
        <v>Comuna: Tortel, Aysén</v>
      </c>
      <c r="T275" s="121" t="str">
        <f>+HYPERLINK(IFERROR(VLOOKUP($M275&amp;"-"&amp;$N275,Links_publicos_PBI[[id-id2]:[Nombre Archivo PBI]],5,0),L275))</f>
        <v>https://app.powerbi.com/view?r=eyJrIjoiNzY2MmQ2ZTItMTAwYS00MzgyLTk3ODAtNmU2MDFjYjA5ZDk0IiwidCI6IjhmYmFhNWJmLTJlY2MtNGRjOC1iNTZiLThmOTJlMzA3ZjA3NiIsImMiOjR9</v>
      </c>
      <c r="U275" s="121" t="str">
        <f>+IFERROR(VLOOKUP($M275,'LINK GEE-MSTORE'!$A$4:$E$164,4,0),"")&amp;IF(Detalle_Vinculos_Odoo[[#This Row],[id GEE2]]=0,"",Detalle_Vinculos_Odoo[[#This Row],[id GEE2]])</f>
        <v/>
      </c>
      <c r="V275" s="121" t="str">
        <f>+IFERROR(VLOOKUP($M275,'LINK GEE-MSTORE'!$I$4:$M$134,4,0),"")</f>
        <v/>
      </c>
      <c r="W275" s="30" t="str">
        <f>+Detalle_Vinculos_Odoo[[#This Row],[Data]]&amp;"|| "&amp;Detalle_Vinculos_Odoo[[#This Row],[Variante Shopify]]&amp;", "&amp;Detalle_Vinculos_Odoo[[#This Row],[País]]</f>
        <v>DATAEDUCACIÓN|| Comuna: Tortel, Aysén, Chile</v>
      </c>
      <c r="X2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Tortel, Aysén</v>
      </c>
      <c r="Y275" s="106" t="str">
        <f>+IFERROR(VLOOKUP(Detalle_Vinculos_Odoo[[#This Row],[id GEE]],Portadas10[],2,0),"No hay imagen en la tabla")</f>
        <v>No hay imagen en la tabla</v>
      </c>
      <c r="Z2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5" s="106" t="str">
        <f t="shared" si="18"/>
        <v>https://dashboardfiltrado.azurewebsites.net/AutoDash/Index/4/11303</v>
      </c>
      <c r="AC2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id2:11303, url:"https://app.powerbi.com/view?r=eyJrIjoiNzY2MmQ2ZTItMTAwYS00MzgyLTk3ODAtNmU2MDFjYjA5ZDk0IiwidCI6IjhmYmFhNWJmLTJlY2MtNGRjOC1iNTZiLThmOTJlMzA3ZjA3NiIsImMiOjR9", comentario:"DATA: DATAEDUCACIÓN || País: Chile || Variante: SI || Tipo Variante: Comuna || Variante Shopify: Comuna: Tortel, Aysén"));</v>
      </c>
      <c r="AD2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https://dashboardfiltrado.azurewebsites.net/AutoDash/Index/4/11303</v>
      </c>
      <c r="AE275" s="117" t="str">
        <f>+IF(Detalle_Vinculos_Odoo[[#This Row],[LINK Mapstore]]&lt;&gt;"","MapStore",IF(Detalle_Vinculos_Odoo[[#This Row],[id GEE]]&lt;&gt;"","GEE-PBI","PBI"))</f>
        <v>PBI</v>
      </c>
    </row>
    <row r="276" spans="1:31" ht="30.6" hidden="1" x14ac:dyDescent="0.3">
      <c r="A276" s="102">
        <f t="shared" si="19"/>
        <v>263</v>
      </c>
      <c r="B276" s="103" t="str">
        <f>+VLOOKUP($M276,Detalle_Variantes_DI[],2,0)</f>
        <v>DATAEDUCACIÓN</v>
      </c>
      <c r="C276" s="103" t="str">
        <f>+VLOOKUP($M276,Detalle_Variantes_DI[],3,0)</f>
        <v>0010-01-00014</v>
      </c>
      <c r="D276" s="30" t="str">
        <f>+VLOOKUP($M276,Detalle_Variantes_DI[],5,0)</f>
        <v>Ranking Comunal de Establecimientos Educacionales - Chile</v>
      </c>
      <c r="E276" s="102" t="str">
        <f>+VLOOKUP($M276,Detalle_Variantes_DI[],6,0)</f>
        <v>PRO</v>
      </c>
      <c r="F276" s="102" t="str">
        <f>+VLOOKUP($M276,Detalle_Variantes_DI[],7,0)</f>
        <v>Chile</v>
      </c>
      <c r="G276" s="102" t="str">
        <f>+VLOOKUP($M276,Detalle_Variantes_DI[],8,0)</f>
        <v>SI</v>
      </c>
      <c r="H276" s="102" t="str">
        <f>+VLOOKUP($M276,Detalle_Variantes_DI[],9,0)</f>
        <v>NO</v>
      </c>
      <c r="I276" s="102" t="str">
        <f>+VLOOKUP($M276,Detalle_Variantes_DI[],10,0)</f>
        <v>NO</v>
      </c>
      <c r="J276" s="102" t="str">
        <f>+VLOOKUP($M276,Detalle_Variantes_DI[],11,0)</f>
        <v>SI</v>
      </c>
      <c r="K276" s="102" t="str">
        <f>+VLOOKUP($M276,Detalle_Variantes_DI[],13,0)</f>
        <v>SI</v>
      </c>
      <c r="L276" s="102" t="str">
        <f>+VLOOKUP($M276,Detalle_Variantes_DI[],14,0)</f>
        <v>Comuna</v>
      </c>
      <c r="M276" s="100">
        <v>4</v>
      </c>
      <c r="N276" s="96">
        <v>11401</v>
      </c>
      <c r="O276" s="102" t="str">
        <f>+IF(VLOOKUP($M276,Detalle_Variantes_DI[],19,0)=0,"",VLOOKUP($M276,Detalle_Variantes_DI[],19,0))</f>
        <v/>
      </c>
      <c r="P276" s="102" t="str">
        <f t="shared" si="16"/>
        <v/>
      </c>
      <c r="Q276" s="102" t="str">
        <f>+IF(VLOOKUP($M276,Detalle_Variantes_DI[],19,0)=0,"",VLOOKUP($M276,Detalle_Variantes_DI[],21,0))</f>
        <v/>
      </c>
      <c r="R276" s="105" t="str">
        <f t="shared" si="17"/>
        <v/>
      </c>
      <c r="S276" s="106" t="str">
        <f>+IFERROR(VLOOKUP(M276&amp;"-"&amp;N276,Links_publicos_PBI[[id-id2]:[Nombre Archivo PBI]],4,0),L276)</f>
        <v>Comuna: Chile Chico, Aysén</v>
      </c>
      <c r="T276" s="121" t="str">
        <f>+HYPERLINK(IFERROR(VLOOKUP($M276&amp;"-"&amp;$N276,Links_publicos_PBI[[id-id2]:[Nombre Archivo PBI]],5,0),L276))</f>
        <v>https://app.powerbi.com/view?r=eyJrIjoiMGE1NzAzMGYtMGFkOC00MjBhLWI2Y2UtZGFhNmQ2NTY0MjNhIiwidCI6IjhmYmFhNWJmLTJlY2MtNGRjOC1iNTZiLThmOTJlMzA3ZjA3NiIsImMiOjR9</v>
      </c>
      <c r="U276" s="121" t="str">
        <f>+IFERROR(VLOOKUP($M276,'LINK GEE-MSTORE'!$A$4:$E$164,4,0),"")&amp;IF(Detalle_Vinculos_Odoo[[#This Row],[id GEE2]]=0,"",Detalle_Vinculos_Odoo[[#This Row],[id GEE2]])</f>
        <v/>
      </c>
      <c r="V276" s="121" t="str">
        <f>+IFERROR(VLOOKUP($M276,'LINK GEE-MSTORE'!$I$4:$M$134,4,0),"")</f>
        <v/>
      </c>
      <c r="W276" s="30" t="str">
        <f>+Detalle_Vinculos_Odoo[[#This Row],[Data]]&amp;"|| "&amp;Detalle_Vinculos_Odoo[[#This Row],[Variante Shopify]]&amp;", "&amp;Detalle_Vinculos_Odoo[[#This Row],[País]]</f>
        <v>DATAEDUCACIÓN|| Comuna: Chile Chico, Aysén, Chile</v>
      </c>
      <c r="X2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Chile Chico, Aysén</v>
      </c>
      <c r="Y276" s="106" t="str">
        <f>+IFERROR(VLOOKUP(Detalle_Vinculos_Odoo[[#This Row],[id GEE]],Portadas10[],2,0),"No hay imagen en la tabla")</f>
        <v>No hay imagen en la tabla</v>
      </c>
      <c r="Z2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6" s="106" t="str">
        <f t="shared" si="18"/>
        <v>https://dashboardfiltrado.azurewebsites.net/AutoDash/Index/4/11401</v>
      </c>
      <c r="AC2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id2:11401, url:"https://app.powerbi.com/view?r=eyJrIjoiMGE1NzAzMGYtMGFkOC00MjBhLWI2Y2UtZGFhNmQ2NTY0MjNhIiwidCI6IjhmYmFhNWJmLTJlY2MtNGRjOC1iNTZiLThmOTJlMzA3ZjA3NiIsImMiOjR9", comentario:"DATA: DATAEDUCACIÓN || País: Chile || Variante: SI || Tipo Variante: Comuna || Variante Shopify: Comuna: Chile Chico, Aysén"));</v>
      </c>
      <c r="AD2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https://dashboardfiltrado.azurewebsites.net/AutoDash/Index/4/11401</v>
      </c>
      <c r="AE276" s="117" t="str">
        <f>+IF(Detalle_Vinculos_Odoo[[#This Row],[LINK Mapstore]]&lt;&gt;"","MapStore",IF(Detalle_Vinculos_Odoo[[#This Row],[id GEE]]&lt;&gt;"","GEE-PBI","PBI"))</f>
        <v>PBI</v>
      </c>
    </row>
    <row r="277" spans="1:31" ht="30.6" hidden="1" x14ac:dyDescent="0.3">
      <c r="A277" s="102">
        <f t="shared" si="19"/>
        <v>264</v>
      </c>
      <c r="B277" s="103" t="str">
        <f>+VLOOKUP($M277,Detalle_Variantes_DI[],2,0)</f>
        <v>DATAEDUCACIÓN</v>
      </c>
      <c r="C277" s="103" t="str">
        <f>+VLOOKUP($M277,Detalle_Variantes_DI[],3,0)</f>
        <v>0010-01-00014</v>
      </c>
      <c r="D277" s="30" t="str">
        <f>+VLOOKUP($M277,Detalle_Variantes_DI[],5,0)</f>
        <v>Ranking Comunal de Establecimientos Educacionales - Chile</v>
      </c>
      <c r="E277" s="102" t="str">
        <f>+VLOOKUP($M277,Detalle_Variantes_DI[],6,0)</f>
        <v>PRO</v>
      </c>
      <c r="F277" s="102" t="str">
        <f>+VLOOKUP($M277,Detalle_Variantes_DI[],7,0)</f>
        <v>Chile</v>
      </c>
      <c r="G277" s="102" t="str">
        <f>+VLOOKUP($M277,Detalle_Variantes_DI[],8,0)</f>
        <v>SI</v>
      </c>
      <c r="H277" s="102" t="str">
        <f>+VLOOKUP($M277,Detalle_Variantes_DI[],9,0)</f>
        <v>NO</v>
      </c>
      <c r="I277" s="102" t="str">
        <f>+VLOOKUP($M277,Detalle_Variantes_DI[],10,0)</f>
        <v>NO</v>
      </c>
      <c r="J277" s="102" t="str">
        <f>+VLOOKUP($M277,Detalle_Variantes_DI[],11,0)</f>
        <v>SI</v>
      </c>
      <c r="K277" s="102" t="str">
        <f>+VLOOKUP($M277,Detalle_Variantes_DI[],13,0)</f>
        <v>SI</v>
      </c>
      <c r="L277" s="102" t="str">
        <f>+VLOOKUP($M277,Detalle_Variantes_DI[],14,0)</f>
        <v>Comuna</v>
      </c>
      <c r="M277" s="100">
        <v>4</v>
      </c>
      <c r="N277" s="96">
        <v>11402</v>
      </c>
      <c r="O277" s="102" t="str">
        <f>+IF(VLOOKUP($M277,Detalle_Variantes_DI[],19,0)=0,"",VLOOKUP($M277,Detalle_Variantes_DI[],19,0))</f>
        <v/>
      </c>
      <c r="P277" s="102" t="str">
        <f t="shared" si="16"/>
        <v/>
      </c>
      <c r="Q277" s="102" t="str">
        <f>+IF(VLOOKUP($M277,Detalle_Variantes_DI[],19,0)=0,"",VLOOKUP($M277,Detalle_Variantes_DI[],21,0))</f>
        <v/>
      </c>
      <c r="R277" s="105" t="str">
        <f t="shared" si="17"/>
        <v/>
      </c>
      <c r="S277" s="106" t="str">
        <f>+IFERROR(VLOOKUP(M277&amp;"-"&amp;N277,Links_publicos_PBI[[id-id2]:[Nombre Archivo PBI]],4,0),L277)</f>
        <v>Comuna: Río Ibáñez, Aysén</v>
      </c>
      <c r="T277" s="121" t="str">
        <f>+HYPERLINK(IFERROR(VLOOKUP($M277&amp;"-"&amp;$N277,Links_publicos_PBI[[id-id2]:[Nombre Archivo PBI]],5,0),L277))</f>
        <v>https://app.powerbi.com/view?r=eyJrIjoiOGViYWZjZWEtZjg5My00Zjc2LTljNzMtOGE3MTQwYjAyZjNjIiwidCI6IjhmYmFhNWJmLTJlY2MtNGRjOC1iNTZiLThmOTJlMzA3ZjA3NiIsImMiOjR9</v>
      </c>
      <c r="U277" s="121" t="str">
        <f>+IFERROR(VLOOKUP($M277,'LINK GEE-MSTORE'!$A$4:$E$164,4,0),"")&amp;IF(Detalle_Vinculos_Odoo[[#This Row],[id GEE2]]=0,"",Detalle_Vinculos_Odoo[[#This Row],[id GEE2]])</f>
        <v/>
      </c>
      <c r="V277" s="121" t="str">
        <f>+IFERROR(VLOOKUP($M277,'LINK GEE-MSTORE'!$I$4:$M$134,4,0),"")</f>
        <v/>
      </c>
      <c r="W277" s="30" t="str">
        <f>+Detalle_Vinculos_Odoo[[#This Row],[Data]]&amp;"|| "&amp;Detalle_Vinculos_Odoo[[#This Row],[Variante Shopify]]&amp;", "&amp;Detalle_Vinculos_Odoo[[#This Row],[País]]</f>
        <v>DATAEDUCACIÓN|| Comuna: Río Ibáñez, Aysén, Chile</v>
      </c>
      <c r="X2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Ibáñez, Aysén</v>
      </c>
      <c r="Y277" s="106" t="str">
        <f>+IFERROR(VLOOKUP(Detalle_Vinculos_Odoo[[#This Row],[id GEE]],Portadas10[],2,0),"No hay imagen en la tabla")</f>
        <v>No hay imagen en la tabla</v>
      </c>
      <c r="Z2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7" s="106" t="str">
        <f t="shared" si="18"/>
        <v>https://dashboardfiltrado.azurewebsites.net/AutoDash/Index/4/11402</v>
      </c>
      <c r="AC2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id2:11402, url:"https://app.powerbi.com/view?r=eyJrIjoiOGViYWZjZWEtZjg5My00Zjc2LTljNzMtOGE3MTQwYjAyZjNjIiwidCI6IjhmYmFhNWJmLTJlY2MtNGRjOC1iNTZiLThmOTJlMzA3ZjA3NiIsImMiOjR9", comentario:"DATA: DATAEDUCACIÓN || País: Chile || Variante: SI || Tipo Variante: Comuna || Variante Shopify: Comuna: Río Ibáñez, Aysén"));</v>
      </c>
      <c r="AD2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https://dashboardfiltrado.azurewebsites.net/AutoDash/Index/4/11402</v>
      </c>
      <c r="AE277" s="117" t="str">
        <f>+IF(Detalle_Vinculos_Odoo[[#This Row],[LINK Mapstore]]&lt;&gt;"","MapStore",IF(Detalle_Vinculos_Odoo[[#This Row],[id GEE]]&lt;&gt;"","GEE-PBI","PBI"))</f>
        <v>PBI</v>
      </c>
    </row>
    <row r="278" spans="1:31" ht="30.6" hidden="1" x14ac:dyDescent="0.3">
      <c r="A278" s="102">
        <f t="shared" si="19"/>
        <v>265</v>
      </c>
      <c r="B278" s="103" t="str">
        <f>+VLOOKUP($M278,Detalle_Variantes_DI[],2,0)</f>
        <v>DATAEDUCACIÓN</v>
      </c>
      <c r="C278" s="103" t="str">
        <f>+VLOOKUP($M278,Detalle_Variantes_DI[],3,0)</f>
        <v>0010-01-00014</v>
      </c>
      <c r="D278" s="30" t="str">
        <f>+VLOOKUP($M278,Detalle_Variantes_DI[],5,0)</f>
        <v>Ranking Comunal de Establecimientos Educacionales - Chile</v>
      </c>
      <c r="E278" s="102" t="str">
        <f>+VLOOKUP($M278,Detalle_Variantes_DI[],6,0)</f>
        <v>PRO</v>
      </c>
      <c r="F278" s="102" t="str">
        <f>+VLOOKUP($M278,Detalle_Variantes_DI[],7,0)</f>
        <v>Chile</v>
      </c>
      <c r="G278" s="102" t="str">
        <f>+VLOOKUP($M278,Detalle_Variantes_DI[],8,0)</f>
        <v>SI</v>
      </c>
      <c r="H278" s="102" t="str">
        <f>+VLOOKUP($M278,Detalle_Variantes_DI[],9,0)</f>
        <v>NO</v>
      </c>
      <c r="I278" s="102" t="str">
        <f>+VLOOKUP($M278,Detalle_Variantes_DI[],10,0)</f>
        <v>NO</v>
      </c>
      <c r="J278" s="102" t="str">
        <f>+VLOOKUP($M278,Detalle_Variantes_DI[],11,0)</f>
        <v>SI</v>
      </c>
      <c r="K278" s="102" t="str">
        <f>+VLOOKUP($M278,Detalle_Variantes_DI[],13,0)</f>
        <v>SI</v>
      </c>
      <c r="L278" s="102" t="str">
        <f>+VLOOKUP($M278,Detalle_Variantes_DI[],14,0)</f>
        <v>Comuna</v>
      </c>
      <c r="M278" s="100">
        <v>4</v>
      </c>
      <c r="N278" s="96">
        <v>12101</v>
      </c>
      <c r="O278" s="102" t="str">
        <f>+IF(VLOOKUP($M278,Detalle_Variantes_DI[],19,0)=0,"",VLOOKUP($M278,Detalle_Variantes_DI[],19,0))</f>
        <v/>
      </c>
      <c r="P278" s="102" t="str">
        <f t="shared" si="16"/>
        <v/>
      </c>
      <c r="Q278" s="102" t="str">
        <f>+IF(VLOOKUP($M278,Detalle_Variantes_DI[],19,0)=0,"",VLOOKUP($M278,Detalle_Variantes_DI[],21,0))</f>
        <v/>
      </c>
      <c r="R278" s="105" t="str">
        <f t="shared" si="17"/>
        <v/>
      </c>
      <c r="S278" s="106" t="str">
        <f>+IFERROR(VLOOKUP(M278&amp;"-"&amp;N278,Links_publicos_PBI[[id-id2]:[Nombre Archivo PBI]],4,0),L278)</f>
        <v>Comuna: Punta Arenas, Magallanes</v>
      </c>
      <c r="T278" s="121" t="str">
        <f>+HYPERLINK(IFERROR(VLOOKUP($M278&amp;"-"&amp;$N278,Links_publicos_PBI[[id-id2]:[Nombre Archivo PBI]],5,0),L278))</f>
        <v>https://app.powerbi.com/view?r=eyJrIjoiY2VhMWE1NTItMzc3Ni00MjFhLThkMWItNGQzZjI1YjdkMDhlIiwidCI6IjhmYmFhNWJmLTJlY2MtNGRjOC1iNTZiLThmOTJlMzA3ZjA3NiIsImMiOjR9</v>
      </c>
      <c r="U278" s="121" t="str">
        <f>+IFERROR(VLOOKUP($M278,'LINK GEE-MSTORE'!$A$4:$E$164,4,0),"")&amp;IF(Detalle_Vinculos_Odoo[[#This Row],[id GEE2]]=0,"",Detalle_Vinculos_Odoo[[#This Row],[id GEE2]])</f>
        <v/>
      </c>
      <c r="V278" s="121" t="str">
        <f>+IFERROR(VLOOKUP($M278,'LINK GEE-MSTORE'!$I$4:$M$134,4,0),"")</f>
        <v/>
      </c>
      <c r="W278" s="30" t="str">
        <f>+Detalle_Vinculos_Odoo[[#This Row],[Data]]&amp;"|| "&amp;Detalle_Vinculos_Odoo[[#This Row],[Variante Shopify]]&amp;", "&amp;Detalle_Vinculos_Odoo[[#This Row],[País]]</f>
        <v>DATAEDUCACIÓN|| Comuna: Punta Arenas, Magallanes, Chile</v>
      </c>
      <c r="X2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Punta Arenas, Magallanes</v>
      </c>
      <c r="Y278" s="106" t="str">
        <f>+IFERROR(VLOOKUP(Detalle_Vinculos_Odoo[[#This Row],[id GEE]],Portadas10[],2,0),"No hay imagen en la tabla")</f>
        <v>No hay imagen en la tabla</v>
      </c>
      <c r="Z2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8" s="106" t="str">
        <f t="shared" si="18"/>
        <v>https://dashboardfiltrado.azurewebsites.net/AutoDash/Index/4/12101</v>
      </c>
      <c r="AC2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id2:12101, url:"https://app.powerbi.com/view?r=eyJrIjoiY2VhMWE1NTItMzc3Ni00MjFhLThkMWItNGQzZjI1YjdkMDhlIiwidCI6IjhmYmFhNWJmLTJlY2MtNGRjOC1iNTZiLThmOTJlMzA3ZjA3NiIsImMiOjR9", comentario:"DATA: DATAEDUCACIÓN || País: Chile || Variante: SI || Tipo Variante: Comuna || Variante Shopify: Comuna: Punta Arenas, Magallanes"));</v>
      </c>
      <c r="AD2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https://dashboardfiltrado.azurewebsites.net/AutoDash/Index/4/12101</v>
      </c>
      <c r="AE278" s="117" t="str">
        <f>+IF(Detalle_Vinculos_Odoo[[#This Row],[LINK Mapstore]]&lt;&gt;"","MapStore",IF(Detalle_Vinculos_Odoo[[#This Row],[id GEE]]&lt;&gt;"","GEE-PBI","PBI"))</f>
        <v>PBI</v>
      </c>
    </row>
    <row r="279" spans="1:31" ht="30.6" hidden="1" x14ac:dyDescent="0.3">
      <c r="A279" s="102">
        <f t="shared" si="19"/>
        <v>266</v>
      </c>
      <c r="B279" s="103" t="str">
        <f>+VLOOKUP($M279,Detalle_Variantes_DI[],2,0)</f>
        <v>DATAEDUCACIÓN</v>
      </c>
      <c r="C279" s="103" t="str">
        <f>+VLOOKUP($M279,Detalle_Variantes_DI[],3,0)</f>
        <v>0010-01-00014</v>
      </c>
      <c r="D279" s="30" t="str">
        <f>+VLOOKUP($M279,Detalle_Variantes_DI[],5,0)</f>
        <v>Ranking Comunal de Establecimientos Educacionales - Chile</v>
      </c>
      <c r="E279" s="102" t="str">
        <f>+VLOOKUP($M279,Detalle_Variantes_DI[],6,0)</f>
        <v>PRO</v>
      </c>
      <c r="F279" s="102" t="str">
        <f>+VLOOKUP($M279,Detalle_Variantes_DI[],7,0)</f>
        <v>Chile</v>
      </c>
      <c r="G279" s="102" t="str">
        <f>+VLOOKUP($M279,Detalle_Variantes_DI[],8,0)</f>
        <v>SI</v>
      </c>
      <c r="H279" s="102" t="str">
        <f>+VLOOKUP($M279,Detalle_Variantes_DI[],9,0)</f>
        <v>NO</v>
      </c>
      <c r="I279" s="102" t="str">
        <f>+VLOOKUP($M279,Detalle_Variantes_DI[],10,0)</f>
        <v>NO</v>
      </c>
      <c r="J279" s="102" t="str">
        <f>+VLOOKUP($M279,Detalle_Variantes_DI[],11,0)</f>
        <v>SI</v>
      </c>
      <c r="K279" s="102" t="str">
        <f>+VLOOKUP($M279,Detalle_Variantes_DI[],13,0)</f>
        <v>SI</v>
      </c>
      <c r="L279" s="102" t="str">
        <f>+VLOOKUP($M279,Detalle_Variantes_DI[],14,0)</f>
        <v>Comuna</v>
      </c>
      <c r="M279" s="100">
        <v>4</v>
      </c>
      <c r="N279" s="96">
        <v>12102</v>
      </c>
      <c r="O279" s="102" t="str">
        <f>+IF(VLOOKUP($M279,Detalle_Variantes_DI[],19,0)=0,"",VLOOKUP($M279,Detalle_Variantes_DI[],19,0))</f>
        <v/>
      </c>
      <c r="P279" s="102" t="str">
        <f t="shared" si="16"/>
        <v/>
      </c>
      <c r="Q279" s="102" t="str">
        <f>+IF(VLOOKUP($M279,Detalle_Variantes_DI[],19,0)=0,"",VLOOKUP($M279,Detalle_Variantes_DI[],21,0))</f>
        <v/>
      </c>
      <c r="R279" s="105" t="str">
        <f t="shared" si="17"/>
        <v/>
      </c>
      <c r="S279" s="106" t="str">
        <f>+IFERROR(VLOOKUP(M279&amp;"-"&amp;N279,Links_publicos_PBI[[id-id2]:[Nombre Archivo PBI]],4,0),L279)</f>
        <v>Comuna: Laguna Blanca, Magallanes</v>
      </c>
      <c r="T279" s="121" t="str">
        <f>+HYPERLINK(IFERROR(VLOOKUP($M279&amp;"-"&amp;$N279,Links_publicos_PBI[[id-id2]:[Nombre Archivo PBI]],5,0),L279))</f>
        <v>https://app.powerbi.com/view?r=eyJrIjoiZTRhMzYwZDAtNDQ0ZC00MTM0LTkzOWEtMDhlYWNkZmIxZDg2IiwidCI6IjhmYmFhNWJmLTJlY2MtNGRjOC1iNTZiLThmOTJlMzA3ZjA3NiIsImMiOjR9</v>
      </c>
      <c r="U279" s="121" t="str">
        <f>+IFERROR(VLOOKUP($M279,'LINK GEE-MSTORE'!$A$4:$E$164,4,0),"")&amp;IF(Detalle_Vinculos_Odoo[[#This Row],[id GEE2]]=0,"",Detalle_Vinculos_Odoo[[#This Row],[id GEE2]])</f>
        <v/>
      </c>
      <c r="V279" s="121" t="str">
        <f>+IFERROR(VLOOKUP($M279,'LINK GEE-MSTORE'!$I$4:$M$134,4,0),"")</f>
        <v/>
      </c>
      <c r="W279" s="30" t="str">
        <f>+Detalle_Vinculos_Odoo[[#This Row],[Data]]&amp;"|| "&amp;Detalle_Vinculos_Odoo[[#This Row],[Variante Shopify]]&amp;", "&amp;Detalle_Vinculos_Odoo[[#This Row],[País]]</f>
        <v>DATAEDUCACIÓN|| Comuna: Laguna Blanca, Magallanes, Chile</v>
      </c>
      <c r="X2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Laguna Blanca, Magallanes</v>
      </c>
      <c r="Y279" s="106" t="str">
        <f>+IFERROR(VLOOKUP(Detalle_Vinculos_Odoo[[#This Row],[id GEE]],Portadas10[],2,0),"No hay imagen en la tabla")</f>
        <v>No hay imagen en la tabla</v>
      </c>
      <c r="Z2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9" s="106" t="str">
        <f t="shared" si="18"/>
        <v>https://dashboardfiltrado.azurewebsites.net/AutoDash/Index/4/12102</v>
      </c>
      <c r="AC2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id2:12102, url:"https://app.powerbi.com/view?r=eyJrIjoiZTRhMzYwZDAtNDQ0ZC00MTM0LTkzOWEtMDhlYWNkZmIxZDg2IiwidCI6IjhmYmFhNWJmLTJlY2MtNGRjOC1iNTZiLThmOTJlMzA3ZjA3NiIsImMiOjR9", comentario:"DATA: DATAEDUCACIÓN || País: Chile || Variante: SI || Tipo Variante: Comuna || Variante Shopify: Comuna: Laguna Blanca, Magallanes"));</v>
      </c>
      <c r="AD2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https://dashboardfiltrado.azurewebsites.net/AutoDash/Index/4/12102</v>
      </c>
      <c r="AE279" s="117" t="str">
        <f>+IF(Detalle_Vinculos_Odoo[[#This Row],[LINK Mapstore]]&lt;&gt;"","MapStore",IF(Detalle_Vinculos_Odoo[[#This Row],[id GEE]]&lt;&gt;"","GEE-PBI","PBI"))</f>
        <v>PBI</v>
      </c>
    </row>
    <row r="280" spans="1:31" ht="30.6" hidden="1" x14ac:dyDescent="0.3">
      <c r="A280" s="102">
        <f t="shared" si="19"/>
        <v>267</v>
      </c>
      <c r="B280" s="103" t="str">
        <f>+VLOOKUP($M280,Detalle_Variantes_DI[],2,0)</f>
        <v>DATAEDUCACIÓN</v>
      </c>
      <c r="C280" s="103" t="str">
        <f>+VLOOKUP($M280,Detalle_Variantes_DI[],3,0)</f>
        <v>0010-01-00014</v>
      </c>
      <c r="D280" s="30" t="str">
        <f>+VLOOKUP($M280,Detalle_Variantes_DI[],5,0)</f>
        <v>Ranking Comunal de Establecimientos Educacionales - Chile</v>
      </c>
      <c r="E280" s="102" t="str">
        <f>+VLOOKUP($M280,Detalle_Variantes_DI[],6,0)</f>
        <v>PRO</v>
      </c>
      <c r="F280" s="102" t="str">
        <f>+VLOOKUP($M280,Detalle_Variantes_DI[],7,0)</f>
        <v>Chile</v>
      </c>
      <c r="G280" s="102" t="str">
        <f>+VLOOKUP($M280,Detalle_Variantes_DI[],8,0)</f>
        <v>SI</v>
      </c>
      <c r="H280" s="102" t="str">
        <f>+VLOOKUP($M280,Detalle_Variantes_DI[],9,0)</f>
        <v>NO</v>
      </c>
      <c r="I280" s="102" t="str">
        <f>+VLOOKUP($M280,Detalle_Variantes_DI[],10,0)</f>
        <v>NO</v>
      </c>
      <c r="J280" s="102" t="str">
        <f>+VLOOKUP($M280,Detalle_Variantes_DI[],11,0)</f>
        <v>SI</v>
      </c>
      <c r="K280" s="102" t="str">
        <f>+VLOOKUP($M280,Detalle_Variantes_DI[],13,0)</f>
        <v>SI</v>
      </c>
      <c r="L280" s="102" t="str">
        <f>+VLOOKUP($M280,Detalle_Variantes_DI[],14,0)</f>
        <v>Comuna</v>
      </c>
      <c r="M280" s="100">
        <v>4</v>
      </c>
      <c r="N280" s="96">
        <v>12103</v>
      </c>
      <c r="O280" s="102" t="str">
        <f>+IF(VLOOKUP($M280,Detalle_Variantes_DI[],19,0)=0,"",VLOOKUP($M280,Detalle_Variantes_DI[],19,0))</f>
        <v/>
      </c>
      <c r="P280" s="102" t="str">
        <f t="shared" si="16"/>
        <v/>
      </c>
      <c r="Q280" s="102" t="str">
        <f>+IF(VLOOKUP($M280,Detalle_Variantes_DI[],19,0)=0,"",VLOOKUP($M280,Detalle_Variantes_DI[],21,0))</f>
        <v/>
      </c>
      <c r="R280" s="105" t="str">
        <f t="shared" si="17"/>
        <v/>
      </c>
      <c r="S280" s="106" t="str">
        <f>+IFERROR(VLOOKUP(M280&amp;"-"&amp;N280,Links_publicos_PBI[[id-id2]:[Nombre Archivo PBI]],4,0),L280)</f>
        <v>Comuna: Río Verde, Magallanes</v>
      </c>
      <c r="T280" s="121" t="str">
        <f>+HYPERLINK(IFERROR(VLOOKUP($M280&amp;"-"&amp;$N280,Links_publicos_PBI[[id-id2]:[Nombre Archivo PBI]],5,0),L280))</f>
        <v>https://app.powerbi.com/view?r=eyJrIjoiNjM5NmIwMGUtODdhNS00NGM3LWE4MjgtMjNhNzMwM2VhNTk4IiwidCI6IjhmYmFhNWJmLTJlY2MtNGRjOC1iNTZiLThmOTJlMzA3ZjA3NiIsImMiOjR9</v>
      </c>
      <c r="U280" s="121" t="str">
        <f>+IFERROR(VLOOKUP($M280,'LINK GEE-MSTORE'!$A$4:$E$164,4,0),"")&amp;IF(Detalle_Vinculos_Odoo[[#This Row],[id GEE2]]=0,"",Detalle_Vinculos_Odoo[[#This Row],[id GEE2]])</f>
        <v/>
      </c>
      <c r="V280" s="121" t="str">
        <f>+IFERROR(VLOOKUP($M280,'LINK GEE-MSTORE'!$I$4:$M$134,4,0),"")</f>
        <v/>
      </c>
      <c r="W280" s="30" t="str">
        <f>+Detalle_Vinculos_Odoo[[#This Row],[Data]]&amp;"|| "&amp;Detalle_Vinculos_Odoo[[#This Row],[Variante Shopify]]&amp;", "&amp;Detalle_Vinculos_Odoo[[#This Row],[País]]</f>
        <v>DATAEDUCACIÓN|| Comuna: Río Verde, Magallanes, Chile</v>
      </c>
      <c r="X2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Verde, Magallanes</v>
      </c>
      <c r="Y280" s="106" t="str">
        <f>+IFERROR(VLOOKUP(Detalle_Vinculos_Odoo[[#This Row],[id GEE]],Portadas10[],2,0),"No hay imagen en la tabla")</f>
        <v>No hay imagen en la tabla</v>
      </c>
      <c r="Z2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0" s="106" t="str">
        <f t="shared" si="18"/>
        <v>https://dashboardfiltrado.azurewebsites.net/AutoDash/Index/4/12103</v>
      </c>
      <c r="AC2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id2:12103, url:"https://app.powerbi.com/view?r=eyJrIjoiNjM5NmIwMGUtODdhNS00NGM3LWE4MjgtMjNhNzMwM2VhNTk4IiwidCI6IjhmYmFhNWJmLTJlY2MtNGRjOC1iNTZiLThmOTJlMzA3ZjA3NiIsImMiOjR9", comentario:"DATA: DATAEDUCACIÓN || País: Chile || Variante: SI || Tipo Variante: Comuna || Variante Shopify: Comuna: Río Verde, Magallanes"));</v>
      </c>
      <c r="AD2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https://dashboardfiltrado.azurewebsites.net/AutoDash/Index/4/12103</v>
      </c>
      <c r="AE280" s="117" t="str">
        <f>+IF(Detalle_Vinculos_Odoo[[#This Row],[LINK Mapstore]]&lt;&gt;"","MapStore",IF(Detalle_Vinculos_Odoo[[#This Row],[id GEE]]&lt;&gt;"","GEE-PBI","PBI"))</f>
        <v>PBI</v>
      </c>
    </row>
    <row r="281" spans="1:31" ht="30.6" hidden="1" x14ac:dyDescent="0.3">
      <c r="A281" s="102">
        <f t="shared" si="19"/>
        <v>268</v>
      </c>
      <c r="B281" s="103" t="str">
        <f>+VLOOKUP($M281,Detalle_Variantes_DI[],2,0)</f>
        <v>DATAEDUCACIÓN</v>
      </c>
      <c r="C281" s="103" t="str">
        <f>+VLOOKUP($M281,Detalle_Variantes_DI[],3,0)</f>
        <v>0010-01-00014</v>
      </c>
      <c r="D281" s="30" t="str">
        <f>+VLOOKUP($M281,Detalle_Variantes_DI[],5,0)</f>
        <v>Ranking Comunal de Establecimientos Educacionales - Chile</v>
      </c>
      <c r="E281" s="102" t="str">
        <f>+VLOOKUP($M281,Detalle_Variantes_DI[],6,0)</f>
        <v>PRO</v>
      </c>
      <c r="F281" s="102" t="str">
        <f>+VLOOKUP($M281,Detalle_Variantes_DI[],7,0)</f>
        <v>Chile</v>
      </c>
      <c r="G281" s="102" t="str">
        <f>+VLOOKUP($M281,Detalle_Variantes_DI[],8,0)</f>
        <v>SI</v>
      </c>
      <c r="H281" s="102" t="str">
        <f>+VLOOKUP($M281,Detalle_Variantes_DI[],9,0)</f>
        <v>NO</v>
      </c>
      <c r="I281" s="102" t="str">
        <f>+VLOOKUP($M281,Detalle_Variantes_DI[],10,0)</f>
        <v>NO</v>
      </c>
      <c r="J281" s="102" t="str">
        <f>+VLOOKUP($M281,Detalle_Variantes_DI[],11,0)</f>
        <v>SI</v>
      </c>
      <c r="K281" s="102" t="str">
        <f>+VLOOKUP($M281,Detalle_Variantes_DI[],13,0)</f>
        <v>SI</v>
      </c>
      <c r="L281" s="102" t="str">
        <f>+VLOOKUP($M281,Detalle_Variantes_DI[],14,0)</f>
        <v>Comuna</v>
      </c>
      <c r="M281" s="100">
        <v>4</v>
      </c>
      <c r="N281" s="96">
        <v>12104</v>
      </c>
      <c r="O281" s="102" t="str">
        <f>+IF(VLOOKUP($M281,Detalle_Variantes_DI[],19,0)=0,"",VLOOKUP($M281,Detalle_Variantes_DI[],19,0))</f>
        <v/>
      </c>
      <c r="P281" s="102" t="str">
        <f t="shared" si="16"/>
        <v/>
      </c>
      <c r="Q281" s="102" t="str">
        <f>+IF(VLOOKUP($M281,Detalle_Variantes_DI[],19,0)=0,"",VLOOKUP($M281,Detalle_Variantes_DI[],21,0))</f>
        <v/>
      </c>
      <c r="R281" s="105" t="str">
        <f t="shared" si="17"/>
        <v/>
      </c>
      <c r="S281" s="106" t="str">
        <f>+IFERROR(VLOOKUP(M281&amp;"-"&amp;N281,Links_publicos_PBI[[id-id2]:[Nombre Archivo PBI]],4,0),L281)</f>
        <v>Comuna: San Gregorio, Magallanes</v>
      </c>
      <c r="T281" s="121" t="str">
        <f>+HYPERLINK(IFERROR(VLOOKUP($M281&amp;"-"&amp;$N281,Links_publicos_PBI[[id-id2]:[Nombre Archivo PBI]],5,0),L281))</f>
        <v>https://app.powerbi.com/view?r=eyJrIjoiYjdkNmUzMGMtMmM5Zi00NWUyLWE3ZTMtZTJlYjQwNDIxZDM0IiwidCI6IjhmYmFhNWJmLTJlY2MtNGRjOC1iNTZiLThmOTJlMzA3ZjA3NiIsImMiOjR9</v>
      </c>
      <c r="U281" s="121" t="str">
        <f>+IFERROR(VLOOKUP($M281,'LINK GEE-MSTORE'!$A$4:$E$164,4,0),"")&amp;IF(Detalle_Vinculos_Odoo[[#This Row],[id GEE2]]=0,"",Detalle_Vinculos_Odoo[[#This Row],[id GEE2]])</f>
        <v/>
      </c>
      <c r="V281" s="121" t="str">
        <f>+IFERROR(VLOOKUP($M281,'LINK GEE-MSTORE'!$I$4:$M$134,4,0),"")</f>
        <v/>
      </c>
      <c r="W281" s="30" t="str">
        <f>+Detalle_Vinculos_Odoo[[#This Row],[Data]]&amp;"|| "&amp;Detalle_Vinculos_Odoo[[#This Row],[Variante Shopify]]&amp;", "&amp;Detalle_Vinculos_Odoo[[#This Row],[País]]</f>
        <v>DATAEDUCACIÓN|| Comuna: San Gregorio, Magallanes, Chile</v>
      </c>
      <c r="X2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Gregorio, Magallanes</v>
      </c>
      <c r="Y281" s="106" t="str">
        <f>+IFERROR(VLOOKUP(Detalle_Vinculos_Odoo[[#This Row],[id GEE]],Portadas10[],2,0),"No hay imagen en la tabla")</f>
        <v>No hay imagen en la tabla</v>
      </c>
      <c r="Z2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1" s="106" t="str">
        <f t="shared" si="18"/>
        <v>https://dashboardfiltrado.azurewebsites.net/AutoDash/Index/4/12104</v>
      </c>
      <c r="AC2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id2:12104, url:"https://app.powerbi.com/view?r=eyJrIjoiYjdkNmUzMGMtMmM5Zi00NWUyLWE3ZTMtZTJlYjQwNDIxZDM0IiwidCI6IjhmYmFhNWJmLTJlY2MtNGRjOC1iNTZiLThmOTJlMzA3ZjA3NiIsImMiOjR9", comentario:"DATA: DATAEDUCACIÓN || País: Chile || Variante: SI || Tipo Variante: Comuna || Variante Shopify: Comuna: San Gregorio, Magallanes"));</v>
      </c>
      <c r="AD2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https://dashboardfiltrado.azurewebsites.net/AutoDash/Index/4/12104</v>
      </c>
      <c r="AE281" s="117" t="str">
        <f>+IF(Detalle_Vinculos_Odoo[[#This Row],[LINK Mapstore]]&lt;&gt;"","MapStore",IF(Detalle_Vinculos_Odoo[[#This Row],[id GEE]]&lt;&gt;"","GEE-PBI","PBI"))</f>
        <v>PBI</v>
      </c>
    </row>
    <row r="282" spans="1:31" ht="30.6" hidden="1" x14ac:dyDescent="0.3">
      <c r="A282" s="102">
        <f t="shared" si="19"/>
        <v>269</v>
      </c>
      <c r="B282" s="103" t="str">
        <f>+VLOOKUP($M282,Detalle_Variantes_DI[],2,0)</f>
        <v>DATAEDUCACIÓN</v>
      </c>
      <c r="C282" s="103" t="str">
        <f>+VLOOKUP($M282,Detalle_Variantes_DI[],3,0)</f>
        <v>0010-01-00014</v>
      </c>
      <c r="D282" s="30" t="str">
        <f>+VLOOKUP($M282,Detalle_Variantes_DI[],5,0)</f>
        <v>Ranking Comunal de Establecimientos Educacionales - Chile</v>
      </c>
      <c r="E282" s="102" t="str">
        <f>+VLOOKUP($M282,Detalle_Variantes_DI[],6,0)</f>
        <v>PRO</v>
      </c>
      <c r="F282" s="102" t="str">
        <f>+VLOOKUP($M282,Detalle_Variantes_DI[],7,0)</f>
        <v>Chile</v>
      </c>
      <c r="G282" s="102" t="str">
        <f>+VLOOKUP($M282,Detalle_Variantes_DI[],8,0)</f>
        <v>SI</v>
      </c>
      <c r="H282" s="102" t="str">
        <f>+VLOOKUP($M282,Detalle_Variantes_DI[],9,0)</f>
        <v>NO</v>
      </c>
      <c r="I282" s="102" t="str">
        <f>+VLOOKUP($M282,Detalle_Variantes_DI[],10,0)</f>
        <v>NO</v>
      </c>
      <c r="J282" s="102" t="str">
        <f>+VLOOKUP($M282,Detalle_Variantes_DI[],11,0)</f>
        <v>SI</v>
      </c>
      <c r="K282" s="102" t="str">
        <f>+VLOOKUP($M282,Detalle_Variantes_DI[],13,0)</f>
        <v>SI</v>
      </c>
      <c r="L282" s="102" t="str">
        <f>+VLOOKUP($M282,Detalle_Variantes_DI[],14,0)</f>
        <v>Comuna</v>
      </c>
      <c r="M282" s="100">
        <v>4</v>
      </c>
      <c r="N282" s="96">
        <v>12201</v>
      </c>
      <c r="O282" s="102" t="str">
        <f>+IF(VLOOKUP($M282,Detalle_Variantes_DI[],19,0)=0,"",VLOOKUP($M282,Detalle_Variantes_DI[],19,0))</f>
        <v/>
      </c>
      <c r="P282" s="102" t="str">
        <f t="shared" ref="P282:P345" si="20">+IF(O282="","",N282)</f>
        <v/>
      </c>
      <c r="Q282" s="102" t="str">
        <f>+IF(VLOOKUP($M282,Detalle_Variantes_DI[],19,0)=0,"",VLOOKUP($M282,Detalle_Variantes_DI[],21,0))</f>
        <v/>
      </c>
      <c r="R282" s="105" t="str">
        <f t="shared" ref="R282:R345" si="21">+IF(Q282="","",N282)</f>
        <v/>
      </c>
      <c r="S282" s="106" t="str">
        <f>+IFERROR(VLOOKUP(M282&amp;"-"&amp;N282,Links_publicos_PBI[[id-id2]:[Nombre Archivo PBI]],4,0),L282)</f>
        <v>Comuna: Cabo de Hornos, Magallanes</v>
      </c>
      <c r="T282" s="121" t="str">
        <f>+HYPERLINK(IFERROR(VLOOKUP($M282&amp;"-"&amp;$N282,Links_publicos_PBI[[id-id2]:[Nombre Archivo PBI]],5,0),L282))</f>
        <v>https://app.powerbi.com/view?r=eyJrIjoiODM5NTIzZDUtNDQ5Yy00MDFmLWI4MTEtMzI0NjU0ZjQxNmVhIiwidCI6IjhmYmFhNWJmLTJlY2MtNGRjOC1iNTZiLThmOTJlMzA3ZjA3NiIsImMiOjR9</v>
      </c>
      <c r="U282" s="121" t="str">
        <f>+IFERROR(VLOOKUP($M282,'LINK GEE-MSTORE'!$A$4:$E$164,4,0),"")&amp;IF(Detalle_Vinculos_Odoo[[#This Row],[id GEE2]]=0,"",Detalle_Vinculos_Odoo[[#This Row],[id GEE2]])</f>
        <v/>
      </c>
      <c r="V282" s="121" t="str">
        <f>+IFERROR(VLOOKUP($M282,'LINK GEE-MSTORE'!$I$4:$M$134,4,0),"")</f>
        <v/>
      </c>
      <c r="W282" s="30" t="str">
        <f>+Detalle_Vinculos_Odoo[[#This Row],[Data]]&amp;"|| "&amp;Detalle_Vinculos_Odoo[[#This Row],[Variante Shopify]]&amp;", "&amp;Detalle_Vinculos_Odoo[[#This Row],[País]]</f>
        <v>DATAEDUCACIÓN|| Comuna: Cabo de Hornos, Magallanes, Chile</v>
      </c>
      <c r="X2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Cabo de Hornos, Magallanes</v>
      </c>
      <c r="Y282" s="106" t="str">
        <f>+IFERROR(VLOOKUP(Detalle_Vinculos_Odoo[[#This Row],[id GEE]],Portadas10[],2,0),"No hay imagen en la tabla")</f>
        <v>No hay imagen en la tabla</v>
      </c>
      <c r="Z2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2" s="106" t="str">
        <f t="shared" si="18"/>
        <v>https://dashboardfiltrado.azurewebsites.net/AutoDash/Index/4/12201</v>
      </c>
      <c r="AC2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id2:12201, url:"https://app.powerbi.com/view?r=eyJrIjoiODM5NTIzZDUtNDQ5Yy00MDFmLWI4MTEtMzI0NjU0ZjQxNmVhIiwidCI6IjhmYmFhNWJmLTJlY2MtNGRjOC1iNTZiLThmOTJlMzA3ZjA3NiIsImMiOjR9", comentario:"DATA: DATAEDUCACIÓN || País: Chile || Variante: SI || Tipo Variante: Comuna || Variante Shopify: Comuna: Cabo de Hornos, Magallanes"));</v>
      </c>
      <c r="AD2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https://dashboardfiltrado.azurewebsites.net/AutoDash/Index/4/12201</v>
      </c>
      <c r="AE282" s="117" t="str">
        <f>+IF(Detalle_Vinculos_Odoo[[#This Row],[LINK Mapstore]]&lt;&gt;"","MapStore",IF(Detalle_Vinculos_Odoo[[#This Row],[id GEE]]&lt;&gt;"","GEE-PBI","PBI"))</f>
        <v>PBI</v>
      </c>
    </row>
    <row r="283" spans="1:31" ht="30.6" hidden="1" x14ac:dyDescent="0.3">
      <c r="A283" s="102">
        <f t="shared" si="19"/>
        <v>270</v>
      </c>
      <c r="B283" s="103" t="str">
        <f>+VLOOKUP($M283,Detalle_Variantes_DI[],2,0)</f>
        <v>DATAEDUCACIÓN</v>
      </c>
      <c r="C283" s="103" t="str">
        <f>+VLOOKUP($M283,Detalle_Variantes_DI[],3,0)</f>
        <v>0010-01-00014</v>
      </c>
      <c r="D283" s="30" t="str">
        <f>+VLOOKUP($M283,Detalle_Variantes_DI[],5,0)</f>
        <v>Ranking Comunal de Establecimientos Educacionales - Chile</v>
      </c>
      <c r="E283" s="102" t="str">
        <f>+VLOOKUP($M283,Detalle_Variantes_DI[],6,0)</f>
        <v>PRO</v>
      </c>
      <c r="F283" s="102" t="str">
        <f>+VLOOKUP($M283,Detalle_Variantes_DI[],7,0)</f>
        <v>Chile</v>
      </c>
      <c r="G283" s="102" t="str">
        <f>+VLOOKUP($M283,Detalle_Variantes_DI[],8,0)</f>
        <v>SI</v>
      </c>
      <c r="H283" s="102" t="str">
        <f>+VLOOKUP($M283,Detalle_Variantes_DI[],9,0)</f>
        <v>NO</v>
      </c>
      <c r="I283" s="102" t="str">
        <f>+VLOOKUP($M283,Detalle_Variantes_DI[],10,0)</f>
        <v>NO</v>
      </c>
      <c r="J283" s="102" t="str">
        <f>+VLOOKUP($M283,Detalle_Variantes_DI[],11,0)</f>
        <v>SI</v>
      </c>
      <c r="K283" s="102" t="str">
        <f>+VLOOKUP($M283,Detalle_Variantes_DI[],13,0)</f>
        <v>SI</v>
      </c>
      <c r="L283" s="102" t="str">
        <f>+VLOOKUP($M283,Detalle_Variantes_DI[],14,0)</f>
        <v>Comuna</v>
      </c>
      <c r="M283" s="100">
        <v>4</v>
      </c>
      <c r="N283" s="96">
        <v>12301</v>
      </c>
      <c r="O283" s="102" t="str">
        <f>+IF(VLOOKUP($M283,Detalle_Variantes_DI[],19,0)=0,"",VLOOKUP($M283,Detalle_Variantes_DI[],19,0))</f>
        <v/>
      </c>
      <c r="P283" s="102" t="str">
        <f t="shared" si="20"/>
        <v/>
      </c>
      <c r="Q283" s="102" t="str">
        <f>+IF(VLOOKUP($M283,Detalle_Variantes_DI[],19,0)=0,"",VLOOKUP($M283,Detalle_Variantes_DI[],21,0))</f>
        <v/>
      </c>
      <c r="R283" s="105" t="str">
        <f t="shared" si="21"/>
        <v/>
      </c>
      <c r="S283" s="106" t="str">
        <f>+IFERROR(VLOOKUP(M283&amp;"-"&amp;N283,Links_publicos_PBI[[id-id2]:[Nombre Archivo PBI]],4,0),L283)</f>
        <v>Comuna: Porvenir, Magallanes</v>
      </c>
      <c r="T283" s="121" t="str">
        <f>+HYPERLINK(IFERROR(VLOOKUP($M283&amp;"-"&amp;$N283,Links_publicos_PBI[[id-id2]:[Nombre Archivo PBI]],5,0),L283))</f>
        <v>https://app.powerbi.com/view?r=eyJrIjoiYmJlMGIzYzMtZGIzYy00ZTJjLWFhZDAtOWIyYTBlZjk1YThkIiwidCI6IjhmYmFhNWJmLTJlY2MtNGRjOC1iNTZiLThmOTJlMzA3ZjA3NiIsImMiOjR9</v>
      </c>
      <c r="U283" s="121" t="str">
        <f>+IFERROR(VLOOKUP($M283,'LINK GEE-MSTORE'!$A$4:$E$164,4,0),"")&amp;IF(Detalle_Vinculos_Odoo[[#This Row],[id GEE2]]=0,"",Detalle_Vinculos_Odoo[[#This Row],[id GEE2]])</f>
        <v/>
      </c>
      <c r="V283" s="121" t="str">
        <f>+IFERROR(VLOOKUP($M283,'LINK GEE-MSTORE'!$I$4:$M$134,4,0),"")</f>
        <v/>
      </c>
      <c r="W283" s="30" t="str">
        <f>+Detalle_Vinculos_Odoo[[#This Row],[Data]]&amp;"|| "&amp;Detalle_Vinculos_Odoo[[#This Row],[Variante Shopify]]&amp;", "&amp;Detalle_Vinculos_Odoo[[#This Row],[País]]</f>
        <v>DATAEDUCACIÓN|| Comuna: Porvenir, Magallanes, Chile</v>
      </c>
      <c r="X2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Porvenir, Magallanes</v>
      </c>
      <c r="Y283" s="106" t="str">
        <f>+IFERROR(VLOOKUP(Detalle_Vinculos_Odoo[[#This Row],[id GEE]],Portadas10[],2,0),"No hay imagen en la tabla")</f>
        <v>No hay imagen en la tabla</v>
      </c>
      <c r="Z2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3" s="106" t="str">
        <f t="shared" si="18"/>
        <v>https://dashboardfiltrado.azurewebsites.net/AutoDash/Index/4/12301</v>
      </c>
      <c r="AC2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id2:12301, url:"https://app.powerbi.com/view?r=eyJrIjoiYmJlMGIzYzMtZGIzYy00ZTJjLWFhZDAtOWIyYTBlZjk1YThkIiwidCI6IjhmYmFhNWJmLTJlY2MtNGRjOC1iNTZiLThmOTJlMzA3ZjA3NiIsImMiOjR9", comentario:"DATA: DATAEDUCACIÓN || País: Chile || Variante: SI || Tipo Variante: Comuna || Variante Shopify: Comuna: Porvenir, Magallanes"));</v>
      </c>
      <c r="AD2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https://dashboardfiltrado.azurewebsites.net/AutoDash/Index/4/12301</v>
      </c>
      <c r="AE283" s="117" t="str">
        <f>+IF(Detalle_Vinculos_Odoo[[#This Row],[LINK Mapstore]]&lt;&gt;"","MapStore",IF(Detalle_Vinculos_Odoo[[#This Row],[id GEE]]&lt;&gt;"","GEE-PBI","PBI"))</f>
        <v>PBI</v>
      </c>
    </row>
    <row r="284" spans="1:31" ht="30.6" hidden="1" x14ac:dyDescent="0.3">
      <c r="A284" s="102">
        <f t="shared" si="19"/>
        <v>271</v>
      </c>
      <c r="B284" s="103" t="str">
        <f>+VLOOKUP($M284,Detalle_Variantes_DI[],2,0)</f>
        <v>DATAEDUCACIÓN</v>
      </c>
      <c r="C284" s="103" t="str">
        <f>+VLOOKUP($M284,Detalle_Variantes_DI[],3,0)</f>
        <v>0010-01-00014</v>
      </c>
      <c r="D284" s="30" t="str">
        <f>+VLOOKUP($M284,Detalle_Variantes_DI[],5,0)</f>
        <v>Ranking Comunal de Establecimientos Educacionales - Chile</v>
      </c>
      <c r="E284" s="102" t="str">
        <f>+VLOOKUP($M284,Detalle_Variantes_DI[],6,0)</f>
        <v>PRO</v>
      </c>
      <c r="F284" s="102" t="str">
        <f>+VLOOKUP($M284,Detalle_Variantes_DI[],7,0)</f>
        <v>Chile</v>
      </c>
      <c r="G284" s="102" t="str">
        <f>+VLOOKUP($M284,Detalle_Variantes_DI[],8,0)</f>
        <v>SI</v>
      </c>
      <c r="H284" s="102" t="str">
        <f>+VLOOKUP($M284,Detalle_Variantes_DI[],9,0)</f>
        <v>NO</v>
      </c>
      <c r="I284" s="102" t="str">
        <f>+VLOOKUP($M284,Detalle_Variantes_DI[],10,0)</f>
        <v>NO</v>
      </c>
      <c r="J284" s="102" t="str">
        <f>+VLOOKUP($M284,Detalle_Variantes_DI[],11,0)</f>
        <v>SI</v>
      </c>
      <c r="K284" s="102" t="str">
        <f>+VLOOKUP($M284,Detalle_Variantes_DI[],13,0)</f>
        <v>SI</v>
      </c>
      <c r="L284" s="102" t="str">
        <f>+VLOOKUP($M284,Detalle_Variantes_DI[],14,0)</f>
        <v>Comuna</v>
      </c>
      <c r="M284" s="100">
        <v>4</v>
      </c>
      <c r="N284" s="96">
        <v>12302</v>
      </c>
      <c r="O284" s="102" t="str">
        <f>+IF(VLOOKUP($M284,Detalle_Variantes_DI[],19,0)=0,"",VLOOKUP($M284,Detalle_Variantes_DI[],19,0))</f>
        <v/>
      </c>
      <c r="P284" s="102" t="str">
        <f t="shared" si="20"/>
        <v/>
      </c>
      <c r="Q284" s="102" t="str">
        <f>+IF(VLOOKUP($M284,Detalle_Variantes_DI[],19,0)=0,"",VLOOKUP($M284,Detalle_Variantes_DI[],21,0))</f>
        <v/>
      </c>
      <c r="R284" s="105" t="str">
        <f t="shared" si="21"/>
        <v/>
      </c>
      <c r="S284" s="106" t="str">
        <f>+IFERROR(VLOOKUP(M284&amp;"-"&amp;N284,Links_publicos_PBI[[id-id2]:[Nombre Archivo PBI]],4,0),L284)</f>
        <v>Comuna: Primavera, Magallanes</v>
      </c>
      <c r="T284" s="121" t="str">
        <f>+HYPERLINK(IFERROR(VLOOKUP($M284&amp;"-"&amp;$N284,Links_publicos_PBI[[id-id2]:[Nombre Archivo PBI]],5,0),L284))</f>
        <v>https://app.powerbi.com/view?r=eyJrIjoiYTZiMzQwZjYtNTc2OC00ZDI0LWE3OTktZTg3ODM5NzkxY2UwIiwidCI6IjhmYmFhNWJmLTJlY2MtNGRjOC1iNTZiLThmOTJlMzA3ZjA3NiIsImMiOjR9</v>
      </c>
      <c r="U284" s="121" t="str">
        <f>+IFERROR(VLOOKUP($M284,'LINK GEE-MSTORE'!$A$4:$E$164,4,0),"")&amp;IF(Detalle_Vinculos_Odoo[[#This Row],[id GEE2]]=0,"",Detalle_Vinculos_Odoo[[#This Row],[id GEE2]])</f>
        <v/>
      </c>
      <c r="V284" s="121" t="str">
        <f>+IFERROR(VLOOKUP($M284,'LINK GEE-MSTORE'!$I$4:$M$134,4,0),"")</f>
        <v/>
      </c>
      <c r="W284" s="30" t="str">
        <f>+Detalle_Vinculos_Odoo[[#This Row],[Data]]&amp;"|| "&amp;Detalle_Vinculos_Odoo[[#This Row],[Variante Shopify]]&amp;", "&amp;Detalle_Vinculos_Odoo[[#This Row],[País]]</f>
        <v>DATAEDUCACIÓN|| Comuna: Primavera, Magallanes, Chile</v>
      </c>
      <c r="X2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Primavera, Magallanes</v>
      </c>
      <c r="Y284" s="106" t="str">
        <f>+IFERROR(VLOOKUP(Detalle_Vinculos_Odoo[[#This Row],[id GEE]],Portadas10[],2,0),"No hay imagen en la tabla")</f>
        <v>No hay imagen en la tabla</v>
      </c>
      <c r="Z2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4" s="106" t="str">
        <f t="shared" si="18"/>
        <v>https://dashboardfiltrado.azurewebsites.net/AutoDash/Index/4/12302</v>
      </c>
      <c r="AC2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id2:12302, url:"https://app.powerbi.com/view?r=eyJrIjoiYTZiMzQwZjYtNTc2OC00ZDI0LWE3OTktZTg3ODM5NzkxY2UwIiwidCI6IjhmYmFhNWJmLTJlY2MtNGRjOC1iNTZiLThmOTJlMzA3ZjA3NiIsImMiOjR9", comentario:"DATA: DATAEDUCACIÓN || País: Chile || Variante: SI || Tipo Variante: Comuna || Variante Shopify: Comuna: Primavera, Magallanes"));</v>
      </c>
      <c r="AD2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https://dashboardfiltrado.azurewebsites.net/AutoDash/Index/4/12302</v>
      </c>
      <c r="AE284" s="117" t="str">
        <f>+IF(Detalle_Vinculos_Odoo[[#This Row],[LINK Mapstore]]&lt;&gt;"","MapStore",IF(Detalle_Vinculos_Odoo[[#This Row],[id GEE]]&lt;&gt;"","GEE-PBI","PBI"))</f>
        <v>PBI</v>
      </c>
    </row>
    <row r="285" spans="1:31" ht="30.6" hidden="1" x14ac:dyDescent="0.3">
      <c r="A285" s="102">
        <f t="shared" si="19"/>
        <v>272</v>
      </c>
      <c r="B285" s="103" t="str">
        <f>+VLOOKUP($M285,Detalle_Variantes_DI[],2,0)</f>
        <v>DATAEDUCACIÓN</v>
      </c>
      <c r="C285" s="103" t="str">
        <f>+VLOOKUP($M285,Detalle_Variantes_DI[],3,0)</f>
        <v>0010-01-00014</v>
      </c>
      <c r="D285" s="30" t="str">
        <f>+VLOOKUP($M285,Detalle_Variantes_DI[],5,0)</f>
        <v>Ranking Comunal de Establecimientos Educacionales - Chile</v>
      </c>
      <c r="E285" s="102" t="str">
        <f>+VLOOKUP($M285,Detalle_Variantes_DI[],6,0)</f>
        <v>PRO</v>
      </c>
      <c r="F285" s="102" t="str">
        <f>+VLOOKUP($M285,Detalle_Variantes_DI[],7,0)</f>
        <v>Chile</v>
      </c>
      <c r="G285" s="102" t="str">
        <f>+VLOOKUP($M285,Detalle_Variantes_DI[],8,0)</f>
        <v>SI</v>
      </c>
      <c r="H285" s="102" t="str">
        <f>+VLOOKUP($M285,Detalle_Variantes_DI[],9,0)</f>
        <v>NO</v>
      </c>
      <c r="I285" s="102" t="str">
        <f>+VLOOKUP($M285,Detalle_Variantes_DI[],10,0)</f>
        <v>NO</v>
      </c>
      <c r="J285" s="102" t="str">
        <f>+VLOOKUP($M285,Detalle_Variantes_DI[],11,0)</f>
        <v>SI</v>
      </c>
      <c r="K285" s="102" t="str">
        <f>+VLOOKUP($M285,Detalle_Variantes_DI[],13,0)</f>
        <v>SI</v>
      </c>
      <c r="L285" s="102" t="str">
        <f>+VLOOKUP($M285,Detalle_Variantes_DI[],14,0)</f>
        <v>Comuna</v>
      </c>
      <c r="M285" s="100">
        <v>4</v>
      </c>
      <c r="N285" s="96">
        <v>12303</v>
      </c>
      <c r="O285" s="102" t="str">
        <f>+IF(VLOOKUP($M285,Detalle_Variantes_DI[],19,0)=0,"",VLOOKUP($M285,Detalle_Variantes_DI[],19,0))</f>
        <v/>
      </c>
      <c r="P285" s="102" t="str">
        <f t="shared" si="20"/>
        <v/>
      </c>
      <c r="Q285" s="102" t="str">
        <f>+IF(VLOOKUP($M285,Detalle_Variantes_DI[],19,0)=0,"",VLOOKUP($M285,Detalle_Variantes_DI[],21,0))</f>
        <v/>
      </c>
      <c r="R285" s="105" t="str">
        <f t="shared" si="21"/>
        <v/>
      </c>
      <c r="S285" s="106" t="str">
        <f>+IFERROR(VLOOKUP(M285&amp;"-"&amp;N285,Links_publicos_PBI[[id-id2]:[Nombre Archivo PBI]],4,0),L285)</f>
        <v>Comuna: Timaukel, Magallanes</v>
      </c>
      <c r="T285" s="121" t="str">
        <f>+HYPERLINK(IFERROR(VLOOKUP($M285&amp;"-"&amp;$N285,Links_publicos_PBI[[id-id2]:[Nombre Archivo PBI]],5,0),L285))</f>
        <v>https://app.powerbi.com/view?r=eyJrIjoiMzI4MzcyZTYtNzA1OS00NzM3LWJhOTctOWQ0OGRlMmE2ZjYyIiwidCI6IjhmYmFhNWJmLTJlY2MtNGRjOC1iNTZiLThmOTJlMzA3ZjA3NiIsImMiOjR9</v>
      </c>
      <c r="U285" s="121" t="str">
        <f>+IFERROR(VLOOKUP($M285,'LINK GEE-MSTORE'!$A$4:$E$164,4,0),"")&amp;IF(Detalle_Vinculos_Odoo[[#This Row],[id GEE2]]=0,"",Detalle_Vinculos_Odoo[[#This Row],[id GEE2]])</f>
        <v/>
      </c>
      <c r="V285" s="121" t="str">
        <f>+IFERROR(VLOOKUP($M285,'LINK GEE-MSTORE'!$I$4:$M$134,4,0),"")</f>
        <v/>
      </c>
      <c r="W285" s="30" t="str">
        <f>+Detalle_Vinculos_Odoo[[#This Row],[Data]]&amp;"|| "&amp;Detalle_Vinculos_Odoo[[#This Row],[Variante Shopify]]&amp;", "&amp;Detalle_Vinculos_Odoo[[#This Row],[País]]</f>
        <v>DATAEDUCACIÓN|| Comuna: Timaukel, Magallanes, Chile</v>
      </c>
      <c r="X2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Timaukel, Magallanes</v>
      </c>
      <c r="Y285" s="106" t="str">
        <f>+IFERROR(VLOOKUP(Detalle_Vinculos_Odoo[[#This Row],[id GEE]],Portadas10[],2,0),"No hay imagen en la tabla")</f>
        <v>No hay imagen en la tabla</v>
      </c>
      <c r="Z2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5" s="106" t="str">
        <f t="shared" si="18"/>
        <v>https://dashboardfiltrado.azurewebsites.net/AutoDash/Index/4/12303</v>
      </c>
      <c r="AC2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id2:12303, url:"https://app.powerbi.com/view?r=eyJrIjoiMzI4MzcyZTYtNzA1OS00NzM3LWJhOTctOWQ0OGRlMmE2ZjYyIiwidCI6IjhmYmFhNWJmLTJlY2MtNGRjOC1iNTZiLThmOTJlMzA3ZjA3NiIsImMiOjR9", comentario:"DATA: DATAEDUCACIÓN || País: Chile || Variante: SI || Tipo Variante: Comuna || Variante Shopify: Comuna: Timaukel, Magallanes"));</v>
      </c>
      <c r="AD2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https://dashboardfiltrado.azurewebsites.net/AutoDash/Index/4/12303</v>
      </c>
      <c r="AE285" s="117" t="str">
        <f>+IF(Detalle_Vinculos_Odoo[[#This Row],[LINK Mapstore]]&lt;&gt;"","MapStore",IF(Detalle_Vinculos_Odoo[[#This Row],[id GEE]]&lt;&gt;"","GEE-PBI","PBI"))</f>
        <v>PBI</v>
      </c>
    </row>
    <row r="286" spans="1:31" ht="30.6" hidden="1" x14ac:dyDescent="0.3">
      <c r="A286" s="102">
        <f t="shared" si="19"/>
        <v>273</v>
      </c>
      <c r="B286" s="103" t="str">
        <f>+VLOOKUP($M286,Detalle_Variantes_DI[],2,0)</f>
        <v>DATAEDUCACIÓN</v>
      </c>
      <c r="C286" s="103" t="str">
        <f>+VLOOKUP($M286,Detalle_Variantes_DI[],3,0)</f>
        <v>0010-01-00014</v>
      </c>
      <c r="D286" s="30" t="str">
        <f>+VLOOKUP($M286,Detalle_Variantes_DI[],5,0)</f>
        <v>Ranking Comunal de Establecimientos Educacionales - Chile</v>
      </c>
      <c r="E286" s="102" t="str">
        <f>+VLOOKUP($M286,Detalle_Variantes_DI[],6,0)</f>
        <v>PRO</v>
      </c>
      <c r="F286" s="102" t="str">
        <f>+VLOOKUP($M286,Detalle_Variantes_DI[],7,0)</f>
        <v>Chile</v>
      </c>
      <c r="G286" s="102" t="str">
        <f>+VLOOKUP($M286,Detalle_Variantes_DI[],8,0)</f>
        <v>SI</v>
      </c>
      <c r="H286" s="102" t="str">
        <f>+VLOOKUP($M286,Detalle_Variantes_DI[],9,0)</f>
        <v>NO</v>
      </c>
      <c r="I286" s="102" t="str">
        <f>+VLOOKUP($M286,Detalle_Variantes_DI[],10,0)</f>
        <v>NO</v>
      </c>
      <c r="J286" s="102" t="str">
        <f>+VLOOKUP($M286,Detalle_Variantes_DI[],11,0)</f>
        <v>SI</v>
      </c>
      <c r="K286" s="102" t="str">
        <f>+VLOOKUP($M286,Detalle_Variantes_DI[],13,0)</f>
        <v>SI</v>
      </c>
      <c r="L286" s="102" t="str">
        <f>+VLOOKUP($M286,Detalle_Variantes_DI[],14,0)</f>
        <v>Comuna</v>
      </c>
      <c r="M286" s="100">
        <v>4</v>
      </c>
      <c r="N286" s="96">
        <v>12401</v>
      </c>
      <c r="O286" s="102" t="str">
        <f>+IF(VLOOKUP($M286,Detalle_Variantes_DI[],19,0)=0,"",VLOOKUP($M286,Detalle_Variantes_DI[],19,0))</f>
        <v/>
      </c>
      <c r="P286" s="102" t="str">
        <f t="shared" si="20"/>
        <v/>
      </c>
      <c r="Q286" s="102" t="str">
        <f>+IF(VLOOKUP($M286,Detalle_Variantes_DI[],19,0)=0,"",VLOOKUP($M286,Detalle_Variantes_DI[],21,0))</f>
        <v/>
      </c>
      <c r="R286" s="105" t="str">
        <f t="shared" si="21"/>
        <v/>
      </c>
      <c r="S286" s="106" t="str">
        <f>+IFERROR(VLOOKUP(M286&amp;"-"&amp;N286,Links_publicos_PBI[[id-id2]:[Nombre Archivo PBI]],4,0),L286)</f>
        <v>Comuna: Natales, Magallanes</v>
      </c>
      <c r="T286" s="121" t="str">
        <f>+HYPERLINK(IFERROR(VLOOKUP($M286&amp;"-"&amp;$N286,Links_publicos_PBI[[id-id2]:[Nombre Archivo PBI]],5,0),L286))</f>
        <v>https://app.powerbi.com/view?r=eyJrIjoiZThhYzZhOGMtNmI2Zi00YTBkLWE0Y2MtMDcyYTMzMDE2YjUyIiwidCI6IjhmYmFhNWJmLTJlY2MtNGRjOC1iNTZiLThmOTJlMzA3ZjA3NiIsImMiOjR9</v>
      </c>
      <c r="U286" s="121" t="str">
        <f>+IFERROR(VLOOKUP($M286,'LINK GEE-MSTORE'!$A$4:$E$164,4,0),"")&amp;IF(Detalle_Vinculos_Odoo[[#This Row],[id GEE2]]=0,"",Detalle_Vinculos_Odoo[[#This Row],[id GEE2]])</f>
        <v/>
      </c>
      <c r="V286" s="121" t="str">
        <f>+IFERROR(VLOOKUP($M286,'LINK GEE-MSTORE'!$I$4:$M$134,4,0),"")</f>
        <v/>
      </c>
      <c r="W286" s="30" t="str">
        <f>+Detalle_Vinculos_Odoo[[#This Row],[Data]]&amp;"|| "&amp;Detalle_Vinculos_Odoo[[#This Row],[Variante Shopify]]&amp;", "&amp;Detalle_Vinculos_Odoo[[#This Row],[País]]</f>
        <v>DATAEDUCACIÓN|| Comuna: Natales, Magallanes, Chile</v>
      </c>
      <c r="X2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Natales, Magallanes</v>
      </c>
      <c r="Y286" s="106" t="str">
        <f>+IFERROR(VLOOKUP(Detalle_Vinculos_Odoo[[#This Row],[id GEE]],Portadas10[],2,0),"No hay imagen en la tabla")</f>
        <v>No hay imagen en la tabla</v>
      </c>
      <c r="Z2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6" s="106" t="str">
        <f t="shared" si="18"/>
        <v>https://dashboardfiltrado.azurewebsites.net/AutoDash/Index/4/12401</v>
      </c>
      <c r="AC2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id2:12401, url:"https://app.powerbi.com/view?r=eyJrIjoiZThhYzZhOGMtNmI2Zi00YTBkLWE0Y2MtMDcyYTMzMDE2YjUyIiwidCI6IjhmYmFhNWJmLTJlY2MtNGRjOC1iNTZiLThmOTJlMzA3ZjA3NiIsImMiOjR9", comentario:"DATA: DATAEDUCACIÓN || País: Chile || Variante: SI || Tipo Variante: Comuna || Variante Shopify: Comuna: Natales, Magallanes"));</v>
      </c>
      <c r="AD2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https://dashboardfiltrado.azurewebsites.net/AutoDash/Index/4/12401</v>
      </c>
      <c r="AE286" s="117" t="str">
        <f>+IF(Detalle_Vinculos_Odoo[[#This Row],[LINK Mapstore]]&lt;&gt;"","MapStore",IF(Detalle_Vinculos_Odoo[[#This Row],[id GEE]]&lt;&gt;"","GEE-PBI","PBI"))</f>
        <v>PBI</v>
      </c>
    </row>
    <row r="287" spans="1:31" ht="30.6" hidden="1" x14ac:dyDescent="0.3">
      <c r="A287" s="102">
        <f t="shared" si="19"/>
        <v>274</v>
      </c>
      <c r="B287" s="103" t="str">
        <f>+VLOOKUP($M287,Detalle_Variantes_DI[],2,0)</f>
        <v>DATAEDUCACIÓN</v>
      </c>
      <c r="C287" s="103" t="str">
        <f>+VLOOKUP($M287,Detalle_Variantes_DI[],3,0)</f>
        <v>0010-01-00014</v>
      </c>
      <c r="D287" s="30" t="str">
        <f>+VLOOKUP($M287,Detalle_Variantes_DI[],5,0)</f>
        <v>Ranking Comunal de Establecimientos Educacionales - Chile</v>
      </c>
      <c r="E287" s="102" t="str">
        <f>+VLOOKUP($M287,Detalle_Variantes_DI[],6,0)</f>
        <v>PRO</v>
      </c>
      <c r="F287" s="102" t="str">
        <f>+VLOOKUP($M287,Detalle_Variantes_DI[],7,0)</f>
        <v>Chile</v>
      </c>
      <c r="G287" s="102" t="str">
        <f>+VLOOKUP($M287,Detalle_Variantes_DI[],8,0)</f>
        <v>SI</v>
      </c>
      <c r="H287" s="102" t="str">
        <f>+VLOOKUP($M287,Detalle_Variantes_DI[],9,0)</f>
        <v>NO</v>
      </c>
      <c r="I287" s="102" t="str">
        <f>+VLOOKUP($M287,Detalle_Variantes_DI[],10,0)</f>
        <v>NO</v>
      </c>
      <c r="J287" s="102" t="str">
        <f>+VLOOKUP($M287,Detalle_Variantes_DI[],11,0)</f>
        <v>SI</v>
      </c>
      <c r="K287" s="102" t="str">
        <f>+VLOOKUP($M287,Detalle_Variantes_DI[],13,0)</f>
        <v>SI</v>
      </c>
      <c r="L287" s="102" t="str">
        <f>+VLOOKUP($M287,Detalle_Variantes_DI[],14,0)</f>
        <v>Comuna</v>
      </c>
      <c r="M287" s="100">
        <v>4</v>
      </c>
      <c r="N287" s="96">
        <v>12402</v>
      </c>
      <c r="O287" s="102" t="str">
        <f>+IF(VLOOKUP($M287,Detalle_Variantes_DI[],19,0)=0,"",VLOOKUP($M287,Detalle_Variantes_DI[],19,0))</f>
        <v/>
      </c>
      <c r="P287" s="102" t="str">
        <f t="shared" si="20"/>
        <v/>
      </c>
      <c r="Q287" s="102" t="str">
        <f>+IF(VLOOKUP($M287,Detalle_Variantes_DI[],19,0)=0,"",VLOOKUP($M287,Detalle_Variantes_DI[],21,0))</f>
        <v/>
      </c>
      <c r="R287" s="105" t="str">
        <f t="shared" si="21"/>
        <v/>
      </c>
      <c r="S287" s="106" t="str">
        <f>+IFERROR(VLOOKUP(M287&amp;"-"&amp;N287,Links_publicos_PBI[[id-id2]:[Nombre Archivo PBI]],4,0),L287)</f>
        <v>Comuna: Torres del Paine, Magallanes</v>
      </c>
      <c r="T287" s="121" t="str">
        <f>+HYPERLINK(IFERROR(VLOOKUP($M287&amp;"-"&amp;$N287,Links_publicos_PBI[[id-id2]:[Nombre Archivo PBI]],5,0),L287))</f>
        <v>https://app.powerbi.com/view?r=eyJrIjoiMzc0NjQ5YzktMmQwZC00MTY1LTgyNGYtOGU2NmEzMjBjZGI4IiwidCI6IjhmYmFhNWJmLTJlY2MtNGRjOC1iNTZiLThmOTJlMzA3ZjA3NiIsImMiOjR9</v>
      </c>
      <c r="U287" s="121" t="str">
        <f>+IFERROR(VLOOKUP($M287,'LINK GEE-MSTORE'!$A$4:$E$164,4,0),"")&amp;IF(Detalle_Vinculos_Odoo[[#This Row],[id GEE2]]=0,"",Detalle_Vinculos_Odoo[[#This Row],[id GEE2]])</f>
        <v/>
      </c>
      <c r="V287" s="121" t="str">
        <f>+IFERROR(VLOOKUP($M287,'LINK GEE-MSTORE'!$I$4:$M$134,4,0),"")</f>
        <v/>
      </c>
      <c r="W287" s="30" t="str">
        <f>+Detalle_Vinculos_Odoo[[#This Row],[Data]]&amp;"|| "&amp;Detalle_Vinculos_Odoo[[#This Row],[Variante Shopify]]&amp;", "&amp;Detalle_Vinculos_Odoo[[#This Row],[País]]</f>
        <v>DATAEDUCACIÓN|| Comuna: Torres del Paine, Magallanes, Chile</v>
      </c>
      <c r="X2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Torres del Paine, Magallanes</v>
      </c>
      <c r="Y287" s="106" t="str">
        <f>+IFERROR(VLOOKUP(Detalle_Vinculos_Odoo[[#This Row],[id GEE]],Portadas10[],2,0),"No hay imagen en la tabla")</f>
        <v>No hay imagen en la tabla</v>
      </c>
      <c r="Z2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7" s="106" t="str">
        <f t="shared" si="18"/>
        <v>https://dashboardfiltrado.azurewebsites.net/AutoDash/Index/4/12402</v>
      </c>
      <c r="AC2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id2:12402, url:"https://app.powerbi.com/view?r=eyJrIjoiMzc0NjQ5YzktMmQwZC00MTY1LTgyNGYtOGU2NmEzMjBjZGI4IiwidCI6IjhmYmFhNWJmLTJlY2MtNGRjOC1iNTZiLThmOTJlMzA3ZjA3NiIsImMiOjR9", comentario:"DATA: DATAEDUCACIÓN || País: Chile || Variante: SI || Tipo Variante: Comuna || Variante Shopify: Comuna: Torres del Paine, Magallanes"));</v>
      </c>
      <c r="AD2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https://dashboardfiltrado.azurewebsites.net/AutoDash/Index/4/12402</v>
      </c>
      <c r="AE287" s="117" t="str">
        <f>+IF(Detalle_Vinculos_Odoo[[#This Row],[LINK Mapstore]]&lt;&gt;"","MapStore",IF(Detalle_Vinculos_Odoo[[#This Row],[id GEE]]&lt;&gt;"","GEE-PBI","PBI"))</f>
        <v>PBI</v>
      </c>
    </row>
    <row r="288" spans="1:31" ht="30.6" hidden="1" x14ac:dyDescent="0.3">
      <c r="A288" s="102">
        <f t="shared" si="19"/>
        <v>275</v>
      </c>
      <c r="B288" s="103" t="str">
        <f>+VLOOKUP($M288,Detalle_Variantes_DI[],2,0)</f>
        <v>DATAEDUCACIÓN</v>
      </c>
      <c r="C288" s="103" t="str">
        <f>+VLOOKUP($M288,Detalle_Variantes_DI[],3,0)</f>
        <v>0010-01-00014</v>
      </c>
      <c r="D288" s="30" t="str">
        <f>+VLOOKUP($M288,Detalle_Variantes_DI[],5,0)</f>
        <v>Ranking Comunal de Establecimientos Educacionales - Chile</v>
      </c>
      <c r="E288" s="102" t="str">
        <f>+VLOOKUP($M288,Detalle_Variantes_DI[],6,0)</f>
        <v>PRO</v>
      </c>
      <c r="F288" s="102" t="str">
        <f>+VLOOKUP($M288,Detalle_Variantes_DI[],7,0)</f>
        <v>Chile</v>
      </c>
      <c r="G288" s="102" t="str">
        <f>+VLOOKUP($M288,Detalle_Variantes_DI[],8,0)</f>
        <v>SI</v>
      </c>
      <c r="H288" s="102" t="str">
        <f>+VLOOKUP($M288,Detalle_Variantes_DI[],9,0)</f>
        <v>NO</v>
      </c>
      <c r="I288" s="102" t="str">
        <f>+VLOOKUP($M288,Detalle_Variantes_DI[],10,0)</f>
        <v>NO</v>
      </c>
      <c r="J288" s="102" t="str">
        <f>+VLOOKUP($M288,Detalle_Variantes_DI[],11,0)</f>
        <v>SI</v>
      </c>
      <c r="K288" s="102" t="str">
        <f>+VLOOKUP($M288,Detalle_Variantes_DI[],13,0)</f>
        <v>SI</v>
      </c>
      <c r="L288" s="102" t="str">
        <f>+VLOOKUP($M288,Detalle_Variantes_DI[],14,0)</f>
        <v>Comuna</v>
      </c>
      <c r="M288" s="100">
        <v>4</v>
      </c>
      <c r="N288" s="96">
        <v>13101</v>
      </c>
      <c r="O288" s="102" t="str">
        <f>+IF(VLOOKUP($M288,Detalle_Variantes_DI[],19,0)=0,"",VLOOKUP($M288,Detalle_Variantes_DI[],19,0))</f>
        <v/>
      </c>
      <c r="P288" s="102" t="str">
        <f t="shared" si="20"/>
        <v/>
      </c>
      <c r="Q288" s="102" t="str">
        <f>+IF(VLOOKUP($M288,Detalle_Variantes_DI[],19,0)=0,"",VLOOKUP($M288,Detalle_Variantes_DI[],21,0))</f>
        <v/>
      </c>
      <c r="R288" s="105" t="str">
        <f t="shared" si="21"/>
        <v/>
      </c>
      <c r="S288" s="106" t="str">
        <f>+IFERROR(VLOOKUP(M288&amp;"-"&amp;N288,Links_publicos_PBI[[id-id2]:[Nombre Archivo PBI]],4,0),L288)</f>
        <v>Comuna: Santiago, Metropolitana</v>
      </c>
      <c r="T288" s="121" t="str">
        <f>+HYPERLINK(IFERROR(VLOOKUP($M288&amp;"-"&amp;$N288,Links_publicos_PBI[[id-id2]:[Nombre Archivo PBI]],5,0),L288))</f>
        <v>https://app.powerbi.com/view?r=eyJrIjoiMWQ5MTE3MDUtNjg4My00MzMxLWIwZjQtOTA2ZGE5NGUyMjcwIiwidCI6IjhmYmFhNWJmLTJlY2MtNGRjOC1iNTZiLThmOTJlMzA3ZjA3NiIsImMiOjR9</v>
      </c>
      <c r="U288" s="121" t="str">
        <f>+IFERROR(VLOOKUP($M288,'LINK GEE-MSTORE'!$A$4:$E$164,4,0),"")&amp;IF(Detalle_Vinculos_Odoo[[#This Row],[id GEE2]]=0,"",Detalle_Vinculos_Odoo[[#This Row],[id GEE2]])</f>
        <v/>
      </c>
      <c r="V288" s="121" t="str">
        <f>+IFERROR(VLOOKUP($M288,'LINK GEE-MSTORE'!$I$4:$M$134,4,0),"")</f>
        <v/>
      </c>
      <c r="W288" s="30" t="str">
        <f>+Detalle_Vinculos_Odoo[[#This Row],[Data]]&amp;"|| "&amp;Detalle_Vinculos_Odoo[[#This Row],[Variante Shopify]]&amp;", "&amp;Detalle_Vinculos_Odoo[[#This Row],[País]]</f>
        <v>DATAEDUCACIÓN|| Comuna: Santiago, Metropolitana, Chile</v>
      </c>
      <c r="X2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Santiago, Metropolitana</v>
      </c>
      <c r="Y288" s="106" t="str">
        <f>+IFERROR(VLOOKUP(Detalle_Vinculos_Odoo[[#This Row],[id GEE]],Portadas10[],2,0),"No hay imagen en la tabla")</f>
        <v>No hay imagen en la tabla</v>
      </c>
      <c r="Z2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8" s="106" t="str">
        <f t="shared" si="18"/>
        <v>https://dashboardfiltrado.azurewebsites.net/AutoDash/Index/4/13101</v>
      </c>
      <c r="AC2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id2:13101, url:"https://app.powerbi.com/view?r=eyJrIjoiMWQ5MTE3MDUtNjg4My00MzMxLWIwZjQtOTA2ZGE5NGUyMjcwIiwidCI6IjhmYmFhNWJmLTJlY2MtNGRjOC1iNTZiLThmOTJlMzA3ZjA3NiIsImMiOjR9", comentario:"DATA: DATAEDUCACIÓN || País: Chile || Variante: SI || Tipo Variante: Comuna || Variante Shopify: Comuna: Santiago, Metropolitana"));</v>
      </c>
      <c r="AD2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https://dashboardfiltrado.azurewebsites.net/AutoDash/Index/4/13101</v>
      </c>
      <c r="AE288" s="117" t="str">
        <f>+IF(Detalle_Vinculos_Odoo[[#This Row],[LINK Mapstore]]&lt;&gt;"","MapStore",IF(Detalle_Vinculos_Odoo[[#This Row],[id GEE]]&lt;&gt;"","GEE-PBI","PBI"))</f>
        <v>PBI</v>
      </c>
    </row>
    <row r="289" spans="1:31" ht="30.6" hidden="1" x14ac:dyDescent="0.3">
      <c r="A289" s="102">
        <f t="shared" si="19"/>
        <v>276</v>
      </c>
      <c r="B289" s="103" t="str">
        <f>+VLOOKUP($M289,Detalle_Variantes_DI[],2,0)</f>
        <v>DATAEDUCACIÓN</v>
      </c>
      <c r="C289" s="103" t="str">
        <f>+VLOOKUP($M289,Detalle_Variantes_DI[],3,0)</f>
        <v>0010-01-00014</v>
      </c>
      <c r="D289" s="30" t="str">
        <f>+VLOOKUP($M289,Detalle_Variantes_DI[],5,0)</f>
        <v>Ranking Comunal de Establecimientos Educacionales - Chile</v>
      </c>
      <c r="E289" s="102" t="str">
        <f>+VLOOKUP($M289,Detalle_Variantes_DI[],6,0)</f>
        <v>PRO</v>
      </c>
      <c r="F289" s="102" t="str">
        <f>+VLOOKUP($M289,Detalle_Variantes_DI[],7,0)</f>
        <v>Chile</v>
      </c>
      <c r="G289" s="102" t="str">
        <f>+VLOOKUP($M289,Detalle_Variantes_DI[],8,0)</f>
        <v>SI</v>
      </c>
      <c r="H289" s="102" t="str">
        <f>+VLOOKUP($M289,Detalle_Variantes_DI[],9,0)</f>
        <v>NO</v>
      </c>
      <c r="I289" s="102" t="str">
        <f>+VLOOKUP($M289,Detalle_Variantes_DI[],10,0)</f>
        <v>NO</v>
      </c>
      <c r="J289" s="102" t="str">
        <f>+VLOOKUP($M289,Detalle_Variantes_DI[],11,0)</f>
        <v>SI</v>
      </c>
      <c r="K289" s="102" t="str">
        <f>+VLOOKUP($M289,Detalle_Variantes_DI[],13,0)</f>
        <v>SI</v>
      </c>
      <c r="L289" s="102" t="str">
        <f>+VLOOKUP($M289,Detalle_Variantes_DI[],14,0)</f>
        <v>Comuna</v>
      </c>
      <c r="M289" s="100">
        <v>4</v>
      </c>
      <c r="N289" s="96">
        <v>13102</v>
      </c>
      <c r="O289" s="102" t="str">
        <f>+IF(VLOOKUP($M289,Detalle_Variantes_DI[],19,0)=0,"",VLOOKUP($M289,Detalle_Variantes_DI[],19,0))</f>
        <v/>
      </c>
      <c r="P289" s="102" t="str">
        <f t="shared" si="20"/>
        <v/>
      </c>
      <c r="Q289" s="102" t="str">
        <f>+IF(VLOOKUP($M289,Detalle_Variantes_DI[],19,0)=0,"",VLOOKUP($M289,Detalle_Variantes_DI[],21,0))</f>
        <v/>
      </c>
      <c r="R289" s="105" t="str">
        <f t="shared" si="21"/>
        <v/>
      </c>
      <c r="S289" s="106" t="str">
        <f>+IFERROR(VLOOKUP(M289&amp;"-"&amp;N289,Links_publicos_PBI[[id-id2]:[Nombre Archivo PBI]],4,0),L289)</f>
        <v>Comuna: Cerrillos, Metropolitana</v>
      </c>
      <c r="T289" s="121" t="str">
        <f>+HYPERLINK(IFERROR(VLOOKUP($M289&amp;"-"&amp;$N289,Links_publicos_PBI[[id-id2]:[Nombre Archivo PBI]],5,0),L289))</f>
        <v>https://app.powerbi.com/view?r=eyJrIjoiMGY5Yjc1ZGMtNWZiMi00ZjJiLWI5NzctMzVmOWMzY2FmODBlIiwidCI6IjhmYmFhNWJmLTJlY2MtNGRjOC1iNTZiLThmOTJlMzA3ZjA3NiIsImMiOjR9</v>
      </c>
      <c r="U289" s="121" t="str">
        <f>+IFERROR(VLOOKUP($M289,'LINK GEE-MSTORE'!$A$4:$E$164,4,0),"")&amp;IF(Detalle_Vinculos_Odoo[[#This Row],[id GEE2]]=0,"",Detalle_Vinculos_Odoo[[#This Row],[id GEE2]])</f>
        <v/>
      </c>
      <c r="V289" s="121" t="str">
        <f>+IFERROR(VLOOKUP($M289,'LINK GEE-MSTORE'!$I$4:$M$134,4,0),"")</f>
        <v/>
      </c>
      <c r="W289" s="30" t="str">
        <f>+Detalle_Vinculos_Odoo[[#This Row],[Data]]&amp;"|| "&amp;Detalle_Vinculos_Odoo[[#This Row],[Variante Shopify]]&amp;", "&amp;Detalle_Vinculos_Odoo[[#This Row],[País]]</f>
        <v>DATAEDUCACIÓN|| Comuna: Cerrillos, Metropolitana, Chile</v>
      </c>
      <c r="X2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Cerrillos, Metropolitana</v>
      </c>
      <c r="Y289" s="106" t="str">
        <f>+IFERROR(VLOOKUP(Detalle_Vinculos_Odoo[[#This Row],[id GEE]],Portadas10[],2,0),"No hay imagen en la tabla")</f>
        <v>No hay imagen en la tabla</v>
      </c>
      <c r="Z2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9" s="106" t="str">
        <f t="shared" si="18"/>
        <v>https://dashboardfiltrado.azurewebsites.net/AutoDash/Index/4/13102</v>
      </c>
      <c r="AC2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id2:13102, url:"https://app.powerbi.com/view?r=eyJrIjoiMGY5Yjc1ZGMtNWZiMi00ZjJiLWI5NzctMzVmOWMzY2FmODBlIiwidCI6IjhmYmFhNWJmLTJlY2MtNGRjOC1iNTZiLThmOTJlMzA3ZjA3NiIsImMiOjR9", comentario:"DATA: DATAEDUCACIÓN || País: Chile || Variante: SI || Tipo Variante: Comuna || Variante Shopify: Comuna: Cerrillos, Metropolitana"));</v>
      </c>
      <c r="AD2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https://dashboardfiltrado.azurewebsites.net/AutoDash/Index/4/13102</v>
      </c>
      <c r="AE289" s="117" t="str">
        <f>+IF(Detalle_Vinculos_Odoo[[#This Row],[LINK Mapstore]]&lt;&gt;"","MapStore",IF(Detalle_Vinculos_Odoo[[#This Row],[id GEE]]&lt;&gt;"","GEE-PBI","PBI"))</f>
        <v>PBI</v>
      </c>
    </row>
    <row r="290" spans="1:31" ht="30.6" hidden="1" x14ac:dyDescent="0.3">
      <c r="A290" s="102">
        <f t="shared" si="19"/>
        <v>277</v>
      </c>
      <c r="B290" s="103" t="str">
        <f>+VLOOKUP($M290,Detalle_Variantes_DI[],2,0)</f>
        <v>DATAEDUCACIÓN</v>
      </c>
      <c r="C290" s="103" t="str">
        <f>+VLOOKUP($M290,Detalle_Variantes_DI[],3,0)</f>
        <v>0010-01-00014</v>
      </c>
      <c r="D290" s="30" t="str">
        <f>+VLOOKUP($M290,Detalle_Variantes_DI[],5,0)</f>
        <v>Ranking Comunal de Establecimientos Educacionales - Chile</v>
      </c>
      <c r="E290" s="102" t="str">
        <f>+VLOOKUP($M290,Detalle_Variantes_DI[],6,0)</f>
        <v>PRO</v>
      </c>
      <c r="F290" s="102" t="str">
        <f>+VLOOKUP($M290,Detalle_Variantes_DI[],7,0)</f>
        <v>Chile</v>
      </c>
      <c r="G290" s="102" t="str">
        <f>+VLOOKUP($M290,Detalle_Variantes_DI[],8,0)</f>
        <v>SI</v>
      </c>
      <c r="H290" s="102" t="str">
        <f>+VLOOKUP($M290,Detalle_Variantes_DI[],9,0)</f>
        <v>NO</v>
      </c>
      <c r="I290" s="102" t="str">
        <f>+VLOOKUP($M290,Detalle_Variantes_DI[],10,0)</f>
        <v>NO</v>
      </c>
      <c r="J290" s="102" t="str">
        <f>+VLOOKUP($M290,Detalle_Variantes_DI[],11,0)</f>
        <v>SI</v>
      </c>
      <c r="K290" s="102" t="str">
        <f>+VLOOKUP($M290,Detalle_Variantes_DI[],13,0)</f>
        <v>SI</v>
      </c>
      <c r="L290" s="102" t="str">
        <f>+VLOOKUP($M290,Detalle_Variantes_DI[],14,0)</f>
        <v>Comuna</v>
      </c>
      <c r="M290" s="100">
        <v>4</v>
      </c>
      <c r="N290" s="96">
        <v>13103</v>
      </c>
      <c r="O290" s="102" t="str">
        <f>+IF(VLOOKUP($M290,Detalle_Variantes_DI[],19,0)=0,"",VLOOKUP($M290,Detalle_Variantes_DI[],19,0))</f>
        <v/>
      </c>
      <c r="P290" s="102" t="str">
        <f t="shared" si="20"/>
        <v/>
      </c>
      <c r="Q290" s="102" t="str">
        <f>+IF(VLOOKUP($M290,Detalle_Variantes_DI[],19,0)=0,"",VLOOKUP($M290,Detalle_Variantes_DI[],21,0))</f>
        <v/>
      </c>
      <c r="R290" s="105" t="str">
        <f t="shared" si="21"/>
        <v/>
      </c>
      <c r="S290" s="106" t="str">
        <f>+IFERROR(VLOOKUP(M290&amp;"-"&amp;N290,Links_publicos_PBI[[id-id2]:[Nombre Archivo PBI]],4,0),L290)</f>
        <v>Comuna: Cerro Navia, Metropolitana</v>
      </c>
      <c r="T290" s="121" t="str">
        <f>+HYPERLINK(IFERROR(VLOOKUP($M290&amp;"-"&amp;$N290,Links_publicos_PBI[[id-id2]:[Nombre Archivo PBI]],5,0),L290))</f>
        <v>https://app.powerbi.com/view?r=eyJrIjoiMjAxOTc2Y2ItYjE2My00YjE2LTgxYWEtZTIzOWMzMDcwZWFmIiwidCI6IjhmYmFhNWJmLTJlY2MtNGRjOC1iNTZiLThmOTJlMzA3ZjA3NiIsImMiOjR9</v>
      </c>
      <c r="U290" s="121" t="str">
        <f>+IFERROR(VLOOKUP($M290,'LINK GEE-MSTORE'!$A$4:$E$164,4,0),"")&amp;IF(Detalle_Vinculos_Odoo[[#This Row],[id GEE2]]=0,"",Detalle_Vinculos_Odoo[[#This Row],[id GEE2]])</f>
        <v/>
      </c>
      <c r="V290" s="121" t="str">
        <f>+IFERROR(VLOOKUP($M290,'LINK GEE-MSTORE'!$I$4:$M$134,4,0),"")</f>
        <v/>
      </c>
      <c r="W290" s="30" t="str">
        <f>+Detalle_Vinculos_Odoo[[#This Row],[Data]]&amp;"|| "&amp;Detalle_Vinculos_Odoo[[#This Row],[Variante Shopify]]&amp;", "&amp;Detalle_Vinculos_Odoo[[#This Row],[País]]</f>
        <v>DATAEDUCACIÓN|| Comuna: Cerro Navia, Metropolitana, Chile</v>
      </c>
      <c r="X2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Cerro Navia, Metropolitana</v>
      </c>
      <c r="Y290" s="106" t="str">
        <f>+IFERROR(VLOOKUP(Detalle_Vinculos_Odoo[[#This Row],[id GEE]],Portadas10[],2,0),"No hay imagen en la tabla")</f>
        <v>No hay imagen en la tabla</v>
      </c>
      <c r="Z2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0" s="106" t="str">
        <f t="shared" si="18"/>
        <v>https://dashboardfiltrado.azurewebsites.net/AutoDash/Index/4/13103</v>
      </c>
      <c r="AC2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id2:13103, url:"https://app.powerbi.com/view?r=eyJrIjoiMjAxOTc2Y2ItYjE2My00YjE2LTgxYWEtZTIzOWMzMDcwZWFmIiwidCI6IjhmYmFhNWJmLTJlY2MtNGRjOC1iNTZiLThmOTJlMzA3ZjA3NiIsImMiOjR9", comentario:"DATA: DATAEDUCACIÓN || País: Chile || Variante: SI || Tipo Variante: Comuna || Variante Shopify: Comuna: Cerro Navia, Metropolitana"));</v>
      </c>
      <c r="AD2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https://dashboardfiltrado.azurewebsites.net/AutoDash/Index/4/13103</v>
      </c>
      <c r="AE290" s="117" t="str">
        <f>+IF(Detalle_Vinculos_Odoo[[#This Row],[LINK Mapstore]]&lt;&gt;"","MapStore",IF(Detalle_Vinculos_Odoo[[#This Row],[id GEE]]&lt;&gt;"","GEE-PBI","PBI"))</f>
        <v>PBI</v>
      </c>
    </row>
    <row r="291" spans="1:31" ht="30.6" hidden="1" x14ac:dyDescent="0.3">
      <c r="A291" s="102">
        <f t="shared" si="19"/>
        <v>278</v>
      </c>
      <c r="B291" s="103" t="str">
        <f>+VLOOKUP($M291,Detalle_Variantes_DI[],2,0)</f>
        <v>DATAEDUCACIÓN</v>
      </c>
      <c r="C291" s="103" t="str">
        <f>+VLOOKUP($M291,Detalle_Variantes_DI[],3,0)</f>
        <v>0010-01-00014</v>
      </c>
      <c r="D291" s="30" t="str">
        <f>+VLOOKUP($M291,Detalle_Variantes_DI[],5,0)</f>
        <v>Ranking Comunal de Establecimientos Educacionales - Chile</v>
      </c>
      <c r="E291" s="102" t="str">
        <f>+VLOOKUP($M291,Detalle_Variantes_DI[],6,0)</f>
        <v>PRO</v>
      </c>
      <c r="F291" s="102" t="str">
        <f>+VLOOKUP($M291,Detalle_Variantes_DI[],7,0)</f>
        <v>Chile</v>
      </c>
      <c r="G291" s="102" t="str">
        <f>+VLOOKUP($M291,Detalle_Variantes_DI[],8,0)</f>
        <v>SI</v>
      </c>
      <c r="H291" s="102" t="str">
        <f>+VLOOKUP($M291,Detalle_Variantes_DI[],9,0)</f>
        <v>NO</v>
      </c>
      <c r="I291" s="102" t="str">
        <f>+VLOOKUP($M291,Detalle_Variantes_DI[],10,0)</f>
        <v>NO</v>
      </c>
      <c r="J291" s="102" t="str">
        <f>+VLOOKUP($M291,Detalle_Variantes_DI[],11,0)</f>
        <v>SI</v>
      </c>
      <c r="K291" s="102" t="str">
        <f>+VLOOKUP($M291,Detalle_Variantes_DI[],13,0)</f>
        <v>SI</v>
      </c>
      <c r="L291" s="102" t="str">
        <f>+VLOOKUP($M291,Detalle_Variantes_DI[],14,0)</f>
        <v>Comuna</v>
      </c>
      <c r="M291" s="100">
        <v>4</v>
      </c>
      <c r="N291" s="96">
        <v>13104</v>
      </c>
      <c r="O291" s="102" t="str">
        <f>+IF(VLOOKUP($M291,Detalle_Variantes_DI[],19,0)=0,"",VLOOKUP($M291,Detalle_Variantes_DI[],19,0))</f>
        <v/>
      </c>
      <c r="P291" s="102" t="str">
        <f t="shared" si="20"/>
        <v/>
      </c>
      <c r="Q291" s="102" t="str">
        <f>+IF(VLOOKUP($M291,Detalle_Variantes_DI[],19,0)=0,"",VLOOKUP($M291,Detalle_Variantes_DI[],21,0))</f>
        <v/>
      </c>
      <c r="R291" s="105" t="str">
        <f t="shared" si="21"/>
        <v/>
      </c>
      <c r="S291" s="106" t="str">
        <f>+IFERROR(VLOOKUP(M291&amp;"-"&amp;N291,Links_publicos_PBI[[id-id2]:[Nombre Archivo PBI]],4,0),L291)</f>
        <v>Comuna: Conchalí, Metropolitana</v>
      </c>
      <c r="T291" s="121" t="str">
        <f>+HYPERLINK(IFERROR(VLOOKUP($M291&amp;"-"&amp;$N291,Links_publicos_PBI[[id-id2]:[Nombre Archivo PBI]],5,0),L291))</f>
        <v>https://app.powerbi.com/view?r=eyJrIjoiZTkwOTYxYzctMGI1Zi00ZTY3LTg5NzAtOWJkNjllOWExOTk0IiwidCI6IjhmYmFhNWJmLTJlY2MtNGRjOC1iNTZiLThmOTJlMzA3ZjA3NiIsImMiOjR9</v>
      </c>
      <c r="U291" s="121" t="str">
        <f>+IFERROR(VLOOKUP($M291,'LINK GEE-MSTORE'!$A$4:$E$164,4,0),"")&amp;IF(Detalle_Vinculos_Odoo[[#This Row],[id GEE2]]=0,"",Detalle_Vinculos_Odoo[[#This Row],[id GEE2]])</f>
        <v/>
      </c>
      <c r="V291" s="121" t="str">
        <f>+IFERROR(VLOOKUP($M291,'LINK GEE-MSTORE'!$I$4:$M$134,4,0),"")</f>
        <v/>
      </c>
      <c r="W291" s="30" t="str">
        <f>+Detalle_Vinculos_Odoo[[#This Row],[Data]]&amp;"|| "&amp;Detalle_Vinculos_Odoo[[#This Row],[Variante Shopify]]&amp;", "&amp;Detalle_Vinculos_Odoo[[#This Row],[País]]</f>
        <v>DATAEDUCACIÓN|| Comuna: Conchalí, Metropolitana, Chile</v>
      </c>
      <c r="X2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Conchalí, Metropolitana</v>
      </c>
      <c r="Y291" s="106" t="str">
        <f>+IFERROR(VLOOKUP(Detalle_Vinculos_Odoo[[#This Row],[id GEE]],Portadas10[],2,0),"No hay imagen en la tabla")</f>
        <v>No hay imagen en la tabla</v>
      </c>
      <c r="Z2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1" s="106" t="str">
        <f t="shared" si="18"/>
        <v>https://dashboardfiltrado.azurewebsites.net/AutoDash/Index/4/13104</v>
      </c>
      <c r="AC2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id2:13104, url:"https://app.powerbi.com/view?r=eyJrIjoiZTkwOTYxYzctMGI1Zi00ZTY3LTg5NzAtOWJkNjllOWExOTk0IiwidCI6IjhmYmFhNWJmLTJlY2MtNGRjOC1iNTZiLThmOTJlMzA3ZjA3NiIsImMiOjR9", comentario:"DATA: DATAEDUCACIÓN || País: Chile || Variante: SI || Tipo Variante: Comuna || Variante Shopify: Comuna: Conchalí, Metropolitana"));</v>
      </c>
      <c r="AD2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https://dashboardfiltrado.azurewebsites.net/AutoDash/Index/4/13104</v>
      </c>
      <c r="AE291" s="117" t="str">
        <f>+IF(Detalle_Vinculos_Odoo[[#This Row],[LINK Mapstore]]&lt;&gt;"","MapStore",IF(Detalle_Vinculos_Odoo[[#This Row],[id GEE]]&lt;&gt;"","GEE-PBI","PBI"))</f>
        <v>PBI</v>
      </c>
    </row>
    <row r="292" spans="1:31" ht="30.6" hidden="1" x14ac:dyDescent="0.3">
      <c r="A292" s="102">
        <f t="shared" si="19"/>
        <v>279</v>
      </c>
      <c r="B292" s="103" t="str">
        <f>+VLOOKUP($M292,Detalle_Variantes_DI[],2,0)</f>
        <v>DATAEDUCACIÓN</v>
      </c>
      <c r="C292" s="103" t="str">
        <f>+VLOOKUP($M292,Detalle_Variantes_DI[],3,0)</f>
        <v>0010-01-00014</v>
      </c>
      <c r="D292" s="30" t="str">
        <f>+VLOOKUP($M292,Detalle_Variantes_DI[],5,0)</f>
        <v>Ranking Comunal de Establecimientos Educacionales - Chile</v>
      </c>
      <c r="E292" s="102" t="str">
        <f>+VLOOKUP($M292,Detalle_Variantes_DI[],6,0)</f>
        <v>PRO</v>
      </c>
      <c r="F292" s="102" t="str">
        <f>+VLOOKUP($M292,Detalle_Variantes_DI[],7,0)</f>
        <v>Chile</v>
      </c>
      <c r="G292" s="102" t="str">
        <f>+VLOOKUP($M292,Detalle_Variantes_DI[],8,0)</f>
        <v>SI</v>
      </c>
      <c r="H292" s="102" t="str">
        <f>+VLOOKUP($M292,Detalle_Variantes_DI[],9,0)</f>
        <v>NO</v>
      </c>
      <c r="I292" s="102" t="str">
        <f>+VLOOKUP($M292,Detalle_Variantes_DI[],10,0)</f>
        <v>NO</v>
      </c>
      <c r="J292" s="102" t="str">
        <f>+VLOOKUP($M292,Detalle_Variantes_DI[],11,0)</f>
        <v>SI</v>
      </c>
      <c r="K292" s="102" t="str">
        <f>+VLOOKUP($M292,Detalle_Variantes_DI[],13,0)</f>
        <v>SI</v>
      </c>
      <c r="L292" s="102" t="str">
        <f>+VLOOKUP($M292,Detalle_Variantes_DI[],14,0)</f>
        <v>Comuna</v>
      </c>
      <c r="M292" s="100">
        <v>4</v>
      </c>
      <c r="N292" s="96">
        <v>13105</v>
      </c>
      <c r="O292" s="102" t="str">
        <f>+IF(VLOOKUP($M292,Detalle_Variantes_DI[],19,0)=0,"",VLOOKUP($M292,Detalle_Variantes_DI[],19,0))</f>
        <v/>
      </c>
      <c r="P292" s="102" t="str">
        <f t="shared" si="20"/>
        <v/>
      </c>
      <c r="Q292" s="102" t="str">
        <f>+IF(VLOOKUP($M292,Detalle_Variantes_DI[],19,0)=0,"",VLOOKUP($M292,Detalle_Variantes_DI[],21,0))</f>
        <v/>
      </c>
      <c r="R292" s="105" t="str">
        <f t="shared" si="21"/>
        <v/>
      </c>
      <c r="S292" s="106" t="str">
        <f>+IFERROR(VLOOKUP(M292&amp;"-"&amp;N292,Links_publicos_PBI[[id-id2]:[Nombre Archivo PBI]],4,0),L292)</f>
        <v>Comuna: El Bosque, Metropolitana</v>
      </c>
      <c r="T292" s="121" t="str">
        <f>+HYPERLINK(IFERROR(VLOOKUP($M292&amp;"-"&amp;$N292,Links_publicos_PBI[[id-id2]:[Nombre Archivo PBI]],5,0),L292))</f>
        <v>https://app.powerbi.com/view?r=eyJrIjoiNmQ3OGQwN2ItNzg3OS00MjdhLWIyNjgtMDVlMzAyYTYxNjJmIiwidCI6IjhmYmFhNWJmLTJlY2MtNGRjOC1iNTZiLThmOTJlMzA3ZjA3NiIsImMiOjR9</v>
      </c>
      <c r="U292" s="121" t="str">
        <f>+IFERROR(VLOOKUP($M292,'LINK GEE-MSTORE'!$A$4:$E$164,4,0),"")&amp;IF(Detalle_Vinculos_Odoo[[#This Row],[id GEE2]]=0,"",Detalle_Vinculos_Odoo[[#This Row],[id GEE2]])</f>
        <v/>
      </c>
      <c r="V292" s="121" t="str">
        <f>+IFERROR(VLOOKUP($M292,'LINK GEE-MSTORE'!$I$4:$M$134,4,0),"")</f>
        <v/>
      </c>
      <c r="W292" s="30" t="str">
        <f>+Detalle_Vinculos_Odoo[[#This Row],[Data]]&amp;"|| "&amp;Detalle_Vinculos_Odoo[[#This Row],[Variante Shopify]]&amp;", "&amp;Detalle_Vinculos_Odoo[[#This Row],[País]]</f>
        <v>DATAEDUCACIÓN|| Comuna: El Bosque, Metropolitana, Chile</v>
      </c>
      <c r="X2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Bosque, Metropolitana</v>
      </c>
      <c r="Y292" s="106" t="str">
        <f>+IFERROR(VLOOKUP(Detalle_Vinculos_Odoo[[#This Row],[id GEE]],Portadas10[],2,0),"No hay imagen en la tabla")</f>
        <v>No hay imagen en la tabla</v>
      </c>
      <c r="Z2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2" s="106" t="str">
        <f t="shared" si="18"/>
        <v>https://dashboardfiltrado.azurewebsites.net/AutoDash/Index/4/13105</v>
      </c>
      <c r="AC2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id2:13105, url:"https://app.powerbi.com/view?r=eyJrIjoiNmQ3OGQwN2ItNzg3OS00MjdhLWIyNjgtMDVlMzAyYTYxNjJmIiwidCI6IjhmYmFhNWJmLTJlY2MtNGRjOC1iNTZiLThmOTJlMzA3ZjA3NiIsImMiOjR9", comentario:"DATA: DATAEDUCACIÓN || País: Chile || Variante: SI || Tipo Variante: Comuna || Variante Shopify: Comuna: El Bosque, Metropolitana"));</v>
      </c>
      <c r="AD2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https://dashboardfiltrado.azurewebsites.net/AutoDash/Index/4/13105</v>
      </c>
      <c r="AE292" s="117" t="str">
        <f>+IF(Detalle_Vinculos_Odoo[[#This Row],[LINK Mapstore]]&lt;&gt;"","MapStore",IF(Detalle_Vinculos_Odoo[[#This Row],[id GEE]]&lt;&gt;"","GEE-PBI","PBI"))</f>
        <v>PBI</v>
      </c>
    </row>
    <row r="293" spans="1:31" ht="30.6" hidden="1" x14ac:dyDescent="0.3">
      <c r="A293" s="102">
        <f t="shared" si="19"/>
        <v>280</v>
      </c>
      <c r="B293" s="103" t="str">
        <f>+VLOOKUP($M293,Detalle_Variantes_DI[],2,0)</f>
        <v>DATAEDUCACIÓN</v>
      </c>
      <c r="C293" s="103" t="str">
        <f>+VLOOKUP($M293,Detalle_Variantes_DI[],3,0)</f>
        <v>0010-01-00014</v>
      </c>
      <c r="D293" s="30" t="str">
        <f>+VLOOKUP($M293,Detalle_Variantes_DI[],5,0)</f>
        <v>Ranking Comunal de Establecimientos Educacionales - Chile</v>
      </c>
      <c r="E293" s="102" t="str">
        <f>+VLOOKUP($M293,Detalle_Variantes_DI[],6,0)</f>
        <v>PRO</v>
      </c>
      <c r="F293" s="102" t="str">
        <f>+VLOOKUP($M293,Detalle_Variantes_DI[],7,0)</f>
        <v>Chile</v>
      </c>
      <c r="G293" s="102" t="str">
        <f>+VLOOKUP($M293,Detalle_Variantes_DI[],8,0)</f>
        <v>SI</v>
      </c>
      <c r="H293" s="102" t="str">
        <f>+VLOOKUP($M293,Detalle_Variantes_DI[],9,0)</f>
        <v>NO</v>
      </c>
      <c r="I293" s="102" t="str">
        <f>+VLOOKUP($M293,Detalle_Variantes_DI[],10,0)</f>
        <v>NO</v>
      </c>
      <c r="J293" s="102" t="str">
        <f>+VLOOKUP($M293,Detalle_Variantes_DI[],11,0)</f>
        <v>SI</v>
      </c>
      <c r="K293" s="102" t="str">
        <f>+VLOOKUP($M293,Detalle_Variantes_DI[],13,0)</f>
        <v>SI</v>
      </c>
      <c r="L293" s="102" t="str">
        <f>+VLOOKUP($M293,Detalle_Variantes_DI[],14,0)</f>
        <v>Comuna</v>
      </c>
      <c r="M293" s="100">
        <v>4</v>
      </c>
      <c r="N293" s="96">
        <v>13106</v>
      </c>
      <c r="O293" s="102" t="str">
        <f>+IF(VLOOKUP($M293,Detalle_Variantes_DI[],19,0)=0,"",VLOOKUP($M293,Detalle_Variantes_DI[],19,0))</f>
        <v/>
      </c>
      <c r="P293" s="102" t="str">
        <f t="shared" si="20"/>
        <v/>
      </c>
      <c r="Q293" s="102" t="str">
        <f>+IF(VLOOKUP($M293,Detalle_Variantes_DI[],19,0)=0,"",VLOOKUP($M293,Detalle_Variantes_DI[],21,0))</f>
        <v/>
      </c>
      <c r="R293" s="105" t="str">
        <f t="shared" si="21"/>
        <v/>
      </c>
      <c r="S293" s="106" t="str">
        <f>+IFERROR(VLOOKUP(M293&amp;"-"&amp;N293,Links_publicos_PBI[[id-id2]:[Nombre Archivo PBI]],4,0),L293)</f>
        <v>Comuna: Estación Central, Metropolitana</v>
      </c>
      <c r="T293" s="121" t="str">
        <f>+HYPERLINK(IFERROR(VLOOKUP($M293&amp;"-"&amp;$N293,Links_publicos_PBI[[id-id2]:[Nombre Archivo PBI]],5,0),L293))</f>
        <v>https://app.powerbi.com/view?r=eyJrIjoiMDRhNWJjNzAtZmJiNC00NGFiLWFmOTgtODQ4MDA3ZDNiZmNjIiwidCI6IjhmYmFhNWJmLTJlY2MtNGRjOC1iNTZiLThmOTJlMzA3ZjA3NiIsImMiOjR9</v>
      </c>
      <c r="U293" s="121" t="str">
        <f>+IFERROR(VLOOKUP($M293,'LINK GEE-MSTORE'!$A$4:$E$164,4,0),"")&amp;IF(Detalle_Vinculos_Odoo[[#This Row],[id GEE2]]=0,"",Detalle_Vinculos_Odoo[[#This Row],[id GEE2]])</f>
        <v/>
      </c>
      <c r="V293" s="121" t="str">
        <f>+IFERROR(VLOOKUP($M293,'LINK GEE-MSTORE'!$I$4:$M$134,4,0),"")</f>
        <v/>
      </c>
      <c r="W293" s="30" t="str">
        <f>+Detalle_Vinculos_Odoo[[#This Row],[Data]]&amp;"|| "&amp;Detalle_Vinculos_Odoo[[#This Row],[Variante Shopify]]&amp;", "&amp;Detalle_Vinculos_Odoo[[#This Row],[País]]</f>
        <v>DATAEDUCACIÓN|| Comuna: Estación Central, Metropolitana, Chile</v>
      </c>
      <c r="X2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Estación Central, Metropolitana</v>
      </c>
      <c r="Y293" s="106" t="str">
        <f>+IFERROR(VLOOKUP(Detalle_Vinculos_Odoo[[#This Row],[id GEE]],Portadas10[],2,0),"No hay imagen en la tabla")</f>
        <v>No hay imagen en la tabla</v>
      </c>
      <c r="Z2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3" s="106" t="str">
        <f t="shared" si="18"/>
        <v>https://dashboardfiltrado.azurewebsites.net/AutoDash/Index/4/13106</v>
      </c>
      <c r="AC2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id2:13106, url:"https://app.powerbi.com/view?r=eyJrIjoiMDRhNWJjNzAtZmJiNC00NGFiLWFmOTgtODQ4MDA3ZDNiZmNjIiwidCI6IjhmYmFhNWJmLTJlY2MtNGRjOC1iNTZiLThmOTJlMzA3ZjA3NiIsImMiOjR9", comentario:"DATA: DATAEDUCACIÓN || País: Chile || Variante: SI || Tipo Variante: Comuna || Variante Shopify: Comuna: Estación Central, Metropolitana"));</v>
      </c>
      <c r="AD2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https://dashboardfiltrado.azurewebsites.net/AutoDash/Index/4/13106</v>
      </c>
      <c r="AE293" s="117" t="str">
        <f>+IF(Detalle_Vinculos_Odoo[[#This Row],[LINK Mapstore]]&lt;&gt;"","MapStore",IF(Detalle_Vinculos_Odoo[[#This Row],[id GEE]]&lt;&gt;"","GEE-PBI","PBI"))</f>
        <v>PBI</v>
      </c>
    </row>
    <row r="294" spans="1:31" ht="30.6" hidden="1" x14ac:dyDescent="0.3">
      <c r="A294" s="102">
        <f t="shared" si="19"/>
        <v>281</v>
      </c>
      <c r="B294" s="103" t="str">
        <f>+VLOOKUP($M294,Detalle_Variantes_DI[],2,0)</f>
        <v>DATAEDUCACIÓN</v>
      </c>
      <c r="C294" s="103" t="str">
        <f>+VLOOKUP($M294,Detalle_Variantes_DI[],3,0)</f>
        <v>0010-01-00014</v>
      </c>
      <c r="D294" s="30" t="str">
        <f>+VLOOKUP($M294,Detalle_Variantes_DI[],5,0)</f>
        <v>Ranking Comunal de Establecimientos Educacionales - Chile</v>
      </c>
      <c r="E294" s="102" t="str">
        <f>+VLOOKUP($M294,Detalle_Variantes_DI[],6,0)</f>
        <v>PRO</v>
      </c>
      <c r="F294" s="102" t="str">
        <f>+VLOOKUP($M294,Detalle_Variantes_DI[],7,0)</f>
        <v>Chile</v>
      </c>
      <c r="G294" s="102" t="str">
        <f>+VLOOKUP($M294,Detalle_Variantes_DI[],8,0)</f>
        <v>SI</v>
      </c>
      <c r="H294" s="102" t="str">
        <f>+VLOOKUP($M294,Detalle_Variantes_DI[],9,0)</f>
        <v>NO</v>
      </c>
      <c r="I294" s="102" t="str">
        <f>+VLOOKUP($M294,Detalle_Variantes_DI[],10,0)</f>
        <v>NO</v>
      </c>
      <c r="J294" s="102" t="str">
        <f>+VLOOKUP($M294,Detalle_Variantes_DI[],11,0)</f>
        <v>SI</v>
      </c>
      <c r="K294" s="102" t="str">
        <f>+VLOOKUP($M294,Detalle_Variantes_DI[],13,0)</f>
        <v>SI</v>
      </c>
      <c r="L294" s="102" t="str">
        <f>+VLOOKUP($M294,Detalle_Variantes_DI[],14,0)</f>
        <v>Comuna</v>
      </c>
      <c r="M294" s="100">
        <v>4</v>
      </c>
      <c r="N294" s="96">
        <v>13107</v>
      </c>
      <c r="O294" s="102" t="str">
        <f>+IF(VLOOKUP($M294,Detalle_Variantes_DI[],19,0)=0,"",VLOOKUP($M294,Detalle_Variantes_DI[],19,0))</f>
        <v/>
      </c>
      <c r="P294" s="102" t="str">
        <f t="shared" si="20"/>
        <v/>
      </c>
      <c r="Q294" s="102" t="str">
        <f>+IF(VLOOKUP($M294,Detalle_Variantes_DI[],19,0)=0,"",VLOOKUP($M294,Detalle_Variantes_DI[],21,0))</f>
        <v/>
      </c>
      <c r="R294" s="105" t="str">
        <f t="shared" si="21"/>
        <v/>
      </c>
      <c r="S294" s="106" t="str">
        <f>+IFERROR(VLOOKUP(M294&amp;"-"&amp;N294,Links_publicos_PBI[[id-id2]:[Nombre Archivo PBI]],4,0),L294)</f>
        <v>Comuna: Huechuraba, Metropolitana</v>
      </c>
      <c r="T294" s="121" t="str">
        <f>+HYPERLINK(IFERROR(VLOOKUP($M294&amp;"-"&amp;$N294,Links_publicos_PBI[[id-id2]:[Nombre Archivo PBI]],5,0),L294))</f>
        <v>https://app.powerbi.com/view?r=eyJrIjoiOGJhNWM3NGYtYWFjZi00ZDM0LWJlMzMtN2JlMmM1NzBlYTQxIiwidCI6IjhmYmFhNWJmLTJlY2MtNGRjOC1iNTZiLThmOTJlMzA3ZjA3NiIsImMiOjR9</v>
      </c>
      <c r="U294" s="121" t="str">
        <f>+IFERROR(VLOOKUP($M294,'LINK GEE-MSTORE'!$A$4:$E$164,4,0),"")&amp;IF(Detalle_Vinculos_Odoo[[#This Row],[id GEE2]]=0,"",Detalle_Vinculos_Odoo[[#This Row],[id GEE2]])</f>
        <v/>
      </c>
      <c r="V294" s="121" t="str">
        <f>+IFERROR(VLOOKUP($M294,'LINK GEE-MSTORE'!$I$4:$M$134,4,0),"")</f>
        <v/>
      </c>
      <c r="W294" s="30" t="str">
        <f>+Detalle_Vinculos_Odoo[[#This Row],[Data]]&amp;"|| "&amp;Detalle_Vinculos_Odoo[[#This Row],[Variante Shopify]]&amp;", "&amp;Detalle_Vinculos_Odoo[[#This Row],[País]]</f>
        <v>DATAEDUCACIÓN|| Comuna: Huechuraba, Metropolitana, Chile</v>
      </c>
      <c r="X2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Huechuraba, Metropolitana</v>
      </c>
      <c r="Y294" s="106" t="str">
        <f>+IFERROR(VLOOKUP(Detalle_Vinculos_Odoo[[#This Row],[id GEE]],Portadas10[],2,0),"No hay imagen en la tabla")</f>
        <v>No hay imagen en la tabla</v>
      </c>
      <c r="Z2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4" s="106" t="str">
        <f t="shared" si="18"/>
        <v>https://dashboardfiltrado.azurewebsites.net/AutoDash/Index/4/13107</v>
      </c>
      <c r="AC2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id2:13107, url:"https://app.powerbi.com/view?r=eyJrIjoiOGJhNWM3NGYtYWFjZi00ZDM0LWJlMzMtN2JlMmM1NzBlYTQxIiwidCI6IjhmYmFhNWJmLTJlY2MtNGRjOC1iNTZiLThmOTJlMzA3ZjA3NiIsImMiOjR9", comentario:"DATA: DATAEDUCACIÓN || País: Chile || Variante: SI || Tipo Variante: Comuna || Variante Shopify: Comuna: Huechuraba, Metropolitana"));</v>
      </c>
      <c r="AD2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https://dashboardfiltrado.azurewebsites.net/AutoDash/Index/4/13107</v>
      </c>
      <c r="AE294" s="117" t="str">
        <f>+IF(Detalle_Vinculos_Odoo[[#This Row],[LINK Mapstore]]&lt;&gt;"","MapStore",IF(Detalle_Vinculos_Odoo[[#This Row],[id GEE]]&lt;&gt;"","GEE-PBI","PBI"))</f>
        <v>PBI</v>
      </c>
    </row>
    <row r="295" spans="1:31" ht="30.6" hidden="1" x14ac:dyDescent="0.3">
      <c r="A295" s="102">
        <f t="shared" si="19"/>
        <v>282</v>
      </c>
      <c r="B295" s="103" t="str">
        <f>+VLOOKUP($M295,Detalle_Variantes_DI[],2,0)</f>
        <v>DATAEDUCACIÓN</v>
      </c>
      <c r="C295" s="103" t="str">
        <f>+VLOOKUP($M295,Detalle_Variantes_DI[],3,0)</f>
        <v>0010-01-00014</v>
      </c>
      <c r="D295" s="30" t="str">
        <f>+VLOOKUP($M295,Detalle_Variantes_DI[],5,0)</f>
        <v>Ranking Comunal de Establecimientos Educacionales - Chile</v>
      </c>
      <c r="E295" s="102" t="str">
        <f>+VLOOKUP($M295,Detalle_Variantes_DI[],6,0)</f>
        <v>PRO</v>
      </c>
      <c r="F295" s="102" t="str">
        <f>+VLOOKUP($M295,Detalle_Variantes_DI[],7,0)</f>
        <v>Chile</v>
      </c>
      <c r="G295" s="102" t="str">
        <f>+VLOOKUP($M295,Detalle_Variantes_DI[],8,0)</f>
        <v>SI</v>
      </c>
      <c r="H295" s="102" t="str">
        <f>+VLOOKUP($M295,Detalle_Variantes_DI[],9,0)</f>
        <v>NO</v>
      </c>
      <c r="I295" s="102" t="str">
        <f>+VLOOKUP($M295,Detalle_Variantes_DI[],10,0)</f>
        <v>NO</v>
      </c>
      <c r="J295" s="102" t="str">
        <f>+VLOOKUP($M295,Detalle_Variantes_DI[],11,0)</f>
        <v>SI</v>
      </c>
      <c r="K295" s="102" t="str">
        <f>+VLOOKUP($M295,Detalle_Variantes_DI[],13,0)</f>
        <v>SI</v>
      </c>
      <c r="L295" s="102" t="str">
        <f>+VLOOKUP($M295,Detalle_Variantes_DI[],14,0)</f>
        <v>Comuna</v>
      </c>
      <c r="M295" s="100">
        <v>4</v>
      </c>
      <c r="N295" s="96">
        <v>13108</v>
      </c>
      <c r="O295" s="102" t="str">
        <f>+IF(VLOOKUP($M295,Detalle_Variantes_DI[],19,0)=0,"",VLOOKUP($M295,Detalle_Variantes_DI[],19,0))</f>
        <v/>
      </c>
      <c r="P295" s="102" t="str">
        <f t="shared" si="20"/>
        <v/>
      </c>
      <c r="Q295" s="102" t="str">
        <f>+IF(VLOOKUP($M295,Detalle_Variantes_DI[],19,0)=0,"",VLOOKUP($M295,Detalle_Variantes_DI[],21,0))</f>
        <v/>
      </c>
      <c r="R295" s="105" t="str">
        <f t="shared" si="21"/>
        <v/>
      </c>
      <c r="S295" s="106" t="str">
        <f>+IFERROR(VLOOKUP(M295&amp;"-"&amp;N295,Links_publicos_PBI[[id-id2]:[Nombre Archivo PBI]],4,0),L295)</f>
        <v>Comuna: Independencia, Metropolitana</v>
      </c>
      <c r="T295" s="121" t="str">
        <f>+HYPERLINK(IFERROR(VLOOKUP($M295&amp;"-"&amp;$N295,Links_publicos_PBI[[id-id2]:[Nombre Archivo PBI]],5,0),L295))</f>
        <v>https://app.powerbi.com/view?r=eyJrIjoiMGMyY2QxNzEtMjg5OS00ODgzLTkyYmEtOWEyM2NkZTdiNWQ1IiwidCI6IjhmYmFhNWJmLTJlY2MtNGRjOC1iNTZiLThmOTJlMzA3ZjA3NiIsImMiOjR9</v>
      </c>
      <c r="U295" s="121" t="str">
        <f>+IFERROR(VLOOKUP($M295,'LINK GEE-MSTORE'!$A$4:$E$164,4,0),"")&amp;IF(Detalle_Vinculos_Odoo[[#This Row],[id GEE2]]=0,"",Detalle_Vinculos_Odoo[[#This Row],[id GEE2]])</f>
        <v/>
      </c>
      <c r="V295" s="121" t="str">
        <f>+IFERROR(VLOOKUP($M295,'LINK GEE-MSTORE'!$I$4:$M$134,4,0),"")</f>
        <v/>
      </c>
      <c r="W295" s="30" t="str">
        <f>+Detalle_Vinculos_Odoo[[#This Row],[Data]]&amp;"|| "&amp;Detalle_Vinculos_Odoo[[#This Row],[Variante Shopify]]&amp;", "&amp;Detalle_Vinculos_Odoo[[#This Row],[País]]</f>
        <v>DATAEDUCACIÓN|| Comuna: Independencia, Metropolitana, Chile</v>
      </c>
      <c r="X2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Independencia, Metropolitana</v>
      </c>
      <c r="Y295" s="106" t="str">
        <f>+IFERROR(VLOOKUP(Detalle_Vinculos_Odoo[[#This Row],[id GEE]],Portadas10[],2,0),"No hay imagen en la tabla")</f>
        <v>No hay imagen en la tabla</v>
      </c>
      <c r="Z2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5" s="106" t="str">
        <f t="shared" si="18"/>
        <v>https://dashboardfiltrado.azurewebsites.net/AutoDash/Index/4/13108</v>
      </c>
      <c r="AC2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id2:13108, url:"https://app.powerbi.com/view?r=eyJrIjoiMGMyY2QxNzEtMjg5OS00ODgzLTkyYmEtOWEyM2NkZTdiNWQ1IiwidCI6IjhmYmFhNWJmLTJlY2MtNGRjOC1iNTZiLThmOTJlMzA3ZjA3NiIsImMiOjR9", comentario:"DATA: DATAEDUCACIÓN || País: Chile || Variante: SI || Tipo Variante: Comuna || Variante Shopify: Comuna: Independencia, Metropolitana"));</v>
      </c>
      <c r="AD2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https://dashboardfiltrado.azurewebsites.net/AutoDash/Index/4/13108</v>
      </c>
      <c r="AE295" s="117" t="str">
        <f>+IF(Detalle_Vinculos_Odoo[[#This Row],[LINK Mapstore]]&lt;&gt;"","MapStore",IF(Detalle_Vinculos_Odoo[[#This Row],[id GEE]]&lt;&gt;"","GEE-PBI","PBI"))</f>
        <v>PBI</v>
      </c>
    </row>
    <row r="296" spans="1:31" ht="30.6" hidden="1" x14ac:dyDescent="0.3">
      <c r="A296" s="102">
        <f t="shared" si="19"/>
        <v>283</v>
      </c>
      <c r="B296" s="103" t="str">
        <f>+VLOOKUP($M296,Detalle_Variantes_DI[],2,0)</f>
        <v>DATAEDUCACIÓN</v>
      </c>
      <c r="C296" s="103" t="str">
        <f>+VLOOKUP($M296,Detalle_Variantes_DI[],3,0)</f>
        <v>0010-01-00014</v>
      </c>
      <c r="D296" s="30" t="str">
        <f>+VLOOKUP($M296,Detalle_Variantes_DI[],5,0)</f>
        <v>Ranking Comunal de Establecimientos Educacionales - Chile</v>
      </c>
      <c r="E296" s="102" t="str">
        <f>+VLOOKUP($M296,Detalle_Variantes_DI[],6,0)</f>
        <v>PRO</v>
      </c>
      <c r="F296" s="102" t="str">
        <f>+VLOOKUP($M296,Detalle_Variantes_DI[],7,0)</f>
        <v>Chile</v>
      </c>
      <c r="G296" s="102" t="str">
        <f>+VLOOKUP($M296,Detalle_Variantes_DI[],8,0)</f>
        <v>SI</v>
      </c>
      <c r="H296" s="102" t="str">
        <f>+VLOOKUP($M296,Detalle_Variantes_DI[],9,0)</f>
        <v>NO</v>
      </c>
      <c r="I296" s="102" t="str">
        <f>+VLOOKUP($M296,Detalle_Variantes_DI[],10,0)</f>
        <v>NO</v>
      </c>
      <c r="J296" s="102" t="str">
        <f>+VLOOKUP($M296,Detalle_Variantes_DI[],11,0)</f>
        <v>SI</v>
      </c>
      <c r="K296" s="102" t="str">
        <f>+VLOOKUP($M296,Detalle_Variantes_DI[],13,0)</f>
        <v>SI</v>
      </c>
      <c r="L296" s="102" t="str">
        <f>+VLOOKUP($M296,Detalle_Variantes_DI[],14,0)</f>
        <v>Comuna</v>
      </c>
      <c r="M296" s="100">
        <v>4</v>
      </c>
      <c r="N296" s="96">
        <v>13109</v>
      </c>
      <c r="O296" s="102" t="str">
        <f>+IF(VLOOKUP($M296,Detalle_Variantes_DI[],19,0)=0,"",VLOOKUP($M296,Detalle_Variantes_DI[],19,0))</f>
        <v/>
      </c>
      <c r="P296" s="102" t="str">
        <f t="shared" si="20"/>
        <v/>
      </c>
      <c r="Q296" s="102" t="str">
        <f>+IF(VLOOKUP($M296,Detalle_Variantes_DI[],19,0)=0,"",VLOOKUP($M296,Detalle_Variantes_DI[],21,0))</f>
        <v/>
      </c>
      <c r="R296" s="105" t="str">
        <f t="shared" si="21"/>
        <v/>
      </c>
      <c r="S296" s="106" t="str">
        <f>+IFERROR(VLOOKUP(M296&amp;"-"&amp;N296,Links_publicos_PBI[[id-id2]:[Nombre Archivo PBI]],4,0),L296)</f>
        <v>Comuna: La Cisterna, Metropolitana</v>
      </c>
      <c r="T296" s="121" t="str">
        <f>+HYPERLINK(IFERROR(VLOOKUP($M296&amp;"-"&amp;$N296,Links_publicos_PBI[[id-id2]:[Nombre Archivo PBI]],5,0),L296))</f>
        <v>https://app.powerbi.com/view?r=eyJrIjoiYjJkMjg2MjYtYWY4NC00MzdjLTlhMWMtYzVjZmMwZTBmNGM5IiwidCI6IjhmYmFhNWJmLTJlY2MtNGRjOC1iNTZiLThmOTJlMzA3ZjA3NiIsImMiOjR9</v>
      </c>
      <c r="U296" s="121" t="str">
        <f>+IFERROR(VLOOKUP($M296,'LINK GEE-MSTORE'!$A$4:$E$164,4,0),"")&amp;IF(Detalle_Vinculos_Odoo[[#This Row],[id GEE2]]=0,"",Detalle_Vinculos_Odoo[[#This Row],[id GEE2]])</f>
        <v/>
      </c>
      <c r="V296" s="121" t="str">
        <f>+IFERROR(VLOOKUP($M296,'LINK GEE-MSTORE'!$I$4:$M$134,4,0),"")</f>
        <v/>
      </c>
      <c r="W296" s="30" t="str">
        <f>+Detalle_Vinculos_Odoo[[#This Row],[Data]]&amp;"|| "&amp;Detalle_Vinculos_Odoo[[#This Row],[Variante Shopify]]&amp;", "&amp;Detalle_Vinculos_Odoo[[#This Row],[País]]</f>
        <v>DATAEDUCACIÓN|| Comuna: La Cisterna, Metropolitana, Chile</v>
      </c>
      <c r="X2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Cisterna, Metropolitana</v>
      </c>
      <c r="Y296" s="106" t="str">
        <f>+IFERROR(VLOOKUP(Detalle_Vinculos_Odoo[[#This Row],[id GEE]],Portadas10[],2,0),"No hay imagen en la tabla")</f>
        <v>No hay imagen en la tabla</v>
      </c>
      <c r="Z2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6" s="106" t="str">
        <f t="shared" si="18"/>
        <v>https://dashboardfiltrado.azurewebsites.net/AutoDash/Index/4/13109</v>
      </c>
      <c r="AC2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id2:13109, url:"https://app.powerbi.com/view?r=eyJrIjoiYjJkMjg2MjYtYWY4NC00MzdjLTlhMWMtYzVjZmMwZTBmNGM5IiwidCI6IjhmYmFhNWJmLTJlY2MtNGRjOC1iNTZiLThmOTJlMzA3ZjA3NiIsImMiOjR9", comentario:"DATA: DATAEDUCACIÓN || País: Chile || Variante: SI || Tipo Variante: Comuna || Variante Shopify: Comuna: La Cisterna, Metropolitana"));</v>
      </c>
      <c r="AD2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https://dashboardfiltrado.azurewebsites.net/AutoDash/Index/4/13109</v>
      </c>
      <c r="AE296" s="117" t="str">
        <f>+IF(Detalle_Vinculos_Odoo[[#This Row],[LINK Mapstore]]&lt;&gt;"","MapStore",IF(Detalle_Vinculos_Odoo[[#This Row],[id GEE]]&lt;&gt;"","GEE-PBI","PBI"))</f>
        <v>PBI</v>
      </c>
    </row>
    <row r="297" spans="1:31" ht="30.6" hidden="1" x14ac:dyDescent="0.3">
      <c r="A297" s="102">
        <f t="shared" si="19"/>
        <v>284</v>
      </c>
      <c r="B297" s="103" t="str">
        <f>+VLOOKUP($M297,Detalle_Variantes_DI[],2,0)</f>
        <v>DATAEDUCACIÓN</v>
      </c>
      <c r="C297" s="103" t="str">
        <f>+VLOOKUP($M297,Detalle_Variantes_DI[],3,0)</f>
        <v>0010-01-00014</v>
      </c>
      <c r="D297" s="30" t="str">
        <f>+VLOOKUP($M297,Detalle_Variantes_DI[],5,0)</f>
        <v>Ranking Comunal de Establecimientos Educacionales - Chile</v>
      </c>
      <c r="E297" s="102" t="str">
        <f>+VLOOKUP($M297,Detalle_Variantes_DI[],6,0)</f>
        <v>PRO</v>
      </c>
      <c r="F297" s="102" t="str">
        <f>+VLOOKUP($M297,Detalle_Variantes_DI[],7,0)</f>
        <v>Chile</v>
      </c>
      <c r="G297" s="102" t="str">
        <f>+VLOOKUP($M297,Detalle_Variantes_DI[],8,0)</f>
        <v>SI</v>
      </c>
      <c r="H297" s="102" t="str">
        <f>+VLOOKUP($M297,Detalle_Variantes_DI[],9,0)</f>
        <v>NO</v>
      </c>
      <c r="I297" s="102" t="str">
        <f>+VLOOKUP($M297,Detalle_Variantes_DI[],10,0)</f>
        <v>NO</v>
      </c>
      <c r="J297" s="102" t="str">
        <f>+VLOOKUP($M297,Detalle_Variantes_DI[],11,0)</f>
        <v>SI</v>
      </c>
      <c r="K297" s="102" t="str">
        <f>+VLOOKUP($M297,Detalle_Variantes_DI[],13,0)</f>
        <v>SI</v>
      </c>
      <c r="L297" s="102" t="str">
        <f>+VLOOKUP($M297,Detalle_Variantes_DI[],14,0)</f>
        <v>Comuna</v>
      </c>
      <c r="M297" s="100">
        <v>4</v>
      </c>
      <c r="N297" s="96">
        <v>13110</v>
      </c>
      <c r="O297" s="102" t="str">
        <f>+IF(VLOOKUP($M297,Detalle_Variantes_DI[],19,0)=0,"",VLOOKUP($M297,Detalle_Variantes_DI[],19,0))</f>
        <v/>
      </c>
      <c r="P297" s="102" t="str">
        <f t="shared" si="20"/>
        <v/>
      </c>
      <c r="Q297" s="102" t="str">
        <f>+IF(VLOOKUP($M297,Detalle_Variantes_DI[],19,0)=0,"",VLOOKUP($M297,Detalle_Variantes_DI[],21,0))</f>
        <v/>
      </c>
      <c r="R297" s="105" t="str">
        <f t="shared" si="21"/>
        <v/>
      </c>
      <c r="S297" s="106" t="str">
        <f>+IFERROR(VLOOKUP(M297&amp;"-"&amp;N297,Links_publicos_PBI[[id-id2]:[Nombre Archivo PBI]],4,0),L297)</f>
        <v>Comuna: La Florida, Metropolitana</v>
      </c>
      <c r="T297" s="121" t="str">
        <f>+HYPERLINK(IFERROR(VLOOKUP($M297&amp;"-"&amp;$N297,Links_publicos_PBI[[id-id2]:[Nombre Archivo PBI]],5,0),L297))</f>
        <v>https://app.powerbi.com/view?r=eyJrIjoiMGJiZWQzM2YtZGFkYi00ZTI4LTkxOWYtZjgzZmZjN2E5YWQzIiwidCI6IjhmYmFhNWJmLTJlY2MtNGRjOC1iNTZiLThmOTJlMzA3ZjA3NiIsImMiOjR9</v>
      </c>
      <c r="U297" s="121" t="str">
        <f>+IFERROR(VLOOKUP($M297,'LINK GEE-MSTORE'!$A$4:$E$164,4,0),"")&amp;IF(Detalle_Vinculos_Odoo[[#This Row],[id GEE2]]=0,"",Detalle_Vinculos_Odoo[[#This Row],[id GEE2]])</f>
        <v/>
      </c>
      <c r="V297" s="121" t="str">
        <f>+IFERROR(VLOOKUP($M297,'LINK GEE-MSTORE'!$I$4:$M$134,4,0),"")</f>
        <v/>
      </c>
      <c r="W297" s="30" t="str">
        <f>+Detalle_Vinculos_Odoo[[#This Row],[Data]]&amp;"|| "&amp;Detalle_Vinculos_Odoo[[#This Row],[Variante Shopify]]&amp;", "&amp;Detalle_Vinculos_Odoo[[#This Row],[País]]</f>
        <v>DATAEDUCACIÓN|| Comuna: La Florida, Metropolitana, Chile</v>
      </c>
      <c r="X2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Florida, Metropolitana</v>
      </c>
      <c r="Y297" s="106" t="str">
        <f>+IFERROR(VLOOKUP(Detalle_Vinculos_Odoo[[#This Row],[id GEE]],Portadas10[],2,0),"No hay imagen en la tabla")</f>
        <v>No hay imagen en la tabla</v>
      </c>
      <c r="Z2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7" s="106" t="str">
        <f t="shared" si="18"/>
        <v>https://dashboardfiltrado.azurewebsites.net/AutoDash/Index/4/13110</v>
      </c>
      <c r="AC2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id2:13110, url:"https://app.powerbi.com/view?r=eyJrIjoiMGJiZWQzM2YtZGFkYi00ZTI4LTkxOWYtZjgzZmZjN2E5YWQzIiwidCI6IjhmYmFhNWJmLTJlY2MtNGRjOC1iNTZiLThmOTJlMzA3ZjA3NiIsImMiOjR9", comentario:"DATA: DATAEDUCACIÓN || País: Chile || Variante: SI || Tipo Variante: Comuna || Variante Shopify: Comuna: La Florida, Metropolitana"));</v>
      </c>
      <c r="AD2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https://dashboardfiltrado.azurewebsites.net/AutoDash/Index/4/13110</v>
      </c>
      <c r="AE297" s="117" t="str">
        <f>+IF(Detalle_Vinculos_Odoo[[#This Row],[LINK Mapstore]]&lt;&gt;"","MapStore",IF(Detalle_Vinculos_Odoo[[#This Row],[id GEE]]&lt;&gt;"","GEE-PBI","PBI"))</f>
        <v>PBI</v>
      </c>
    </row>
    <row r="298" spans="1:31" ht="30.6" hidden="1" x14ac:dyDescent="0.3">
      <c r="A298" s="102">
        <f t="shared" si="19"/>
        <v>285</v>
      </c>
      <c r="B298" s="103" t="str">
        <f>+VLOOKUP($M298,Detalle_Variantes_DI[],2,0)</f>
        <v>DATAEDUCACIÓN</v>
      </c>
      <c r="C298" s="103" t="str">
        <f>+VLOOKUP($M298,Detalle_Variantes_DI[],3,0)</f>
        <v>0010-01-00014</v>
      </c>
      <c r="D298" s="30" t="str">
        <f>+VLOOKUP($M298,Detalle_Variantes_DI[],5,0)</f>
        <v>Ranking Comunal de Establecimientos Educacionales - Chile</v>
      </c>
      <c r="E298" s="102" t="str">
        <f>+VLOOKUP($M298,Detalle_Variantes_DI[],6,0)</f>
        <v>PRO</v>
      </c>
      <c r="F298" s="102" t="str">
        <f>+VLOOKUP($M298,Detalle_Variantes_DI[],7,0)</f>
        <v>Chile</v>
      </c>
      <c r="G298" s="102" t="str">
        <f>+VLOOKUP($M298,Detalle_Variantes_DI[],8,0)</f>
        <v>SI</v>
      </c>
      <c r="H298" s="102" t="str">
        <f>+VLOOKUP($M298,Detalle_Variantes_DI[],9,0)</f>
        <v>NO</v>
      </c>
      <c r="I298" s="102" t="str">
        <f>+VLOOKUP($M298,Detalle_Variantes_DI[],10,0)</f>
        <v>NO</v>
      </c>
      <c r="J298" s="102" t="str">
        <f>+VLOOKUP($M298,Detalle_Variantes_DI[],11,0)</f>
        <v>SI</v>
      </c>
      <c r="K298" s="102" t="str">
        <f>+VLOOKUP($M298,Detalle_Variantes_DI[],13,0)</f>
        <v>SI</v>
      </c>
      <c r="L298" s="102" t="str">
        <f>+VLOOKUP($M298,Detalle_Variantes_DI[],14,0)</f>
        <v>Comuna</v>
      </c>
      <c r="M298" s="100">
        <v>4</v>
      </c>
      <c r="N298" s="96">
        <v>13111</v>
      </c>
      <c r="O298" s="102" t="str">
        <f>+IF(VLOOKUP($M298,Detalle_Variantes_DI[],19,0)=0,"",VLOOKUP($M298,Detalle_Variantes_DI[],19,0))</f>
        <v/>
      </c>
      <c r="P298" s="102" t="str">
        <f t="shared" si="20"/>
        <v/>
      </c>
      <c r="Q298" s="102" t="str">
        <f>+IF(VLOOKUP($M298,Detalle_Variantes_DI[],19,0)=0,"",VLOOKUP($M298,Detalle_Variantes_DI[],21,0))</f>
        <v/>
      </c>
      <c r="R298" s="105" t="str">
        <f t="shared" si="21"/>
        <v/>
      </c>
      <c r="S298" s="106" t="str">
        <f>+IFERROR(VLOOKUP(M298&amp;"-"&amp;N298,Links_publicos_PBI[[id-id2]:[Nombre Archivo PBI]],4,0),L298)</f>
        <v>Comuna: La Granja, Metropolitana</v>
      </c>
      <c r="T298" s="121" t="str">
        <f>+HYPERLINK(IFERROR(VLOOKUP($M298&amp;"-"&amp;$N298,Links_publicos_PBI[[id-id2]:[Nombre Archivo PBI]],5,0),L298))</f>
        <v>https://app.powerbi.com/view?r=eyJrIjoiOTg0ZjExYjMtMGQyNC00N2U1LTg1YjgtMWIzNjY1ODBiM2RhIiwidCI6IjhmYmFhNWJmLTJlY2MtNGRjOC1iNTZiLThmOTJlMzA3ZjA3NiIsImMiOjR9</v>
      </c>
      <c r="U298" s="121" t="str">
        <f>+IFERROR(VLOOKUP($M298,'LINK GEE-MSTORE'!$A$4:$E$164,4,0),"")&amp;IF(Detalle_Vinculos_Odoo[[#This Row],[id GEE2]]=0,"",Detalle_Vinculos_Odoo[[#This Row],[id GEE2]])</f>
        <v/>
      </c>
      <c r="V298" s="121" t="str">
        <f>+IFERROR(VLOOKUP($M298,'LINK GEE-MSTORE'!$I$4:$M$134,4,0),"")</f>
        <v/>
      </c>
      <c r="W298" s="30" t="str">
        <f>+Detalle_Vinculos_Odoo[[#This Row],[Data]]&amp;"|| "&amp;Detalle_Vinculos_Odoo[[#This Row],[Variante Shopify]]&amp;", "&amp;Detalle_Vinculos_Odoo[[#This Row],[País]]</f>
        <v>DATAEDUCACIÓN|| Comuna: La Granja, Metropolitana, Chile</v>
      </c>
      <c r="X2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Granja, Metropolitana</v>
      </c>
      <c r="Y298" s="106" t="str">
        <f>+IFERROR(VLOOKUP(Detalle_Vinculos_Odoo[[#This Row],[id GEE]],Portadas10[],2,0),"No hay imagen en la tabla")</f>
        <v>No hay imagen en la tabla</v>
      </c>
      <c r="Z2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8" s="106" t="str">
        <f t="shared" si="18"/>
        <v>https://dashboardfiltrado.azurewebsites.net/AutoDash/Index/4/13111</v>
      </c>
      <c r="AC2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id2:13111, url:"https://app.powerbi.com/view?r=eyJrIjoiOTg0ZjExYjMtMGQyNC00N2U1LTg1YjgtMWIzNjY1ODBiM2RhIiwidCI6IjhmYmFhNWJmLTJlY2MtNGRjOC1iNTZiLThmOTJlMzA3ZjA3NiIsImMiOjR9", comentario:"DATA: DATAEDUCACIÓN || País: Chile || Variante: SI || Tipo Variante: Comuna || Variante Shopify: Comuna: La Granja, Metropolitana"));</v>
      </c>
      <c r="AD2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https://dashboardfiltrado.azurewebsites.net/AutoDash/Index/4/13111</v>
      </c>
      <c r="AE298" s="117" t="str">
        <f>+IF(Detalle_Vinculos_Odoo[[#This Row],[LINK Mapstore]]&lt;&gt;"","MapStore",IF(Detalle_Vinculos_Odoo[[#This Row],[id GEE]]&lt;&gt;"","GEE-PBI","PBI"))</f>
        <v>PBI</v>
      </c>
    </row>
    <row r="299" spans="1:31" ht="30.6" hidden="1" x14ac:dyDescent="0.3">
      <c r="A299" s="102">
        <f t="shared" si="19"/>
        <v>286</v>
      </c>
      <c r="B299" s="103" t="str">
        <f>+VLOOKUP($M299,Detalle_Variantes_DI[],2,0)</f>
        <v>DATAEDUCACIÓN</v>
      </c>
      <c r="C299" s="103" t="str">
        <f>+VLOOKUP($M299,Detalle_Variantes_DI[],3,0)</f>
        <v>0010-01-00014</v>
      </c>
      <c r="D299" s="30" t="str">
        <f>+VLOOKUP($M299,Detalle_Variantes_DI[],5,0)</f>
        <v>Ranking Comunal de Establecimientos Educacionales - Chile</v>
      </c>
      <c r="E299" s="102" t="str">
        <f>+VLOOKUP($M299,Detalle_Variantes_DI[],6,0)</f>
        <v>PRO</v>
      </c>
      <c r="F299" s="102" t="str">
        <f>+VLOOKUP($M299,Detalle_Variantes_DI[],7,0)</f>
        <v>Chile</v>
      </c>
      <c r="G299" s="102" t="str">
        <f>+VLOOKUP($M299,Detalle_Variantes_DI[],8,0)</f>
        <v>SI</v>
      </c>
      <c r="H299" s="102" t="str">
        <f>+VLOOKUP($M299,Detalle_Variantes_DI[],9,0)</f>
        <v>NO</v>
      </c>
      <c r="I299" s="102" t="str">
        <f>+VLOOKUP($M299,Detalle_Variantes_DI[],10,0)</f>
        <v>NO</v>
      </c>
      <c r="J299" s="102" t="str">
        <f>+VLOOKUP($M299,Detalle_Variantes_DI[],11,0)</f>
        <v>SI</v>
      </c>
      <c r="K299" s="102" t="str">
        <f>+VLOOKUP($M299,Detalle_Variantes_DI[],13,0)</f>
        <v>SI</v>
      </c>
      <c r="L299" s="102" t="str">
        <f>+VLOOKUP($M299,Detalle_Variantes_DI[],14,0)</f>
        <v>Comuna</v>
      </c>
      <c r="M299" s="100">
        <v>4</v>
      </c>
      <c r="N299" s="96">
        <v>13112</v>
      </c>
      <c r="O299" s="102" t="str">
        <f>+IF(VLOOKUP($M299,Detalle_Variantes_DI[],19,0)=0,"",VLOOKUP($M299,Detalle_Variantes_DI[],19,0))</f>
        <v/>
      </c>
      <c r="P299" s="102" t="str">
        <f t="shared" si="20"/>
        <v/>
      </c>
      <c r="Q299" s="102" t="str">
        <f>+IF(VLOOKUP($M299,Detalle_Variantes_DI[],19,0)=0,"",VLOOKUP($M299,Detalle_Variantes_DI[],21,0))</f>
        <v/>
      </c>
      <c r="R299" s="105" t="str">
        <f t="shared" si="21"/>
        <v/>
      </c>
      <c r="S299" s="106" t="str">
        <f>+IFERROR(VLOOKUP(M299&amp;"-"&amp;N299,Links_publicos_PBI[[id-id2]:[Nombre Archivo PBI]],4,0),L299)</f>
        <v>Comuna: La Pintana, Metropolitana</v>
      </c>
      <c r="T299" s="121" t="str">
        <f>+HYPERLINK(IFERROR(VLOOKUP($M299&amp;"-"&amp;$N299,Links_publicos_PBI[[id-id2]:[Nombre Archivo PBI]],5,0),L299))</f>
        <v>https://app.powerbi.com/view?r=eyJrIjoiN2U2YjhlMDMtMDk3MC00MWMxLTk0MzktMzAzMzYzYjI3OGQyIiwidCI6IjhmYmFhNWJmLTJlY2MtNGRjOC1iNTZiLThmOTJlMzA3ZjA3NiIsImMiOjR9</v>
      </c>
      <c r="U299" s="121" t="str">
        <f>+IFERROR(VLOOKUP($M299,'LINK GEE-MSTORE'!$A$4:$E$164,4,0),"")&amp;IF(Detalle_Vinculos_Odoo[[#This Row],[id GEE2]]=0,"",Detalle_Vinculos_Odoo[[#This Row],[id GEE2]])</f>
        <v/>
      </c>
      <c r="V299" s="121" t="str">
        <f>+IFERROR(VLOOKUP($M299,'LINK GEE-MSTORE'!$I$4:$M$134,4,0),"")</f>
        <v/>
      </c>
      <c r="W299" s="30" t="str">
        <f>+Detalle_Vinculos_Odoo[[#This Row],[Data]]&amp;"|| "&amp;Detalle_Vinculos_Odoo[[#This Row],[Variante Shopify]]&amp;", "&amp;Detalle_Vinculos_Odoo[[#This Row],[País]]</f>
        <v>DATAEDUCACIÓN|| Comuna: La Pintana, Metropolitana, Chile</v>
      </c>
      <c r="X2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Pintana, Metropolitana</v>
      </c>
      <c r="Y299" s="106" t="str">
        <f>+IFERROR(VLOOKUP(Detalle_Vinculos_Odoo[[#This Row],[id GEE]],Portadas10[],2,0),"No hay imagen en la tabla")</f>
        <v>No hay imagen en la tabla</v>
      </c>
      <c r="Z2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9" s="106" t="str">
        <f t="shared" si="18"/>
        <v>https://dashboardfiltrado.azurewebsites.net/AutoDash/Index/4/13112</v>
      </c>
      <c r="AC2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id2:13112, url:"https://app.powerbi.com/view?r=eyJrIjoiN2U2YjhlMDMtMDk3MC00MWMxLTk0MzktMzAzMzYzYjI3OGQyIiwidCI6IjhmYmFhNWJmLTJlY2MtNGRjOC1iNTZiLThmOTJlMzA3ZjA3NiIsImMiOjR9", comentario:"DATA: DATAEDUCACIÓN || País: Chile || Variante: SI || Tipo Variante: Comuna || Variante Shopify: Comuna: La Pintana, Metropolitana"));</v>
      </c>
      <c r="AD2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https://dashboardfiltrado.azurewebsites.net/AutoDash/Index/4/13112</v>
      </c>
      <c r="AE299" s="117" t="str">
        <f>+IF(Detalle_Vinculos_Odoo[[#This Row],[LINK Mapstore]]&lt;&gt;"","MapStore",IF(Detalle_Vinculos_Odoo[[#This Row],[id GEE]]&lt;&gt;"","GEE-PBI","PBI"))</f>
        <v>PBI</v>
      </c>
    </row>
    <row r="300" spans="1:31" ht="30.6" hidden="1" x14ac:dyDescent="0.3">
      <c r="A300" s="102">
        <f t="shared" si="19"/>
        <v>287</v>
      </c>
      <c r="B300" s="103" t="str">
        <f>+VLOOKUP($M300,Detalle_Variantes_DI[],2,0)</f>
        <v>DATAEDUCACIÓN</v>
      </c>
      <c r="C300" s="103" t="str">
        <f>+VLOOKUP($M300,Detalle_Variantes_DI[],3,0)</f>
        <v>0010-01-00014</v>
      </c>
      <c r="D300" s="30" t="str">
        <f>+VLOOKUP($M300,Detalle_Variantes_DI[],5,0)</f>
        <v>Ranking Comunal de Establecimientos Educacionales - Chile</v>
      </c>
      <c r="E300" s="102" t="str">
        <f>+VLOOKUP($M300,Detalle_Variantes_DI[],6,0)</f>
        <v>PRO</v>
      </c>
      <c r="F300" s="102" t="str">
        <f>+VLOOKUP($M300,Detalle_Variantes_DI[],7,0)</f>
        <v>Chile</v>
      </c>
      <c r="G300" s="102" t="str">
        <f>+VLOOKUP($M300,Detalle_Variantes_DI[],8,0)</f>
        <v>SI</v>
      </c>
      <c r="H300" s="102" t="str">
        <f>+VLOOKUP($M300,Detalle_Variantes_DI[],9,0)</f>
        <v>NO</v>
      </c>
      <c r="I300" s="102" t="str">
        <f>+VLOOKUP($M300,Detalle_Variantes_DI[],10,0)</f>
        <v>NO</v>
      </c>
      <c r="J300" s="102" t="str">
        <f>+VLOOKUP($M300,Detalle_Variantes_DI[],11,0)</f>
        <v>SI</v>
      </c>
      <c r="K300" s="102" t="str">
        <f>+VLOOKUP($M300,Detalle_Variantes_DI[],13,0)</f>
        <v>SI</v>
      </c>
      <c r="L300" s="102" t="str">
        <f>+VLOOKUP($M300,Detalle_Variantes_DI[],14,0)</f>
        <v>Comuna</v>
      </c>
      <c r="M300" s="100">
        <v>4</v>
      </c>
      <c r="N300" s="96">
        <v>13113</v>
      </c>
      <c r="O300" s="102" t="str">
        <f>+IF(VLOOKUP($M300,Detalle_Variantes_DI[],19,0)=0,"",VLOOKUP($M300,Detalle_Variantes_DI[],19,0))</f>
        <v/>
      </c>
      <c r="P300" s="102" t="str">
        <f t="shared" si="20"/>
        <v/>
      </c>
      <c r="Q300" s="102" t="str">
        <f>+IF(VLOOKUP($M300,Detalle_Variantes_DI[],19,0)=0,"",VLOOKUP($M300,Detalle_Variantes_DI[],21,0))</f>
        <v/>
      </c>
      <c r="R300" s="105" t="str">
        <f t="shared" si="21"/>
        <v/>
      </c>
      <c r="S300" s="106" t="str">
        <f>+IFERROR(VLOOKUP(M300&amp;"-"&amp;N300,Links_publicos_PBI[[id-id2]:[Nombre Archivo PBI]],4,0),L300)</f>
        <v>Comuna: La Reina, Metropolitana</v>
      </c>
      <c r="T300" s="121" t="str">
        <f>+HYPERLINK(IFERROR(VLOOKUP($M300&amp;"-"&amp;$N300,Links_publicos_PBI[[id-id2]:[Nombre Archivo PBI]],5,0),L300))</f>
        <v>https://app.powerbi.com/view?r=eyJrIjoiNmYxYjAzNjItZDU0Ny00ZjkyLTkyZWMtZTY3YzhjZDRlM2U4IiwidCI6IjhmYmFhNWJmLTJlY2MtNGRjOC1iNTZiLThmOTJlMzA3ZjA3NiIsImMiOjR9</v>
      </c>
      <c r="U300" s="121" t="str">
        <f>+IFERROR(VLOOKUP($M300,'LINK GEE-MSTORE'!$A$4:$E$164,4,0),"")&amp;IF(Detalle_Vinculos_Odoo[[#This Row],[id GEE2]]=0,"",Detalle_Vinculos_Odoo[[#This Row],[id GEE2]])</f>
        <v/>
      </c>
      <c r="V300" s="121" t="str">
        <f>+IFERROR(VLOOKUP($M300,'LINK GEE-MSTORE'!$I$4:$M$134,4,0),"")</f>
        <v/>
      </c>
      <c r="W300" s="30" t="str">
        <f>+Detalle_Vinculos_Odoo[[#This Row],[Data]]&amp;"|| "&amp;Detalle_Vinculos_Odoo[[#This Row],[Variante Shopify]]&amp;", "&amp;Detalle_Vinculos_Odoo[[#This Row],[País]]</f>
        <v>DATAEDUCACIÓN|| Comuna: La Reina, Metropolitana, Chile</v>
      </c>
      <c r="X3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Reina, Metropolitana</v>
      </c>
      <c r="Y300" s="106" t="str">
        <f>+IFERROR(VLOOKUP(Detalle_Vinculos_Odoo[[#This Row],[id GEE]],Portadas10[],2,0),"No hay imagen en la tabla")</f>
        <v>No hay imagen en la tabla</v>
      </c>
      <c r="Z3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0" s="106" t="str">
        <f t="shared" si="18"/>
        <v>https://dashboardfiltrado.azurewebsites.net/AutoDash/Index/4/13113</v>
      </c>
      <c r="AC3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id2:13113, url:"https://app.powerbi.com/view?r=eyJrIjoiNmYxYjAzNjItZDU0Ny00ZjkyLTkyZWMtZTY3YzhjZDRlM2U4IiwidCI6IjhmYmFhNWJmLTJlY2MtNGRjOC1iNTZiLThmOTJlMzA3ZjA3NiIsImMiOjR9", comentario:"DATA: DATAEDUCACIÓN || País: Chile || Variante: SI || Tipo Variante: Comuna || Variante Shopify: Comuna: La Reina, Metropolitana"));</v>
      </c>
      <c r="AD3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https://dashboardfiltrado.azurewebsites.net/AutoDash/Index/4/13113</v>
      </c>
      <c r="AE300" s="117" t="str">
        <f>+IF(Detalle_Vinculos_Odoo[[#This Row],[LINK Mapstore]]&lt;&gt;"","MapStore",IF(Detalle_Vinculos_Odoo[[#This Row],[id GEE]]&lt;&gt;"","GEE-PBI","PBI"))</f>
        <v>PBI</v>
      </c>
    </row>
    <row r="301" spans="1:31" ht="30.6" hidden="1" x14ac:dyDescent="0.3">
      <c r="A301" s="102">
        <f t="shared" si="19"/>
        <v>288</v>
      </c>
      <c r="B301" s="103" t="str">
        <f>+VLOOKUP($M301,Detalle_Variantes_DI[],2,0)</f>
        <v>DATAEDUCACIÓN</v>
      </c>
      <c r="C301" s="103" t="str">
        <f>+VLOOKUP($M301,Detalle_Variantes_DI[],3,0)</f>
        <v>0010-01-00014</v>
      </c>
      <c r="D301" s="30" t="str">
        <f>+VLOOKUP($M301,Detalle_Variantes_DI[],5,0)</f>
        <v>Ranking Comunal de Establecimientos Educacionales - Chile</v>
      </c>
      <c r="E301" s="102" t="str">
        <f>+VLOOKUP($M301,Detalle_Variantes_DI[],6,0)</f>
        <v>PRO</v>
      </c>
      <c r="F301" s="102" t="str">
        <f>+VLOOKUP($M301,Detalle_Variantes_DI[],7,0)</f>
        <v>Chile</v>
      </c>
      <c r="G301" s="102" t="str">
        <f>+VLOOKUP($M301,Detalle_Variantes_DI[],8,0)</f>
        <v>SI</v>
      </c>
      <c r="H301" s="102" t="str">
        <f>+VLOOKUP($M301,Detalle_Variantes_DI[],9,0)</f>
        <v>NO</v>
      </c>
      <c r="I301" s="102" t="str">
        <f>+VLOOKUP($M301,Detalle_Variantes_DI[],10,0)</f>
        <v>NO</v>
      </c>
      <c r="J301" s="102" t="str">
        <f>+VLOOKUP($M301,Detalle_Variantes_DI[],11,0)</f>
        <v>SI</v>
      </c>
      <c r="K301" s="102" t="str">
        <f>+VLOOKUP($M301,Detalle_Variantes_DI[],13,0)</f>
        <v>SI</v>
      </c>
      <c r="L301" s="102" t="str">
        <f>+VLOOKUP($M301,Detalle_Variantes_DI[],14,0)</f>
        <v>Comuna</v>
      </c>
      <c r="M301" s="100">
        <v>4</v>
      </c>
      <c r="N301" s="96">
        <v>13114</v>
      </c>
      <c r="O301" s="102" t="str">
        <f>+IF(VLOOKUP($M301,Detalle_Variantes_DI[],19,0)=0,"",VLOOKUP($M301,Detalle_Variantes_DI[],19,0))</f>
        <v/>
      </c>
      <c r="P301" s="102" t="str">
        <f t="shared" si="20"/>
        <v/>
      </c>
      <c r="Q301" s="102" t="str">
        <f>+IF(VLOOKUP($M301,Detalle_Variantes_DI[],19,0)=0,"",VLOOKUP($M301,Detalle_Variantes_DI[],21,0))</f>
        <v/>
      </c>
      <c r="R301" s="105" t="str">
        <f t="shared" si="21"/>
        <v/>
      </c>
      <c r="S301" s="106" t="str">
        <f>+IFERROR(VLOOKUP(M301&amp;"-"&amp;N301,Links_publicos_PBI[[id-id2]:[Nombre Archivo PBI]],4,0),L301)</f>
        <v>Comuna: Las Condes, Metropolitana</v>
      </c>
      <c r="T301" s="121" t="str">
        <f>+HYPERLINK(IFERROR(VLOOKUP($M301&amp;"-"&amp;$N301,Links_publicos_PBI[[id-id2]:[Nombre Archivo PBI]],5,0),L301))</f>
        <v>https://app.powerbi.com/view?r=eyJrIjoiMjhmZTU1ZWEtODcyOC00YmNjLTkzMzgtYzY2NDVmM2JmZmMzIiwidCI6IjhmYmFhNWJmLTJlY2MtNGRjOC1iNTZiLThmOTJlMzA3ZjA3NiIsImMiOjR9</v>
      </c>
      <c r="U301" s="121" t="str">
        <f>+IFERROR(VLOOKUP($M301,'LINK GEE-MSTORE'!$A$4:$E$164,4,0),"")&amp;IF(Detalle_Vinculos_Odoo[[#This Row],[id GEE2]]=0,"",Detalle_Vinculos_Odoo[[#This Row],[id GEE2]])</f>
        <v/>
      </c>
      <c r="V301" s="121" t="str">
        <f>+IFERROR(VLOOKUP($M301,'LINK GEE-MSTORE'!$I$4:$M$134,4,0),"")</f>
        <v/>
      </c>
      <c r="W301" s="30" t="str">
        <f>+Detalle_Vinculos_Odoo[[#This Row],[Data]]&amp;"|| "&amp;Detalle_Vinculos_Odoo[[#This Row],[Variante Shopify]]&amp;", "&amp;Detalle_Vinculos_Odoo[[#This Row],[País]]</f>
        <v>DATAEDUCACIÓN|| Comuna: Las Condes, Metropolitana, Chile</v>
      </c>
      <c r="X3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Las Condes, Metropolitana</v>
      </c>
      <c r="Y301" s="106" t="str">
        <f>+IFERROR(VLOOKUP(Detalle_Vinculos_Odoo[[#This Row],[id GEE]],Portadas10[],2,0),"No hay imagen en la tabla")</f>
        <v>No hay imagen en la tabla</v>
      </c>
      <c r="Z3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1" s="106" t="str">
        <f t="shared" si="18"/>
        <v>https://dashboardfiltrado.azurewebsites.net/AutoDash/Index/4/13114</v>
      </c>
      <c r="AC3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id2:13114, url:"https://app.powerbi.com/view?r=eyJrIjoiMjhmZTU1ZWEtODcyOC00YmNjLTkzMzgtYzY2NDVmM2JmZmMzIiwidCI6IjhmYmFhNWJmLTJlY2MtNGRjOC1iNTZiLThmOTJlMzA3ZjA3NiIsImMiOjR9", comentario:"DATA: DATAEDUCACIÓN || País: Chile || Variante: SI || Tipo Variante: Comuna || Variante Shopify: Comuna: Las Condes, Metropolitana"));</v>
      </c>
      <c r="AD3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https://dashboardfiltrado.azurewebsites.net/AutoDash/Index/4/13114</v>
      </c>
      <c r="AE301" s="117" t="str">
        <f>+IF(Detalle_Vinculos_Odoo[[#This Row],[LINK Mapstore]]&lt;&gt;"","MapStore",IF(Detalle_Vinculos_Odoo[[#This Row],[id GEE]]&lt;&gt;"","GEE-PBI","PBI"))</f>
        <v>PBI</v>
      </c>
    </row>
    <row r="302" spans="1:31" ht="30.6" hidden="1" x14ac:dyDescent="0.3">
      <c r="A302" s="102">
        <f t="shared" si="19"/>
        <v>289</v>
      </c>
      <c r="B302" s="103" t="str">
        <f>+VLOOKUP($M302,Detalle_Variantes_DI[],2,0)</f>
        <v>DATAEDUCACIÓN</v>
      </c>
      <c r="C302" s="103" t="str">
        <f>+VLOOKUP($M302,Detalle_Variantes_DI[],3,0)</f>
        <v>0010-01-00014</v>
      </c>
      <c r="D302" s="30" t="str">
        <f>+VLOOKUP($M302,Detalle_Variantes_DI[],5,0)</f>
        <v>Ranking Comunal de Establecimientos Educacionales - Chile</v>
      </c>
      <c r="E302" s="102" t="str">
        <f>+VLOOKUP($M302,Detalle_Variantes_DI[],6,0)</f>
        <v>PRO</v>
      </c>
      <c r="F302" s="102" t="str">
        <f>+VLOOKUP($M302,Detalle_Variantes_DI[],7,0)</f>
        <v>Chile</v>
      </c>
      <c r="G302" s="102" t="str">
        <f>+VLOOKUP($M302,Detalle_Variantes_DI[],8,0)</f>
        <v>SI</v>
      </c>
      <c r="H302" s="102" t="str">
        <f>+VLOOKUP($M302,Detalle_Variantes_DI[],9,0)</f>
        <v>NO</v>
      </c>
      <c r="I302" s="102" t="str">
        <f>+VLOOKUP($M302,Detalle_Variantes_DI[],10,0)</f>
        <v>NO</v>
      </c>
      <c r="J302" s="102" t="str">
        <f>+VLOOKUP($M302,Detalle_Variantes_DI[],11,0)</f>
        <v>SI</v>
      </c>
      <c r="K302" s="102" t="str">
        <f>+VLOOKUP($M302,Detalle_Variantes_DI[],13,0)</f>
        <v>SI</v>
      </c>
      <c r="L302" s="102" t="str">
        <f>+VLOOKUP($M302,Detalle_Variantes_DI[],14,0)</f>
        <v>Comuna</v>
      </c>
      <c r="M302" s="100">
        <v>4</v>
      </c>
      <c r="N302" s="96">
        <v>13115</v>
      </c>
      <c r="O302" s="102" t="str">
        <f>+IF(VLOOKUP($M302,Detalle_Variantes_DI[],19,0)=0,"",VLOOKUP($M302,Detalle_Variantes_DI[],19,0))</f>
        <v/>
      </c>
      <c r="P302" s="102" t="str">
        <f t="shared" si="20"/>
        <v/>
      </c>
      <c r="Q302" s="102" t="str">
        <f>+IF(VLOOKUP($M302,Detalle_Variantes_DI[],19,0)=0,"",VLOOKUP($M302,Detalle_Variantes_DI[],21,0))</f>
        <v/>
      </c>
      <c r="R302" s="105" t="str">
        <f t="shared" si="21"/>
        <v/>
      </c>
      <c r="S302" s="106" t="str">
        <f>+IFERROR(VLOOKUP(M302&amp;"-"&amp;N302,Links_publicos_PBI[[id-id2]:[Nombre Archivo PBI]],4,0),L302)</f>
        <v>Comuna: Lo Barnechea, Metropolitana</v>
      </c>
      <c r="T302" s="121" t="str">
        <f>+HYPERLINK(IFERROR(VLOOKUP($M302&amp;"-"&amp;$N302,Links_publicos_PBI[[id-id2]:[Nombre Archivo PBI]],5,0),L302))</f>
        <v>https://app.powerbi.com/view?r=eyJrIjoiYjhhY2FiNGQtMGZlMy00N2UzLWFhODctNjlmYzJlNTQ4ZmY2IiwidCI6IjhmYmFhNWJmLTJlY2MtNGRjOC1iNTZiLThmOTJlMzA3ZjA3NiIsImMiOjR9</v>
      </c>
      <c r="U302" s="121" t="str">
        <f>+IFERROR(VLOOKUP($M302,'LINK GEE-MSTORE'!$A$4:$E$164,4,0),"")&amp;IF(Detalle_Vinculos_Odoo[[#This Row],[id GEE2]]=0,"",Detalle_Vinculos_Odoo[[#This Row],[id GEE2]])</f>
        <v/>
      </c>
      <c r="V302" s="121" t="str">
        <f>+IFERROR(VLOOKUP($M302,'LINK GEE-MSTORE'!$I$4:$M$134,4,0),"")</f>
        <v/>
      </c>
      <c r="W302" s="30" t="str">
        <f>+Detalle_Vinculos_Odoo[[#This Row],[Data]]&amp;"|| "&amp;Detalle_Vinculos_Odoo[[#This Row],[Variante Shopify]]&amp;", "&amp;Detalle_Vinculos_Odoo[[#This Row],[País]]</f>
        <v>DATAEDUCACIÓN|| Comuna: Lo Barnechea, Metropolitana, Chile</v>
      </c>
      <c r="X3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 Barnechea, Metropolitana</v>
      </c>
      <c r="Y302" s="106" t="str">
        <f>+IFERROR(VLOOKUP(Detalle_Vinculos_Odoo[[#This Row],[id GEE]],Portadas10[],2,0),"No hay imagen en la tabla")</f>
        <v>No hay imagen en la tabla</v>
      </c>
      <c r="Z3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2" s="106" t="str">
        <f t="shared" si="18"/>
        <v>https://dashboardfiltrado.azurewebsites.net/AutoDash/Index/4/13115</v>
      </c>
      <c r="AC3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id2:13115, url:"https://app.powerbi.com/view?r=eyJrIjoiYjhhY2FiNGQtMGZlMy00N2UzLWFhODctNjlmYzJlNTQ4ZmY2IiwidCI6IjhmYmFhNWJmLTJlY2MtNGRjOC1iNTZiLThmOTJlMzA3ZjA3NiIsImMiOjR9", comentario:"DATA: DATAEDUCACIÓN || País: Chile || Variante: SI || Tipo Variante: Comuna || Variante Shopify: Comuna: Lo Barnechea, Metropolitana"));</v>
      </c>
      <c r="AD3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https://dashboardfiltrado.azurewebsites.net/AutoDash/Index/4/13115</v>
      </c>
      <c r="AE302" s="117" t="str">
        <f>+IF(Detalle_Vinculos_Odoo[[#This Row],[LINK Mapstore]]&lt;&gt;"","MapStore",IF(Detalle_Vinculos_Odoo[[#This Row],[id GEE]]&lt;&gt;"","GEE-PBI","PBI"))</f>
        <v>PBI</v>
      </c>
    </row>
    <row r="303" spans="1:31" ht="30.6" hidden="1" x14ac:dyDescent="0.3">
      <c r="A303" s="102">
        <f t="shared" si="19"/>
        <v>290</v>
      </c>
      <c r="B303" s="103" t="str">
        <f>+VLOOKUP($M303,Detalle_Variantes_DI[],2,0)</f>
        <v>DATAEDUCACIÓN</v>
      </c>
      <c r="C303" s="103" t="str">
        <f>+VLOOKUP($M303,Detalle_Variantes_DI[],3,0)</f>
        <v>0010-01-00014</v>
      </c>
      <c r="D303" s="30" t="str">
        <f>+VLOOKUP($M303,Detalle_Variantes_DI[],5,0)</f>
        <v>Ranking Comunal de Establecimientos Educacionales - Chile</v>
      </c>
      <c r="E303" s="102" t="str">
        <f>+VLOOKUP($M303,Detalle_Variantes_DI[],6,0)</f>
        <v>PRO</v>
      </c>
      <c r="F303" s="102" t="str">
        <f>+VLOOKUP($M303,Detalle_Variantes_DI[],7,0)</f>
        <v>Chile</v>
      </c>
      <c r="G303" s="102" t="str">
        <f>+VLOOKUP($M303,Detalle_Variantes_DI[],8,0)</f>
        <v>SI</v>
      </c>
      <c r="H303" s="102" t="str">
        <f>+VLOOKUP($M303,Detalle_Variantes_DI[],9,0)</f>
        <v>NO</v>
      </c>
      <c r="I303" s="102" t="str">
        <f>+VLOOKUP($M303,Detalle_Variantes_DI[],10,0)</f>
        <v>NO</v>
      </c>
      <c r="J303" s="102" t="str">
        <f>+VLOOKUP($M303,Detalle_Variantes_DI[],11,0)</f>
        <v>SI</v>
      </c>
      <c r="K303" s="102" t="str">
        <f>+VLOOKUP($M303,Detalle_Variantes_DI[],13,0)</f>
        <v>SI</v>
      </c>
      <c r="L303" s="102" t="str">
        <f>+VLOOKUP($M303,Detalle_Variantes_DI[],14,0)</f>
        <v>Comuna</v>
      </c>
      <c r="M303" s="100">
        <v>4</v>
      </c>
      <c r="N303" s="96">
        <v>13116</v>
      </c>
      <c r="O303" s="102" t="str">
        <f>+IF(VLOOKUP($M303,Detalle_Variantes_DI[],19,0)=0,"",VLOOKUP($M303,Detalle_Variantes_DI[],19,0))</f>
        <v/>
      </c>
      <c r="P303" s="102" t="str">
        <f t="shared" si="20"/>
        <v/>
      </c>
      <c r="Q303" s="102" t="str">
        <f>+IF(VLOOKUP($M303,Detalle_Variantes_DI[],19,0)=0,"",VLOOKUP($M303,Detalle_Variantes_DI[],21,0))</f>
        <v/>
      </c>
      <c r="R303" s="105" t="str">
        <f t="shared" si="21"/>
        <v/>
      </c>
      <c r="S303" s="106" t="str">
        <f>+IFERROR(VLOOKUP(M303&amp;"-"&amp;N303,Links_publicos_PBI[[id-id2]:[Nombre Archivo PBI]],4,0),L303)</f>
        <v>Comuna: Lo Espejo, Metropolitana</v>
      </c>
      <c r="T303" s="121" t="str">
        <f>+HYPERLINK(IFERROR(VLOOKUP($M303&amp;"-"&amp;$N303,Links_publicos_PBI[[id-id2]:[Nombre Archivo PBI]],5,0),L303))</f>
        <v>https://app.powerbi.com/view?r=eyJrIjoiMjE1MmJjYzItMDJkZS00NzdlLWFhZTMtZDI1ZWE1MTdiNmViIiwidCI6IjhmYmFhNWJmLTJlY2MtNGRjOC1iNTZiLThmOTJlMzA3ZjA3NiIsImMiOjR9</v>
      </c>
      <c r="U303" s="121" t="str">
        <f>+IFERROR(VLOOKUP($M303,'LINK GEE-MSTORE'!$A$4:$E$164,4,0),"")&amp;IF(Detalle_Vinculos_Odoo[[#This Row],[id GEE2]]=0,"",Detalle_Vinculos_Odoo[[#This Row],[id GEE2]])</f>
        <v/>
      </c>
      <c r="V303" s="121" t="str">
        <f>+IFERROR(VLOOKUP($M303,'LINK GEE-MSTORE'!$I$4:$M$134,4,0),"")</f>
        <v/>
      </c>
      <c r="W303" s="30" t="str">
        <f>+Detalle_Vinculos_Odoo[[#This Row],[Data]]&amp;"|| "&amp;Detalle_Vinculos_Odoo[[#This Row],[Variante Shopify]]&amp;", "&amp;Detalle_Vinculos_Odoo[[#This Row],[País]]</f>
        <v>DATAEDUCACIÓN|| Comuna: Lo Espejo, Metropolitana, Chile</v>
      </c>
      <c r="X3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 Espejo, Metropolitana</v>
      </c>
      <c r="Y303" s="106" t="str">
        <f>+IFERROR(VLOOKUP(Detalle_Vinculos_Odoo[[#This Row],[id GEE]],Portadas10[],2,0),"No hay imagen en la tabla")</f>
        <v>No hay imagen en la tabla</v>
      </c>
      <c r="Z3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3" s="106" t="str">
        <f t="shared" si="18"/>
        <v>https://dashboardfiltrado.azurewebsites.net/AutoDash/Index/4/13116</v>
      </c>
      <c r="AC3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id2:13116, url:"https://app.powerbi.com/view?r=eyJrIjoiMjE1MmJjYzItMDJkZS00NzdlLWFhZTMtZDI1ZWE1MTdiNmViIiwidCI6IjhmYmFhNWJmLTJlY2MtNGRjOC1iNTZiLThmOTJlMzA3ZjA3NiIsImMiOjR9", comentario:"DATA: DATAEDUCACIÓN || País: Chile || Variante: SI || Tipo Variante: Comuna || Variante Shopify: Comuna: Lo Espejo, Metropolitana"));</v>
      </c>
      <c r="AD3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https://dashboardfiltrado.azurewebsites.net/AutoDash/Index/4/13116</v>
      </c>
      <c r="AE303" s="117" t="str">
        <f>+IF(Detalle_Vinculos_Odoo[[#This Row],[LINK Mapstore]]&lt;&gt;"","MapStore",IF(Detalle_Vinculos_Odoo[[#This Row],[id GEE]]&lt;&gt;"","GEE-PBI","PBI"))</f>
        <v>PBI</v>
      </c>
    </row>
    <row r="304" spans="1:31" ht="30.6" hidden="1" x14ac:dyDescent="0.3">
      <c r="A304" s="102">
        <f t="shared" si="19"/>
        <v>291</v>
      </c>
      <c r="B304" s="103" t="str">
        <f>+VLOOKUP($M304,Detalle_Variantes_DI[],2,0)</f>
        <v>DATAEDUCACIÓN</v>
      </c>
      <c r="C304" s="103" t="str">
        <f>+VLOOKUP($M304,Detalle_Variantes_DI[],3,0)</f>
        <v>0010-01-00014</v>
      </c>
      <c r="D304" s="30" t="str">
        <f>+VLOOKUP($M304,Detalle_Variantes_DI[],5,0)</f>
        <v>Ranking Comunal de Establecimientos Educacionales - Chile</v>
      </c>
      <c r="E304" s="102" t="str">
        <f>+VLOOKUP($M304,Detalle_Variantes_DI[],6,0)</f>
        <v>PRO</v>
      </c>
      <c r="F304" s="102" t="str">
        <f>+VLOOKUP($M304,Detalle_Variantes_DI[],7,0)</f>
        <v>Chile</v>
      </c>
      <c r="G304" s="102" t="str">
        <f>+VLOOKUP($M304,Detalle_Variantes_DI[],8,0)</f>
        <v>SI</v>
      </c>
      <c r="H304" s="102" t="str">
        <f>+VLOOKUP($M304,Detalle_Variantes_DI[],9,0)</f>
        <v>NO</v>
      </c>
      <c r="I304" s="102" t="str">
        <f>+VLOOKUP($M304,Detalle_Variantes_DI[],10,0)</f>
        <v>NO</v>
      </c>
      <c r="J304" s="102" t="str">
        <f>+VLOOKUP($M304,Detalle_Variantes_DI[],11,0)</f>
        <v>SI</v>
      </c>
      <c r="K304" s="102" t="str">
        <f>+VLOOKUP($M304,Detalle_Variantes_DI[],13,0)</f>
        <v>SI</v>
      </c>
      <c r="L304" s="102" t="str">
        <f>+VLOOKUP($M304,Detalle_Variantes_DI[],14,0)</f>
        <v>Comuna</v>
      </c>
      <c r="M304" s="100">
        <v>4</v>
      </c>
      <c r="N304" s="96">
        <v>13117</v>
      </c>
      <c r="O304" s="102" t="str">
        <f>+IF(VLOOKUP($M304,Detalle_Variantes_DI[],19,0)=0,"",VLOOKUP($M304,Detalle_Variantes_DI[],19,0))</f>
        <v/>
      </c>
      <c r="P304" s="102" t="str">
        <f t="shared" si="20"/>
        <v/>
      </c>
      <c r="Q304" s="102" t="str">
        <f>+IF(VLOOKUP($M304,Detalle_Variantes_DI[],19,0)=0,"",VLOOKUP($M304,Detalle_Variantes_DI[],21,0))</f>
        <v/>
      </c>
      <c r="R304" s="105" t="str">
        <f t="shared" si="21"/>
        <v/>
      </c>
      <c r="S304" s="106" t="str">
        <f>+IFERROR(VLOOKUP(M304&amp;"-"&amp;N304,Links_publicos_PBI[[id-id2]:[Nombre Archivo PBI]],4,0),L304)</f>
        <v>Comuna: Lo Prado, Metropolitana</v>
      </c>
      <c r="T304" s="121" t="str">
        <f>+HYPERLINK(IFERROR(VLOOKUP($M304&amp;"-"&amp;$N304,Links_publicos_PBI[[id-id2]:[Nombre Archivo PBI]],5,0),L304))</f>
        <v>https://app.powerbi.com/view?r=eyJrIjoiYzQxNzQxNTMtNzlhNy00YjljLWFmYjMtYjFjNjUyMmQyMTE3IiwidCI6IjhmYmFhNWJmLTJlY2MtNGRjOC1iNTZiLThmOTJlMzA3ZjA3NiIsImMiOjR9</v>
      </c>
      <c r="U304" s="121" t="str">
        <f>+IFERROR(VLOOKUP($M304,'LINK GEE-MSTORE'!$A$4:$E$164,4,0),"")&amp;IF(Detalle_Vinculos_Odoo[[#This Row],[id GEE2]]=0,"",Detalle_Vinculos_Odoo[[#This Row],[id GEE2]])</f>
        <v/>
      </c>
      <c r="V304" s="121" t="str">
        <f>+IFERROR(VLOOKUP($M304,'LINK GEE-MSTORE'!$I$4:$M$134,4,0),"")</f>
        <v/>
      </c>
      <c r="W304" s="30" t="str">
        <f>+Detalle_Vinculos_Odoo[[#This Row],[Data]]&amp;"|| "&amp;Detalle_Vinculos_Odoo[[#This Row],[Variante Shopify]]&amp;", "&amp;Detalle_Vinculos_Odoo[[#This Row],[País]]</f>
        <v>DATAEDUCACIÓN|| Comuna: Lo Prado, Metropolitana, Chile</v>
      </c>
      <c r="X3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 Prado, Metropolitana</v>
      </c>
      <c r="Y304" s="106" t="str">
        <f>+IFERROR(VLOOKUP(Detalle_Vinculos_Odoo[[#This Row],[id GEE]],Portadas10[],2,0),"No hay imagen en la tabla")</f>
        <v>No hay imagen en la tabla</v>
      </c>
      <c r="Z3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4" s="106" t="str">
        <f t="shared" si="18"/>
        <v>https://dashboardfiltrado.azurewebsites.net/AutoDash/Index/4/13117</v>
      </c>
      <c r="AC3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id2:13117, url:"https://app.powerbi.com/view?r=eyJrIjoiYzQxNzQxNTMtNzlhNy00YjljLWFmYjMtYjFjNjUyMmQyMTE3IiwidCI6IjhmYmFhNWJmLTJlY2MtNGRjOC1iNTZiLThmOTJlMzA3ZjA3NiIsImMiOjR9", comentario:"DATA: DATAEDUCACIÓN || País: Chile || Variante: SI || Tipo Variante: Comuna || Variante Shopify: Comuna: Lo Prado, Metropolitana"));</v>
      </c>
      <c r="AD3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https://dashboardfiltrado.azurewebsites.net/AutoDash/Index/4/13117</v>
      </c>
      <c r="AE304" s="117" t="str">
        <f>+IF(Detalle_Vinculos_Odoo[[#This Row],[LINK Mapstore]]&lt;&gt;"","MapStore",IF(Detalle_Vinculos_Odoo[[#This Row],[id GEE]]&lt;&gt;"","GEE-PBI","PBI"))</f>
        <v>PBI</v>
      </c>
    </row>
    <row r="305" spans="1:31" ht="30.6" hidden="1" x14ac:dyDescent="0.3">
      <c r="A305" s="102">
        <f t="shared" si="19"/>
        <v>292</v>
      </c>
      <c r="B305" s="103" t="str">
        <f>+VLOOKUP($M305,Detalle_Variantes_DI[],2,0)</f>
        <v>DATAEDUCACIÓN</v>
      </c>
      <c r="C305" s="103" t="str">
        <f>+VLOOKUP($M305,Detalle_Variantes_DI[],3,0)</f>
        <v>0010-01-00014</v>
      </c>
      <c r="D305" s="30" t="str">
        <f>+VLOOKUP($M305,Detalle_Variantes_DI[],5,0)</f>
        <v>Ranking Comunal de Establecimientos Educacionales - Chile</v>
      </c>
      <c r="E305" s="102" t="str">
        <f>+VLOOKUP($M305,Detalle_Variantes_DI[],6,0)</f>
        <v>PRO</v>
      </c>
      <c r="F305" s="102" t="str">
        <f>+VLOOKUP($M305,Detalle_Variantes_DI[],7,0)</f>
        <v>Chile</v>
      </c>
      <c r="G305" s="102" t="str">
        <f>+VLOOKUP($M305,Detalle_Variantes_DI[],8,0)</f>
        <v>SI</v>
      </c>
      <c r="H305" s="102" t="str">
        <f>+VLOOKUP($M305,Detalle_Variantes_DI[],9,0)</f>
        <v>NO</v>
      </c>
      <c r="I305" s="102" t="str">
        <f>+VLOOKUP($M305,Detalle_Variantes_DI[],10,0)</f>
        <v>NO</v>
      </c>
      <c r="J305" s="102" t="str">
        <f>+VLOOKUP($M305,Detalle_Variantes_DI[],11,0)</f>
        <v>SI</v>
      </c>
      <c r="K305" s="102" t="str">
        <f>+VLOOKUP($M305,Detalle_Variantes_DI[],13,0)</f>
        <v>SI</v>
      </c>
      <c r="L305" s="102" t="str">
        <f>+VLOOKUP($M305,Detalle_Variantes_DI[],14,0)</f>
        <v>Comuna</v>
      </c>
      <c r="M305" s="100">
        <v>4</v>
      </c>
      <c r="N305" s="96">
        <v>13118</v>
      </c>
      <c r="O305" s="102" t="str">
        <f>+IF(VLOOKUP($M305,Detalle_Variantes_DI[],19,0)=0,"",VLOOKUP($M305,Detalle_Variantes_DI[],19,0))</f>
        <v/>
      </c>
      <c r="P305" s="102" t="str">
        <f t="shared" si="20"/>
        <v/>
      </c>
      <c r="Q305" s="102" t="str">
        <f>+IF(VLOOKUP($M305,Detalle_Variantes_DI[],19,0)=0,"",VLOOKUP($M305,Detalle_Variantes_DI[],21,0))</f>
        <v/>
      </c>
      <c r="R305" s="105" t="str">
        <f t="shared" si="21"/>
        <v/>
      </c>
      <c r="S305" s="106" t="str">
        <f>+IFERROR(VLOOKUP(M305&amp;"-"&amp;N305,Links_publicos_PBI[[id-id2]:[Nombre Archivo PBI]],4,0),L305)</f>
        <v>Comuna: Macul, Metropolitana</v>
      </c>
      <c r="T305" s="121" t="str">
        <f>+HYPERLINK(IFERROR(VLOOKUP($M305&amp;"-"&amp;$N305,Links_publicos_PBI[[id-id2]:[Nombre Archivo PBI]],5,0),L305))</f>
        <v>https://app.powerbi.com/view?r=eyJrIjoiMDAyNzY3ZGYtZjE5NC00ZWEyLWI0ZTctMjJkNzhhNzAzYjlkIiwidCI6IjhmYmFhNWJmLTJlY2MtNGRjOC1iNTZiLThmOTJlMzA3ZjA3NiIsImMiOjR9</v>
      </c>
      <c r="U305" s="121" t="str">
        <f>+IFERROR(VLOOKUP($M305,'LINK GEE-MSTORE'!$A$4:$E$164,4,0),"")&amp;IF(Detalle_Vinculos_Odoo[[#This Row],[id GEE2]]=0,"",Detalle_Vinculos_Odoo[[#This Row],[id GEE2]])</f>
        <v/>
      </c>
      <c r="V305" s="121" t="str">
        <f>+IFERROR(VLOOKUP($M305,'LINK GEE-MSTORE'!$I$4:$M$134,4,0),"")</f>
        <v/>
      </c>
      <c r="W305" s="30" t="str">
        <f>+Detalle_Vinculos_Odoo[[#This Row],[Data]]&amp;"|| "&amp;Detalle_Vinculos_Odoo[[#This Row],[Variante Shopify]]&amp;", "&amp;Detalle_Vinculos_Odoo[[#This Row],[País]]</f>
        <v>DATAEDUCACIÓN|| Comuna: Macul, Metropolitana, Chile</v>
      </c>
      <c r="X3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Macul, Metropolitana</v>
      </c>
      <c r="Y305" s="106" t="str">
        <f>+IFERROR(VLOOKUP(Detalle_Vinculos_Odoo[[#This Row],[id GEE]],Portadas10[],2,0),"No hay imagen en la tabla")</f>
        <v>No hay imagen en la tabla</v>
      </c>
      <c r="Z3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5" s="106" t="str">
        <f t="shared" si="18"/>
        <v>https://dashboardfiltrado.azurewebsites.net/AutoDash/Index/4/13118</v>
      </c>
      <c r="AC3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id2:13118, url:"https://app.powerbi.com/view?r=eyJrIjoiMDAyNzY3ZGYtZjE5NC00ZWEyLWI0ZTctMjJkNzhhNzAzYjlkIiwidCI6IjhmYmFhNWJmLTJlY2MtNGRjOC1iNTZiLThmOTJlMzA3ZjA3NiIsImMiOjR9", comentario:"DATA: DATAEDUCACIÓN || País: Chile || Variante: SI || Tipo Variante: Comuna || Variante Shopify: Comuna: Macul, Metropolitana"));</v>
      </c>
      <c r="AD3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https://dashboardfiltrado.azurewebsites.net/AutoDash/Index/4/13118</v>
      </c>
      <c r="AE305" s="117" t="str">
        <f>+IF(Detalle_Vinculos_Odoo[[#This Row],[LINK Mapstore]]&lt;&gt;"","MapStore",IF(Detalle_Vinculos_Odoo[[#This Row],[id GEE]]&lt;&gt;"","GEE-PBI","PBI"))</f>
        <v>PBI</v>
      </c>
    </row>
    <row r="306" spans="1:31" ht="30.6" hidden="1" x14ac:dyDescent="0.3">
      <c r="A306" s="102">
        <f t="shared" si="19"/>
        <v>293</v>
      </c>
      <c r="B306" s="103" t="str">
        <f>+VLOOKUP($M306,Detalle_Variantes_DI[],2,0)</f>
        <v>DATAEDUCACIÓN</v>
      </c>
      <c r="C306" s="103" t="str">
        <f>+VLOOKUP($M306,Detalle_Variantes_DI[],3,0)</f>
        <v>0010-01-00014</v>
      </c>
      <c r="D306" s="30" t="str">
        <f>+VLOOKUP($M306,Detalle_Variantes_DI[],5,0)</f>
        <v>Ranking Comunal de Establecimientos Educacionales - Chile</v>
      </c>
      <c r="E306" s="102" t="str">
        <f>+VLOOKUP($M306,Detalle_Variantes_DI[],6,0)</f>
        <v>PRO</v>
      </c>
      <c r="F306" s="102" t="str">
        <f>+VLOOKUP($M306,Detalle_Variantes_DI[],7,0)</f>
        <v>Chile</v>
      </c>
      <c r="G306" s="102" t="str">
        <f>+VLOOKUP($M306,Detalle_Variantes_DI[],8,0)</f>
        <v>SI</v>
      </c>
      <c r="H306" s="102" t="str">
        <f>+VLOOKUP($M306,Detalle_Variantes_DI[],9,0)</f>
        <v>NO</v>
      </c>
      <c r="I306" s="102" t="str">
        <f>+VLOOKUP($M306,Detalle_Variantes_DI[],10,0)</f>
        <v>NO</v>
      </c>
      <c r="J306" s="102" t="str">
        <f>+VLOOKUP($M306,Detalle_Variantes_DI[],11,0)</f>
        <v>SI</v>
      </c>
      <c r="K306" s="102" t="str">
        <f>+VLOOKUP($M306,Detalle_Variantes_DI[],13,0)</f>
        <v>SI</v>
      </c>
      <c r="L306" s="102" t="str">
        <f>+VLOOKUP($M306,Detalle_Variantes_DI[],14,0)</f>
        <v>Comuna</v>
      </c>
      <c r="M306" s="100">
        <v>4</v>
      </c>
      <c r="N306" s="96">
        <v>13119</v>
      </c>
      <c r="O306" s="102" t="str">
        <f>+IF(VLOOKUP($M306,Detalle_Variantes_DI[],19,0)=0,"",VLOOKUP($M306,Detalle_Variantes_DI[],19,0))</f>
        <v/>
      </c>
      <c r="P306" s="102" t="str">
        <f t="shared" si="20"/>
        <v/>
      </c>
      <c r="Q306" s="102" t="str">
        <f>+IF(VLOOKUP($M306,Detalle_Variantes_DI[],19,0)=0,"",VLOOKUP($M306,Detalle_Variantes_DI[],21,0))</f>
        <v/>
      </c>
      <c r="R306" s="105" t="str">
        <f t="shared" si="21"/>
        <v/>
      </c>
      <c r="S306" s="106" t="str">
        <f>+IFERROR(VLOOKUP(M306&amp;"-"&amp;N306,Links_publicos_PBI[[id-id2]:[Nombre Archivo PBI]],4,0),L306)</f>
        <v>Comuna: Maipú, Metropolitana</v>
      </c>
      <c r="T306" s="121" t="str">
        <f>+HYPERLINK(IFERROR(VLOOKUP($M306&amp;"-"&amp;$N306,Links_publicos_PBI[[id-id2]:[Nombre Archivo PBI]],5,0),L306))</f>
        <v>https://app.powerbi.com/view?r=eyJrIjoiMzFiYjMyZjctNDQxYS00MGNjLWExOGQtMTYxOGE5ODg4NjQ1IiwidCI6IjhmYmFhNWJmLTJlY2MtNGRjOC1iNTZiLThmOTJlMzA3ZjA3NiIsImMiOjR9</v>
      </c>
      <c r="U306" s="121" t="str">
        <f>+IFERROR(VLOOKUP($M306,'LINK GEE-MSTORE'!$A$4:$E$164,4,0),"")&amp;IF(Detalle_Vinculos_Odoo[[#This Row],[id GEE2]]=0,"",Detalle_Vinculos_Odoo[[#This Row],[id GEE2]])</f>
        <v/>
      </c>
      <c r="V306" s="121" t="str">
        <f>+IFERROR(VLOOKUP($M306,'LINK GEE-MSTORE'!$I$4:$M$134,4,0),"")</f>
        <v/>
      </c>
      <c r="W306" s="30" t="str">
        <f>+Detalle_Vinculos_Odoo[[#This Row],[Data]]&amp;"|| "&amp;Detalle_Vinculos_Odoo[[#This Row],[Variante Shopify]]&amp;", "&amp;Detalle_Vinculos_Odoo[[#This Row],[País]]</f>
        <v>DATAEDUCACIÓN|| Comuna: Maipú, Metropolitana, Chile</v>
      </c>
      <c r="X3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Maipú, Metropolitana</v>
      </c>
      <c r="Y306" s="106" t="str">
        <f>+IFERROR(VLOOKUP(Detalle_Vinculos_Odoo[[#This Row],[id GEE]],Portadas10[],2,0),"No hay imagen en la tabla")</f>
        <v>No hay imagen en la tabla</v>
      </c>
      <c r="Z3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6" s="106" t="str">
        <f t="shared" si="18"/>
        <v>https://dashboardfiltrado.azurewebsites.net/AutoDash/Index/4/13119</v>
      </c>
      <c r="AC3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id2:13119, url:"https://app.powerbi.com/view?r=eyJrIjoiMzFiYjMyZjctNDQxYS00MGNjLWExOGQtMTYxOGE5ODg4NjQ1IiwidCI6IjhmYmFhNWJmLTJlY2MtNGRjOC1iNTZiLThmOTJlMzA3ZjA3NiIsImMiOjR9", comentario:"DATA: DATAEDUCACIÓN || País: Chile || Variante: SI || Tipo Variante: Comuna || Variante Shopify: Comuna: Maipú, Metropolitana"));</v>
      </c>
      <c r="AD3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https://dashboardfiltrado.azurewebsites.net/AutoDash/Index/4/13119</v>
      </c>
      <c r="AE306" s="117" t="str">
        <f>+IF(Detalle_Vinculos_Odoo[[#This Row],[LINK Mapstore]]&lt;&gt;"","MapStore",IF(Detalle_Vinculos_Odoo[[#This Row],[id GEE]]&lt;&gt;"","GEE-PBI","PBI"))</f>
        <v>PBI</v>
      </c>
    </row>
    <row r="307" spans="1:31" ht="30.6" hidden="1" x14ac:dyDescent="0.3">
      <c r="A307" s="102">
        <f t="shared" si="19"/>
        <v>294</v>
      </c>
      <c r="B307" s="103" t="str">
        <f>+VLOOKUP($M307,Detalle_Variantes_DI[],2,0)</f>
        <v>DATAEDUCACIÓN</v>
      </c>
      <c r="C307" s="103" t="str">
        <f>+VLOOKUP($M307,Detalle_Variantes_DI[],3,0)</f>
        <v>0010-01-00014</v>
      </c>
      <c r="D307" s="30" t="str">
        <f>+VLOOKUP($M307,Detalle_Variantes_DI[],5,0)</f>
        <v>Ranking Comunal de Establecimientos Educacionales - Chile</v>
      </c>
      <c r="E307" s="102" t="str">
        <f>+VLOOKUP($M307,Detalle_Variantes_DI[],6,0)</f>
        <v>PRO</v>
      </c>
      <c r="F307" s="102" t="str">
        <f>+VLOOKUP($M307,Detalle_Variantes_DI[],7,0)</f>
        <v>Chile</v>
      </c>
      <c r="G307" s="102" t="str">
        <f>+VLOOKUP($M307,Detalle_Variantes_DI[],8,0)</f>
        <v>SI</v>
      </c>
      <c r="H307" s="102" t="str">
        <f>+VLOOKUP($M307,Detalle_Variantes_DI[],9,0)</f>
        <v>NO</v>
      </c>
      <c r="I307" s="102" t="str">
        <f>+VLOOKUP($M307,Detalle_Variantes_DI[],10,0)</f>
        <v>NO</v>
      </c>
      <c r="J307" s="102" t="str">
        <f>+VLOOKUP($M307,Detalle_Variantes_DI[],11,0)</f>
        <v>SI</v>
      </c>
      <c r="K307" s="102" t="str">
        <f>+VLOOKUP($M307,Detalle_Variantes_DI[],13,0)</f>
        <v>SI</v>
      </c>
      <c r="L307" s="102" t="str">
        <f>+VLOOKUP($M307,Detalle_Variantes_DI[],14,0)</f>
        <v>Comuna</v>
      </c>
      <c r="M307" s="100">
        <v>4</v>
      </c>
      <c r="N307" s="96">
        <v>13120</v>
      </c>
      <c r="O307" s="102" t="str">
        <f>+IF(VLOOKUP($M307,Detalle_Variantes_DI[],19,0)=0,"",VLOOKUP($M307,Detalle_Variantes_DI[],19,0))</f>
        <v/>
      </c>
      <c r="P307" s="102" t="str">
        <f t="shared" si="20"/>
        <v/>
      </c>
      <c r="Q307" s="102" t="str">
        <f>+IF(VLOOKUP($M307,Detalle_Variantes_DI[],19,0)=0,"",VLOOKUP($M307,Detalle_Variantes_DI[],21,0))</f>
        <v/>
      </c>
      <c r="R307" s="105" t="str">
        <f t="shared" si="21"/>
        <v/>
      </c>
      <c r="S307" s="106" t="str">
        <f>+IFERROR(VLOOKUP(M307&amp;"-"&amp;N307,Links_publicos_PBI[[id-id2]:[Nombre Archivo PBI]],4,0),L307)</f>
        <v>Comuna: Ñuñoa, Metropolitana</v>
      </c>
      <c r="T307" s="121" t="str">
        <f>+HYPERLINK(IFERROR(VLOOKUP($M307&amp;"-"&amp;$N307,Links_publicos_PBI[[id-id2]:[Nombre Archivo PBI]],5,0),L307))</f>
        <v>https://app.powerbi.com/view?r=eyJrIjoiNWJkMjIzZTctMDJmNi00ZWViLWE5OTktNTVhZGI3YzU0MmUwIiwidCI6IjhmYmFhNWJmLTJlY2MtNGRjOC1iNTZiLThmOTJlMzA3ZjA3NiIsImMiOjR9</v>
      </c>
      <c r="U307" s="121" t="str">
        <f>+IFERROR(VLOOKUP($M307,'LINK GEE-MSTORE'!$A$4:$E$164,4,0),"")&amp;IF(Detalle_Vinculos_Odoo[[#This Row],[id GEE2]]=0,"",Detalle_Vinculos_Odoo[[#This Row],[id GEE2]])</f>
        <v/>
      </c>
      <c r="V307" s="121" t="str">
        <f>+IFERROR(VLOOKUP($M307,'LINK GEE-MSTORE'!$I$4:$M$134,4,0),"")</f>
        <v/>
      </c>
      <c r="W307" s="30" t="str">
        <f>+Detalle_Vinculos_Odoo[[#This Row],[Data]]&amp;"|| "&amp;Detalle_Vinculos_Odoo[[#This Row],[Variante Shopify]]&amp;", "&amp;Detalle_Vinculos_Odoo[[#This Row],[País]]</f>
        <v>DATAEDUCACIÓN|| Comuna: Ñuñoa, Metropolitana, Chile</v>
      </c>
      <c r="X3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Ñuñoa, Metropolitana</v>
      </c>
      <c r="Y307" s="106" t="str">
        <f>+IFERROR(VLOOKUP(Detalle_Vinculos_Odoo[[#This Row],[id GEE]],Portadas10[],2,0),"No hay imagen en la tabla")</f>
        <v>No hay imagen en la tabla</v>
      </c>
      <c r="Z3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7" s="106" t="str">
        <f t="shared" si="18"/>
        <v>https://dashboardfiltrado.azurewebsites.net/AutoDash/Index/4/13120</v>
      </c>
      <c r="AC3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id2:13120, url:"https://app.powerbi.com/view?r=eyJrIjoiNWJkMjIzZTctMDJmNi00ZWViLWE5OTktNTVhZGI3YzU0MmUwIiwidCI6IjhmYmFhNWJmLTJlY2MtNGRjOC1iNTZiLThmOTJlMzA3ZjA3NiIsImMiOjR9", comentario:"DATA: DATAEDUCACIÓN || País: Chile || Variante: SI || Tipo Variante: Comuna || Variante Shopify: Comuna: Ñuñoa, Metropolitana"));</v>
      </c>
      <c r="AD3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https://dashboardfiltrado.azurewebsites.net/AutoDash/Index/4/13120</v>
      </c>
      <c r="AE307" s="117" t="str">
        <f>+IF(Detalle_Vinculos_Odoo[[#This Row],[LINK Mapstore]]&lt;&gt;"","MapStore",IF(Detalle_Vinculos_Odoo[[#This Row],[id GEE]]&lt;&gt;"","GEE-PBI","PBI"))</f>
        <v>PBI</v>
      </c>
    </row>
    <row r="308" spans="1:31" ht="30.6" hidden="1" x14ac:dyDescent="0.3">
      <c r="A308" s="102">
        <f t="shared" si="19"/>
        <v>295</v>
      </c>
      <c r="B308" s="103" t="str">
        <f>+VLOOKUP($M308,Detalle_Variantes_DI[],2,0)</f>
        <v>DATAEDUCACIÓN</v>
      </c>
      <c r="C308" s="103" t="str">
        <f>+VLOOKUP($M308,Detalle_Variantes_DI[],3,0)</f>
        <v>0010-01-00014</v>
      </c>
      <c r="D308" s="30" t="str">
        <f>+VLOOKUP($M308,Detalle_Variantes_DI[],5,0)</f>
        <v>Ranking Comunal de Establecimientos Educacionales - Chile</v>
      </c>
      <c r="E308" s="102" t="str">
        <f>+VLOOKUP($M308,Detalle_Variantes_DI[],6,0)</f>
        <v>PRO</v>
      </c>
      <c r="F308" s="102" t="str">
        <f>+VLOOKUP($M308,Detalle_Variantes_DI[],7,0)</f>
        <v>Chile</v>
      </c>
      <c r="G308" s="102" t="str">
        <f>+VLOOKUP($M308,Detalle_Variantes_DI[],8,0)</f>
        <v>SI</v>
      </c>
      <c r="H308" s="102" t="str">
        <f>+VLOOKUP($M308,Detalle_Variantes_DI[],9,0)</f>
        <v>NO</v>
      </c>
      <c r="I308" s="102" t="str">
        <f>+VLOOKUP($M308,Detalle_Variantes_DI[],10,0)</f>
        <v>NO</v>
      </c>
      <c r="J308" s="102" t="str">
        <f>+VLOOKUP($M308,Detalle_Variantes_DI[],11,0)</f>
        <v>SI</v>
      </c>
      <c r="K308" s="102" t="str">
        <f>+VLOOKUP($M308,Detalle_Variantes_DI[],13,0)</f>
        <v>SI</v>
      </c>
      <c r="L308" s="102" t="str">
        <f>+VLOOKUP($M308,Detalle_Variantes_DI[],14,0)</f>
        <v>Comuna</v>
      </c>
      <c r="M308" s="100">
        <v>4</v>
      </c>
      <c r="N308" s="96">
        <v>13121</v>
      </c>
      <c r="O308" s="102" t="str">
        <f>+IF(VLOOKUP($M308,Detalle_Variantes_DI[],19,0)=0,"",VLOOKUP($M308,Detalle_Variantes_DI[],19,0))</f>
        <v/>
      </c>
      <c r="P308" s="102" t="str">
        <f t="shared" si="20"/>
        <v/>
      </c>
      <c r="Q308" s="102" t="str">
        <f>+IF(VLOOKUP($M308,Detalle_Variantes_DI[],19,0)=0,"",VLOOKUP($M308,Detalle_Variantes_DI[],21,0))</f>
        <v/>
      </c>
      <c r="R308" s="105" t="str">
        <f t="shared" si="21"/>
        <v/>
      </c>
      <c r="S308" s="106" t="str">
        <f>+IFERROR(VLOOKUP(M308&amp;"-"&amp;N308,Links_publicos_PBI[[id-id2]:[Nombre Archivo PBI]],4,0),L308)</f>
        <v>Comuna: Pedro Aguirre Cerda, Metropolitana</v>
      </c>
      <c r="T308" s="121" t="str">
        <f>+HYPERLINK(IFERROR(VLOOKUP($M308&amp;"-"&amp;$N308,Links_publicos_PBI[[id-id2]:[Nombre Archivo PBI]],5,0),L308))</f>
        <v>https://app.powerbi.com/view?r=eyJrIjoiYTgxNTA1ZDQtMmRmNi00N2ZmLWFhYzMtMjQ3NTU5MzcyYzQyIiwidCI6IjhmYmFhNWJmLTJlY2MtNGRjOC1iNTZiLThmOTJlMzA3ZjA3NiIsImMiOjR9</v>
      </c>
      <c r="U308" s="121" t="str">
        <f>+IFERROR(VLOOKUP($M308,'LINK GEE-MSTORE'!$A$4:$E$164,4,0),"")&amp;IF(Detalle_Vinculos_Odoo[[#This Row],[id GEE2]]=0,"",Detalle_Vinculos_Odoo[[#This Row],[id GEE2]])</f>
        <v/>
      </c>
      <c r="V308" s="121" t="str">
        <f>+IFERROR(VLOOKUP($M308,'LINK GEE-MSTORE'!$I$4:$M$134,4,0),"")</f>
        <v/>
      </c>
      <c r="W308" s="30" t="str">
        <f>+Detalle_Vinculos_Odoo[[#This Row],[Data]]&amp;"|| "&amp;Detalle_Vinculos_Odoo[[#This Row],[Variante Shopify]]&amp;", "&amp;Detalle_Vinculos_Odoo[[#This Row],[País]]</f>
        <v>DATAEDUCACIÓN|| Comuna: Pedro Aguirre Cerda, Metropolitana, Chile</v>
      </c>
      <c r="X3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Pedro Aguirre Cerda, Metropolitana</v>
      </c>
      <c r="Y308" s="106" t="str">
        <f>+IFERROR(VLOOKUP(Detalle_Vinculos_Odoo[[#This Row],[id GEE]],Portadas10[],2,0),"No hay imagen en la tabla")</f>
        <v>No hay imagen en la tabla</v>
      </c>
      <c r="Z3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8" s="106" t="str">
        <f t="shared" si="18"/>
        <v>https://dashboardfiltrado.azurewebsites.net/AutoDash/Index/4/13121</v>
      </c>
      <c r="AC3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id2:13121, url:"https://app.powerbi.com/view?r=eyJrIjoiYTgxNTA1ZDQtMmRmNi00N2ZmLWFhYzMtMjQ3NTU5MzcyYzQyIiwidCI6IjhmYmFhNWJmLTJlY2MtNGRjOC1iNTZiLThmOTJlMzA3ZjA3NiIsImMiOjR9", comentario:"DATA: DATAEDUCACIÓN || País: Chile || Variante: SI || Tipo Variante: Comuna || Variante Shopify: Comuna: Pedro Aguirre Cerda, Metropolitana"));</v>
      </c>
      <c r="AD3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https://dashboardfiltrado.azurewebsites.net/AutoDash/Index/4/13121</v>
      </c>
      <c r="AE308" s="117" t="str">
        <f>+IF(Detalle_Vinculos_Odoo[[#This Row],[LINK Mapstore]]&lt;&gt;"","MapStore",IF(Detalle_Vinculos_Odoo[[#This Row],[id GEE]]&lt;&gt;"","GEE-PBI","PBI"))</f>
        <v>PBI</v>
      </c>
    </row>
    <row r="309" spans="1:31" ht="30.6" hidden="1" x14ac:dyDescent="0.3">
      <c r="A309" s="102">
        <f t="shared" si="19"/>
        <v>296</v>
      </c>
      <c r="B309" s="103" t="str">
        <f>+VLOOKUP($M309,Detalle_Variantes_DI[],2,0)</f>
        <v>DATAEDUCACIÓN</v>
      </c>
      <c r="C309" s="103" t="str">
        <f>+VLOOKUP($M309,Detalle_Variantes_DI[],3,0)</f>
        <v>0010-01-00014</v>
      </c>
      <c r="D309" s="30" t="str">
        <f>+VLOOKUP($M309,Detalle_Variantes_DI[],5,0)</f>
        <v>Ranking Comunal de Establecimientos Educacionales - Chile</v>
      </c>
      <c r="E309" s="102" t="str">
        <f>+VLOOKUP($M309,Detalle_Variantes_DI[],6,0)</f>
        <v>PRO</v>
      </c>
      <c r="F309" s="102" t="str">
        <f>+VLOOKUP($M309,Detalle_Variantes_DI[],7,0)</f>
        <v>Chile</v>
      </c>
      <c r="G309" s="102" t="str">
        <f>+VLOOKUP($M309,Detalle_Variantes_DI[],8,0)</f>
        <v>SI</v>
      </c>
      <c r="H309" s="102" t="str">
        <f>+VLOOKUP($M309,Detalle_Variantes_DI[],9,0)</f>
        <v>NO</v>
      </c>
      <c r="I309" s="102" t="str">
        <f>+VLOOKUP($M309,Detalle_Variantes_DI[],10,0)</f>
        <v>NO</v>
      </c>
      <c r="J309" s="102" t="str">
        <f>+VLOOKUP($M309,Detalle_Variantes_DI[],11,0)</f>
        <v>SI</v>
      </c>
      <c r="K309" s="102" t="str">
        <f>+VLOOKUP($M309,Detalle_Variantes_DI[],13,0)</f>
        <v>SI</v>
      </c>
      <c r="L309" s="102" t="str">
        <f>+VLOOKUP($M309,Detalle_Variantes_DI[],14,0)</f>
        <v>Comuna</v>
      </c>
      <c r="M309" s="100">
        <v>4</v>
      </c>
      <c r="N309" s="96">
        <v>13122</v>
      </c>
      <c r="O309" s="102" t="str">
        <f>+IF(VLOOKUP($M309,Detalle_Variantes_DI[],19,0)=0,"",VLOOKUP($M309,Detalle_Variantes_DI[],19,0))</f>
        <v/>
      </c>
      <c r="P309" s="102" t="str">
        <f t="shared" si="20"/>
        <v/>
      </c>
      <c r="Q309" s="102" t="str">
        <f>+IF(VLOOKUP($M309,Detalle_Variantes_DI[],19,0)=0,"",VLOOKUP($M309,Detalle_Variantes_DI[],21,0))</f>
        <v/>
      </c>
      <c r="R309" s="105" t="str">
        <f t="shared" si="21"/>
        <v/>
      </c>
      <c r="S309" s="106" t="str">
        <f>+IFERROR(VLOOKUP(M309&amp;"-"&amp;N309,Links_publicos_PBI[[id-id2]:[Nombre Archivo PBI]],4,0),L309)</f>
        <v>Comuna: Peñalolén, Metropolitana</v>
      </c>
      <c r="T309" s="121" t="str">
        <f>+HYPERLINK(IFERROR(VLOOKUP($M309&amp;"-"&amp;$N309,Links_publicos_PBI[[id-id2]:[Nombre Archivo PBI]],5,0),L309))</f>
        <v>https://app.powerbi.com/view?r=eyJrIjoiNDI3NTNmYTMtYTUxOS00YzM4LWFhMjctNmZjMDc2Mjg5Nzc5IiwidCI6IjhmYmFhNWJmLTJlY2MtNGRjOC1iNTZiLThmOTJlMzA3ZjA3NiIsImMiOjR9</v>
      </c>
      <c r="U309" s="121" t="str">
        <f>+IFERROR(VLOOKUP($M309,'LINK GEE-MSTORE'!$A$4:$E$164,4,0),"")&amp;IF(Detalle_Vinculos_Odoo[[#This Row],[id GEE2]]=0,"",Detalle_Vinculos_Odoo[[#This Row],[id GEE2]])</f>
        <v/>
      </c>
      <c r="V309" s="121" t="str">
        <f>+IFERROR(VLOOKUP($M309,'LINK GEE-MSTORE'!$I$4:$M$134,4,0),"")</f>
        <v/>
      </c>
      <c r="W309" s="30" t="str">
        <f>+Detalle_Vinculos_Odoo[[#This Row],[Data]]&amp;"|| "&amp;Detalle_Vinculos_Odoo[[#This Row],[Variante Shopify]]&amp;", "&amp;Detalle_Vinculos_Odoo[[#This Row],[País]]</f>
        <v>DATAEDUCACIÓN|| Comuna: Peñalolén, Metropolitana, Chile</v>
      </c>
      <c r="X3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Peñalolén, Metropolitana</v>
      </c>
      <c r="Y309" s="106" t="str">
        <f>+IFERROR(VLOOKUP(Detalle_Vinculos_Odoo[[#This Row],[id GEE]],Portadas10[],2,0),"No hay imagen en la tabla")</f>
        <v>No hay imagen en la tabla</v>
      </c>
      <c r="Z3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9" s="106" t="str">
        <f t="shared" si="18"/>
        <v>https://dashboardfiltrado.azurewebsites.net/AutoDash/Index/4/13122</v>
      </c>
      <c r="AC3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id2:13122, url:"https://app.powerbi.com/view?r=eyJrIjoiNDI3NTNmYTMtYTUxOS00YzM4LWFhMjctNmZjMDc2Mjg5Nzc5IiwidCI6IjhmYmFhNWJmLTJlY2MtNGRjOC1iNTZiLThmOTJlMzA3ZjA3NiIsImMiOjR9", comentario:"DATA: DATAEDUCACIÓN || País: Chile || Variante: SI || Tipo Variante: Comuna || Variante Shopify: Comuna: Peñalolén, Metropolitana"));</v>
      </c>
      <c r="AD3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https://dashboardfiltrado.azurewebsites.net/AutoDash/Index/4/13122</v>
      </c>
      <c r="AE309" s="117" t="str">
        <f>+IF(Detalle_Vinculos_Odoo[[#This Row],[LINK Mapstore]]&lt;&gt;"","MapStore",IF(Detalle_Vinculos_Odoo[[#This Row],[id GEE]]&lt;&gt;"","GEE-PBI","PBI"))</f>
        <v>PBI</v>
      </c>
    </row>
    <row r="310" spans="1:31" ht="30.6" hidden="1" x14ac:dyDescent="0.3">
      <c r="A310" s="102">
        <f t="shared" si="19"/>
        <v>297</v>
      </c>
      <c r="B310" s="103" t="str">
        <f>+VLOOKUP($M310,Detalle_Variantes_DI[],2,0)</f>
        <v>DATAEDUCACIÓN</v>
      </c>
      <c r="C310" s="103" t="str">
        <f>+VLOOKUP($M310,Detalle_Variantes_DI[],3,0)</f>
        <v>0010-01-00014</v>
      </c>
      <c r="D310" s="30" t="str">
        <f>+VLOOKUP($M310,Detalle_Variantes_DI[],5,0)</f>
        <v>Ranking Comunal de Establecimientos Educacionales - Chile</v>
      </c>
      <c r="E310" s="102" t="str">
        <f>+VLOOKUP($M310,Detalle_Variantes_DI[],6,0)</f>
        <v>PRO</v>
      </c>
      <c r="F310" s="102" t="str">
        <f>+VLOOKUP($M310,Detalle_Variantes_DI[],7,0)</f>
        <v>Chile</v>
      </c>
      <c r="G310" s="102" t="str">
        <f>+VLOOKUP($M310,Detalle_Variantes_DI[],8,0)</f>
        <v>SI</v>
      </c>
      <c r="H310" s="102" t="str">
        <f>+VLOOKUP($M310,Detalle_Variantes_DI[],9,0)</f>
        <v>NO</v>
      </c>
      <c r="I310" s="102" t="str">
        <f>+VLOOKUP($M310,Detalle_Variantes_DI[],10,0)</f>
        <v>NO</v>
      </c>
      <c r="J310" s="102" t="str">
        <f>+VLOOKUP($M310,Detalle_Variantes_DI[],11,0)</f>
        <v>SI</v>
      </c>
      <c r="K310" s="102" t="str">
        <f>+VLOOKUP($M310,Detalle_Variantes_DI[],13,0)</f>
        <v>SI</v>
      </c>
      <c r="L310" s="102" t="str">
        <f>+VLOOKUP($M310,Detalle_Variantes_DI[],14,0)</f>
        <v>Comuna</v>
      </c>
      <c r="M310" s="100">
        <v>4</v>
      </c>
      <c r="N310" s="96">
        <v>13123</v>
      </c>
      <c r="O310" s="102" t="str">
        <f>+IF(VLOOKUP($M310,Detalle_Variantes_DI[],19,0)=0,"",VLOOKUP($M310,Detalle_Variantes_DI[],19,0))</f>
        <v/>
      </c>
      <c r="P310" s="102" t="str">
        <f t="shared" si="20"/>
        <v/>
      </c>
      <c r="Q310" s="102" t="str">
        <f>+IF(VLOOKUP($M310,Detalle_Variantes_DI[],19,0)=0,"",VLOOKUP($M310,Detalle_Variantes_DI[],21,0))</f>
        <v/>
      </c>
      <c r="R310" s="105" t="str">
        <f t="shared" si="21"/>
        <v/>
      </c>
      <c r="S310" s="106" t="str">
        <f>+IFERROR(VLOOKUP(M310&amp;"-"&amp;N310,Links_publicos_PBI[[id-id2]:[Nombre Archivo PBI]],4,0),L310)</f>
        <v>Comuna: Providencia, Metropolitana</v>
      </c>
      <c r="T310" s="121" t="str">
        <f>+HYPERLINK(IFERROR(VLOOKUP($M310&amp;"-"&amp;$N310,Links_publicos_PBI[[id-id2]:[Nombre Archivo PBI]],5,0),L310))</f>
        <v>https://app.powerbi.com/view?r=eyJrIjoiNjQyZDVkMzEtZDVkMy00N2I0LTk1ZjMtYTY4NmZmMjhiYTljIiwidCI6IjhmYmFhNWJmLTJlY2MtNGRjOC1iNTZiLThmOTJlMzA3ZjA3NiIsImMiOjR9</v>
      </c>
      <c r="U310" s="121" t="str">
        <f>+IFERROR(VLOOKUP($M310,'LINK GEE-MSTORE'!$A$4:$E$164,4,0),"")&amp;IF(Detalle_Vinculos_Odoo[[#This Row],[id GEE2]]=0,"",Detalle_Vinculos_Odoo[[#This Row],[id GEE2]])</f>
        <v/>
      </c>
      <c r="V310" s="121" t="str">
        <f>+IFERROR(VLOOKUP($M310,'LINK GEE-MSTORE'!$I$4:$M$134,4,0),"")</f>
        <v/>
      </c>
      <c r="W310" s="30" t="str">
        <f>+Detalle_Vinculos_Odoo[[#This Row],[Data]]&amp;"|| "&amp;Detalle_Vinculos_Odoo[[#This Row],[Variante Shopify]]&amp;", "&amp;Detalle_Vinculos_Odoo[[#This Row],[País]]</f>
        <v>DATAEDUCACIÓN|| Comuna: Providencia, Metropolitana, Chile</v>
      </c>
      <c r="X3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Providencia, Metropolitana</v>
      </c>
      <c r="Y310" s="106" t="str">
        <f>+IFERROR(VLOOKUP(Detalle_Vinculos_Odoo[[#This Row],[id GEE]],Portadas10[],2,0),"No hay imagen en la tabla")</f>
        <v>No hay imagen en la tabla</v>
      </c>
      <c r="Z3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0" s="106" t="str">
        <f t="shared" si="18"/>
        <v>https://dashboardfiltrado.azurewebsites.net/AutoDash/Index/4/13123</v>
      </c>
      <c r="AC3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id2:13123, url:"https://app.powerbi.com/view?r=eyJrIjoiNjQyZDVkMzEtZDVkMy00N2I0LTk1ZjMtYTY4NmZmMjhiYTljIiwidCI6IjhmYmFhNWJmLTJlY2MtNGRjOC1iNTZiLThmOTJlMzA3ZjA3NiIsImMiOjR9", comentario:"DATA: DATAEDUCACIÓN || País: Chile || Variante: SI || Tipo Variante: Comuna || Variante Shopify: Comuna: Providencia, Metropolitana"));</v>
      </c>
      <c r="AD3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https://dashboardfiltrado.azurewebsites.net/AutoDash/Index/4/13123</v>
      </c>
      <c r="AE310" s="117" t="str">
        <f>+IF(Detalle_Vinculos_Odoo[[#This Row],[LINK Mapstore]]&lt;&gt;"","MapStore",IF(Detalle_Vinculos_Odoo[[#This Row],[id GEE]]&lt;&gt;"","GEE-PBI","PBI"))</f>
        <v>PBI</v>
      </c>
    </row>
    <row r="311" spans="1:31" ht="30.6" hidden="1" x14ac:dyDescent="0.3">
      <c r="A311" s="102">
        <f t="shared" si="19"/>
        <v>298</v>
      </c>
      <c r="B311" s="103" t="str">
        <f>+VLOOKUP($M311,Detalle_Variantes_DI[],2,0)</f>
        <v>DATAEDUCACIÓN</v>
      </c>
      <c r="C311" s="103" t="str">
        <f>+VLOOKUP($M311,Detalle_Variantes_DI[],3,0)</f>
        <v>0010-01-00014</v>
      </c>
      <c r="D311" s="30" t="str">
        <f>+VLOOKUP($M311,Detalle_Variantes_DI[],5,0)</f>
        <v>Ranking Comunal de Establecimientos Educacionales - Chile</v>
      </c>
      <c r="E311" s="102" t="str">
        <f>+VLOOKUP($M311,Detalle_Variantes_DI[],6,0)</f>
        <v>PRO</v>
      </c>
      <c r="F311" s="102" t="str">
        <f>+VLOOKUP($M311,Detalle_Variantes_DI[],7,0)</f>
        <v>Chile</v>
      </c>
      <c r="G311" s="102" t="str">
        <f>+VLOOKUP($M311,Detalle_Variantes_DI[],8,0)</f>
        <v>SI</v>
      </c>
      <c r="H311" s="102" t="str">
        <f>+VLOOKUP($M311,Detalle_Variantes_DI[],9,0)</f>
        <v>NO</v>
      </c>
      <c r="I311" s="102" t="str">
        <f>+VLOOKUP($M311,Detalle_Variantes_DI[],10,0)</f>
        <v>NO</v>
      </c>
      <c r="J311" s="102" t="str">
        <f>+VLOOKUP($M311,Detalle_Variantes_DI[],11,0)</f>
        <v>SI</v>
      </c>
      <c r="K311" s="102" t="str">
        <f>+VLOOKUP($M311,Detalle_Variantes_DI[],13,0)</f>
        <v>SI</v>
      </c>
      <c r="L311" s="102" t="str">
        <f>+VLOOKUP($M311,Detalle_Variantes_DI[],14,0)</f>
        <v>Comuna</v>
      </c>
      <c r="M311" s="100">
        <v>4</v>
      </c>
      <c r="N311" s="96">
        <v>13124</v>
      </c>
      <c r="O311" s="102" t="str">
        <f>+IF(VLOOKUP($M311,Detalle_Variantes_DI[],19,0)=0,"",VLOOKUP($M311,Detalle_Variantes_DI[],19,0))</f>
        <v/>
      </c>
      <c r="P311" s="102" t="str">
        <f t="shared" si="20"/>
        <v/>
      </c>
      <c r="Q311" s="102" t="str">
        <f>+IF(VLOOKUP($M311,Detalle_Variantes_DI[],19,0)=0,"",VLOOKUP($M311,Detalle_Variantes_DI[],21,0))</f>
        <v/>
      </c>
      <c r="R311" s="105" t="str">
        <f t="shared" si="21"/>
        <v/>
      </c>
      <c r="S311" s="106" t="str">
        <f>+IFERROR(VLOOKUP(M311&amp;"-"&amp;N311,Links_publicos_PBI[[id-id2]:[Nombre Archivo PBI]],4,0),L311)</f>
        <v>Comuna: Pudahuel, Metropolitana</v>
      </c>
      <c r="T311" s="121" t="str">
        <f>+HYPERLINK(IFERROR(VLOOKUP($M311&amp;"-"&amp;$N311,Links_publicos_PBI[[id-id2]:[Nombre Archivo PBI]],5,0),L311))</f>
        <v>https://app.powerbi.com/view?r=eyJrIjoiMzYzMDIwNWUtMDJjMS00NDVmLWJmYTgtYjEyNWZkZGVjNGUzIiwidCI6IjhmYmFhNWJmLTJlY2MtNGRjOC1iNTZiLThmOTJlMzA3ZjA3NiIsImMiOjR9</v>
      </c>
      <c r="U311" s="121" t="str">
        <f>+IFERROR(VLOOKUP($M311,'LINK GEE-MSTORE'!$A$4:$E$164,4,0),"")&amp;IF(Detalle_Vinculos_Odoo[[#This Row],[id GEE2]]=0,"",Detalle_Vinculos_Odoo[[#This Row],[id GEE2]])</f>
        <v/>
      </c>
      <c r="V311" s="121" t="str">
        <f>+IFERROR(VLOOKUP($M311,'LINK GEE-MSTORE'!$I$4:$M$134,4,0),"")</f>
        <v/>
      </c>
      <c r="W311" s="30" t="str">
        <f>+Detalle_Vinculos_Odoo[[#This Row],[Data]]&amp;"|| "&amp;Detalle_Vinculos_Odoo[[#This Row],[Variante Shopify]]&amp;", "&amp;Detalle_Vinculos_Odoo[[#This Row],[País]]</f>
        <v>DATAEDUCACIÓN|| Comuna: Pudahuel, Metropolitana, Chile</v>
      </c>
      <c r="X3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Pudahuel, Metropolitana</v>
      </c>
      <c r="Y311" s="106" t="str">
        <f>+IFERROR(VLOOKUP(Detalle_Vinculos_Odoo[[#This Row],[id GEE]],Portadas10[],2,0),"No hay imagen en la tabla")</f>
        <v>No hay imagen en la tabla</v>
      </c>
      <c r="Z3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1" s="106" t="str">
        <f t="shared" si="18"/>
        <v>https://dashboardfiltrado.azurewebsites.net/AutoDash/Index/4/13124</v>
      </c>
      <c r="AC3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id2:13124, url:"https://app.powerbi.com/view?r=eyJrIjoiMzYzMDIwNWUtMDJjMS00NDVmLWJmYTgtYjEyNWZkZGVjNGUzIiwidCI6IjhmYmFhNWJmLTJlY2MtNGRjOC1iNTZiLThmOTJlMzA3ZjA3NiIsImMiOjR9", comentario:"DATA: DATAEDUCACIÓN || País: Chile || Variante: SI || Tipo Variante: Comuna || Variante Shopify: Comuna: Pudahuel, Metropolitana"));</v>
      </c>
      <c r="AD3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https://dashboardfiltrado.azurewebsites.net/AutoDash/Index/4/13124</v>
      </c>
      <c r="AE311" s="117" t="str">
        <f>+IF(Detalle_Vinculos_Odoo[[#This Row],[LINK Mapstore]]&lt;&gt;"","MapStore",IF(Detalle_Vinculos_Odoo[[#This Row],[id GEE]]&lt;&gt;"","GEE-PBI","PBI"))</f>
        <v>PBI</v>
      </c>
    </row>
    <row r="312" spans="1:31" ht="30.6" hidden="1" x14ac:dyDescent="0.3">
      <c r="A312" s="102">
        <f t="shared" si="19"/>
        <v>299</v>
      </c>
      <c r="B312" s="103" t="str">
        <f>+VLOOKUP($M312,Detalle_Variantes_DI[],2,0)</f>
        <v>DATAEDUCACIÓN</v>
      </c>
      <c r="C312" s="103" t="str">
        <f>+VLOOKUP($M312,Detalle_Variantes_DI[],3,0)</f>
        <v>0010-01-00014</v>
      </c>
      <c r="D312" s="30" t="str">
        <f>+VLOOKUP($M312,Detalle_Variantes_DI[],5,0)</f>
        <v>Ranking Comunal de Establecimientos Educacionales - Chile</v>
      </c>
      <c r="E312" s="102" t="str">
        <f>+VLOOKUP($M312,Detalle_Variantes_DI[],6,0)</f>
        <v>PRO</v>
      </c>
      <c r="F312" s="102" t="str">
        <f>+VLOOKUP($M312,Detalle_Variantes_DI[],7,0)</f>
        <v>Chile</v>
      </c>
      <c r="G312" s="102" t="str">
        <f>+VLOOKUP($M312,Detalle_Variantes_DI[],8,0)</f>
        <v>SI</v>
      </c>
      <c r="H312" s="102" t="str">
        <f>+VLOOKUP($M312,Detalle_Variantes_DI[],9,0)</f>
        <v>NO</v>
      </c>
      <c r="I312" s="102" t="str">
        <f>+VLOOKUP($M312,Detalle_Variantes_DI[],10,0)</f>
        <v>NO</v>
      </c>
      <c r="J312" s="102" t="str">
        <f>+VLOOKUP($M312,Detalle_Variantes_DI[],11,0)</f>
        <v>SI</v>
      </c>
      <c r="K312" s="102" t="str">
        <f>+VLOOKUP($M312,Detalle_Variantes_DI[],13,0)</f>
        <v>SI</v>
      </c>
      <c r="L312" s="102" t="str">
        <f>+VLOOKUP($M312,Detalle_Variantes_DI[],14,0)</f>
        <v>Comuna</v>
      </c>
      <c r="M312" s="100">
        <v>4</v>
      </c>
      <c r="N312" s="96">
        <v>13125</v>
      </c>
      <c r="O312" s="102" t="str">
        <f>+IF(VLOOKUP($M312,Detalle_Variantes_DI[],19,0)=0,"",VLOOKUP($M312,Detalle_Variantes_DI[],19,0))</f>
        <v/>
      </c>
      <c r="P312" s="102" t="str">
        <f t="shared" si="20"/>
        <v/>
      </c>
      <c r="Q312" s="102" t="str">
        <f>+IF(VLOOKUP($M312,Detalle_Variantes_DI[],19,0)=0,"",VLOOKUP($M312,Detalle_Variantes_DI[],21,0))</f>
        <v/>
      </c>
      <c r="R312" s="105" t="str">
        <f t="shared" si="21"/>
        <v/>
      </c>
      <c r="S312" s="106" t="str">
        <f>+IFERROR(VLOOKUP(M312&amp;"-"&amp;N312,Links_publicos_PBI[[id-id2]:[Nombre Archivo PBI]],4,0),L312)</f>
        <v>Comuna: Quilicura, Metropolitana</v>
      </c>
      <c r="T312" s="121" t="str">
        <f>+HYPERLINK(IFERROR(VLOOKUP($M312&amp;"-"&amp;$N312,Links_publicos_PBI[[id-id2]:[Nombre Archivo PBI]],5,0),L312))</f>
        <v>https://app.powerbi.com/view?r=eyJrIjoiY2Q0MThiMmUtYmRjYy00NTExLWIzZDMtNTJhMzdhNjVjYzU3IiwidCI6IjhmYmFhNWJmLTJlY2MtNGRjOC1iNTZiLThmOTJlMzA3ZjA3NiIsImMiOjR9</v>
      </c>
      <c r="U312" s="121" t="str">
        <f>+IFERROR(VLOOKUP($M312,'LINK GEE-MSTORE'!$A$4:$E$164,4,0),"")&amp;IF(Detalle_Vinculos_Odoo[[#This Row],[id GEE2]]=0,"",Detalle_Vinculos_Odoo[[#This Row],[id GEE2]])</f>
        <v/>
      </c>
      <c r="V312" s="121" t="str">
        <f>+IFERROR(VLOOKUP($M312,'LINK GEE-MSTORE'!$I$4:$M$134,4,0),"")</f>
        <v/>
      </c>
      <c r="W312" s="30" t="str">
        <f>+Detalle_Vinculos_Odoo[[#This Row],[Data]]&amp;"|| "&amp;Detalle_Vinculos_Odoo[[#This Row],[Variante Shopify]]&amp;", "&amp;Detalle_Vinculos_Odoo[[#This Row],[País]]</f>
        <v>DATAEDUCACIÓN|| Comuna: Quilicura, Metropolitana, Chile</v>
      </c>
      <c r="X3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Quilicura, Metropolitana</v>
      </c>
      <c r="Y312" s="106" t="str">
        <f>+IFERROR(VLOOKUP(Detalle_Vinculos_Odoo[[#This Row],[id GEE]],Portadas10[],2,0),"No hay imagen en la tabla")</f>
        <v>No hay imagen en la tabla</v>
      </c>
      <c r="Z3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2" s="106" t="str">
        <f t="shared" si="18"/>
        <v>https://dashboardfiltrado.azurewebsites.net/AutoDash/Index/4/13125</v>
      </c>
      <c r="AC3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id2:13125, url:"https://app.powerbi.com/view?r=eyJrIjoiY2Q0MThiMmUtYmRjYy00NTExLWIzZDMtNTJhMzdhNjVjYzU3IiwidCI6IjhmYmFhNWJmLTJlY2MtNGRjOC1iNTZiLThmOTJlMzA3ZjA3NiIsImMiOjR9", comentario:"DATA: DATAEDUCACIÓN || País: Chile || Variante: SI || Tipo Variante: Comuna || Variante Shopify: Comuna: Quilicura, Metropolitana"));</v>
      </c>
      <c r="AD3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https://dashboardfiltrado.azurewebsites.net/AutoDash/Index/4/13125</v>
      </c>
      <c r="AE312" s="117" t="str">
        <f>+IF(Detalle_Vinculos_Odoo[[#This Row],[LINK Mapstore]]&lt;&gt;"","MapStore",IF(Detalle_Vinculos_Odoo[[#This Row],[id GEE]]&lt;&gt;"","GEE-PBI","PBI"))</f>
        <v>PBI</v>
      </c>
    </row>
    <row r="313" spans="1:31" ht="30.6" hidden="1" x14ac:dyDescent="0.3">
      <c r="A313" s="102">
        <f t="shared" si="19"/>
        <v>300</v>
      </c>
      <c r="B313" s="103" t="str">
        <f>+VLOOKUP($M313,Detalle_Variantes_DI[],2,0)</f>
        <v>DATAEDUCACIÓN</v>
      </c>
      <c r="C313" s="103" t="str">
        <f>+VLOOKUP($M313,Detalle_Variantes_DI[],3,0)</f>
        <v>0010-01-00014</v>
      </c>
      <c r="D313" s="30" t="str">
        <f>+VLOOKUP($M313,Detalle_Variantes_DI[],5,0)</f>
        <v>Ranking Comunal de Establecimientos Educacionales - Chile</v>
      </c>
      <c r="E313" s="102" t="str">
        <f>+VLOOKUP($M313,Detalle_Variantes_DI[],6,0)</f>
        <v>PRO</v>
      </c>
      <c r="F313" s="102" t="str">
        <f>+VLOOKUP($M313,Detalle_Variantes_DI[],7,0)</f>
        <v>Chile</v>
      </c>
      <c r="G313" s="102" t="str">
        <f>+VLOOKUP($M313,Detalle_Variantes_DI[],8,0)</f>
        <v>SI</v>
      </c>
      <c r="H313" s="102" t="str">
        <f>+VLOOKUP($M313,Detalle_Variantes_DI[],9,0)</f>
        <v>NO</v>
      </c>
      <c r="I313" s="102" t="str">
        <f>+VLOOKUP($M313,Detalle_Variantes_DI[],10,0)</f>
        <v>NO</v>
      </c>
      <c r="J313" s="102" t="str">
        <f>+VLOOKUP($M313,Detalle_Variantes_DI[],11,0)</f>
        <v>SI</v>
      </c>
      <c r="K313" s="102" t="str">
        <f>+VLOOKUP($M313,Detalle_Variantes_DI[],13,0)</f>
        <v>SI</v>
      </c>
      <c r="L313" s="102" t="str">
        <f>+VLOOKUP($M313,Detalle_Variantes_DI[],14,0)</f>
        <v>Comuna</v>
      </c>
      <c r="M313" s="100">
        <v>4</v>
      </c>
      <c r="N313" s="96">
        <v>13126</v>
      </c>
      <c r="O313" s="102" t="str">
        <f>+IF(VLOOKUP($M313,Detalle_Variantes_DI[],19,0)=0,"",VLOOKUP($M313,Detalle_Variantes_DI[],19,0))</f>
        <v/>
      </c>
      <c r="P313" s="102" t="str">
        <f t="shared" si="20"/>
        <v/>
      </c>
      <c r="Q313" s="102" t="str">
        <f>+IF(VLOOKUP($M313,Detalle_Variantes_DI[],19,0)=0,"",VLOOKUP($M313,Detalle_Variantes_DI[],21,0))</f>
        <v/>
      </c>
      <c r="R313" s="105" t="str">
        <f t="shared" si="21"/>
        <v/>
      </c>
      <c r="S313" s="106" t="str">
        <f>+IFERROR(VLOOKUP(M313&amp;"-"&amp;N313,Links_publicos_PBI[[id-id2]:[Nombre Archivo PBI]],4,0),L313)</f>
        <v>Comuna: Quinta Normal, Metropolitana</v>
      </c>
      <c r="T313" s="121" t="str">
        <f>+HYPERLINK(IFERROR(VLOOKUP($M313&amp;"-"&amp;$N313,Links_publicos_PBI[[id-id2]:[Nombre Archivo PBI]],5,0),L313))</f>
        <v>https://app.powerbi.com/view?r=eyJrIjoiYTM1OTViZWYtNjVlYS00ZDA1LTlhNjctOGY4ZTM1YjgyMjc2IiwidCI6IjhmYmFhNWJmLTJlY2MtNGRjOC1iNTZiLThmOTJlMzA3ZjA3NiIsImMiOjR9</v>
      </c>
      <c r="U313" s="121" t="str">
        <f>+IFERROR(VLOOKUP($M313,'LINK GEE-MSTORE'!$A$4:$E$164,4,0),"")&amp;IF(Detalle_Vinculos_Odoo[[#This Row],[id GEE2]]=0,"",Detalle_Vinculos_Odoo[[#This Row],[id GEE2]])</f>
        <v/>
      </c>
      <c r="V313" s="121" t="str">
        <f>+IFERROR(VLOOKUP($M313,'LINK GEE-MSTORE'!$I$4:$M$134,4,0),"")</f>
        <v/>
      </c>
      <c r="W313" s="30" t="str">
        <f>+Detalle_Vinculos_Odoo[[#This Row],[Data]]&amp;"|| "&amp;Detalle_Vinculos_Odoo[[#This Row],[Variante Shopify]]&amp;", "&amp;Detalle_Vinculos_Odoo[[#This Row],[País]]</f>
        <v>DATAEDUCACIÓN|| Comuna: Quinta Normal, Metropolitana, Chile</v>
      </c>
      <c r="X3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Quinta Normal, Metropolitana</v>
      </c>
      <c r="Y313" s="106" t="str">
        <f>+IFERROR(VLOOKUP(Detalle_Vinculos_Odoo[[#This Row],[id GEE]],Portadas10[],2,0),"No hay imagen en la tabla")</f>
        <v>No hay imagen en la tabla</v>
      </c>
      <c r="Z3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3" s="106" t="str">
        <f t="shared" si="18"/>
        <v>https://dashboardfiltrado.azurewebsites.net/AutoDash/Index/4/13126</v>
      </c>
      <c r="AC3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id2:13126, url:"https://app.powerbi.com/view?r=eyJrIjoiYTM1OTViZWYtNjVlYS00ZDA1LTlhNjctOGY4ZTM1YjgyMjc2IiwidCI6IjhmYmFhNWJmLTJlY2MtNGRjOC1iNTZiLThmOTJlMzA3ZjA3NiIsImMiOjR9", comentario:"DATA: DATAEDUCACIÓN || País: Chile || Variante: SI || Tipo Variante: Comuna || Variante Shopify: Comuna: Quinta Normal, Metropolitana"));</v>
      </c>
      <c r="AD3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https://dashboardfiltrado.azurewebsites.net/AutoDash/Index/4/13126</v>
      </c>
      <c r="AE313" s="117" t="str">
        <f>+IF(Detalle_Vinculos_Odoo[[#This Row],[LINK Mapstore]]&lt;&gt;"","MapStore",IF(Detalle_Vinculos_Odoo[[#This Row],[id GEE]]&lt;&gt;"","GEE-PBI","PBI"))</f>
        <v>PBI</v>
      </c>
    </row>
    <row r="314" spans="1:31" ht="30.6" hidden="1" x14ac:dyDescent="0.3">
      <c r="A314" s="102">
        <f t="shared" si="19"/>
        <v>301</v>
      </c>
      <c r="B314" s="103" t="str">
        <f>+VLOOKUP($M314,Detalle_Variantes_DI[],2,0)</f>
        <v>DATAEDUCACIÓN</v>
      </c>
      <c r="C314" s="103" t="str">
        <f>+VLOOKUP($M314,Detalle_Variantes_DI[],3,0)</f>
        <v>0010-01-00014</v>
      </c>
      <c r="D314" s="30" t="str">
        <f>+VLOOKUP($M314,Detalle_Variantes_DI[],5,0)</f>
        <v>Ranking Comunal de Establecimientos Educacionales - Chile</v>
      </c>
      <c r="E314" s="102" t="str">
        <f>+VLOOKUP($M314,Detalle_Variantes_DI[],6,0)</f>
        <v>PRO</v>
      </c>
      <c r="F314" s="102" t="str">
        <f>+VLOOKUP($M314,Detalle_Variantes_DI[],7,0)</f>
        <v>Chile</v>
      </c>
      <c r="G314" s="102" t="str">
        <f>+VLOOKUP($M314,Detalle_Variantes_DI[],8,0)</f>
        <v>SI</v>
      </c>
      <c r="H314" s="102" t="str">
        <f>+VLOOKUP($M314,Detalle_Variantes_DI[],9,0)</f>
        <v>NO</v>
      </c>
      <c r="I314" s="102" t="str">
        <f>+VLOOKUP($M314,Detalle_Variantes_DI[],10,0)</f>
        <v>NO</v>
      </c>
      <c r="J314" s="102" t="str">
        <f>+VLOOKUP($M314,Detalle_Variantes_DI[],11,0)</f>
        <v>SI</v>
      </c>
      <c r="K314" s="102" t="str">
        <f>+VLOOKUP($M314,Detalle_Variantes_DI[],13,0)</f>
        <v>SI</v>
      </c>
      <c r="L314" s="102" t="str">
        <f>+VLOOKUP($M314,Detalle_Variantes_DI[],14,0)</f>
        <v>Comuna</v>
      </c>
      <c r="M314" s="100">
        <v>4</v>
      </c>
      <c r="N314" s="96">
        <v>13127</v>
      </c>
      <c r="O314" s="102" t="str">
        <f>+IF(VLOOKUP($M314,Detalle_Variantes_DI[],19,0)=0,"",VLOOKUP($M314,Detalle_Variantes_DI[],19,0))</f>
        <v/>
      </c>
      <c r="P314" s="102" t="str">
        <f t="shared" si="20"/>
        <v/>
      </c>
      <c r="Q314" s="102" t="str">
        <f>+IF(VLOOKUP($M314,Detalle_Variantes_DI[],19,0)=0,"",VLOOKUP($M314,Detalle_Variantes_DI[],21,0))</f>
        <v/>
      </c>
      <c r="R314" s="105" t="str">
        <f t="shared" si="21"/>
        <v/>
      </c>
      <c r="S314" s="106" t="str">
        <f>+IFERROR(VLOOKUP(M314&amp;"-"&amp;N314,Links_publicos_PBI[[id-id2]:[Nombre Archivo PBI]],4,0),L314)</f>
        <v>Comuna: Recoleta, Metropolitana</v>
      </c>
      <c r="T314" s="121" t="str">
        <f>+HYPERLINK(IFERROR(VLOOKUP($M314&amp;"-"&amp;$N314,Links_publicos_PBI[[id-id2]:[Nombre Archivo PBI]],5,0),L314))</f>
        <v>https://app.powerbi.com/view?r=eyJrIjoiMGEwMjE0MmItOTI1ZC00NDU1LWIzM2MtZTNiNmZiYTY0OWJiIiwidCI6IjhmYmFhNWJmLTJlY2MtNGRjOC1iNTZiLThmOTJlMzA3ZjA3NiIsImMiOjR9</v>
      </c>
      <c r="U314" s="121" t="str">
        <f>+IFERROR(VLOOKUP($M314,'LINK GEE-MSTORE'!$A$4:$E$164,4,0),"")&amp;IF(Detalle_Vinculos_Odoo[[#This Row],[id GEE2]]=0,"",Detalle_Vinculos_Odoo[[#This Row],[id GEE2]])</f>
        <v/>
      </c>
      <c r="V314" s="121" t="str">
        <f>+IFERROR(VLOOKUP($M314,'LINK GEE-MSTORE'!$I$4:$M$134,4,0),"")</f>
        <v/>
      </c>
      <c r="W314" s="30" t="str">
        <f>+Detalle_Vinculos_Odoo[[#This Row],[Data]]&amp;"|| "&amp;Detalle_Vinculos_Odoo[[#This Row],[Variante Shopify]]&amp;", "&amp;Detalle_Vinculos_Odoo[[#This Row],[País]]</f>
        <v>DATAEDUCACIÓN|| Comuna: Recoleta, Metropolitana, Chile</v>
      </c>
      <c r="X3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Recoleta, Metropolitana</v>
      </c>
      <c r="Y314" s="106" t="str">
        <f>+IFERROR(VLOOKUP(Detalle_Vinculos_Odoo[[#This Row],[id GEE]],Portadas10[],2,0),"No hay imagen en la tabla")</f>
        <v>No hay imagen en la tabla</v>
      </c>
      <c r="Z3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4" s="106" t="str">
        <f t="shared" si="18"/>
        <v>https://dashboardfiltrado.azurewebsites.net/AutoDash/Index/4/13127</v>
      </c>
      <c r="AC3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id2:13127, url:"https://app.powerbi.com/view?r=eyJrIjoiMGEwMjE0MmItOTI1ZC00NDU1LWIzM2MtZTNiNmZiYTY0OWJiIiwidCI6IjhmYmFhNWJmLTJlY2MtNGRjOC1iNTZiLThmOTJlMzA3ZjA3NiIsImMiOjR9", comentario:"DATA: DATAEDUCACIÓN || País: Chile || Variante: SI || Tipo Variante: Comuna || Variante Shopify: Comuna: Recoleta, Metropolitana"));</v>
      </c>
      <c r="AD3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https://dashboardfiltrado.azurewebsites.net/AutoDash/Index/4/13127</v>
      </c>
      <c r="AE314" s="117" t="str">
        <f>+IF(Detalle_Vinculos_Odoo[[#This Row],[LINK Mapstore]]&lt;&gt;"","MapStore",IF(Detalle_Vinculos_Odoo[[#This Row],[id GEE]]&lt;&gt;"","GEE-PBI","PBI"))</f>
        <v>PBI</v>
      </c>
    </row>
    <row r="315" spans="1:31" ht="30.6" hidden="1" x14ac:dyDescent="0.3">
      <c r="A315" s="102">
        <f t="shared" si="19"/>
        <v>302</v>
      </c>
      <c r="B315" s="103" t="str">
        <f>+VLOOKUP($M315,Detalle_Variantes_DI[],2,0)</f>
        <v>DATAEDUCACIÓN</v>
      </c>
      <c r="C315" s="103" t="str">
        <f>+VLOOKUP($M315,Detalle_Variantes_DI[],3,0)</f>
        <v>0010-01-00014</v>
      </c>
      <c r="D315" s="30" t="str">
        <f>+VLOOKUP($M315,Detalle_Variantes_DI[],5,0)</f>
        <v>Ranking Comunal de Establecimientos Educacionales - Chile</v>
      </c>
      <c r="E315" s="102" t="str">
        <f>+VLOOKUP($M315,Detalle_Variantes_DI[],6,0)</f>
        <v>PRO</v>
      </c>
      <c r="F315" s="102" t="str">
        <f>+VLOOKUP($M315,Detalle_Variantes_DI[],7,0)</f>
        <v>Chile</v>
      </c>
      <c r="G315" s="102" t="str">
        <f>+VLOOKUP($M315,Detalle_Variantes_DI[],8,0)</f>
        <v>SI</v>
      </c>
      <c r="H315" s="102" t="str">
        <f>+VLOOKUP($M315,Detalle_Variantes_DI[],9,0)</f>
        <v>NO</v>
      </c>
      <c r="I315" s="102" t="str">
        <f>+VLOOKUP($M315,Detalle_Variantes_DI[],10,0)</f>
        <v>NO</v>
      </c>
      <c r="J315" s="102" t="str">
        <f>+VLOOKUP($M315,Detalle_Variantes_DI[],11,0)</f>
        <v>SI</v>
      </c>
      <c r="K315" s="102" t="str">
        <f>+VLOOKUP($M315,Detalle_Variantes_DI[],13,0)</f>
        <v>SI</v>
      </c>
      <c r="L315" s="102" t="str">
        <f>+VLOOKUP($M315,Detalle_Variantes_DI[],14,0)</f>
        <v>Comuna</v>
      </c>
      <c r="M315" s="100">
        <v>4</v>
      </c>
      <c r="N315" s="96">
        <v>13128</v>
      </c>
      <c r="O315" s="102" t="str">
        <f>+IF(VLOOKUP($M315,Detalle_Variantes_DI[],19,0)=0,"",VLOOKUP($M315,Detalle_Variantes_DI[],19,0))</f>
        <v/>
      </c>
      <c r="P315" s="102" t="str">
        <f t="shared" si="20"/>
        <v/>
      </c>
      <c r="Q315" s="102" t="str">
        <f>+IF(VLOOKUP($M315,Detalle_Variantes_DI[],19,0)=0,"",VLOOKUP($M315,Detalle_Variantes_DI[],21,0))</f>
        <v/>
      </c>
      <c r="R315" s="105" t="str">
        <f t="shared" si="21"/>
        <v/>
      </c>
      <c r="S315" s="106" t="str">
        <f>+IFERROR(VLOOKUP(M315&amp;"-"&amp;N315,Links_publicos_PBI[[id-id2]:[Nombre Archivo PBI]],4,0),L315)</f>
        <v>Comuna: Renca, Metropolitana</v>
      </c>
      <c r="T315" s="121" t="str">
        <f>+HYPERLINK(IFERROR(VLOOKUP($M315&amp;"-"&amp;$N315,Links_publicos_PBI[[id-id2]:[Nombre Archivo PBI]],5,0),L315))</f>
        <v>https://app.powerbi.com/view?r=eyJrIjoiZjRmNTEyYjUtOTY4Ni00ZTNkLWE1MjYtZWQzZWNkNGQ1MjhiIiwidCI6IjhmYmFhNWJmLTJlY2MtNGRjOC1iNTZiLThmOTJlMzA3ZjA3NiIsImMiOjR9</v>
      </c>
      <c r="U315" s="121" t="str">
        <f>+IFERROR(VLOOKUP($M315,'LINK GEE-MSTORE'!$A$4:$E$164,4,0),"")&amp;IF(Detalle_Vinculos_Odoo[[#This Row],[id GEE2]]=0,"",Detalle_Vinculos_Odoo[[#This Row],[id GEE2]])</f>
        <v/>
      </c>
      <c r="V315" s="121" t="str">
        <f>+IFERROR(VLOOKUP($M315,'LINK GEE-MSTORE'!$I$4:$M$134,4,0),"")</f>
        <v/>
      </c>
      <c r="W315" s="30" t="str">
        <f>+Detalle_Vinculos_Odoo[[#This Row],[Data]]&amp;"|| "&amp;Detalle_Vinculos_Odoo[[#This Row],[Variante Shopify]]&amp;", "&amp;Detalle_Vinculos_Odoo[[#This Row],[País]]</f>
        <v>DATAEDUCACIÓN|| Comuna: Renca, Metropolitana, Chile</v>
      </c>
      <c r="X3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Renca, Metropolitana</v>
      </c>
      <c r="Y315" s="106" t="str">
        <f>+IFERROR(VLOOKUP(Detalle_Vinculos_Odoo[[#This Row],[id GEE]],Portadas10[],2,0),"No hay imagen en la tabla")</f>
        <v>No hay imagen en la tabla</v>
      </c>
      <c r="Z3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5" s="106" t="str">
        <f t="shared" si="18"/>
        <v>https://dashboardfiltrado.azurewebsites.net/AutoDash/Index/4/13128</v>
      </c>
      <c r="AC3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id2:13128, url:"https://app.powerbi.com/view?r=eyJrIjoiZjRmNTEyYjUtOTY4Ni00ZTNkLWE1MjYtZWQzZWNkNGQ1MjhiIiwidCI6IjhmYmFhNWJmLTJlY2MtNGRjOC1iNTZiLThmOTJlMzA3ZjA3NiIsImMiOjR9", comentario:"DATA: DATAEDUCACIÓN || País: Chile || Variante: SI || Tipo Variante: Comuna || Variante Shopify: Comuna: Renca, Metropolitana"));</v>
      </c>
      <c r="AD3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https://dashboardfiltrado.azurewebsites.net/AutoDash/Index/4/13128</v>
      </c>
      <c r="AE315" s="117" t="str">
        <f>+IF(Detalle_Vinculos_Odoo[[#This Row],[LINK Mapstore]]&lt;&gt;"","MapStore",IF(Detalle_Vinculos_Odoo[[#This Row],[id GEE]]&lt;&gt;"","GEE-PBI","PBI"))</f>
        <v>PBI</v>
      </c>
    </row>
    <row r="316" spans="1:31" ht="30.6" hidden="1" x14ac:dyDescent="0.3">
      <c r="A316" s="102">
        <f t="shared" si="19"/>
        <v>303</v>
      </c>
      <c r="B316" s="103" t="str">
        <f>+VLOOKUP($M316,Detalle_Variantes_DI[],2,0)</f>
        <v>DATAEDUCACIÓN</v>
      </c>
      <c r="C316" s="103" t="str">
        <f>+VLOOKUP($M316,Detalle_Variantes_DI[],3,0)</f>
        <v>0010-01-00014</v>
      </c>
      <c r="D316" s="30" t="str">
        <f>+VLOOKUP($M316,Detalle_Variantes_DI[],5,0)</f>
        <v>Ranking Comunal de Establecimientos Educacionales - Chile</v>
      </c>
      <c r="E316" s="102" t="str">
        <f>+VLOOKUP($M316,Detalle_Variantes_DI[],6,0)</f>
        <v>PRO</v>
      </c>
      <c r="F316" s="102" t="str">
        <f>+VLOOKUP($M316,Detalle_Variantes_DI[],7,0)</f>
        <v>Chile</v>
      </c>
      <c r="G316" s="102" t="str">
        <f>+VLOOKUP($M316,Detalle_Variantes_DI[],8,0)</f>
        <v>SI</v>
      </c>
      <c r="H316" s="102" t="str">
        <f>+VLOOKUP($M316,Detalle_Variantes_DI[],9,0)</f>
        <v>NO</v>
      </c>
      <c r="I316" s="102" t="str">
        <f>+VLOOKUP($M316,Detalle_Variantes_DI[],10,0)</f>
        <v>NO</v>
      </c>
      <c r="J316" s="102" t="str">
        <f>+VLOOKUP($M316,Detalle_Variantes_DI[],11,0)</f>
        <v>SI</v>
      </c>
      <c r="K316" s="102" t="str">
        <f>+VLOOKUP($M316,Detalle_Variantes_DI[],13,0)</f>
        <v>SI</v>
      </c>
      <c r="L316" s="102" t="str">
        <f>+VLOOKUP($M316,Detalle_Variantes_DI[],14,0)</f>
        <v>Comuna</v>
      </c>
      <c r="M316" s="100">
        <v>4</v>
      </c>
      <c r="N316" s="96">
        <v>13129</v>
      </c>
      <c r="O316" s="102" t="str">
        <f>+IF(VLOOKUP($M316,Detalle_Variantes_DI[],19,0)=0,"",VLOOKUP($M316,Detalle_Variantes_DI[],19,0))</f>
        <v/>
      </c>
      <c r="P316" s="102" t="str">
        <f t="shared" si="20"/>
        <v/>
      </c>
      <c r="Q316" s="102" t="str">
        <f>+IF(VLOOKUP($M316,Detalle_Variantes_DI[],19,0)=0,"",VLOOKUP($M316,Detalle_Variantes_DI[],21,0))</f>
        <v/>
      </c>
      <c r="R316" s="105" t="str">
        <f t="shared" si="21"/>
        <v/>
      </c>
      <c r="S316" s="106" t="str">
        <f>+IFERROR(VLOOKUP(M316&amp;"-"&amp;N316,Links_publicos_PBI[[id-id2]:[Nombre Archivo PBI]],4,0),L316)</f>
        <v>Comuna: San Joaquín, Metropolitana</v>
      </c>
      <c r="T316" s="121" t="str">
        <f>+HYPERLINK(IFERROR(VLOOKUP($M316&amp;"-"&amp;$N316,Links_publicos_PBI[[id-id2]:[Nombre Archivo PBI]],5,0),L316))</f>
        <v>https://app.powerbi.com/view?r=eyJrIjoiNjRhMTAyM2UtYTdhMC00NWQ5LThiMTYtODU0NmMzMGU1NGFkIiwidCI6IjhmYmFhNWJmLTJlY2MtNGRjOC1iNTZiLThmOTJlMzA3ZjA3NiIsImMiOjR9</v>
      </c>
      <c r="U316" s="121" t="str">
        <f>+IFERROR(VLOOKUP($M316,'LINK GEE-MSTORE'!$A$4:$E$164,4,0),"")&amp;IF(Detalle_Vinculos_Odoo[[#This Row],[id GEE2]]=0,"",Detalle_Vinculos_Odoo[[#This Row],[id GEE2]])</f>
        <v/>
      </c>
      <c r="V316" s="121" t="str">
        <f>+IFERROR(VLOOKUP($M316,'LINK GEE-MSTORE'!$I$4:$M$134,4,0),"")</f>
        <v/>
      </c>
      <c r="W316" s="30" t="str">
        <f>+Detalle_Vinculos_Odoo[[#This Row],[Data]]&amp;"|| "&amp;Detalle_Vinculos_Odoo[[#This Row],[Variante Shopify]]&amp;", "&amp;Detalle_Vinculos_Odoo[[#This Row],[País]]</f>
        <v>DATAEDUCACIÓN|| Comuna: San Joaquín, Metropolitana, Chile</v>
      </c>
      <c r="X3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Joaquín, Metropolitana</v>
      </c>
      <c r="Y316" s="106" t="str">
        <f>+IFERROR(VLOOKUP(Detalle_Vinculos_Odoo[[#This Row],[id GEE]],Portadas10[],2,0),"No hay imagen en la tabla")</f>
        <v>No hay imagen en la tabla</v>
      </c>
      <c r="Z3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6" s="106" t="str">
        <f t="shared" si="18"/>
        <v>https://dashboardfiltrado.azurewebsites.net/AutoDash/Index/4/13129</v>
      </c>
      <c r="AC3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id2:13129, url:"https://app.powerbi.com/view?r=eyJrIjoiNjRhMTAyM2UtYTdhMC00NWQ5LThiMTYtODU0NmMzMGU1NGFkIiwidCI6IjhmYmFhNWJmLTJlY2MtNGRjOC1iNTZiLThmOTJlMzA3ZjA3NiIsImMiOjR9", comentario:"DATA: DATAEDUCACIÓN || País: Chile || Variante: SI || Tipo Variante: Comuna || Variante Shopify: Comuna: San Joaquín, Metropolitana"));</v>
      </c>
      <c r="AD3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https://dashboardfiltrado.azurewebsites.net/AutoDash/Index/4/13129</v>
      </c>
      <c r="AE316" s="117" t="str">
        <f>+IF(Detalle_Vinculos_Odoo[[#This Row],[LINK Mapstore]]&lt;&gt;"","MapStore",IF(Detalle_Vinculos_Odoo[[#This Row],[id GEE]]&lt;&gt;"","GEE-PBI","PBI"))</f>
        <v>PBI</v>
      </c>
    </row>
    <row r="317" spans="1:31" ht="30.6" hidden="1" x14ac:dyDescent="0.3">
      <c r="A317" s="102">
        <f t="shared" si="19"/>
        <v>304</v>
      </c>
      <c r="B317" s="103" t="str">
        <f>+VLOOKUP($M317,Detalle_Variantes_DI[],2,0)</f>
        <v>DATAEDUCACIÓN</v>
      </c>
      <c r="C317" s="103" t="str">
        <f>+VLOOKUP($M317,Detalle_Variantes_DI[],3,0)</f>
        <v>0010-01-00014</v>
      </c>
      <c r="D317" s="30" t="str">
        <f>+VLOOKUP($M317,Detalle_Variantes_DI[],5,0)</f>
        <v>Ranking Comunal de Establecimientos Educacionales - Chile</v>
      </c>
      <c r="E317" s="102" t="str">
        <f>+VLOOKUP($M317,Detalle_Variantes_DI[],6,0)</f>
        <v>PRO</v>
      </c>
      <c r="F317" s="102" t="str">
        <f>+VLOOKUP($M317,Detalle_Variantes_DI[],7,0)</f>
        <v>Chile</v>
      </c>
      <c r="G317" s="102" t="str">
        <f>+VLOOKUP($M317,Detalle_Variantes_DI[],8,0)</f>
        <v>SI</v>
      </c>
      <c r="H317" s="102" t="str">
        <f>+VLOOKUP($M317,Detalle_Variantes_DI[],9,0)</f>
        <v>NO</v>
      </c>
      <c r="I317" s="102" t="str">
        <f>+VLOOKUP($M317,Detalle_Variantes_DI[],10,0)</f>
        <v>NO</v>
      </c>
      <c r="J317" s="102" t="str">
        <f>+VLOOKUP($M317,Detalle_Variantes_DI[],11,0)</f>
        <v>SI</v>
      </c>
      <c r="K317" s="102" t="str">
        <f>+VLOOKUP($M317,Detalle_Variantes_DI[],13,0)</f>
        <v>SI</v>
      </c>
      <c r="L317" s="102" t="str">
        <f>+VLOOKUP($M317,Detalle_Variantes_DI[],14,0)</f>
        <v>Comuna</v>
      </c>
      <c r="M317" s="100">
        <v>4</v>
      </c>
      <c r="N317" s="96">
        <v>13130</v>
      </c>
      <c r="O317" s="102" t="str">
        <f>+IF(VLOOKUP($M317,Detalle_Variantes_DI[],19,0)=0,"",VLOOKUP($M317,Detalle_Variantes_DI[],19,0))</f>
        <v/>
      </c>
      <c r="P317" s="102" t="str">
        <f t="shared" si="20"/>
        <v/>
      </c>
      <c r="Q317" s="102" t="str">
        <f>+IF(VLOOKUP($M317,Detalle_Variantes_DI[],19,0)=0,"",VLOOKUP($M317,Detalle_Variantes_DI[],21,0))</f>
        <v/>
      </c>
      <c r="R317" s="105" t="str">
        <f t="shared" si="21"/>
        <v/>
      </c>
      <c r="S317" s="106" t="str">
        <f>+IFERROR(VLOOKUP(M317&amp;"-"&amp;N317,Links_publicos_PBI[[id-id2]:[Nombre Archivo PBI]],4,0),L317)</f>
        <v>Comuna: San Miguel, Metropolitana</v>
      </c>
      <c r="T317" s="121" t="str">
        <f>+HYPERLINK(IFERROR(VLOOKUP($M317&amp;"-"&amp;$N317,Links_publicos_PBI[[id-id2]:[Nombre Archivo PBI]],5,0),L317))</f>
        <v>https://app.powerbi.com/view?r=eyJrIjoiMTFiNmI3ZjYtMzA5MC00ZDMyLTliZGItZmNlZjlkZmU2MTkzIiwidCI6IjhmYmFhNWJmLTJlY2MtNGRjOC1iNTZiLThmOTJlMzA3ZjA3NiIsImMiOjR9</v>
      </c>
      <c r="U317" s="121" t="str">
        <f>+IFERROR(VLOOKUP($M317,'LINK GEE-MSTORE'!$A$4:$E$164,4,0),"")&amp;IF(Detalle_Vinculos_Odoo[[#This Row],[id GEE2]]=0,"",Detalle_Vinculos_Odoo[[#This Row],[id GEE2]])</f>
        <v/>
      </c>
      <c r="V317" s="121" t="str">
        <f>+IFERROR(VLOOKUP($M317,'LINK GEE-MSTORE'!$I$4:$M$134,4,0),"")</f>
        <v/>
      </c>
      <c r="W317" s="30" t="str">
        <f>+Detalle_Vinculos_Odoo[[#This Row],[Data]]&amp;"|| "&amp;Detalle_Vinculos_Odoo[[#This Row],[Variante Shopify]]&amp;", "&amp;Detalle_Vinculos_Odoo[[#This Row],[País]]</f>
        <v>DATAEDUCACIÓN|| Comuna: San Miguel, Metropolitana, Chile</v>
      </c>
      <c r="X3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Miguel, Metropolitana</v>
      </c>
      <c r="Y317" s="106" t="str">
        <f>+IFERROR(VLOOKUP(Detalle_Vinculos_Odoo[[#This Row],[id GEE]],Portadas10[],2,0),"No hay imagen en la tabla")</f>
        <v>No hay imagen en la tabla</v>
      </c>
      <c r="Z3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7" s="106" t="str">
        <f t="shared" si="18"/>
        <v>https://dashboardfiltrado.azurewebsites.net/AutoDash/Index/4/13130</v>
      </c>
      <c r="AC3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id2:13130, url:"https://app.powerbi.com/view?r=eyJrIjoiMTFiNmI3ZjYtMzA5MC00ZDMyLTliZGItZmNlZjlkZmU2MTkzIiwidCI6IjhmYmFhNWJmLTJlY2MtNGRjOC1iNTZiLThmOTJlMzA3ZjA3NiIsImMiOjR9", comentario:"DATA: DATAEDUCACIÓN || País: Chile || Variante: SI || Tipo Variante: Comuna || Variante Shopify: Comuna: San Miguel, Metropolitana"));</v>
      </c>
      <c r="AD3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https://dashboardfiltrado.azurewebsites.net/AutoDash/Index/4/13130</v>
      </c>
      <c r="AE317" s="117" t="str">
        <f>+IF(Detalle_Vinculos_Odoo[[#This Row],[LINK Mapstore]]&lt;&gt;"","MapStore",IF(Detalle_Vinculos_Odoo[[#This Row],[id GEE]]&lt;&gt;"","GEE-PBI","PBI"))</f>
        <v>PBI</v>
      </c>
    </row>
    <row r="318" spans="1:31" ht="30.6" hidden="1" x14ac:dyDescent="0.3">
      <c r="A318" s="102">
        <f t="shared" si="19"/>
        <v>305</v>
      </c>
      <c r="B318" s="103" t="str">
        <f>+VLOOKUP($M318,Detalle_Variantes_DI[],2,0)</f>
        <v>DATAEDUCACIÓN</v>
      </c>
      <c r="C318" s="103" t="str">
        <f>+VLOOKUP($M318,Detalle_Variantes_DI[],3,0)</f>
        <v>0010-01-00014</v>
      </c>
      <c r="D318" s="30" t="str">
        <f>+VLOOKUP($M318,Detalle_Variantes_DI[],5,0)</f>
        <v>Ranking Comunal de Establecimientos Educacionales - Chile</v>
      </c>
      <c r="E318" s="102" t="str">
        <f>+VLOOKUP($M318,Detalle_Variantes_DI[],6,0)</f>
        <v>PRO</v>
      </c>
      <c r="F318" s="102" t="str">
        <f>+VLOOKUP($M318,Detalle_Variantes_DI[],7,0)</f>
        <v>Chile</v>
      </c>
      <c r="G318" s="102" t="str">
        <f>+VLOOKUP($M318,Detalle_Variantes_DI[],8,0)</f>
        <v>SI</v>
      </c>
      <c r="H318" s="102" t="str">
        <f>+VLOOKUP($M318,Detalle_Variantes_DI[],9,0)</f>
        <v>NO</v>
      </c>
      <c r="I318" s="102" t="str">
        <f>+VLOOKUP($M318,Detalle_Variantes_DI[],10,0)</f>
        <v>NO</v>
      </c>
      <c r="J318" s="102" t="str">
        <f>+VLOOKUP($M318,Detalle_Variantes_DI[],11,0)</f>
        <v>SI</v>
      </c>
      <c r="K318" s="102" t="str">
        <f>+VLOOKUP($M318,Detalle_Variantes_DI[],13,0)</f>
        <v>SI</v>
      </c>
      <c r="L318" s="102" t="str">
        <f>+VLOOKUP($M318,Detalle_Variantes_DI[],14,0)</f>
        <v>Comuna</v>
      </c>
      <c r="M318" s="100">
        <v>4</v>
      </c>
      <c r="N318" s="96">
        <v>13131</v>
      </c>
      <c r="O318" s="102" t="str">
        <f>+IF(VLOOKUP($M318,Detalle_Variantes_DI[],19,0)=0,"",VLOOKUP($M318,Detalle_Variantes_DI[],19,0))</f>
        <v/>
      </c>
      <c r="P318" s="102" t="str">
        <f t="shared" si="20"/>
        <v/>
      </c>
      <c r="Q318" s="102" t="str">
        <f>+IF(VLOOKUP($M318,Detalle_Variantes_DI[],19,0)=0,"",VLOOKUP($M318,Detalle_Variantes_DI[],21,0))</f>
        <v/>
      </c>
      <c r="R318" s="105" t="str">
        <f t="shared" si="21"/>
        <v/>
      </c>
      <c r="S318" s="106" t="str">
        <f>+IFERROR(VLOOKUP(M318&amp;"-"&amp;N318,Links_publicos_PBI[[id-id2]:[Nombre Archivo PBI]],4,0),L318)</f>
        <v>Comuna: San Ramón, Metropolitana</v>
      </c>
      <c r="T318" s="121" t="str">
        <f>+HYPERLINK(IFERROR(VLOOKUP($M318&amp;"-"&amp;$N318,Links_publicos_PBI[[id-id2]:[Nombre Archivo PBI]],5,0),L318))</f>
        <v>https://app.powerbi.com/view?r=eyJrIjoiYmU3ZjgwYmUtZTRlNS00ZTYyLWExMWMtM2U2OGUzNThjOTYzIiwidCI6IjhmYmFhNWJmLTJlY2MtNGRjOC1iNTZiLThmOTJlMzA3ZjA3NiIsImMiOjR9</v>
      </c>
      <c r="U318" s="121" t="str">
        <f>+IFERROR(VLOOKUP($M318,'LINK GEE-MSTORE'!$A$4:$E$164,4,0),"")&amp;IF(Detalle_Vinculos_Odoo[[#This Row],[id GEE2]]=0,"",Detalle_Vinculos_Odoo[[#This Row],[id GEE2]])</f>
        <v/>
      </c>
      <c r="V318" s="121" t="str">
        <f>+IFERROR(VLOOKUP($M318,'LINK GEE-MSTORE'!$I$4:$M$134,4,0),"")</f>
        <v/>
      </c>
      <c r="W318" s="30" t="str">
        <f>+Detalle_Vinculos_Odoo[[#This Row],[Data]]&amp;"|| "&amp;Detalle_Vinculos_Odoo[[#This Row],[Variante Shopify]]&amp;", "&amp;Detalle_Vinculos_Odoo[[#This Row],[País]]</f>
        <v>DATAEDUCACIÓN|| Comuna: San Ramón, Metropolitana, Chile</v>
      </c>
      <c r="X3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Ramón, Metropolitana</v>
      </c>
      <c r="Y318" s="106" t="str">
        <f>+IFERROR(VLOOKUP(Detalle_Vinculos_Odoo[[#This Row],[id GEE]],Portadas10[],2,0),"No hay imagen en la tabla")</f>
        <v>No hay imagen en la tabla</v>
      </c>
      <c r="Z3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8" s="106" t="str">
        <f t="shared" si="18"/>
        <v>https://dashboardfiltrado.azurewebsites.net/AutoDash/Index/4/13131</v>
      </c>
      <c r="AC3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id2:13131, url:"https://app.powerbi.com/view?r=eyJrIjoiYmU3ZjgwYmUtZTRlNS00ZTYyLWExMWMtM2U2OGUzNThjOTYzIiwidCI6IjhmYmFhNWJmLTJlY2MtNGRjOC1iNTZiLThmOTJlMzA3ZjA3NiIsImMiOjR9", comentario:"DATA: DATAEDUCACIÓN || País: Chile || Variante: SI || Tipo Variante: Comuna || Variante Shopify: Comuna: San Ramón, Metropolitana"));</v>
      </c>
      <c r="AD3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https://dashboardfiltrado.azurewebsites.net/AutoDash/Index/4/13131</v>
      </c>
      <c r="AE318" s="117" t="str">
        <f>+IF(Detalle_Vinculos_Odoo[[#This Row],[LINK Mapstore]]&lt;&gt;"","MapStore",IF(Detalle_Vinculos_Odoo[[#This Row],[id GEE]]&lt;&gt;"","GEE-PBI","PBI"))</f>
        <v>PBI</v>
      </c>
    </row>
    <row r="319" spans="1:31" ht="30.6" hidden="1" x14ac:dyDescent="0.3">
      <c r="A319" s="102">
        <f t="shared" si="19"/>
        <v>306</v>
      </c>
      <c r="B319" s="103" t="str">
        <f>+VLOOKUP($M319,Detalle_Variantes_DI[],2,0)</f>
        <v>DATAEDUCACIÓN</v>
      </c>
      <c r="C319" s="103" t="str">
        <f>+VLOOKUP($M319,Detalle_Variantes_DI[],3,0)</f>
        <v>0010-01-00014</v>
      </c>
      <c r="D319" s="30" t="str">
        <f>+VLOOKUP($M319,Detalle_Variantes_DI[],5,0)</f>
        <v>Ranking Comunal de Establecimientos Educacionales - Chile</v>
      </c>
      <c r="E319" s="102" t="str">
        <f>+VLOOKUP($M319,Detalle_Variantes_DI[],6,0)</f>
        <v>PRO</v>
      </c>
      <c r="F319" s="102" t="str">
        <f>+VLOOKUP($M319,Detalle_Variantes_DI[],7,0)</f>
        <v>Chile</v>
      </c>
      <c r="G319" s="102" t="str">
        <f>+VLOOKUP($M319,Detalle_Variantes_DI[],8,0)</f>
        <v>SI</v>
      </c>
      <c r="H319" s="102" t="str">
        <f>+VLOOKUP($M319,Detalle_Variantes_DI[],9,0)</f>
        <v>NO</v>
      </c>
      <c r="I319" s="102" t="str">
        <f>+VLOOKUP($M319,Detalle_Variantes_DI[],10,0)</f>
        <v>NO</v>
      </c>
      <c r="J319" s="102" t="str">
        <f>+VLOOKUP($M319,Detalle_Variantes_DI[],11,0)</f>
        <v>SI</v>
      </c>
      <c r="K319" s="102" t="str">
        <f>+VLOOKUP($M319,Detalle_Variantes_DI[],13,0)</f>
        <v>SI</v>
      </c>
      <c r="L319" s="102" t="str">
        <f>+VLOOKUP($M319,Detalle_Variantes_DI[],14,0)</f>
        <v>Comuna</v>
      </c>
      <c r="M319" s="100">
        <v>4</v>
      </c>
      <c r="N319" s="96">
        <v>13132</v>
      </c>
      <c r="O319" s="102" t="str">
        <f>+IF(VLOOKUP($M319,Detalle_Variantes_DI[],19,0)=0,"",VLOOKUP($M319,Detalle_Variantes_DI[],19,0))</f>
        <v/>
      </c>
      <c r="P319" s="102" t="str">
        <f t="shared" si="20"/>
        <v/>
      </c>
      <c r="Q319" s="102" t="str">
        <f>+IF(VLOOKUP($M319,Detalle_Variantes_DI[],19,0)=0,"",VLOOKUP($M319,Detalle_Variantes_DI[],21,0))</f>
        <v/>
      </c>
      <c r="R319" s="105" t="str">
        <f t="shared" si="21"/>
        <v/>
      </c>
      <c r="S319" s="106" t="str">
        <f>+IFERROR(VLOOKUP(M319&amp;"-"&amp;N319,Links_publicos_PBI[[id-id2]:[Nombre Archivo PBI]],4,0),L319)</f>
        <v>Comuna: Vitacura, Metropolitana</v>
      </c>
      <c r="T319" s="121" t="str">
        <f>+HYPERLINK(IFERROR(VLOOKUP($M319&amp;"-"&amp;$N319,Links_publicos_PBI[[id-id2]:[Nombre Archivo PBI]],5,0),L319))</f>
        <v>https://app.powerbi.com/view?r=eyJrIjoiNzc5MTdjODMtYzQyNS00MGI4LTlmMDgtODkxMTM1NTA4NjIzIiwidCI6IjhmYmFhNWJmLTJlY2MtNGRjOC1iNTZiLThmOTJlMzA3ZjA3NiIsImMiOjR9</v>
      </c>
      <c r="U319" s="121" t="str">
        <f>+IFERROR(VLOOKUP($M319,'LINK GEE-MSTORE'!$A$4:$E$164,4,0),"")&amp;IF(Detalle_Vinculos_Odoo[[#This Row],[id GEE2]]=0,"",Detalle_Vinculos_Odoo[[#This Row],[id GEE2]])</f>
        <v/>
      </c>
      <c r="V319" s="121" t="str">
        <f>+IFERROR(VLOOKUP($M319,'LINK GEE-MSTORE'!$I$4:$M$134,4,0),"")</f>
        <v/>
      </c>
      <c r="W319" s="30" t="str">
        <f>+Detalle_Vinculos_Odoo[[#This Row],[Data]]&amp;"|| "&amp;Detalle_Vinculos_Odoo[[#This Row],[Variante Shopify]]&amp;", "&amp;Detalle_Vinculos_Odoo[[#This Row],[País]]</f>
        <v>DATAEDUCACIÓN|| Comuna: Vitacura, Metropolitana, Chile</v>
      </c>
      <c r="X3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Vitacura, Metropolitana</v>
      </c>
      <c r="Y319" s="106" t="str">
        <f>+IFERROR(VLOOKUP(Detalle_Vinculos_Odoo[[#This Row],[id GEE]],Portadas10[],2,0),"No hay imagen en la tabla")</f>
        <v>No hay imagen en la tabla</v>
      </c>
      <c r="Z3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9" s="106" t="str">
        <f t="shared" si="18"/>
        <v>https://dashboardfiltrado.azurewebsites.net/AutoDash/Index/4/13132</v>
      </c>
      <c r="AC3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id2:13132, url:"https://app.powerbi.com/view?r=eyJrIjoiNzc5MTdjODMtYzQyNS00MGI4LTlmMDgtODkxMTM1NTA4NjIzIiwidCI6IjhmYmFhNWJmLTJlY2MtNGRjOC1iNTZiLThmOTJlMzA3ZjA3NiIsImMiOjR9", comentario:"DATA: DATAEDUCACIÓN || País: Chile || Variante: SI || Tipo Variante: Comuna || Variante Shopify: Comuna: Vitacura, Metropolitana"));</v>
      </c>
      <c r="AD3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https://dashboardfiltrado.azurewebsites.net/AutoDash/Index/4/13132</v>
      </c>
      <c r="AE319" s="117" t="str">
        <f>+IF(Detalle_Vinculos_Odoo[[#This Row],[LINK Mapstore]]&lt;&gt;"","MapStore",IF(Detalle_Vinculos_Odoo[[#This Row],[id GEE]]&lt;&gt;"","GEE-PBI","PBI"))</f>
        <v>PBI</v>
      </c>
    </row>
    <row r="320" spans="1:31" ht="30.6" hidden="1" x14ac:dyDescent="0.3">
      <c r="A320" s="102">
        <f t="shared" si="19"/>
        <v>307</v>
      </c>
      <c r="B320" s="103" t="str">
        <f>+VLOOKUP($M320,Detalle_Variantes_DI[],2,0)</f>
        <v>DATAEDUCACIÓN</v>
      </c>
      <c r="C320" s="103" t="str">
        <f>+VLOOKUP($M320,Detalle_Variantes_DI[],3,0)</f>
        <v>0010-01-00014</v>
      </c>
      <c r="D320" s="30" t="str">
        <f>+VLOOKUP($M320,Detalle_Variantes_DI[],5,0)</f>
        <v>Ranking Comunal de Establecimientos Educacionales - Chile</v>
      </c>
      <c r="E320" s="102" t="str">
        <f>+VLOOKUP($M320,Detalle_Variantes_DI[],6,0)</f>
        <v>PRO</v>
      </c>
      <c r="F320" s="102" t="str">
        <f>+VLOOKUP($M320,Detalle_Variantes_DI[],7,0)</f>
        <v>Chile</v>
      </c>
      <c r="G320" s="102" t="str">
        <f>+VLOOKUP($M320,Detalle_Variantes_DI[],8,0)</f>
        <v>SI</v>
      </c>
      <c r="H320" s="102" t="str">
        <f>+VLOOKUP($M320,Detalle_Variantes_DI[],9,0)</f>
        <v>NO</v>
      </c>
      <c r="I320" s="102" t="str">
        <f>+VLOOKUP($M320,Detalle_Variantes_DI[],10,0)</f>
        <v>NO</v>
      </c>
      <c r="J320" s="102" t="str">
        <f>+VLOOKUP($M320,Detalle_Variantes_DI[],11,0)</f>
        <v>SI</v>
      </c>
      <c r="K320" s="102" t="str">
        <f>+VLOOKUP($M320,Detalle_Variantes_DI[],13,0)</f>
        <v>SI</v>
      </c>
      <c r="L320" s="102" t="str">
        <f>+VLOOKUP($M320,Detalle_Variantes_DI[],14,0)</f>
        <v>Comuna</v>
      </c>
      <c r="M320" s="100">
        <v>4</v>
      </c>
      <c r="N320" s="96">
        <v>13201</v>
      </c>
      <c r="O320" s="102" t="str">
        <f>+IF(VLOOKUP($M320,Detalle_Variantes_DI[],19,0)=0,"",VLOOKUP($M320,Detalle_Variantes_DI[],19,0))</f>
        <v/>
      </c>
      <c r="P320" s="102" t="str">
        <f t="shared" si="20"/>
        <v/>
      </c>
      <c r="Q320" s="102" t="str">
        <f>+IF(VLOOKUP($M320,Detalle_Variantes_DI[],19,0)=0,"",VLOOKUP($M320,Detalle_Variantes_DI[],21,0))</f>
        <v/>
      </c>
      <c r="R320" s="105" t="str">
        <f t="shared" si="21"/>
        <v/>
      </c>
      <c r="S320" s="106" t="str">
        <f>+IFERROR(VLOOKUP(M320&amp;"-"&amp;N320,Links_publicos_PBI[[id-id2]:[Nombre Archivo PBI]],4,0),L320)</f>
        <v>Comuna: Puente Alto, Metropolitana</v>
      </c>
      <c r="T320" s="121" t="str">
        <f>+HYPERLINK(IFERROR(VLOOKUP($M320&amp;"-"&amp;$N320,Links_publicos_PBI[[id-id2]:[Nombre Archivo PBI]],5,0),L320))</f>
        <v>https://app.powerbi.com/view?r=eyJrIjoiNTIzNjBiNWMtMDA3NC00YWY1LTk3NTUtYmY1MjVlN2RlNTAxIiwidCI6IjhmYmFhNWJmLTJlY2MtNGRjOC1iNTZiLThmOTJlMzA3ZjA3NiIsImMiOjR9</v>
      </c>
      <c r="U320" s="121" t="str">
        <f>+IFERROR(VLOOKUP($M320,'LINK GEE-MSTORE'!$A$4:$E$164,4,0),"")&amp;IF(Detalle_Vinculos_Odoo[[#This Row],[id GEE2]]=0,"",Detalle_Vinculos_Odoo[[#This Row],[id GEE2]])</f>
        <v/>
      </c>
      <c r="V320" s="121" t="str">
        <f>+IFERROR(VLOOKUP($M320,'LINK GEE-MSTORE'!$I$4:$M$134,4,0),"")</f>
        <v/>
      </c>
      <c r="W320" s="30" t="str">
        <f>+Detalle_Vinculos_Odoo[[#This Row],[Data]]&amp;"|| "&amp;Detalle_Vinculos_Odoo[[#This Row],[Variante Shopify]]&amp;", "&amp;Detalle_Vinculos_Odoo[[#This Row],[País]]</f>
        <v>DATAEDUCACIÓN|| Comuna: Puente Alto, Metropolitana, Chile</v>
      </c>
      <c r="X3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Puente Alto, Metropolitana</v>
      </c>
      <c r="Y320" s="106" t="str">
        <f>+IFERROR(VLOOKUP(Detalle_Vinculos_Odoo[[#This Row],[id GEE]],Portadas10[],2,0),"No hay imagen en la tabla")</f>
        <v>No hay imagen en la tabla</v>
      </c>
      <c r="Z3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0" s="106" t="str">
        <f t="shared" si="18"/>
        <v>https://dashboardfiltrado.azurewebsites.net/AutoDash/Index/4/13201</v>
      </c>
      <c r="AC3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id2:13201, url:"https://app.powerbi.com/view?r=eyJrIjoiNTIzNjBiNWMtMDA3NC00YWY1LTk3NTUtYmY1MjVlN2RlNTAxIiwidCI6IjhmYmFhNWJmLTJlY2MtNGRjOC1iNTZiLThmOTJlMzA3ZjA3NiIsImMiOjR9", comentario:"DATA: DATAEDUCACIÓN || País: Chile || Variante: SI || Tipo Variante: Comuna || Variante Shopify: Comuna: Puente Alto, Metropolitana"));</v>
      </c>
      <c r="AD3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https://dashboardfiltrado.azurewebsites.net/AutoDash/Index/4/13201</v>
      </c>
      <c r="AE320" s="117" t="str">
        <f>+IF(Detalle_Vinculos_Odoo[[#This Row],[LINK Mapstore]]&lt;&gt;"","MapStore",IF(Detalle_Vinculos_Odoo[[#This Row],[id GEE]]&lt;&gt;"","GEE-PBI","PBI"))</f>
        <v>PBI</v>
      </c>
    </row>
    <row r="321" spans="1:31" ht="30.6" hidden="1" x14ac:dyDescent="0.3">
      <c r="A321" s="102">
        <f t="shared" si="19"/>
        <v>308</v>
      </c>
      <c r="B321" s="103" t="str">
        <f>+VLOOKUP($M321,Detalle_Variantes_DI[],2,0)</f>
        <v>DATAEDUCACIÓN</v>
      </c>
      <c r="C321" s="103" t="str">
        <f>+VLOOKUP($M321,Detalle_Variantes_DI[],3,0)</f>
        <v>0010-01-00014</v>
      </c>
      <c r="D321" s="30" t="str">
        <f>+VLOOKUP($M321,Detalle_Variantes_DI[],5,0)</f>
        <v>Ranking Comunal de Establecimientos Educacionales - Chile</v>
      </c>
      <c r="E321" s="102" t="str">
        <f>+VLOOKUP($M321,Detalle_Variantes_DI[],6,0)</f>
        <v>PRO</v>
      </c>
      <c r="F321" s="102" t="str">
        <f>+VLOOKUP($M321,Detalle_Variantes_DI[],7,0)</f>
        <v>Chile</v>
      </c>
      <c r="G321" s="102" t="str">
        <f>+VLOOKUP($M321,Detalle_Variantes_DI[],8,0)</f>
        <v>SI</v>
      </c>
      <c r="H321" s="102" t="str">
        <f>+VLOOKUP($M321,Detalle_Variantes_DI[],9,0)</f>
        <v>NO</v>
      </c>
      <c r="I321" s="102" t="str">
        <f>+VLOOKUP($M321,Detalle_Variantes_DI[],10,0)</f>
        <v>NO</v>
      </c>
      <c r="J321" s="102" t="str">
        <f>+VLOOKUP($M321,Detalle_Variantes_DI[],11,0)</f>
        <v>SI</v>
      </c>
      <c r="K321" s="102" t="str">
        <f>+VLOOKUP($M321,Detalle_Variantes_DI[],13,0)</f>
        <v>SI</v>
      </c>
      <c r="L321" s="102" t="str">
        <f>+VLOOKUP($M321,Detalle_Variantes_DI[],14,0)</f>
        <v>Comuna</v>
      </c>
      <c r="M321" s="100">
        <v>4</v>
      </c>
      <c r="N321" s="96">
        <v>13202</v>
      </c>
      <c r="O321" s="102" t="str">
        <f>+IF(VLOOKUP($M321,Detalle_Variantes_DI[],19,0)=0,"",VLOOKUP($M321,Detalle_Variantes_DI[],19,0))</f>
        <v/>
      </c>
      <c r="P321" s="102" t="str">
        <f t="shared" si="20"/>
        <v/>
      </c>
      <c r="Q321" s="102" t="str">
        <f>+IF(VLOOKUP($M321,Detalle_Variantes_DI[],19,0)=0,"",VLOOKUP($M321,Detalle_Variantes_DI[],21,0))</f>
        <v/>
      </c>
      <c r="R321" s="105" t="str">
        <f t="shared" si="21"/>
        <v/>
      </c>
      <c r="S321" s="106" t="str">
        <f>+IFERROR(VLOOKUP(M321&amp;"-"&amp;N321,Links_publicos_PBI[[id-id2]:[Nombre Archivo PBI]],4,0),L321)</f>
        <v>Comuna: Pirque, Metropolitana</v>
      </c>
      <c r="T321" s="121" t="str">
        <f>+HYPERLINK(IFERROR(VLOOKUP($M321&amp;"-"&amp;$N321,Links_publicos_PBI[[id-id2]:[Nombre Archivo PBI]],5,0),L321))</f>
        <v>https://app.powerbi.com/view?r=eyJrIjoiNWE4NWM4ZjQtNTAyYy00ZjljLWJjMWEtNmNlODk5NWYyZTdmIiwidCI6IjhmYmFhNWJmLTJlY2MtNGRjOC1iNTZiLThmOTJlMzA3ZjA3NiIsImMiOjR9</v>
      </c>
      <c r="U321" s="121" t="str">
        <f>+IFERROR(VLOOKUP($M321,'LINK GEE-MSTORE'!$A$4:$E$164,4,0),"")&amp;IF(Detalle_Vinculos_Odoo[[#This Row],[id GEE2]]=0,"",Detalle_Vinculos_Odoo[[#This Row],[id GEE2]])</f>
        <v/>
      </c>
      <c r="V321" s="121" t="str">
        <f>+IFERROR(VLOOKUP($M321,'LINK GEE-MSTORE'!$I$4:$M$134,4,0),"")</f>
        <v/>
      </c>
      <c r="W321" s="30" t="str">
        <f>+Detalle_Vinculos_Odoo[[#This Row],[Data]]&amp;"|| "&amp;Detalle_Vinculos_Odoo[[#This Row],[Variante Shopify]]&amp;", "&amp;Detalle_Vinculos_Odoo[[#This Row],[País]]</f>
        <v>DATAEDUCACIÓN|| Comuna: Pirque, Metropolitana, Chile</v>
      </c>
      <c r="X3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Pirque, Metropolitana</v>
      </c>
      <c r="Y321" s="106" t="str">
        <f>+IFERROR(VLOOKUP(Detalle_Vinculos_Odoo[[#This Row],[id GEE]],Portadas10[],2,0),"No hay imagen en la tabla")</f>
        <v>No hay imagen en la tabla</v>
      </c>
      <c r="Z3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1" s="106" t="str">
        <f t="shared" si="18"/>
        <v>https://dashboardfiltrado.azurewebsites.net/AutoDash/Index/4/13202</v>
      </c>
      <c r="AC3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id2:13202, url:"https://app.powerbi.com/view?r=eyJrIjoiNWE4NWM4ZjQtNTAyYy00ZjljLWJjMWEtNmNlODk5NWYyZTdmIiwidCI6IjhmYmFhNWJmLTJlY2MtNGRjOC1iNTZiLThmOTJlMzA3ZjA3NiIsImMiOjR9", comentario:"DATA: DATAEDUCACIÓN || País: Chile || Variante: SI || Tipo Variante: Comuna || Variante Shopify: Comuna: Pirque, Metropolitana"));</v>
      </c>
      <c r="AD3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https://dashboardfiltrado.azurewebsites.net/AutoDash/Index/4/13202</v>
      </c>
      <c r="AE321" s="117" t="str">
        <f>+IF(Detalle_Vinculos_Odoo[[#This Row],[LINK Mapstore]]&lt;&gt;"","MapStore",IF(Detalle_Vinculos_Odoo[[#This Row],[id GEE]]&lt;&gt;"","GEE-PBI","PBI"))</f>
        <v>PBI</v>
      </c>
    </row>
    <row r="322" spans="1:31" ht="30.6" hidden="1" x14ac:dyDescent="0.3">
      <c r="A322" s="102">
        <f t="shared" si="19"/>
        <v>309</v>
      </c>
      <c r="B322" s="103" t="str">
        <f>+VLOOKUP($M322,Detalle_Variantes_DI[],2,0)</f>
        <v>DATAEDUCACIÓN</v>
      </c>
      <c r="C322" s="103" t="str">
        <f>+VLOOKUP($M322,Detalle_Variantes_DI[],3,0)</f>
        <v>0010-01-00014</v>
      </c>
      <c r="D322" s="30" t="str">
        <f>+VLOOKUP($M322,Detalle_Variantes_DI[],5,0)</f>
        <v>Ranking Comunal de Establecimientos Educacionales - Chile</v>
      </c>
      <c r="E322" s="102" t="str">
        <f>+VLOOKUP($M322,Detalle_Variantes_DI[],6,0)</f>
        <v>PRO</v>
      </c>
      <c r="F322" s="102" t="str">
        <f>+VLOOKUP($M322,Detalle_Variantes_DI[],7,0)</f>
        <v>Chile</v>
      </c>
      <c r="G322" s="102" t="str">
        <f>+VLOOKUP($M322,Detalle_Variantes_DI[],8,0)</f>
        <v>SI</v>
      </c>
      <c r="H322" s="102" t="str">
        <f>+VLOOKUP($M322,Detalle_Variantes_DI[],9,0)</f>
        <v>NO</v>
      </c>
      <c r="I322" s="102" t="str">
        <f>+VLOOKUP($M322,Detalle_Variantes_DI[],10,0)</f>
        <v>NO</v>
      </c>
      <c r="J322" s="102" t="str">
        <f>+VLOOKUP($M322,Detalle_Variantes_DI[],11,0)</f>
        <v>SI</v>
      </c>
      <c r="K322" s="102" t="str">
        <f>+VLOOKUP($M322,Detalle_Variantes_DI[],13,0)</f>
        <v>SI</v>
      </c>
      <c r="L322" s="102" t="str">
        <f>+VLOOKUP($M322,Detalle_Variantes_DI[],14,0)</f>
        <v>Comuna</v>
      </c>
      <c r="M322" s="100">
        <v>4</v>
      </c>
      <c r="N322" s="96">
        <v>13203</v>
      </c>
      <c r="O322" s="102" t="str">
        <f>+IF(VLOOKUP($M322,Detalle_Variantes_DI[],19,0)=0,"",VLOOKUP($M322,Detalle_Variantes_DI[],19,0))</f>
        <v/>
      </c>
      <c r="P322" s="102" t="str">
        <f t="shared" si="20"/>
        <v/>
      </c>
      <c r="Q322" s="102" t="str">
        <f>+IF(VLOOKUP($M322,Detalle_Variantes_DI[],19,0)=0,"",VLOOKUP($M322,Detalle_Variantes_DI[],21,0))</f>
        <v/>
      </c>
      <c r="R322" s="105" t="str">
        <f t="shared" si="21"/>
        <v/>
      </c>
      <c r="S322" s="106" t="str">
        <f>+IFERROR(VLOOKUP(M322&amp;"-"&amp;N322,Links_publicos_PBI[[id-id2]:[Nombre Archivo PBI]],4,0),L322)</f>
        <v>Comuna: San José de Maipo, Metropolitana</v>
      </c>
      <c r="T322" s="121" t="str">
        <f>+HYPERLINK(IFERROR(VLOOKUP($M322&amp;"-"&amp;$N322,Links_publicos_PBI[[id-id2]:[Nombre Archivo PBI]],5,0),L322))</f>
        <v>https://app.powerbi.com/view?r=eyJrIjoiMmUyNGM3NTQtMTUxNy00Y2ZmLThjYjctZmM5ZWUzMWRjNWQ3IiwidCI6IjhmYmFhNWJmLTJlY2MtNGRjOC1iNTZiLThmOTJlMzA3ZjA3NiIsImMiOjR9</v>
      </c>
      <c r="U322" s="121" t="str">
        <f>+IFERROR(VLOOKUP($M322,'LINK GEE-MSTORE'!$A$4:$E$164,4,0),"")&amp;IF(Detalle_Vinculos_Odoo[[#This Row],[id GEE2]]=0,"",Detalle_Vinculos_Odoo[[#This Row],[id GEE2]])</f>
        <v/>
      </c>
      <c r="V322" s="121" t="str">
        <f>+IFERROR(VLOOKUP($M322,'LINK GEE-MSTORE'!$I$4:$M$134,4,0),"")</f>
        <v/>
      </c>
      <c r="W322" s="30" t="str">
        <f>+Detalle_Vinculos_Odoo[[#This Row],[Data]]&amp;"|| "&amp;Detalle_Vinculos_Odoo[[#This Row],[Variante Shopify]]&amp;", "&amp;Detalle_Vinculos_Odoo[[#This Row],[País]]</f>
        <v>DATAEDUCACIÓN|| Comuna: San José de Maipo, Metropolitana, Chile</v>
      </c>
      <c r="X3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José de Maipo, Metropolitana</v>
      </c>
      <c r="Y322" s="106" t="str">
        <f>+IFERROR(VLOOKUP(Detalle_Vinculos_Odoo[[#This Row],[id GEE]],Portadas10[],2,0),"No hay imagen en la tabla")</f>
        <v>No hay imagen en la tabla</v>
      </c>
      <c r="Z3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2" s="106" t="str">
        <f t="shared" si="18"/>
        <v>https://dashboardfiltrado.azurewebsites.net/AutoDash/Index/4/13203</v>
      </c>
      <c r="AC3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id2:13203, url:"https://app.powerbi.com/view?r=eyJrIjoiMmUyNGM3NTQtMTUxNy00Y2ZmLThjYjctZmM5ZWUzMWRjNWQ3IiwidCI6IjhmYmFhNWJmLTJlY2MtNGRjOC1iNTZiLThmOTJlMzA3ZjA3NiIsImMiOjR9", comentario:"DATA: DATAEDUCACIÓN || País: Chile || Variante: SI || Tipo Variante: Comuna || Variante Shopify: Comuna: San José de Maipo, Metropolitana"));</v>
      </c>
      <c r="AD3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https://dashboardfiltrado.azurewebsites.net/AutoDash/Index/4/13203</v>
      </c>
      <c r="AE322" s="117" t="str">
        <f>+IF(Detalle_Vinculos_Odoo[[#This Row],[LINK Mapstore]]&lt;&gt;"","MapStore",IF(Detalle_Vinculos_Odoo[[#This Row],[id GEE]]&lt;&gt;"","GEE-PBI","PBI"))</f>
        <v>PBI</v>
      </c>
    </row>
    <row r="323" spans="1:31" ht="30.6" hidden="1" x14ac:dyDescent="0.3">
      <c r="A323" s="102">
        <f t="shared" si="19"/>
        <v>310</v>
      </c>
      <c r="B323" s="103" t="str">
        <f>+VLOOKUP($M323,Detalle_Variantes_DI[],2,0)</f>
        <v>DATAEDUCACIÓN</v>
      </c>
      <c r="C323" s="103" t="str">
        <f>+VLOOKUP($M323,Detalle_Variantes_DI[],3,0)</f>
        <v>0010-01-00014</v>
      </c>
      <c r="D323" s="30" t="str">
        <f>+VLOOKUP($M323,Detalle_Variantes_DI[],5,0)</f>
        <v>Ranking Comunal de Establecimientos Educacionales - Chile</v>
      </c>
      <c r="E323" s="102" t="str">
        <f>+VLOOKUP($M323,Detalle_Variantes_DI[],6,0)</f>
        <v>PRO</v>
      </c>
      <c r="F323" s="102" t="str">
        <f>+VLOOKUP($M323,Detalle_Variantes_DI[],7,0)</f>
        <v>Chile</v>
      </c>
      <c r="G323" s="102" t="str">
        <f>+VLOOKUP($M323,Detalle_Variantes_DI[],8,0)</f>
        <v>SI</v>
      </c>
      <c r="H323" s="102" t="str">
        <f>+VLOOKUP($M323,Detalle_Variantes_DI[],9,0)</f>
        <v>NO</v>
      </c>
      <c r="I323" s="102" t="str">
        <f>+VLOOKUP($M323,Detalle_Variantes_DI[],10,0)</f>
        <v>NO</v>
      </c>
      <c r="J323" s="102" t="str">
        <f>+VLOOKUP($M323,Detalle_Variantes_DI[],11,0)</f>
        <v>SI</v>
      </c>
      <c r="K323" s="102" t="str">
        <f>+VLOOKUP($M323,Detalle_Variantes_DI[],13,0)</f>
        <v>SI</v>
      </c>
      <c r="L323" s="102" t="str">
        <f>+VLOOKUP($M323,Detalle_Variantes_DI[],14,0)</f>
        <v>Comuna</v>
      </c>
      <c r="M323" s="100">
        <v>4</v>
      </c>
      <c r="N323" s="96">
        <v>13301</v>
      </c>
      <c r="O323" s="102" t="str">
        <f>+IF(VLOOKUP($M323,Detalle_Variantes_DI[],19,0)=0,"",VLOOKUP($M323,Detalle_Variantes_DI[],19,0))</f>
        <v/>
      </c>
      <c r="P323" s="102" t="str">
        <f t="shared" si="20"/>
        <v/>
      </c>
      <c r="Q323" s="102" t="str">
        <f>+IF(VLOOKUP($M323,Detalle_Variantes_DI[],19,0)=0,"",VLOOKUP($M323,Detalle_Variantes_DI[],21,0))</f>
        <v/>
      </c>
      <c r="R323" s="105" t="str">
        <f t="shared" si="21"/>
        <v/>
      </c>
      <c r="S323" s="106" t="str">
        <f>+IFERROR(VLOOKUP(M323&amp;"-"&amp;N323,Links_publicos_PBI[[id-id2]:[Nombre Archivo PBI]],4,0),L323)</f>
        <v>Comuna: Colina, Metropolitana</v>
      </c>
      <c r="T323" s="121" t="str">
        <f>+HYPERLINK(IFERROR(VLOOKUP($M323&amp;"-"&amp;$N323,Links_publicos_PBI[[id-id2]:[Nombre Archivo PBI]],5,0),L323))</f>
        <v>https://app.powerbi.com/view?r=eyJrIjoiOTBlODNkMWQtYTkyOS00ZjUzLTk2NmMtMDJhNmM0ZjA1ZGVlIiwidCI6IjhmYmFhNWJmLTJlY2MtNGRjOC1iNTZiLThmOTJlMzA3ZjA3NiIsImMiOjR9</v>
      </c>
      <c r="U323" s="121" t="str">
        <f>+IFERROR(VLOOKUP($M323,'LINK GEE-MSTORE'!$A$4:$E$164,4,0),"")&amp;IF(Detalle_Vinculos_Odoo[[#This Row],[id GEE2]]=0,"",Detalle_Vinculos_Odoo[[#This Row],[id GEE2]])</f>
        <v/>
      </c>
      <c r="V323" s="121" t="str">
        <f>+IFERROR(VLOOKUP($M323,'LINK GEE-MSTORE'!$I$4:$M$134,4,0),"")</f>
        <v/>
      </c>
      <c r="W323" s="30" t="str">
        <f>+Detalle_Vinculos_Odoo[[#This Row],[Data]]&amp;"|| "&amp;Detalle_Vinculos_Odoo[[#This Row],[Variante Shopify]]&amp;", "&amp;Detalle_Vinculos_Odoo[[#This Row],[País]]</f>
        <v>DATAEDUCACIÓN|| Comuna: Colina, Metropolitana, Chile</v>
      </c>
      <c r="X3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Colina, Metropolitana</v>
      </c>
      <c r="Y323" s="106" t="str">
        <f>+IFERROR(VLOOKUP(Detalle_Vinculos_Odoo[[#This Row],[id GEE]],Portadas10[],2,0),"No hay imagen en la tabla")</f>
        <v>No hay imagen en la tabla</v>
      </c>
      <c r="Z3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3" s="106" t="str">
        <f t="shared" si="18"/>
        <v>https://dashboardfiltrado.azurewebsites.net/AutoDash/Index/4/13301</v>
      </c>
      <c r="AC3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id2:13301, url:"https://app.powerbi.com/view?r=eyJrIjoiOTBlODNkMWQtYTkyOS00ZjUzLTk2NmMtMDJhNmM0ZjA1ZGVlIiwidCI6IjhmYmFhNWJmLTJlY2MtNGRjOC1iNTZiLThmOTJlMzA3ZjA3NiIsImMiOjR9", comentario:"DATA: DATAEDUCACIÓN || País: Chile || Variante: SI || Tipo Variante: Comuna || Variante Shopify: Comuna: Colina, Metropolitana"));</v>
      </c>
      <c r="AD3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https://dashboardfiltrado.azurewebsites.net/AutoDash/Index/4/13301</v>
      </c>
      <c r="AE323" s="117" t="str">
        <f>+IF(Detalle_Vinculos_Odoo[[#This Row],[LINK Mapstore]]&lt;&gt;"","MapStore",IF(Detalle_Vinculos_Odoo[[#This Row],[id GEE]]&lt;&gt;"","GEE-PBI","PBI"))</f>
        <v>PBI</v>
      </c>
    </row>
    <row r="324" spans="1:31" ht="30.6" hidden="1" x14ac:dyDescent="0.3">
      <c r="A324" s="102">
        <f t="shared" si="19"/>
        <v>311</v>
      </c>
      <c r="B324" s="103" t="str">
        <f>+VLOOKUP($M324,Detalle_Variantes_DI[],2,0)</f>
        <v>DATAEDUCACIÓN</v>
      </c>
      <c r="C324" s="103" t="str">
        <f>+VLOOKUP($M324,Detalle_Variantes_DI[],3,0)</f>
        <v>0010-01-00014</v>
      </c>
      <c r="D324" s="30" t="str">
        <f>+VLOOKUP($M324,Detalle_Variantes_DI[],5,0)</f>
        <v>Ranking Comunal de Establecimientos Educacionales - Chile</v>
      </c>
      <c r="E324" s="102" t="str">
        <f>+VLOOKUP($M324,Detalle_Variantes_DI[],6,0)</f>
        <v>PRO</v>
      </c>
      <c r="F324" s="102" t="str">
        <f>+VLOOKUP($M324,Detalle_Variantes_DI[],7,0)</f>
        <v>Chile</v>
      </c>
      <c r="G324" s="102" t="str">
        <f>+VLOOKUP($M324,Detalle_Variantes_DI[],8,0)</f>
        <v>SI</v>
      </c>
      <c r="H324" s="102" t="str">
        <f>+VLOOKUP($M324,Detalle_Variantes_DI[],9,0)</f>
        <v>NO</v>
      </c>
      <c r="I324" s="102" t="str">
        <f>+VLOOKUP($M324,Detalle_Variantes_DI[],10,0)</f>
        <v>NO</v>
      </c>
      <c r="J324" s="102" t="str">
        <f>+VLOOKUP($M324,Detalle_Variantes_DI[],11,0)</f>
        <v>SI</v>
      </c>
      <c r="K324" s="102" t="str">
        <f>+VLOOKUP($M324,Detalle_Variantes_DI[],13,0)</f>
        <v>SI</v>
      </c>
      <c r="L324" s="102" t="str">
        <f>+VLOOKUP($M324,Detalle_Variantes_DI[],14,0)</f>
        <v>Comuna</v>
      </c>
      <c r="M324" s="100">
        <v>4</v>
      </c>
      <c r="N324" s="96">
        <v>13302</v>
      </c>
      <c r="O324" s="102" t="str">
        <f>+IF(VLOOKUP($M324,Detalle_Variantes_DI[],19,0)=0,"",VLOOKUP($M324,Detalle_Variantes_DI[],19,0))</f>
        <v/>
      </c>
      <c r="P324" s="102" t="str">
        <f t="shared" si="20"/>
        <v/>
      </c>
      <c r="Q324" s="102" t="str">
        <f>+IF(VLOOKUP($M324,Detalle_Variantes_DI[],19,0)=0,"",VLOOKUP($M324,Detalle_Variantes_DI[],21,0))</f>
        <v/>
      </c>
      <c r="R324" s="105" t="str">
        <f t="shared" si="21"/>
        <v/>
      </c>
      <c r="S324" s="106" t="str">
        <f>+IFERROR(VLOOKUP(M324&amp;"-"&amp;N324,Links_publicos_PBI[[id-id2]:[Nombre Archivo PBI]],4,0),L324)</f>
        <v>Comuna: Lampa, Metropolitana</v>
      </c>
      <c r="T324" s="121" t="str">
        <f>+HYPERLINK(IFERROR(VLOOKUP($M324&amp;"-"&amp;$N324,Links_publicos_PBI[[id-id2]:[Nombre Archivo PBI]],5,0),L324))</f>
        <v>https://app.powerbi.com/view?r=eyJrIjoiMzE1ZDNhYTctOWRkNy00ZmE4LTk4YzktODU0OWUyODUyYTkyIiwidCI6IjhmYmFhNWJmLTJlY2MtNGRjOC1iNTZiLThmOTJlMzA3ZjA3NiIsImMiOjR9</v>
      </c>
      <c r="U324" s="121" t="str">
        <f>+IFERROR(VLOOKUP($M324,'LINK GEE-MSTORE'!$A$4:$E$164,4,0),"")&amp;IF(Detalle_Vinculos_Odoo[[#This Row],[id GEE2]]=0,"",Detalle_Vinculos_Odoo[[#This Row],[id GEE2]])</f>
        <v/>
      </c>
      <c r="V324" s="121" t="str">
        <f>+IFERROR(VLOOKUP($M324,'LINK GEE-MSTORE'!$I$4:$M$134,4,0),"")</f>
        <v/>
      </c>
      <c r="W324" s="30" t="str">
        <f>+Detalle_Vinculos_Odoo[[#This Row],[Data]]&amp;"|| "&amp;Detalle_Vinculos_Odoo[[#This Row],[Variante Shopify]]&amp;", "&amp;Detalle_Vinculos_Odoo[[#This Row],[País]]</f>
        <v>DATAEDUCACIÓN|| Comuna: Lampa, Metropolitana, Chile</v>
      </c>
      <c r="X3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Lampa, Metropolitana</v>
      </c>
      <c r="Y324" s="106" t="str">
        <f>+IFERROR(VLOOKUP(Detalle_Vinculos_Odoo[[#This Row],[id GEE]],Portadas10[],2,0),"No hay imagen en la tabla")</f>
        <v>No hay imagen en la tabla</v>
      </c>
      <c r="Z3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4" s="106" t="str">
        <f t="shared" si="18"/>
        <v>https://dashboardfiltrado.azurewebsites.net/AutoDash/Index/4/13302</v>
      </c>
      <c r="AC3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id2:13302, url:"https://app.powerbi.com/view?r=eyJrIjoiMzE1ZDNhYTctOWRkNy00ZmE4LTk4YzktODU0OWUyODUyYTkyIiwidCI6IjhmYmFhNWJmLTJlY2MtNGRjOC1iNTZiLThmOTJlMzA3ZjA3NiIsImMiOjR9", comentario:"DATA: DATAEDUCACIÓN || País: Chile || Variante: SI || Tipo Variante: Comuna || Variante Shopify: Comuna: Lampa, Metropolitana"));</v>
      </c>
      <c r="AD3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https://dashboardfiltrado.azurewebsites.net/AutoDash/Index/4/13302</v>
      </c>
      <c r="AE324" s="117" t="str">
        <f>+IF(Detalle_Vinculos_Odoo[[#This Row],[LINK Mapstore]]&lt;&gt;"","MapStore",IF(Detalle_Vinculos_Odoo[[#This Row],[id GEE]]&lt;&gt;"","GEE-PBI","PBI"))</f>
        <v>PBI</v>
      </c>
    </row>
    <row r="325" spans="1:31" ht="30.6" hidden="1" x14ac:dyDescent="0.3">
      <c r="A325" s="102">
        <f t="shared" si="19"/>
        <v>312</v>
      </c>
      <c r="B325" s="103" t="str">
        <f>+VLOOKUP($M325,Detalle_Variantes_DI[],2,0)</f>
        <v>DATAEDUCACIÓN</v>
      </c>
      <c r="C325" s="103" t="str">
        <f>+VLOOKUP($M325,Detalle_Variantes_DI[],3,0)</f>
        <v>0010-01-00014</v>
      </c>
      <c r="D325" s="30" t="str">
        <f>+VLOOKUP($M325,Detalle_Variantes_DI[],5,0)</f>
        <v>Ranking Comunal de Establecimientos Educacionales - Chile</v>
      </c>
      <c r="E325" s="102" t="str">
        <f>+VLOOKUP($M325,Detalle_Variantes_DI[],6,0)</f>
        <v>PRO</v>
      </c>
      <c r="F325" s="102" t="str">
        <f>+VLOOKUP($M325,Detalle_Variantes_DI[],7,0)</f>
        <v>Chile</v>
      </c>
      <c r="G325" s="102" t="str">
        <f>+VLOOKUP($M325,Detalle_Variantes_DI[],8,0)</f>
        <v>SI</v>
      </c>
      <c r="H325" s="102" t="str">
        <f>+VLOOKUP($M325,Detalle_Variantes_DI[],9,0)</f>
        <v>NO</v>
      </c>
      <c r="I325" s="102" t="str">
        <f>+VLOOKUP($M325,Detalle_Variantes_DI[],10,0)</f>
        <v>NO</v>
      </c>
      <c r="J325" s="102" t="str">
        <f>+VLOOKUP($M325,Detalle_Variantes_DI[],11,0)</f>
        <v>SI</v>
      </c>
      <c r="K325" s="102" t="str">
        <f>+VLOOKUP($M325,Detalle_Variantes_DI[],13,0)</f>
        <v>SI</v>
      </c>
      <c r="L325" s="102" t="str">
        <f>+VLOOKUP($M325,Detalle_Variantes_DI[],14,0)</f>
        <v>Comuna</v>
      </c>
      <c r="M325" s="100">
        <v>4</v>
      </c>
      <c r="N325" s="96">
        <v>13303</v>
      </c>
      <c r="O325" s="102" t="str">
        <f>+IF(VLOOKUP($M325,Detalle_Variantes_DI[],19,0)=0,"",VLOOKUP($M325,Detalle_Variantes_DI[],19,0))</f>
        <v/>
      </c>
      <c r="P325" s="102" t="str">
        <f t="shared" si="20"/>
        <v/>
      </c>
      <c r="Q325" s="102" t="str">
        <f>+IF(VLOOKUP($M325,Detalle_Variantes_DI[],19,0)=0,"",VLOOKUP($M325,Detalle_Variantes_DI[],21,0))</f>
        <v/>
      </c>
      <c r="R325" s="105" t="str">
        <f t="shared" si="21"/>
        <v/>
      </c>
      <c r="S325" s="106" t="str">
        <f>+IFERROR(VLOOKUP(M325&amp;"-"&amp;N325,Links_publicos_PBI[[id-id2]:[Nombre Archivo PBI]],4,0),L325)</f>
        <v>Comuna: Tiltil, Metropolitana</v>
      </c>
      <c r="T325" s="121" t="str">
        <f>+HYPERLINK(IFERROR(VLOOKUP($M325&amp;"-"&amp;$N325,Links_publicos_PBI[[id-id2]:[Nombre Archivo PBI]],5,0),L325))</f>
        <v>https://app.powerbi.com/view?r=eyJrIjoiNjJjODIwMTQtOTdmOS00ZGRjLWEyY2EtYmM5OGEzNTYzMjRkIiwidCI6IjhmYmFhNWJmLTJlY2MtNGRjOC1iNTZiLThmOTJlMzA3ZjA3NiIsImMiOjR9</v>
      </c>
      <c r="U325" s="121" t="str">
        <f>+IFERROR(VLOOKUP($M325,'LINK GEE-MSTORE'!$A$4:$E$164,4,0),"")&amp;IF(Detalle_Vinculos_Odoo[[#This Row],[id GEE2]]=0,"",Detalle_Vinculos_Odoo[[#This Row],[id GEE2]])</f>
        <v/>
      </c>
      <c r="V325" s="121" t="str">
        <f>+IFERROR(VLOOKUP($M325,'LINK GEE-MSTORE'!$I$4:$M$134,4,0),"")</f>
        <v/>
      </c>
      <c r="W325" s="30" t="str">
        <f>+Detalle_Vinculos_Odoo[[#This Row],[Data]]&amp;"|| "&amp;Detalle_Vinculos_Odoo[[#This Row],[Variante Shopify]]&amp;", "&amp;Detalle_Vinculos_Odoo[[#This Row],[País]]</f>
        <v>DATAEDUCACIÓN|| Comuna: Tiltil, Metropolitana, Chile</v>
      </c>
      <c r="X3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Tiltil, Metropolitana</v>
      </c>
      <c r="Y325" s="106" t="str">
        <f>+IFERROR(VLOOKUP(Detalle_Vinculos_Odoo[[#This Row],[id GEE]],Portadas10[],2,0),"No hay imagen en la tabla")</f>
        <v>No hay imagen en la tabla</v>
      </c>
      <c r="Z3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5" s="106" t="str">
        <f t="shared" si="18"/>
        <v>https://dashboardfiltrado.azurewebsites.net/AutoDash/Index/4/13303</v>
      </c>
      <c r="AC3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id2:13303, url:"https://app.powerbi.com/view?r=eyJrIjoiNjJjODIwMTQtOTdmOS00ZGRjLWEyY2EtYmM5OGEzNTYzMjRkIiwidCI6IjhmYmFhNWJmLTJlY2MtNGRjOC1iNTZiLThmOTJlMzA3ZjA3NiIsImMiOjR9", comentario:"DATA: DATAEDUCACIÓN || País: Chile || Variante: SI || Tipo Variante: Comuna || Variante Shopify: Comuna: Tiltil, Metropolitana"));</v>
      </c>
      <c r="AD3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https://dashboardfiltrado.azurewebsites.net/AutoDash/Index/4/13303</v>
      </c>
      <c r="AE325" s="117" t="str">
        <f>+IF(Detalle_Vinculos_Odoo[[#This Row],[LINK Mapstore]]&lt;&gt;"","MapStore",IF(Detalle_Vinculos_Odoo[[#This Row],[id GEE]]&lt;&gt;"","GEE-PBI","PBI"))</f>
        <v>PBI</v>
      </c>
    </row>
    <row r="326" spans="1:31" ht="30.6" hidden="1" x14ac:dyDescent="0.3">
      <c r="A326" s="102">
        <f t="shared" si="19"/>
        <v>313</v>
      </c>
      <c r="B326" s="103" t="str">
        <f>+VLOOKUP($M326,Detalle_Variantes_DI[],2,0)</f>
        <v>DATAEDUCACIÓN</v>
      </c>
      <c r="C326" s="103" t="str">
        <f>+VLOOKUP($M326,Detalle_Variantes_DI[],3,0)</f>
        <v>0010-01-00014</v>
      </c>
      <c r="D326" s="30" t="str">
        <f>+VLOOKUP($M326,Detalle_Variantes_DI[],5,0)</f>
        <v>Ranking Comunal de Establecimientos Educacionales - Chile</v>
      </c>
      <c r="E326" s="102" t="str">
        <f>+VLOOKUP($M326,Detalle_Variantes_DI[],6,0)</f>
        <v>PRO</v>
      </c>
      <c r="F326" s="102" t="str">
        <f>+VLOOKUP($M326,Detalle_Variantes_DI[],7,0)</f>
        <v>Chile</v>
      </c>
      <c r="G326" s="102" t="str">
        <f>+VLOOKUP($M326,Detalle_Variantes_DI[],8,0)</f>
        <v>SI</v>
      </c>
      <c r="H326" s="102" t="str">
        <f>+VLOOKUP($M326,Detalle_Variantes_DI[],9,0)</f>
        <v>NO</v>
      </c>
      <c r="I326" s="102" t="str">
        <f>+VLOOKUP($M326,Detalle_Variantes_DI[],10,0)</f>
        <v>NO</v>
      </c>
      <c r="J326" s="102" t="str">
        <f>+VLOOKUP($M326,Detalle_Variantes_DI[],11,0)</f>
        <v>SI</v>
      </c>
      <c r="K326" s="102" t="str">
        <f>+VLOOKUP($M326,Detalle_Variantes_DI[],13,0)</f>
        <v>SI</v>
      </c>
      <c r="L326" s="102" t="str">
        <f>+VLOOKUP($M326,Detalle_Variantes_DI[],14,0)</f>
        <v>Comuna</v>
      </c>
      <c r="M326" s="100">
        <v>4</v>
      </c>
      <c r="N326" s="96">
        <v>13401</v>
      </c>
      <c r="O326" s="102" t="str">
        <f>+IF(VLOOKUP($M326,Detalle_Variantes_DI[],19,0)=0,"",VLOOKUP($M326,Detalle_Variantes_DI[],19,0))</f>
        <v/>
      </c>
      <c r="P326" s="102" t="str">
        <f t="shared" si="20"/>
        <v/>
      </c>
      <c r="Q326" s="102" t="str">
        <f>+IF(VLOOKUP($M326,Detalle_Variantes_DI[],19,0)=0,"",VLOOKUP($M326,Detalle_Variantes_DI[],21,0))</f>
        <v/>
      </c>
      <c r="R326" s="105" t="str">
        <f t="shared" si="21"/>
        <v/>
      </c>
      <c r="S326" s="106" t="str">
        <f>+IFERROR(VLOOKUP(M326&amp;"-"&amp;N326,Links_publicos_PBI[[id-id2]:[Nombre Archivo PBI]],4,0),L326)</f>
        <v>Comuna: San Bernardo, Metropolitana</v>
      </c>
      <c r="T326" s="121" t="str">
        <f>+HYPERLINK(IFERROR(VLOOKUP($M326&amp;"-"&amp;$N326,Links_publicos_PBI[[id-id2]:[Nombre Archivo PBI]],5,0),L326))</f>
        <v>https://app.powerbi.com/view?r=eyJrIjoiYTVkNDRhOGEtZDRiYi00NjJkLTk5YWMtZTg3MWU4ZGI4YzcwIiwidCI6IjhmYmFhNWJmLTJlY2MtNGRjOC1iNTZiLThmOTJlMzA3ZjA3NiIsImMiOjR9</v>
      </c>
      <c r="U326" s="121" t="str">
        <f>+IFERROR(VLOOKUP($M326,'LINK GEE-MSTORE'!$A$4:$E$164,4,0),"")&amp;IF(Detalle_Vinculos_Odoo[[#This Row],[id GEE2]]=0,"",Detalle_Vinculos_Odoo[[#This Row],[id GEE2]])</f>
        <v/>
      </c>
      <c r="V326" s="121" t="str">
        <f>+IFERROR(VLOOKUP($M326,'LINK GEE-MSTORE'!$I$4:$M$134,4,0),"")</f>
        <v/>
      </c>
      <c r="W326" s="30" t="str">
        <f>+Detalle_Vinculos_Odoo[[#This Row],[Data]]&amp;"|| "&amp;Detalle_Vinculos_Odoo[[#This Row],[Variante Shopify]]&amp;", "&amp;Detalle_Vinculos_Odoo[[#This Row],[País]]</f>
        <v>DATAEDUCACIÓN|| Comuna: San Bernardo, Metropolitana, Chile</v>
      </c>
      <c r="X3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Bernardo, Metropolitana</v>
      </c>
      <c r="Y326" s="106" t="str">
        <f>+IFERROR(VLOOKUP(Detalle_Vinculos_Odoo[[#This Row],[id GEE]],Portadas10[],2,0),"No hay imagen en la tabla")</f>
        <v>No hay imagen en la tabla</v>
      </c>
      <c r="Z3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6" s="106" t="str">
        <f t="shared" si="18"/>
        <v>https://dashboardfiltrado.azurewebsites.net/AutoDash/Index/4/13401</v>
      </c>
      <c r="AC3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id2:13401, url:"https://app.powerbi.com/view?r=eyJrIjoiYTVkNDRhOGEtZDRiYi00NjJkLTk5YWMtZTg3MWU4ZGI4YzcwIiwidCI6IjhmYmFhNWJmLTJlY2MtNGRjOC1iNTZiLThmOTJlMzA3ZjA3NiIsImMiOjR9", comentario:"DATA: DATAEDUCACIÓN || País: Chile || Variante: SI || Tipo Variante: Comuna || Variante Shopify: Comuna: San Bernardo, Metropolitana"));</v>
      </c>
      <c r="AD3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https://dashboardfiltrado.azurewebsites.net/AutoDash/Index/4/13401</v>
      </c>
      <c r="AE326" s="117" t="str">
        <f>+IF(Detalle_Vinculos_Odoo[[#This Row],[LINK Mapstore]]&lt;&gt;"","MapStore",IF(Detalle_Vinculos_Odoo[[#This Row],[id GEE]]&lt;&gt;"","GEE-PBI","PBI"))</f>
        <v>PBI</v>
      </c>
    </row>
    <row r="327" spans="1:31" ht="30.6" hidden="1" x14ac:dyDescent="0.3">
      <c r="A327" s="102">
        <f t="shared" si="19"/>
        <v>314</v>
      </c>
      <c r="B327" s="103" t="str">
        <f>+VLOOKUP($M327,Detalle_Variantes_DI[],2,0)</f>
        <v>DATAEDUCACIÓN</v>
      </c>
      <c r="C327" s="103" t="str">
        <f>+VLOOKUP($M327,Detalle_Variantes_DI[],3,0)</f>
        <v>0010-01-00014</v>
      </c>
      <c r="D327" s="30" t="str">
        <f>+VLOOKUP($M327,Detalle_Variantes_DI[],5,0)</f>
        <v>Ranking Comunal de Establecimientos Educacionales - Chile</v>
      </c>
      <c r="E327" s="102" t="str">
        <f>+VLOOKUP($M327,Detalle_Variantes_DI[],6,0)</f>
        <v>PRO</v>
      </c>
      <c r="F327" s="102" t="str">
        <f>+VLOOKUP($M327,Detalle_Variantes_DI[],7,0)</f>
        <v>Chile</v>
      </c>
      <c r="G327" s="102" t="str">
        <f>+VLOOKUP($M327,Detalle_Variantes_DI[],8,0)</f>
        <v>SI</v>
      </c>
      <c r="H327" s="102" t="str">
        <f>+VLOOKUP($M327,Detalle_Variantes_DI[],9,0)</f>
        <v>NO</v>
      </c>
      <c r="I327" s="102" t="str">
        <f>+VLOOKUP($M327,Detalle_Variantes_DI[],10,0)</f>
        <v>NO</v>
      </c>
      <c r="J327" s="102" t="str">
        <f>+VLOOKUP($M327,Detalle_Variantes_DI[],11,0)</f>
        <v>SI</v>
      </c>
      <c r="K327" s="102" t="str">
        <f>+VLOOKUP($M327,Detalle_Variantes_DI[],13,0)</f>
        <v>SI</v>
      </c>
      <c r="L327" s="102" t="str">
        <f>+VLOOKUP($M327,Detalle_Variantes_DI[],14,0)</f>
        <v>Comuna</v>
      </c>
      <c r="M327" s="100">
        <v>4</v>
      </c>
      <c r="N327" s="96">
        <v>13402</v>
      </c>
      <c r="O327" s="102" t="str">
        <f>+IF(VLOOKUP($M327,Detalle_Variantes_DI[],19,0)=0,"",VLOOKUP($M327,Detalle_Variantes_DI[],19,0))</f>
        <v/>
      </c>
      <c r="P327" s="102" t="str">
        <f t="shared" si="20"/>
        <v/>
      </c>
      <c r="Q327" s="102" t="str">
        <f>+IF(VLOOKUP($M327,Detalle_Variantes_DI[],19,0)=0,"",VLOOKUP($M327,Detalle_Variantes_DI[],21,0))</f>
        <v/>
      </c>
      <c r="R327" s="105" t="str">
        <f t="shared" si="21"/>
        <v/>
      </c>
      <c r="S327" s="106" t="str">
        <f>+IFERROR(VLOOKUP(M327&amp;"-"&amp;N327,Links_publicos_PBI[[id-id2]:[Nombre Archivo PBI]],4,0),L327)</f>
        <v>Comuna: Buin, Metropolitana</v>
      </c>
      <c r="T327" s="121" t="str">
        <f>+HYPERLINK(IFERROR(VLOOKUP($M327&amp;"-"&amp;$N327,Links_publicos_PBI[[id-id2]:[Nombre Archivo PBI]],5,0),L327))</f>
        <v>https://app.powerbi.com/view?r=eyJrIjoiZTBlOTUxNzUtY2Q4NC00ODBmLWIxMTktMzk4ODg2MDAwNWUwIiwidCI6IjhmYmFhNWJmLTJlY2MtNGRjOC1iNTZiLThmOTJlMzA3ZjA3NiIsImMiOjR9</v>
      </c>
      <c r="U327" s="121" t="str">
        <f>+IFERROR(VLOOKUP($M327,'LINK GEE-MSTORE'!$A$4:$E$164,4,0),"")&amp;IF(Detalle_Vinculos_Odoo[[#This Row],[id GEE2]]=0,"",Detalle_Vinculos_Odoo[[#This Row],[id GEE2]])</f>
        <v/>
      </c>
      <c r="V327" s="121" t="str">
        <f>+IFERROR(VLOOKUP($M327,'LINK GEE-MSTORE'!$I$4:$M$134,4,0),"")</f>
        <v/>
      </c>
      <c r="W327" s="30" t="str">
        <f>+Detalle_Vinculos_Odoo[[#This Row],[Data]]&amp;"|| "&amp;Detalle_Vinculos_Odoo[[#This Row],[Variante Shopify]]&amp;", "&amp;Detalle_Vinculos_Odoo[[#This Row],[País]]</f>
        <v>DATAEDUCACIÓN|| Comuna: Buin, Metropolitana, Chile</v>
      </c>
      <c r="X3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Buin, Metropolitana</v>
      </c>
      <c r="Y327" s="106" t="str">
        <f>+IFERROR(VLOOKUP(Detalle_Vinculos_Odoo[[#This Row],[id GEE]],Portadas10[],2,0),"No hay imagen en la tabla")</f>
        <v>No hay imagen en la tabla</v>
      </c>
      <c r="Z3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7" s="106" t="str">
        <f t="shared" si="18"/>
        <v>https://dashboardfiltrado.azurewebsites.net/AutoDash/Index/4/13402</v>
      </c>
      <c r="AC3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id2:13402, url:"https://app.powerbi.com/view?r=eyJrIjoiZTBlOTUxNzUtY2Q4NC00ODBmLWIxMTktMzk4ODg2MDAwNWUwIiwidCI6IjhmYmFhNWJmLTJlY2MtNGRjOC1iNTZiLThmOTJlMzA3ZjA3NiIsImMiOjR9", comentario:"DATA: DATAEDUCACIÓN || País: Chile || Variante: SI || Tipo Variante: Comuna || Variante Shopify: Comuna: Buin, Metropolitana"));</v>
      </c>
      <c r="AD3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https://dashboardfiltrado.azurewebsites.net/AutoDash/Index/4/13402</v>
      </c>
      <c r="AE327" s="117" t="str">
        <f>+IF(Detalle_Vinculos_Odoo[[#This Row],[LINK Mapstore]]&lt;&gt;"","MapStore",IF(Detalle_Vinculos_Odoo[[#This Row],[id GEE]]&lt;&gt;"","GEE-PBI","PBI"))</f>
        <v>PBI</v>
      </c>
    </row>
    <row r="328" spans="1:31" ht="30.6" hidden="1" x14ac:dyDescent="0.3">
      <c r="A328" s="102">
        <f t="shared" si="19"/>
        <v>315</v>
      </c>
      <c r="B328" s="103" t="str">
        <f>+VLOOKUP($M328,Detalle_Variantes_DI[],2,0)</f>
        <v>DATAEDUCACIÓN</v>
      </c>
      <c r="C328" s="103" t="str">
        <f>+VLOOKUP($M328,Detalle_Variantes_DI[],3,0)</f>
        <v>0010-01-00014</v>
      </c>
      <c r="D328" s="30" t="str">
        <f>+VLOOKUP($M328,Detalle_Variantes_DI[],5,0)</f>
        <v>Ranking Comunal de Establecimientos Educacionales - Chile</v>
      </c>
      <c r="E328" s="102" t="str">
        <f>+VLOOKUP($M328,Detalle_Variantes_DI[],6,0)</f>
        <v>PRO</v>
      </c>
      <c r="F328" s="102" t="str">
        <f>+VLOOKUP($M328,Detalle_Variantes_DI[],7,0)</f>
        <v>Chile</v>
      </c>
      <c r="G328" s="102" t="str">
        <f>+VLOOKUP($M328,Detalle_Variantes_DI[],8,0)</f>
        <v>SI</v>
      </c>
      <c r="H328" s="102" t="str">
        <f>+VLOOKUP($M328,Detalle_Variantes_DI[],9,0)</f>
        <v>NO</v>
      </c>
      <c r="I328" s="102" t="str">
        <f>+VLOOKUP($M328,Detalle_Variantes_DI[],10,0)</f>
        <v>NO</v>
      </c>
      <c r="J328" s="102" t="str">
        <f>+VLOOKUP($M328,Detalle_Variantes_DI[],11,0)</f>
        <v>SI</v>
      </c>
      <c r="K328" s="102" t="str">
        <f>+VLOOKUP($M328,Detalle_Variantes_DI[],13,0)</f>
        <v>SI</v>
      </c>
      <c r="L328" s="102" t="str">
        <f>+VLOOKUP($M328,Detalle_Variantes_DI[],14,0)</f>
        <v>Comuna</v>
      </c>
      <c r="M328" s="100">
        <v>4</v>
      </c>
      <c r="N328" s="96">
        <v>13403</v>
      </c>
      <c r="O328" s="102" t="str">
        <f>+IF(VLOOKUP($M328,Detalle_Variantes_DI[],19,0)=0,"",VLOOKUP($M328,Detalle_Variantes_DI[],19,0))</f>
        <v/>
      </c>
      <c r="P328" s="102" t="str">
        <f t="shared" si="20"/>
        <v/>
      </c>
      <c r="Q328" s="102" t="str">
        <f>+IF(VLOOKUP($M328,Detalle_Variantes_DI[],19,0)=0,"",VLOOKUP($M328,Detalle_Variantes_DI[],21,0))</f>
        <v/>
      </c>
      <c r="R328" s="105" t="str">
        <f t="shared" si="21"/>
        <v/>
      </c>
      <c r="S328" s="106" t="str">
        <f>+IFERROR(VLOOKUP(M328&amp;"-"&amp;N328,Links_publicos_PBI[[id-id2]:[Nombre Archivo PBI]],4,0),L328)</f>
        <v>Comuna: Calera de Tango, Metropolitana</v>
      </c>
      <c r="T328" s="121" t="str">
        <f>+HYPERLINK(IFERROR(VLOOKUP($M328&amp;"-"&amp;$N328,Links_publicos_PBI[[id-id2]:[Nombre Archivo PBI]],5,0),L328))</f>
        <v>https://app.powerbi.com/view?r=eyJrIjoiZGUzMzEzODItZjdlNi00MGQzLTg4NzMtODZlNDIzMzQwZWNkIiwidCI6IjhmYmFhNWJmLTJlY2MtNGRjOC1iNTZiLThmOTJlMzA3ZjA3NiIsImMiOjR9</v>
      </c>
      <c r="U328" s="121" t="str">
        <f>+IFERROR(VLOOKUP($M328,'LINK GEE-MSTORE'!$A$4:$E$164,4,0),"")&amp;IF(Detalle_Vinculos_Odoo[[#This Row],[id GEE2]]=0,"",Detalle_Vinculos_Odoo[[#This Row],[id GEE2]])</f>
        <v/>
      </c>
      <c r="V328" s="121" t="str">
        <f>+IFERROR(VLOOKUP($M328,'LINK GEE-MSTORE'!$I$4:$M$134,4,0),"")</f>
        <v/>
      </c>
      <c r="W328" s="30" t="str">
        <f>+Detalle_Vinculos_Odoo[[#This Row],[Data]]&amp;"|| "&amp;Detalle_Vinculos_Odoo[[#This Row],[Variante Shopify]]&amp;", "&amp;Detalle_Vinculos_Odoo[[#This Row],[País]]</f>
        <v>DATAEDUCACIÓN|| Comuna: Calera de Tango, Metropolitana, Chile</v>
      </c>
      <c r="X3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Calera de Tango, Metropolitana</v>
      </c>
      <c r="Y328" s="106" t="str">
        <f>+IFERROR(VLOOKUP(Detalle_Vinculos_Odoo[[#This Row],[id GEE]],Portadas10[],2,0),"No hay imagen en la tabla")</f>
        <v>No hay imagen en la tabla</v>
      </c>
      <c r="Z3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8" s="106" t="str">
        <f t="shared" si="18"/>
        <v>https://dashboardfiltrado.azurewebsites.net/AutoDash/Index/4/13403</v>
      </c>
      <c r="AC3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id2:13403, url:"https://app.powerbi.com/view?r=eyJrIjoiZGUzMzEzODItZjdlNi00MGQzLTg4NzMtODZlNDIzMzQwZWNkIiwidCI6IjhmYmFhNWJmLTJlY2MtNGRjOC1iNTZiLThmOTJlMzA3ZjA3NiIsImMiOjR9", comentario:"DATA: DATAEDUCACIÓN || País: Chile || Variante: SI || Tipo Variante: Comuna || Variante Shopify: Comuna: Calera de Tango, Metropolitana"));</v>
      </c>
      <c r="AD3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https://dashboardfiltrado.azurewebsites.net/AutoDash/Index/4/13403</v>
      </c>
      <c r="AE328" s="117" t="str">
        <f>+IF(Detalle_Vinculos_Odoo[[#This Row],[LINK Mapstore]]&lt;&gt;"","MapStore",IF(Detalle_Vinculos_Odoo[[#This Row],[id GEE]]&lt;&gt;"","GEE-PBI","PBI"))</f>
        <v>PBI</v>
      </c>
    </row>
    <row r="329" spans="1:31" ht="30.6" hidden="1" x14ac:dyDescent="0.3">
      <c r="A329" s="102">
        <f t="shared" si="19"/>
        <v>316</v>
      </c>
      <c r="B329" s="103" t="str">
        <f>+VLOOKUP($M329,Detalle_Variantes_DI[],2,0)</f>
        <v>DATAEDUCACIÓN</v>
      </c>
      <c r="C329" s="103" t="str">
        <f>+VLOOKUP($M329,Detalle_Variantes_DI[],3,0)</f>
        <v>0010-01-00014</v>
      </c>
      <c r="D329" s="30" t="str">
        <f>+VLOOKUP($M329,Detalle_Variantes_DI[],5,0)</f>
        <v>Ranking Comunal de Establecimientos Educacionales - Chile</v>
      </c>
      <c r="E329" s="102" t="str">
        <f>+VLOOKUP($M329,Detalle_Variantes_DI[],6,0)</f>
        <v>PRO</v>
      </c>
      <c r="F329" s="102" t="str">
        <f>+VLOOKUP($M329,Detalle_Variantes_DI[],7,0)</f>
        <v>Chile</v>
      </c>
      <c r="G329" s="102" t="str">
        <f>+VLOOKUP($M329,Detalle_Variantes_DI[],8,0)</f>
        <v>SI</v>
      </c>
      <c r="H329" s="102" t="str">
        <f>+VLOOKUP($M329,Detalle_Variantes_DI[],9,0)</f>
        <v>NO</v>
      </c>
      <c r="I329" s="102" t="str">
        <f>+VLOOKUP($M329,Detalle_Variantes_DI[],10,0)</f>
        <v>NO</v>
      </c>
      <c r="J329" s="102" t="str">
        <f>+VLOOKUP($M329,Detalle_Variantes_DI[],11,0)</f>
        <v>SI</v>
      </c>
      <c r="K329" s="102" t="str">
        <f>+VLOOKUP($M329,Detalle_Variantes_DI[],13,0)</f>
        <v>SI</v>
      </c>
      <c r="L329" s="102" t="str">
        <f>+VLOOKUP($M329,Detalle_Variantes_DI[],14,0)</f>
        <v>Comuna</v>
      </c>
      <c r="M329" s="100">
        <v>4</v>
      </c>
      <c r="N329" s="96">
        <v>13404</v>
      </c>
      <c r="O329" s="102" t="str">
        <f>+IF(VLOOKUP($M329,Detalle_Variantes_DI[],19,0)=0,"",VLOOKUP($M329,Detalle_Variantes_DI[],19,0))</f>
        <v/>
      </c>
      <c r="P329" s="102" t="str">
        <f t="shared" si="20"/>
        <v/>
      </c>
      <c r="Q329" s="102" t="str">
        <f>+IF(VLOOKUP($M329,Detalle_Variantes_DI[],19,0)=0,"",VLOOKUP($M329,Detalle_Variantes_DI[],21,0))</f>
        <v/>
      </c>
      <c r="R329" s="105" t="str">
        <f t="shared" si="21"/>
        <v/>
      </c>
      <c r="S329" s="106" t="str">
        <f>+IFERROR(VLOOKUP(M329&amp;"-"&amp;N329,Links_publicos_PBI[[id-id2]:[Nombre Archivo PBI]],4,0),L329)</f>
        <v>Comuna: Paine, Metropolitana</v>
      </c>
      <c r="T329" s="121" t="str">
        <f>+HYPERLINK(IFERROR(VLOOKUP($M329&amp;"-"&amp;$N329,Links_publicos_PBI[[id-id2]:[Nombre Archivo PBI]],5,0),L329))</f>
        <v>https://app.powerbi.com/view?r=eyJrIjoiNWQxMGMyNGQtYTZhNS00NTZkLTk2MmUtODA1MjBjODQ3MTRmIiwidCI6IjhmYmFhNWJmLTJlY2MtNGRjOC1iNTZiLThmOTJlMzA3ZjA3NiIsImMiOjR9</v>
      </c>
      <c r="U329" s="121" t="str">
        <f>+IFERROR(VLOOKUP($M329,'LINK GEE-MSTORE'!$A$4:$E$164,4,0),"")&amp;IF(Detalle_Vinculos_Odoo[[#This Row],[id GEE2]]=0,"",Detalle_Vinculos_Odoo[[#This Row],[id GEE2]])</f>
        <v/>
      </c>
      <c r="V329" s="121" t="str">
        <f>+IFERROR(VLOOKUP($M329,'LINK GEE-MSTORE'!$I$4:$M$134,4,0),"")</f>
        <v/>
      </c>
      <c r="W329" s="30" t="str">
        <f>+Detalle_Vinculos_Odoo[[#This Row],[Data]]&amp;"|| "&amp;Detalle_Vinculos_Odoo[[#This Row],[Variante Shopify]]&amp;", "&amp;Detalle_Vinculos_Odoo[[#This Row],[País]]</f>
        <v>DATAEDUCACIÓN|| Comuna: Paine, Metropolitana, Chile</v>
      </c>
      <c r="X3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Paine, Metropolitana</v>
      </c>
      <c r="Y329" s="106" t="str">
        <f>+IFERROR(VLOOKUP(Detalle_Vinculos_Odoo[[#This Row],[id GEE]],Portadas10[],2,0),"No hay imagen en la tabla")</f>
        <v>No hay imagen en la tabla</v>
      </c>
      <c r="Z3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9" s="106" t="str">
        <f t="shared" si="18"/>
        <v>https://dashboardfiltrado.azurewebsites.net/AutoDash/Index/4/13404</v>
      </c>
      <c r="AC3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id2:13404, url:"https://app.powerbi.com/view?r=eyJrIjoiNWQxMGMyNGQtYTZhNS00NTZkLTk2MmUtODA1MjBjODQ3MTRmIiwidCI6IjhmYmFhNWJmLTJlY2MtNGRjOC1iNTZiLThmOTJlMzA3ZjA3NiIsImMiOjR9", comentario:"DATA: DATAEDUCACIÓN || País: Chile || Variante: SI || Tipo Variante: Comuna || Variante Shopify: Comuna: Paine, Metropolitana"));</v>
      </c>
      <c r="AD3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https://dashboardfiltrado.azurewebsites.net/AutoDash/Index/4/13404</v>
      </c>
      <c r="AE329" s="117" t="str">
        <f>+IF(Detalle_Vinculos_Odoo[[#This Row],[LINK Mapstore]]&lt;&gt;"","MapStore",IF(Detalle_Vinculos_Odoo[[#This Row],[id GEE]]&lt;&gt;"","GEE-PBI","PBI"))</f>
        <v>PBI</v>
      </c>
    </row>
    <row r="330" spans="1:31" ht="30.6" hidden="1" x14ac:dyDescent="0.3">
      <c r="A330" s="102">
        <f t="shared" si="19"/>
        <v>317</v>
      </c>
      <c r="B330" s="103" t="str">
        <f>+VLOOKUP($M330,Detalle_Variantes_DI[],2,0)</f>
        <v>DATAEDUCACIÓN</v>
      </c>
      <c r="C330" s="103" t="str">
        <f>+VLOOKUP($M330,Detalle_Variantes_DI[],3,0)</f>
        <v>0010-01-00014</v>
      </c>
      <c r="D330" s="30" t="str">
        <f>+VLOOKUP($M330,Detalle_Variantes_DI[],5,0)</f>
        <v>Ranking Comunal de Establecimientos Educacionales - Chile</v>
      </c>
      <c r="E330" s="102" t="str">
        <f>+VLOOKUP($M330,Detalle_Variantes_DI[],6,0)</f>
        <v>PRO</v>
      </c>
      <c r="F330" s="102" t="str">
        <f>+VLOOKUP($M330,Detalle_Variantes_DI[],7,0)</f>
        <v>Chile</v>
      </c>
      <c r="G330" s="102" t="str">
        <f>+VLOOKUP($M330,Detalle_Variantes_DI[],8,0)</f>
        <v>SI</v>
      </c>
      <c r="H330" s="102" t="str">
        <f>+VLOOKUP($M330,Detalle_Variantes_DI[],9,0)</f>
        <v>NO</v>
      </c>
      <c r="I330" s="102" t="str">
        <f>+VLOOKUP($M330,Detalle_Variantes_DI[],10,0)</f>
        <v>NO</v>
      </c>
      <c r="J330" s="102" t="str">
        <f>+VLOOKUP($M330,Detalle_Variantes_DI[],11,0)</f>
        <v>SI</v>
      </c>
      <c r="K330" s="102" t="str">
        <f>+VLOOKUP($M330,Detalle_Variantes_DI[],13,0)</f>
        <v>SI</v>
      </c>
      <c r="L330" s="102" t="str">
        <f>+VLOOKUP($M330,Detalle_Variantes_DI[],14,0)</f>
        <v>Comuna</v>
      </c>
      <c r="M330" s="100">
        <v>4</v>
      </c>
      <c r="N330" s="96">
        <v>13501</v>
      </c>
      <c r="O330" s="102" t="str">
        <f>+IF(VLOOKUP($M330,Detalle_Variantes_DI[],19,0)=0,"",VLOOKUP($M330,Detalle_Variantes_DI[],19,0))</f>
        <v/>
      </c>
      <c r="P330" s="102" t="str">
        <f t="shared" si="20"/>
        <v/>
      </c>
      <c r="Q330" s="102" t="str">
        <f>+IF(VLOOKUP($M330,Detalle_Variantes_DI[],19,0)=0,"",VLOOKUP($M330,Detalle_Variantes_DI[],21,0))</f>
        <v/>
      </c>
      <c r="R330" s="105" t="str">
        <f t="shared" si="21"/>
        <v/>
      </c>
      <c r="S330" s="106" t="str">
        <f>+IFERROR(VLOOKUP(M330&amp;"-"&amp;N330,Links_publicos_PBI[[id-id2]:[Nombre Archivo PBI]],4,0),L330)</f>
        <v>Comuna: Melipilla, Metropolitana</v>
      </c>
      <c r="T330" s="121" t="str">
        <f>+HYPERLINK(IFERROR(VLOOKUP($M330&amp;"-"&amp;$N330,Links_publicos_PBI[[id-id2]:[Nombre Archivo PBI]],5,0),L330))</f>
        <v>https://app.powerbi.com/view?r=eyJrIjoiYTIwZmZiMjAtMTU3Mi00NmIwLTk1N2MtNWRiNWM1MGNhNTUwIiwidCI6IjhmYmFhNWJmLTJlY2MtNGRjOC1iNTZiLThmOTJlMzA3ZjA3NiIsImMiOjR9</v>
      </c>
      <c r="U330" s="121" t="str">
        <f>+IFERROR(VLOOKUP($M330,'LINK GEE-MSTORE'!$A$4:$E$164,4,0),"")&amp;IF(Detalle_Vinculos_Odoo[[#This Row],[id GEE2]]=0,"",Detalle_Vinculos_Odoo[[#This Row],[id GEE2]])</f>
        <v/>
      </c>
      <c r="V330" s="121" t="str">
        <f>+IFERROR(VLOOKUP($M330,'LINK GEE-MSTORE'!$I$4:$M$134,4,0),"")</f>
        <v/>
      </c>
      <c r="W330" s="30" t="str">
        <f>+Detalle_Vinculos_Odoo[[#This Row],[Data]]&amp;"|| "&amp;Detalle_Vinculos_Odoo[[#This Row],[Variante Shopify]]&amp;", "&amp;Detalle_Vinculos_Odoo[[#This Row],[País]]</f>
        <v>DATAEDUCACIÓN|| Comuna: Melipilla, Metropolitana, Chile</v>
      </c>
      <c r="X3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Melipilla, Metropolitana</v>
      </c>
      <c r="Y330" s="106" t="str">
        <f>+IFERROR(VLOOKUP(Detalle_Vinculos_Odoo[[#This Row],[id GEE]],Portadas10[],2,0),"No hay imagen en la tabla")</f>
        <v>No hay imagen en la tabla</v>
      </c>
      <c r="Z3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0" s="106" t="str">
        <f t="shared" si="18"/>
        <v>https://dashboardfiltrado.azurewebsites.net/AutoDash/Index/4/13501</v>
      </c>
      <c r="AC3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id2:13501, url:"https://app.powerbi.com/view?r=eyJrIjoiYTIwZmZiMjAtMTU3Mi00NmIwLTk1N2MtNWRiNWM1MGNhNTUwIiwidCI6IjhmYmFhNWJmLTJlY2MtNGRjOC1iNTZiLThmOTJlMzA3ZjA3NiIsImMiOjR9", comentario:"DATA: DATAEDUCACIÓN || País: Chile || Variante: SI || Tipo Variante: Comuna || Variante Shopify: Comuna: Melipilla, Metropolitana"));</v>
      </c>
      <c r="AD3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https://dashboardfiltrado.azurewebsites.net/AutoDash/Index/4/13501</v>
      </c>
      <c r="AE330" s="117" t="str">
        <f>+IF(Detalle_Vinculos_Odoo[[#This Row],[LINK Mapstore]]&lt;&gt;"","MapStore",IF(Detalle_Vinculos_Odoo[[#This Row],[id GEE]]&lt;&gt;"","GEE-PBI","PBI"))</f>
        <v>PBI</v>
      </c>
    </row>
    <row r="331" spans="1:31" ht="30.6" hidden="1" x14ac:dyDescent="0.3">
      <c r="A331" s="102">
        <f t="shared" si="19"/>
        <v>318</v>
      </c>
      <c r="B331" s="103" t="str">
        <f>+VLOOKUP($M331,Detalle_Variantes_DI[],2,0)</f>
        <v>DATAEDUCACIÓN</v>
      </c>
      <c r="C331" s="103" t="str">
        <f>+VLOOKUP($M331,Detalle_Variantes_DI[],3,0)</f>
        <v>0010-01-00014</v>
      </c>
      <c r="D331" s="30" t="str">
        <f>+VLOOKUP($M331,Detalle_Variantes_DI[],5,0)</f>
        <v>Ranking Comunal de Establecimientos Educacionales - Chile</v>
      </c>
      <c r="E331" s="102" t="str">
        <f>+VLOOKUP($M331,Detalle_Variantes_DI[],6,0)</f>
        <v>PRO</v>
      </c>
      <c r="F331" s="102" t="str">
        <f>+VLOOKUP($M331,Detalle_Variantes_DI[],7,0)</f>
        <v>Chile</v>
      </c>
      <c r="G331" s="102" t="str">
        <f>+VLOOKUP($M331,Detalle_Variantes_DI[],8,0)</f>
        <v>SI</v>
      </c>
      <c r="H331" s="102" t="str">
        <f>+VLOOKUP($M331,Detalle_Variantes_DI[],9,0)</f>
        <v>NO</v>
      </c>
      <c r="I331" s="102" t="str">
        <f>+VLOOKUP($M331,Detalle_Variantes_DI[],10,0)</f>
        <v>NO</v>
      </c>
      <c r="J331" s="102" t="str">
        <f>+VLOOKUP($M331,Detalle_Variantes_DI[],11,0)</f>
        <v>SI</v>
      </c>
      <c r="K331" s="102" t="str">
        <f>+VLOOKUP($M331,Detalle_Variantes_DI[],13,0)</f>
        <v>SI</v>
      </c>
      <c r="L331" s="102" t="str">
        <f>+VLOOKUP($M331,Detalle_Variantes_DI[],14,0)</f>
        <v>Comuna</v>
      </c>
      <c r="M331" s="100">
        <v>4</v>
      </c>
      <c r="N331" s="96">
        <v>13502</v>
      </c>
      <c r="O331" s="102" t="str">
        <f>+IF(VLOOKUP($M331,Detalle_Variantes_DI[],19,0)=0,"",VLOOKUP($M331,Detalle_Variantes_DI[],19,0))</f>
        <v/>
      </c>
      <c r="P331" s="102" t="str">
        <f t="shared" si="20"/>
        <v/>
      </c>
      <c r="Q331" s="102" t="str">
        <f>+IF(VLOOKUP($M331,Detalle_Variantes_DI[],19,0)=0,"",VLOOKUP($M331,Detalle_Variantes_DI[],21,0))</f>
        <v/>
      </c>
      <c r="R331" s="105" t="str">
        <f t="shared" si="21"/>
        <v/>
      </c>
      <c r="S331" s="106" t="str">
        <f>+IFERROR(VLOOKUP(M331&amp;"-"&amp;N331,Links_publicos_PBI[[id-id2]:[Nombre Archivo PBI]],4,0),L331)</f>
        <v>Comuna: Alhué, Metropolitana</v>
      </c>
      <c r="T331" s="121" t="str">
        <f>+HYPERLINK(IFERROR(VLOOKUP($M331&amp;"-"&amp;$N331,Links_publicos_PBI[[id-id2]:[Nombre Archivo PBI]],5,0),L331))</f>
        <v>https://app.powerbi.com/view?r=eyJrIjoiN2MyMWVjYzUtZWVkZC00ZjM2LWEwYmItNDU5N2M3MWRjYzcwIiwidCI6IjhmYmFhNWJmLTJlY2MtNGRjOC1iNTZiLThmOTJlMzA3ZjA3NiIsImMiOjR9</v>
      </c>
      <c r="U331" s="121" t="str">
        <f>+IFERROR(VLOOKUP($M331,'LINK GEE-MSTORE'!$A$4:$E$164,4,0),"")&amp;IF(Detalle_Vinculos_Odoo[[#This Row],[id GEE2]]=0,"",Detalle_Vinculos_Odoo[[#This Row],[id GEE2]])</f>
        <v/>
      </c>
      <c r="V331" s="121" t="str">
        <f>+IFERROR(VLOOKUP($M331,'LINK GEE-MSTORE'!$I$4:$M$134,4,0),"")</f>
        <v/>
      </c>
      <c r="W331" s="30" t="str">
        <f>+Detalle_Vinculos_Odoo[[#This Row],[Data]]&amp;"|| "&amp;Detalle_Vinculos_Odoo[[#This Row],[Variante Shopify]]&amp;", "&amp;Detalle_Vinculos_Odoo[[#This Row],[País]]</f>
        <v>DATAEDUCACIÓN|| Comuna: Alhué, Metropolitana, Chile</v>
      </c>
      <c r="X3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Alhué, Metropolitana</v>
      </c>
      <c r="Y331" s="106" t="str">
        <f>+IFERROR(VLOOKUP(Detalle_Vinculos_Odoo[[#This Row],[id GEE]],Portadas10[],2,0),"No hay imagen en la tabla")</f>
        <v>No hay imagen en la tabla</v>
      </c>
      <c r="Z3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1" s="106" t="str">
        <f t="shared" si="18"/>
        <v>https://dashboardfiltrado.azurewebsites.net/AutoDash/Index/4/13502</v>
      </c>
      <c r="AC3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id2:13502, url:"https://app.powerbi.com/view?r=eyJrIjoiN2MyMWVjYzUtZWVkZC00ZjM2LWEwYmItNDU5N2M3MWRjYzcwIiwidCI6IjhmYmFhNWJmLTJlY2MtNGRjOC1iNTZiLThmOTJlMzA3ZjA3NiIsImMiOjR9", comentario:"DATA: DATAEDUCACIÓN || País: Chile || Variante: SI || Tipo Variante: Comuna || Variante Shopify: Comuna: Alhué, Metropolitana"));</v>
      </c>
      <c r="AD3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https://dashboardfiltrado.azurewebsites.net/AutoDash/Index/4/13502</v>
      </c>
      <c r="AE331" s="117" t="str">
        <f>+IF(Detalle_Vinculos_Odoo[[#This Row],[LINK Mapstore]]&lt;&gt;"","MapStore",IF(Detalle_Vinculos_Odoo[[#This Row],[id GEE]]&lt;&gt;"","GEE-PBI","PBI"))</f>
        <v>PBI</v>
      </c>
    </row>
    <row r="332" spans="1:31" ht="30.6" hidden="1" x14ac:dyDescent="0.3">
      <c r="A332" s="102">
        <f t="shared" si="19"/>
        <v>319</v>
      </c>
      <c r="B332" s="103" t="str">
        <f>+VLOOKUP($M332,Detalle_Variantes_DI[],2,0)</f>
        <v>DATAEDUCACIÓN</v>
      </c>
      <c r="C332" s="103" t="str">
        <f>+VLOOKUP($M332,Detalle_Variantes_DI[],3,0)</f>
        <v>0010-01-00014</v>
      </c>
      <c r="D332" s="30" t="str">
        <f>+VLOOKUP($M332,Detalle_Variantes_DI[],5,0)</f>
        <v>Ranking Comunal de Establecimientos Educacionales - Chile</v>
      </c>
      <c r="E332" s="102" t="str">
        <f>+VLOOKUP($M332,Detalle_Variantes_DI[],6,0)</f>
        <v>PRO</v>
      </c>
      <c r="F332" s="102" t="str">
        <f>+VLOOKUP($M332,Detalle_Variantes_DI[],7,0)</f>
        <v>Chile</v>
      </c>
      <c r="G332" s="102" t="str">
        <f>+VLOOKUP($M332,Detalle_Variantes_DI[],8,0)</f>
        <v>SI</v>
      </c>
      <c r="H332" s="102" t="str">
        <f>+VLOOKUP($M332,Detalle_Variantes_DI[],9,0)</f>
        <v>NO</v>
      </c>
      <c r="I332" s="102" t="str">
        <f>+VLOOKUP($M332,Detalle_Variantes_DI[],10,0)</f>
        <v>NO</v>
      </c>
      <c r="J332" s="102" t="str">
        <f>+VLOOKUP($M332,Detalle_Variantes_DI[],11,0)</f>
        <v>SI</v>
      </c>
      <c r="K332" s="102" t="str">
        <f>+VLOOKUP($M332,Detalle_Variantes_DI[],13,0)</f>
        <v>SI</v>
      </c>
      <c r="L332" s="102" t="str">
        <f>+VLOOKUP($M332,Detalle_Variantes_DI[],14,0)</f>
        <v>Comuna</v>
      </c>
      <c r="M332" s="100">
        <v>4</v>
      </c>
      <c r="N332" s="96">
        <v>13503</v>
      </c>
      <c r="O332" s="102" t="str">
        <f>+IF(VLOOKUP($M332,Detalle_Variantes_DI[],19,0)=0,"",VLOOKUP($M332,Detalle_Variantes_DI[],19,0))</f>
        <v/>
      </c>
      <c r="P332" s="102" t="str">
        <f t="shared" si="20"/>
        <v/>
      </c>
      <c r="Q332" s="102" t="str">
        <f>+IF(VLOOKUP($M332,Detalle_Variantes_DI[],19,0)=0,"",VLOOKUP($M332,Detalle_Variantes_DI[],21,0))</f>
        <v/>
      </c>
      <c r="R332" s="105" t="str">
        <f t="shared" si="21"/>
        <v/>
      </c>
      <c r="S332" s="106" t="str">
        <f>+IFERROR(VLOOKUP(M332&amp;"-"&amp;N332,Links_publicos_PBI[[id-id2]:[Nombre Archivo PBI]],4,0),L332)</f>
        <v>Comuna: Curacaví, Metropolitana</v>
      </c>
      <c r="T332" s="121" t="str">
        <f>+HYPERLINK(IFERROR(VLOOKUP($M332&amp;"-"&amp;$N332,Links_publicos_PBI[[id-id2]:[Nombre Archivo PBI]],5,0),L332))</f>
        <v>https://app.powerbi.com/view?r=eyJrIjoiNTM3MGU4N2YtMTQ0MS00NGUzLTgzMmUtMGIzMDZhMDFhNDcwIiwidCI6IjhmYmFhNWJmLTJlY2MtNGRjOC1iNTZiLThmOTJlMzA3ZjA3NiIsImMiOjR9</v>
      </c>
      <c r="U332" s="121" t="str">
        <f>+IFERROR(VLOOKUP($M332,'LINK GEE-MSTORE'!$A$4:$E$164,4,0),"")&amp;IF(Detalle_Vinculos_Odoo[[#This Row],[id GEE2]]=0,"",Detalle_Vinculos_Odoo[[#This Row],[id GEE2]])</f>
        <v/>
      </c>
      <c r="V332" s="121" t="str">
        <f>+IFERROR(VLOOKUP($M332,'LINK GEE-MSTORE'!$I$4:$M$134,4,0),"")</f>
        <v/>
      </c>
      <c r="W332" s="30" t="str">
        <f>+Detalle_Vinculos_Odoo[[#This Row],[Data]]&amp;"|| "&amp;Detalle_Vinculos_Odoo[[#This Row],[Variante Shopify]]&amp;", "&amp;Detalle_Vinculos_Odoo[[#This Row],[País]]</f>
        <v>DATAEDUCACIÓN|| Comuna: Curacaví, Metropolitana, Chile</v>
      </c>
      <c r="X3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Curacaví, Metropolitana</v>
      </c>
      <c r="Y332" s="106" t="str">
        <f>+IFERROR(VLOOKUP(Detalle_Vinculos_Odoo[[#This Row],[id GEE]],Portadas10[],2,0),"No hay imagen en la tabla")</f>
        <v>No hay imagen en la tabla</v>
      </c>
      <c r="Z3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2" s="106" t="str">
        <f t="shared" si="18"/>
        <v>https://dashboardfiltrado.azurewebsites.net/AutoDash/Index/4/13503</v>
      </c>
      <c r="AC3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id2:13503, url:"https://app.powerbi.com/view?r=eyJrIjoiNTM3MGU4N2YtMTQ0MS00NGUzLTgzMmUtMGIzMDZhMDFhNDcwIiwidCI6IjhmYmFhNWJmLTJlY2MtNGRjOC1iNTZiLThmOTJlMzA3ZjA3NiIsImMiOjR9", comentario:"DATA: DATAEDUCACIÓN || País: Chile || Variante: SI || Tipo Variante: Comuna || Variante Shopify: Comuna: Curacaví, Metropolitana"));</v>
      </c>
      <c r="AD3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https://dashboardfiltrado.azurewebsites.net/AutoDash/Index/4/13503</v>
      </c>
      <c r="AE332" s="117" t="str">
        <f>+IF(Detalle_Vinculos_Odoo[[#This Row],[LINK Mapstore]]&lt;&gt;"","MapStore",IF(Detalle_Vinculos_Odoo[[#This Row],[id GEE]]&lt;&gt;"","GEE-PBI","PBI"))</f>
        <v>PBI</v>
      </c>
    </row>
    <row r="333" spans="1:31" ht="30.6" hidden="1" x14ac:dyDescent="0.3">
      <c r="A333" s="102">
        <f t="shared" si="19"/>
        <v>320</v>
      </c>
      <c r="B333" s="103" t="str">
        <f>+VLOOKUP($M333,Detalle_Variantes_DI[],2,0)</f>
        <v>DATAEDUCACIÓN</v>
      </c>
      <c r="C333" s="103" t="str">
        <f>+VLOOKUP($M333,Detalle_Variantes_DI[],3,0)</f>
        <v>0010-01-00014</v>
      </c>
      <c r="D333" s="30" t="str">
        <f>+VLOOKUP($M333,Detalle_Variantes_DI[],5,0)</f>
        <v>Ranking Comunal de Establecimientos Educacionales - Chile</v>
      </c>
      <c r="E333" s="102" t="str">
        <f>+VLOOKUP($M333,Detalle_Variantes_DI[],6,0)</f>
        <v>PRO</v>
      </c>
      <c r="F333" s="102" t="str">
        <f>+VLOOKUP($M333,Detalle_Variantes_DI[],7,0)</f>
        <v>Chile</v>
      </c>
      <c r="G333" s="102" t="str">
        <f>+VLOOKUP($M333,Detalle_Variantes_DI[],8,0)</f>
        <v>SI</v>
      </c>
      <c r="H333" s="102" t="str">
        <f>+VLOOKUP($M333,Detalle_Variantes_DI[],9,0)</f>
        <v>NO</v>
      </c>
      <c r="I333" s="102" t="str">
        <f>+VLOOKUP($M333,Detalle_Variantes_DI[],10,0)</f>
        <v>NO</v>
      </c>
      <c r="J333" s="102" t="str">
        <f>+VLOOKUP($M333,Detalle_Variantes_DI[],11,0)</f>
        <v>SI</v>
      </c>
      <c r="K333" s="102" t="str">
        <f>+VLOOKUP($M333,Detalle_Variantes_DI[],13,0)</f>
        <v>SI</v>
      </c>
      <c r="L333" s="102" t="str">
        <f>+VLOOKUP($M333,Detalle_Variantes_DI[],14,0)</f>
        <v>Comuna</v>
      </c>
      <c r="M333" s="100">
        <v>4</v>
      </c>
      <c r="N333" s="96">
        <v>13504</v>
      </c>
      <c r="O333" s="102" t="str">
        <f>+IF(VLOOKUP($M333,Detalle_Variantes_DI[],19,0)=0,"",VLOOKUP($M333,Detalle_Variantes_DI[],19,0))</f>
        <v/>
      </c>
      <c r="P333" s="102" t="str">
        <f t="shared" si="20"/>
        <v/>
      </c>
      <c r="Q333" s="102" t="str">
        <f>+IF(VLOOKUP($M333,Detalle_Variantes_DI[],19,0)=0,"",VLOOKUP($M333,Detalle_Variantes_DI[],21,0))</f>
        <v/>
      </c>
      <c r="R333" s="105" t="str">
        <f t="shared" si="21"/>
        <v/>
      </c>
      <c r="S333" s="106" t="str">
        <f>+IFERROR(VLOOKUP(M333&amp;"-"&amp;N333,Links_publicos_PBI[[id-id2]:[Nombre Archivo PBI]],4,0),L333)</f>
        <v>Comuna: María Pinto, Metropolitana</v>
      </c>
      <c r="T333" s="121" t="str">
        <f>+HYPERLINK(IFERROR(VLOOKUP($M333&amp;"-"&amp;$N333,Links_publicos_PBI[[id-id2]:[Nombre Archivo PBI]],5,0),L333))</f>
        <v>https://app.powerbi.com/view?r=eyJrIjoiNDExNGRmZTMtYWEyYy00YWRiLWFkMTEtYjc3YjQ4Y2NhN2QxIiwidCI6IjhmYmFhNWJmLTJlY2MtNGRjOC1iNTZiLThmOTJlMzA3ZjA3NiIsImMiOjR9</v>
      </c>
      <c r="U333" s="121" t="str">
        <f>+IFERROR(VLOOKUP($M333,'LINK GEE-MSTORE'!$A$4:$E$164,4,0),"")&amp;IF(Detalle_Vinculos_Odoo[[#This Row],[id GEE2]]=0,"",Detalle_Vinculos_Odoo[[#This Row],[id GEE2]])</f>
        <v/>
      </c>
      <c r="V333" s="121" t="str">
        <f>+IFERROR(VLOOKUP($M333,'LINK GEE-MSTORE'!$I$4:$M$134,4,0),"")</f>
        <v/>
      </c>
      <c r="W333" s="30" t="str">
        <f>+Detalle_Vinculos_Odoo[[#This Row],[Data]]&amp;"|| "&amp;Detalle_Vinculos_Odoo[[#This Row],[Variante Shopify]]&amp;", "&amp;Detalle_Vinculos_Odoo[[#This Row],[País]]</f>
        <v>DATAEDUCACIÓN|| Comuna: María Pinto, Metropolitana, Chile</v>
      </c>
      <c r="X3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María Pinto, Metropolitana</v>
      </c>
      <c r="Y333" s="106" t="str">
        <f>+IFERROR(VLOOKUP(Detalle_Vinculos_Odoo[[#This Row],[id GEE]],Portadas10[],2,0),"No hay imagen en la tabla")</f>
        <v>No hay imagen en la tabla</v>
      </c>
      <c r="Z3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3" s="106" t="str">
        <f t="shared" si="18"/>
        <v>https://dashboardfiltrado.azurewebsites.net/AutoDash/Index/4/13504</v>
      </c>
      <c r="AC3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id2:13504, url:"https://app.powerbi.com/view?r=eyJrIjoiNDExNGRmZTMtYWEyYy00YWRiLWFkMTEtYjc3YjQ4Y2NhN2QxIiwidCI6IjhmYmFhNWJmLTJlY2MtNGRjOC1iNTZiLThmOTJlMzA3ZjA3NiIsImMiOjR9", comentario:"DATA: DATAEDUCACIÓN || País: Chile || Variante: SI || Tipo Variante: Comuna || Variante Shopify: Comuna: María Pinto, Metropolitana"));</v>
      </c>
      <c r="AD3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https://dashboardfiltrado.azurewebsites.net/AutoDash/Index/4/13504</v>
      </c>
      <c r="AE333" s="117" t="str">
        <f>+IF(Detalle_Vinculos_Odoo[[#This Row],[LINK Mapstore]]&lt;&gt;"","MapStore",IF(Detalle_Vinculos_Odoo[[#This Row],[id GEE]]&lt;&gt;"","GEE-PBI","PBI"))</f>
        <v>PBI</v>
      </c>
    </row>
    <row r="334" spans="1:31" ht="30.6" hidden="1" x14ac:dyDescent="0.3">
      <c r="A334" s="102">
        <f t="shared" si="19"/>
        <v>321</v>
      </c>
      <c r="B334" s="103" t="str">
        <f>+VLOOKUP($M334,Detalle_Variantes_DI[],2,0)</f>
        <v>DATAEDUCACIÓN</v>
      </c>
      <c r="C334" s="103" t="str">
        <f>+VLOOKUP($M334,Detalle_Variantes_DI[],3,0)</f>
        <v>0010-01-00014</v>
      </c>
      <c r="D334" s="30" t="str">
        <f>+VLOOKUP($M334,Detalle_Variantes_DI[],5,0)</f>
        <v>Ranking Comunal de Establecimientos Educacionales - Chile</v>
      </c>
      <c r="E334" s="102" t="str">
        <f>+VLOOKUP($M334,Detalle_Variantes_DI[],6,0)</f>
        <v>PRO</v>
      </c>
      <c r="F334" s="102" t="str">
        <f>+VLOOKUP($M334,Detalle_Variantes_DI[],7,0)</f>
        <v>Chile</v>
      </c>
      <c r="G334" s="102" t="str">
        <f>+VLOOKUP($M334,Detalle_Variantes_DI[],8,0)</f>
        <v>SI</v>
      </c>
      <c r="H334" s="102" t="str">
        <f>+VLOOKUP($M334,Detalle_Variantes_DI[],9,0)</f>
        <v>NO</v>
      </c>
      <c r="I334" s="102" t="str">
        <f>+VLOOKUP($M334,Detalle_Variantes_DI[],10,0)</f>
        <v>NO</v>
      </c>
      <c r="J334" s="102" t="str">
        <f>+VLOOKUP($M334,Detalle_Variantes_DI[],11,0)</f>
        <v>SI</v>
      </c>
      <c r="K334" s="102" t="str">
        <f>+VLOOKUP($M334,Detalle_Variantes_DI[],13,0)</f>
        <v>SI</v>
      </c>
      <c r="L334" s="102" t="str">
        <f>+VLOOKUP($M334,Detalle_Variantes_DI[],14,0)</f>
        <v>Comuna</v>
      </c>
      <c r="M334" s="100">
        <v>4</v>
      </c>
      <c r="N334" s="96">
        <v>13505</v>
      </c>
      <c r="O334" s="102" t="str">
        <f>+IF(VLOOKUP($M334,Detalle_Variantes_DI[],19,0)=0,"",VLOOKUP($M334,Detalle_Variantes_DI[],19,0))</f>
        <v/>
      </c>
      <c r="P334" s="102" t="str">
        <f t="shared" si="20"/>
        <v/>
      </c>
      <c r="Q334" s="102" t="str">
        <f>+IF(VLOOKUP($M334,Detalle_Variantes_DI[],19,0)=0,"",VLOOKUP($M334,Detalle_Variantes_DI[],21,0))</f>
        <v/>
      </c>
      <c r="R334" s="105" t="str">
        <f t="shared" si="21"/>
        <v/>
      </c>
      <c r="S334" s="106" t="str">
        <f>+IFERROR(VLOOKUP(M334&amp;"-"&amp;N334,Links_publicos_PBI[[id-id2]:[Nombre Archivo PBI]],4,0),L334)</f>
        <v>Comuna: San Pedro, Metropolitana</v>
      </c>
      <c r="T334" s="121" t="str">
        <f>+HYPERLINK(IFERROR(VLOOKUP($M334&amp;"-"&amp;$N334,Links_publicos_PBI[[id-id2]:[Nombre Archivo PBI]],5,0),L334))</f>
        <v>https://app.powerbi.com/view?r=eyJrIjoiODI0NWY5ZTAtNmM1Ni00OTYzLWEzYTUtMGViOTJkZDRlNGFkIiwidCI6IjhmYmFhNWJmLTJlY2MtNGRjOC1iNTZiLThmOTJlMzA3ZjA3NiIsImMiOjR9</v>
      </c>
      <c r="U334" s="121" t="str">
        <f>+IFERROR(VLOOKUP($M334,'LINK GEE-MSTORE'!$A$4:$E$164,4,0),"")&amp;IF(Detalle_Vinculos_Odoo[[#This Row],[id GEE2]]=0,"",Detalle_Vinculos_Odoo[[#This Row],[id GEE2]])</f>
        <v/>
      </c>
      <c r="V334" s="121" t="str">
        <f>+IFERROR(VLOOKUP($M334,'LINK GEE-MSTORE'!$I$4:$M$134,4,0),"")</f>
        <v/>
      </c>
      <c r="W334" s="30" t="str">
        <f>+Detalle_Vinculos_Odoo[[#This Row],[Data]]&amp;"|| "&amp;Detalle_Vinculos_Odoo[[#This Row],[Variante Shopify]]&amp;", "&amp;Detalle_Vinculos_Odoo[[#This Row],[País]]</f>
        <v>DATAEDUCACIÓN|| Comuna: San Pedro, Metropolitana, Chile</v>
      </c>
      <c r="X3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Pedro, Metropolitana</v>
      </c>
      <c r="Y334" s="106" t="str">
        <f>+IFERROR(VLOOKUP(Detalle_Vinculos_Odoo[[#This Row],[id GEE]],Portadas10[],2,0),"No hay imagen en la tabla")</f>
        <v>No hay imagen en la tabla</v>
      </c>
      <c r="Z3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4" s="106" t="str">
        <f t="shared" ref="AB334:AB397" si="22">+"https://dashboardfiltrado.azurewebsites.net/AutoDash/Index/"&amp;M334&amp;"/"&amp;N334</f>
        <v>https://dashboardfiltrado.azurewebsites.net/AutoDash/Index/4/13505</v>
      </c>
      <c r="AC3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id2:13505, url:"https://app.powerbi.com/view?r=eyJrIjoiODI0NWY5ZTAtNmM1Ni00OTYzLWEzYTUtMGViOTJkZDRlNGFkIiwidCI6IjhmYmFhNWJmLTJlY2MtNGRjOC1iNTZiLThmOTJlMzA3ZjA3NiIsImMiOjR9", comentario:"DATA: DATAEDUCACIÓN || País: Chile || Variante: SI || Tipo Variante: Comuna || Variante Shopify: Comuna: San Pedro, Metropolitana"));</v>
      </c>
      <c r="AD3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https://dashboardfiltrado.azurewebsites.net/AutoDash/Index/4/13505</v>
      </c>
      <c r="AE334" s="117" t="str">
        <f>+IF(Detalle_Vinculos_Odoo[[#This Row],[LINK Mapstore]]&lt;&gt;"","MapStore",IF(Detalle_Vinculos_Odoo[[#This Row],[id GEE]]&lt;&gt;"","GEE-PBI","PBI"))</f>
        <v>PBI</v>
      </c>
    </row>
    <row r="335" spans="1:31" ht="30.6" hidden="1" x14ac:dyDescent="0.3">
      <c r="A335" s="102">
        <f t="shared" si="19"/>
        <v>322</v>
      </c>
      <c r="B335" s="103" t="str">
        <f>+VLOOKUP($M335,Detalle_Variantes_DI[],2,0)</f>
        <v>DATAEDUCACIÓN</v>
      </c>
      <c r="C335" s="103" t="str">
        <f>+VLOOKUP($M335,Detalle_Variantes_DI[],3,0)</f>
        <v>0010-01-00014</v>
      </c>
      <c r="D335" s="30" t="str">
        <f>+VLOOKUP($M335,Detalle_Variantes_DI[],5,0)</f>
        <v>Ranking Comunal de Establecimientos Educacionales - Chile</v>
      </c>
      <c r="E335" s="102" t="str">
        <f>+VLOOKUP($M335,Detalle_Variantes_DI[],6,0)</f>
        <v>PRO</v>
      </c>
      <c r="F335" s="102" t="str">
        <f>+VLOOKUP($M335,Detalle_Variantes_DI[],7,0)</f>
        <v>Chile</v>
      </c>
      <c r="G335" s="102" t="str">
        <f>+VLOOKUP($M335,Detalle_Variantes_DI[],8,0)</f>
        <v>SI</v>
      </c>
      <c r="H335" s="102" t="str">
        <f>+VLOOKUP($M335,Detalle_Variantes_DI[],9,0)</f>
        <v>NO</v>
      </c>
      <c r="I335" s="102" t="str">
        <f>+VLOOKUP($M335,Detalle_Variantes_DI[],10,0)</f>
        <v>NO</v>
      </c>
      <c r="J335" s="102" t="str">
        <f>+VLOOKUP($M335,Detalle_Variantes_DI[],11,0)</f>
        <v>SI</v>
      </c>
      <c r="K335" s="102" t="str">
        <f>+VLOOKUP($M335,Detalle_Variantes_DI[],13,0)</f>
        <v>SI</v>
      </c>
      <c r="L335" s="102" t="str">
        <f>+VLOOKUP($M335,Detalle_Variantes_DI[],14,0)</f>
        <v>Comuna</v>
      </c>
      <c r="M335" s="100">
        <v>4</v>
      </c>
      <c r="N335" s="96">
        <v>13601</v>
      </c>
      <c r="O335" s="102" t="str">
        <f>+IF(VLOOKUP($M335,Detalle_Variantes_DI[],19,0)=0,"",VLOOKUP($M335,Detalle_Variantes_DI[],19,0))</f>
        <v/>
      </c>
      <c r="P335" s="102" t="str">
        <f t="shared" si="20"/>
        <v/>
      </c>
      <c r="Q335" s="102" t="str">
        <f>+IF(VLOOKUP($M335,Detalle_Variantes_DI[],19,0)=0,"",VLOOKUP($M335,Detalle_Variantes_DI[],21,0))</f>
        <v/>
      </c>
      <c r="R335" s="105" t="str">
        <f t="shared" si="21"/>
        <v/>
      </c>
      <c r="S335" s="106" t="str">
        <f>+IFERROR(VLOOKUP(M335&amp;"-"&amp;N335,Links_publicos_PBI[[id-id2]:[Nombre Archivo PBI]],4,0),L335)</f>
        <v>Comuna: Talagante, Metropolitana</v>
      </c>
      <c r="T335" s="121" t="str">
        <f>+HYPERLINK(IFERROR(VLOOKUP($M335&amp;"-"&amp;$N335,Links_publicos_PBI[[id-id2]:[Nombre Archivo PBI]],5,0),L335))</f>
        <v>https://app.powerbi.com/view?r=eyJrIjoiMmU5YzNhZjktZjYzMC00ZjhiLWJiODQtNGUzN2NmZjA2MzJiIiwidCI6IjhmYmFhNWJmLTJlY2MtNGRjOC1iNTZiLThmOTJlMzA3ZjA3NiIsImMiOjR9</v>
      </c>
      <c r="U335" s="121" t="str">
        <f>+IFERROR(VLOOKUP($M335,'LINK GEE-MSTORE'!$A$4:$E$164,4,0),"")&amp;IF(Detalle_Vinculos_Odoo[[#This Row],[id GEE2]]=0,"",Detalle_Vinculos_Odoo[[#This Row],[id GEE2]])</f>
        <v/>
      </c>
      <c r="V335" s="121" t="str">
        <f>+IFERROR(VLOOKUP($M335,'LINK GEE-MSTORE'!$I$4:$M$134,4,0),"")</f>
        <v/>
      </c>
      <c r="W335" s="30" t="str">
        <f>+Detalle_Vinculos_Odoo[[#This Row],[Data]]&amp;"|| "&amp;Detalle_Vinculos_Odoo[[#This Row],[Variante Shopify]]&amp;", "&amp;Detalle_Vinculos_Odoo[[#This Row],[País]]</f>
        <v>DATAEDUCACIÓN|| Comuna: Talagante, Metropolitana, Chile</v>
      </c>
      <c r="X3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Talagante, Metropolitana</v>
      </c>
      <c r="Y335" s="106" t="str">
        <f>+IFERROR(VLOOKUP(Detalle_Vinculos_Odoo[[#This Row],[id GEE]],Portadas10[],2,0),"No hay imagen en la tabla")</f>
        <v>No hay imagen en la tabla</v>
      </c>
      <c r="Z3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5" s="106" t="str">
        <f t="shared" si="22"/>
        <v>https://dashboardfiltrado.azurewebsites.net/AutoDash/Index/4/13601</v>
      </c>
      <c r="AC3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id2:13601, url:"https://app.powerbi.com/view?r=eyJrIjoiMmU5YzNhZjktZjYzMC00ZjhiLWJiODQtNGUzN2NmZjA2MzJiIiwidCI6IjhmYmFhNWJmLTJlY2MtNGRjOC1iNTZiLThmOTJlMzA3ZjA3NiIsImMiOjR9", comentario:"DATA: DATAEDUCACIÓN || País: Chile || Variante: SI || Tipo Variante: Comuna || Variante Shopify: Comuna: Talagante, Metropolitana"));</v>
      </c>
      <c r="AD3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https://dashboardfiltrado.azurewebsites.net/AutoDash/Index/4/13601</v>
      </c>
      <c r="AE335" s="117" t="str">
        <f>+IF(Detalle_Vinculos_Odoo[[#This Row],[LINK Mapstore]]&lt;&gt;"","MapStore",IF(Detalle_Vinculos_Odoo[[#This Row],[id GEE]]&lt;&gt;"","GEE-PBI","PBI"))</f>
        <v>PBI</v>
      </c>
    </row>
    <row r="336" spans="1:31" ht="30.6" hidden="1" x14ac:dyDescent="0.3">
      <c r="A336" s="102">
        <f t="shared" ref="A336:A399" si="23">+A335+1</f>
        <v>323</v>
      </c>
      <c r="B336" s="103" t="str">
        <f>+VLOOKUP($M336,Detalle_Variantes_DI[],2,0)</f>
        <v>DATAEDUCACIÓN</v>
      </c>
      <c r="C336" s="103" t="str">
        <f>+VLOOKUP($M336,Detalle_Variantes_DI[],3,0)</f>
        <v>0010-01-00014</v>
      </c>
      <c r="D336" s="30" t="str">
        <f>+VLOOKUP($M336,Detalle_Variantes_DI[],5,0)</f>
        <v>Ranking Comunal de Establecimientos Educacionales - Chile</v>
      </c>
      <c r="E336" s="102" t="str">
        <f>+VLOOKUP($M336,Detalle_Variantes_DI[],6,0)</f>
        <v>PRO</v>
      </c>
      <c r="F336" s="102" t="str">
        <f>+VLOOKUP($M336,Detalle_Variantes_DI[],7,0)</f>
        <v>Chile</v>
      </c>
      <c r="G336" s="102" t="str">
        <f>+VLOOKUP($M336,Detalle_Variantes_DI[],8,0)</f>
        <v>SI</v>
      </c>
      <c r="H336" s="102" t="str">
        <f>+VLOOKUP($M336,Detalle_Variantes_DI[],9,0)</f>
        <v>NO</v>
      </c>
      <c r="I336" s="102" t="str">
        <f>+VLOOKUP($M336,Detalle_Variantes_DI[],10,0)</f>
        <v>NO</v>
      </c>
      <c r="J336" s="102" t="str">
        <f>+VLOOKUP($M336,Detalle_Variantes_DI[],11,0)</f>
        <v>SI</v>
      </c>
      <c r="K336" s="102" t="str">
        <f>+VLOOKUP($M336,Detalle_Variantes_DI[],13,0)</f>
        <v>SI</v>
      </c>
      <c r="L336" s="102" t="str">
        <f>+VLOOKUP($M336,Detalle_Variantes_DI[],14,0)</f>
        <v>Comuna</v>
      </c>
      <c r="M336" s="100">
        <v>4</v>
      </c>
      <c r="N336" s="96">
        <v>13602</v>
      </c>
      <c r="O336" s="102" t="str">
        <f>+IF(VLOOKUP($M336,Detalle_Variantes_DI[],19,0)=0,"",VLOOKUP($M336,Detalle_Variantes_DI[],19,0))</f>
        <v/>
      </c>
      <c r="P336" s="102" t="str">
        <f t="shared" si="20"/>
        <v/>
      </c>
      <c r="Q336" s="102" t="str">
        <f>+IF(VLOOKUP($M336,Detalle_Variantes_DI[],19,0)=0,"",VLOOKUP($M336,Detalle_Variantes_DI[],21,0))</f>
        <v/>
      </c>
      <c r="R336" s="105" t="str">
        <f t="shared" si="21"/>
        <v/>
      </c>
      <c r="S336" s="106" t="str">
        <f>+IFERROR(VLOOKUP(M336&amp;"-"&amp;N336,Links_publicos_PBI[[id-id2]:[Nombre Archivo PBI]],4,0),L336)</f>
        <v>Comuna: El Monte, Metropolitana</v>
      </c>
      <c r="T336" s="121" t="str">
        <f>+HYPERLINK(IFERROR(VLOOKUP($M336&amp;"-"&amp;$N336,Links_publicos_PBI[[id-id2]:[Nombre Archivo PBI]],5,0),L336))</f>
        <v>https://app.powerbi.com/view?r=eyJrIjoiYjFiZWJhZDItMGY0MC00ZDQzLWE1NTktMjE3MGVkNmU1OGNjIiwidCI6IjhmYmFhNWJmLTJlY2MtNGRjOC1iNTZiLThmOTJlMzA3ZjA3NiIsImMiOjR9</v>
      </c>
      <c r="U336" s="121" t="str">
        <f>+IFERROR(VLOOKUP($M336,'LINK GEE-MSTORE'!$A$4:$E$164,4,0),"")&amp;IF(Detalle_Vinculos_Odoo[[#This Row],[id GEE2]]=0,"",Detalle_Vinculos_Odoo[[#This Row],[id GEE2]])</f>
        <v/>
      </c>
      <c r="V336" s="121" t="str">
        <f>+IFERROR(VLOOKUP($M336,'LINK GEE-MSTORE'!$I$4:$M$134,4,0),"")</f>
        <v/>
      </c>
      <c r="W336" s="30" t="str">
        <f>+Detalle_Vinculos_Odoo[[#This Row],[Data]]&amp;"|| "&amp;Detalle_Vinculos_Odoo[[#This Row],[Variante Shopify]]&amp;", "&amp;Detalle_Vinculos_Odoo[[#This Row],[País]]</f>
        <v>DATAEDUCACIÓN|| Comuna: El Monte, Metropolitana, Chile</v>
      </c>
      <c r="X3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Monte, Metropolitana</v>
      </c>
      <c r="Y336" s="106" t="str">
        <f>+IFERROR(VLOOKUP(Detalle_Vinculos_Odoo[[#This Row],[id GEE]],Portadas10[],2,0),"No hay imagen en la tabla")</f>
        <v>No hay imagen en la tabla</v>
      </c>
      <c r="Z3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6" s="106" t="str">
        <f t="shared" si="22"/>
        <v>https://dashboardfiltrado.azurewebsites.net/AutoDash/Index/4/13602</v>
      </c>
      <c r="AC3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id2:13602, url:"https://app.powerbi.com/view?r=eyJrIjoiYjFiZWJhZDItMGY0MC00ZDQzLWE1NTktMjE3MGVkNmU1OGNjIiwidCI6IjhmYmFhNWJmLTJlY2MtNGRjOC1iNTZiLThmOTJlMzA3ZjA3NiIsImMiOjR9", comentario:"DATA: DATAEDUCACIÓN || País: Chile || Variante: SI || Tipo Variante: Comuna || Variante Shopify: Comuna: El Monte, Metropolitana"));</v>
      </c>
      <c r="AD3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https://dashboardfiltrado.azurewebsites.net/AutoDash/Index/4/13602</v>
      </c>
      <c r="AE336" s="117" t="str">
        <f>+IF(Detalle_Vinculos_Odoo[[#This Row],[LINK Mapstore]]&lt;&gt;"","MapStore",IF(Detalle_Vinculos_Odoo[[#This Row],[id GEE]]&lt;&gt;"","GEE-PBI","PBI"))</f>
        <v>PBI</v>
      </c>
    </row>
    <row r="337" spans="1:31" ht="30.6" hidden="1" x14ac:dyDescent="0.3">
      <c r="A337" s="102">
        <f t="shared" si="23"/>
        <v>324</v>
      </c>
      <c r="B337" s="103" t="str">
        <f>+VLOOKUP($M337,Detalle_Variantes_DI[],2,0)</f>
        <v>DATAEDUCACIÓN</v>
      </c>
      <c r="C337" s="103" t="str">
        <f>+VLOOKUP($M337,Detalle_Variantes_DI[],3,0)</f>
        <v>0010-01-00014</v>
      </c>
      <c r="D337" s="30" t="str">
        <f>+VLOOKUP($M337,Detalle_Variantes_DI[],5,0)</f>
        <v>Ranking Comunal de Establecimientos Educacionales - Chile</v>
      </c>
      <c r="E337" s="102" t="str">
        <f>+VLOOKUP($M337,Detalle_Variantes_DI[],6,0)</f>
        <v>PRO</v>
      </c>
      <c r="F337" s="102" t="str">
        <f>+VLOOKUP($M337,Detalle_Variantes_DI[],7,0)</f>
        <v>Chile</v>
      </c>
      <c r="G337" s="102" t="str">
        <f>+VLOOKUP($M337,Detalle_Variantes_DI[],8,0)</f>
        <v>SI</v>
      </c>
      <c r="H337" s="102" t="str">
        <f>+VLOOKUP($M337,Detalle_Variantes_DI[],9,0)</f>
        <v>NO</v>
      </c>
      <c r="I337" s="102" t="str">
        <f>+VLOOKUP($M337,Detalle_Variantes_DI[],10,0)</f>
        <v>NO</v>
      </c>
      <c r="J337" s="102" t="str">
        <f>+VLOOKUP($M337,Detalle_Variantes_DI[],11,0)</f>
        <v>SI</v>
      </c>
      <c r="K337" s="102" t="str">
        <f>+VLOOKUP($M337,Detalle_Variantes_DI[],13,0)</f>
        <v>SI</v>
      </c>
      <c r="L337" s="102" t="str">
        <f>+VLOOKUP($M337,Detalle_Variantes_DI[],14,0)</f>
        <v>Comuna</v>
      </c>
      <c r="M337" s="100">
        <v>4</v>
      </c>
      <c r="N337" s="96">
        <v>13603</v>
      </c>
      <c r="O337" s="102" t="str">
        <f>+IF(VLOOKUP($M337,Detalle_Variantes_DI[],19,0)=0,"",VLOOKUP($M337,Detalle_Variantes_DI[],19,0))</f>
        <v/>
      </c>
      <c r="P337" s="102" t="str">
        <f t="shared" si="20"/>
        <v/>
      </c>
      <c r="Q337" s="102" t="str">
        <f>+IF(VLOOKUP($M337,Detalle_Variantes_DI[],19,0)=0,"",VLOOKUP($M337,Detalle_Variantes_DI[],21,0))</f>
        <v/>
      </c>
      <c r="R337" s="105" t="str">
        <f t="shared" si="21"/>
        <v/>
      </c>
      <c r="S337" s="106" t="str">
        <f>+IFERROR(VLOOKUP(M337&amp;"-"&amp;N337,Links_publicos_PBI[[id-id2]:[Nombre Archivo PBI]],4,0),L337)</f>
        <v>Comuna: Isla de Maipo, Metropolitana</v>
      </c>
      <c r="T337" s="121" t="str">
        <f>+HYPERLINK(IFERROR(VLOOKUP($M337&amp;"-"&amp;$N337,Links_publicos_PBI[[id-id2]:[Nombre Archivo PBI]],5,0),L337))</f>
        <v>https://app.powerbi.com/view?r=eyJrIjoiZDY0NDU5MmMtZjZmOC00Yzk0LThlZjEtYWNmN2UwMDRkZTQzIiwidCI6IjhmYmFhNWJmLTJlY2MtNGRjOC1iNTZiLThmOTJlMzA3ZjA3NiIsImMiOjR9</v>
      </c>
      <c r="U337" s="121" t="str">
        <f>+IFERROR(VLOOKUP($M337,'LINK GEE-MSTORE'!$A$4:$E$164,4,0),"")&amp;IF(Detalle_Vinculos_Odoo[[#This Row],[id GEE2]]=0,"",Detalle_Vinculos_Odoo[[#This Row],[id GEE2]])</f>
        <v/>
      </c>
      <c r="V337" s="121" t="str">
        <f>+IFERROR(VLOOKUP($M337,'LINK GEE-MSTORE'!$I$4:$M$134,4,0),"")</f>
        <v/>
      </c>
      <c r="W337" s="30" t="str">
        <f>+Detalle_Vinculos_Odoo[[#This Row],[Data]]&amp;"|| "&amp;Detalle_Vinculos_Odoo[[#This Row],[Variante Shopify]]&amp;", "&amp;Detalle_Vinculos_Odoo[[#This Row],[País]]</f>
        <v>DATAEDUCACIÓN|| Comuna: Isla de Maipo, Metropolitana, Chile</v>
      </c>
      <c r="X3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Isla de Maipo, Metropolitana</v>
      </c>
      <c r="Y337" s="106" t="str">
        <f>+IFERROR(VLOOKUP(Detalle_Vinculos_Odoo[[#This Row],[id GEE]],Portadas10[],2,0),"No hay imagen en la tabla")</f>
        <v>No hay imagen en la tabla</v>
      </c>
      <c r="Z3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7" s="106" t="str">
        <f t="shared" si="22"/>
        <v>https://dashboardfiltrado.azurewebsites.net/AutoDash/Index/4/13603</v>
      </c>
      <c r="AC3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id2:13603, url:"https://app.powerbi.com/view?r=eyJrIjoiZDY0NDU5MmMtZjZmOC00Yzk0LThlZjEtYWNmN2UwMDRkZTQzIiwidCI6IjhmYmFhNWJmLTJlY2MtNGRjOC1iNTZiLThmOTJlMzA3ZjA3NiIsImMiOjR9", comentario:"DATA: DATAEDUCACIÓN || País: Chile || Variante: SI || Tipo Variante: Comuna || Variante Shopify: Comuna: Isla de Maipo, Metropolitana"));</v>
      </c>
      <c r="AD3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https://dashboardfiltrado.azurewebsites.net/AutoDash/Index/4/13603</v>
      </c>
      <c r="AE337" s="117" t="str">
        <f>+IF(Detalle_Vinculos_Odoo[[#This Row],[LINK Mapstore]]&lt;&gt;"","MapStore",IF(Detalle_Vinculos_Odoo[[#This Row],[id GEE]]&lt;&gt;"","GEE-PBI","PBI"))</f>
        <v>PBI</v>
      </c>
    </row>
    <row r="338" spans="1:31" ht="30.6" hidden="1" x14ac:dyDescent="0.3">
      <c r="A338" s="102">
        <f t="shared" si="23"/>
        <v>325</v>
      </c>
      <c r="B338" s="103" t="str">
        <f>+VLOOKUP($M338,Detalle_Variantes_DI[],2,0)</f>
        <v>DATAEDUCACIÓN</v>
      </c>
      <c r="C338" s="103" t="str">
        <f>+VLOOKUP($M338,Detalle_Variantes_DI[],3,0)</f>
        <v>0010-01-00014</v>
      </c>
      <c r="D338" s="30" t="str">
        <f>+VLOOKUP($M338,Detalle_Variantes_DI[],5,0)</f>
        <v>Ranking Comunal de Establecimientos Educacionales - Chile</v>
      </c>
      <c r="E338" s="102" t="str">
        <f>+VLOOKUP($M338,Detalle_Variantes_DI[],6,0)</f>
        <v>PRO</v>
      </c>
      <c r="F338" s="102" t="str">
        <f>+VLOOKUP($M338,Detalle_Variantes_DI[],7,0)</f>
        <v>Chile</v>
      </c>
      <c r="G338" s="102" t="str">
        <f>+VLOOKUP($M338,Detalle_Variantes_DI[],8,0)</f>
        <v>SI</v>
      </c>
      <c r="H338" s="102" t="str">
        <f>+VLOOKUP($M338,Detalle_Variantes_DI[],9,0)</f>
        <v>NO</v>
      </c>
      <c r="I338" s="102" t="str">
        <f>+VLOOKUP($M338,Detalle_Variantes_DI[],10,0)</f>
        <v>NO</v>
      </c>
      <c r="J338" s="102" t="str">
        <f>+VLOOKUP($M338,Detalle_Variantes_DI[],11,0)</f>
        <v>SI</v>
      </c>
      <c r="K338" s="102" t="str">
        <f>+VLOOKUP($M338,Detalle_Variantes_DI[],13,0)</f>
        <v>SI</v>
      </c>
      <c r="L338" s="102" t="str">
        <f>+VLOOKUP($M338,Detalle_Variantes_DI[],14,0)</f>
        <v>Comuna</v>
      </c>
      <c r="M338" s="100">
        <v>4</v>
      </c>
      <c r="N338" s="96">
        <v>13604</v>
      </c>
      <c r="O338" s="102" t="str">
        <f>+IF(VLOOKUP($M338,Detalle_Variantes_DI[],19,0)=0,"",VLOOKUP($M338,Detalle_Variantes_DI[],19,0))</f>
        <v/>
      </c>
      <c r="P338" s="102" t="str">
        <f t="shared" si="20"/>
        <v/>
      </c>
      <c r="Q338" s="102" t="str">
        <f>+IF(VLOOKUP($M338,Detalle_Variantes_DI[],19,0)=0,"",VLOOKUP($M338,Detalle_Variantes_DI[],21,0))</f>
        <v/>
      </c>
      <c r="R338" s="105" t="str">
        <f t="shared" si="21"/>
        <v/>
      </c>
      <c r="S338" s="106" t="str">
        <f>+IFERROR(VLOOKUP(M338&amp;"-"&amp;N338,Links_publicos_PBI[[id-id2]:[Nombre Archivo PBI]],4,0),L338)</f>
        <v>Comuna: Padre Hurtado, Metropolitana</v>
      </c>
      <c r="T338" s="121" t="str">
        <f>+HYPERLINK(IFERROR(VLOOKUP($M338&amp;"-"&amp;$N338,Links_publicos_PBI[[id-id2]:[Nombre Archivo PBI]],5,0),L338))</f>
        <v>https://app.powerbi.com/view?r=eyJrIjoiZTkyODg4NDEtNGJmMi00YzAwLTkwMjYtNWJiNzdhYzc3ZjkxIiwidCI6IjhmYmFhNWJmLTJlY2MtNGRjOC1iNTZiLThmOTJlMzA3ZjA3NiIsImMiOjR9</v>
      </c>
      <c r="U338" s="121" t="str">
        <f>+IFERROR(VLOOKUP($M338,'LINK GEE-MSTORE'!$A$4:$E$164,4,0),"")&amp;IF(Detalle_Vinculos_Odoo[[#This Row],[id GEE2]]=0,"",Detalle_Vinculos_Odoo[[#This Row],[id GEE2]])</f>
        <v/>
      </c>
      <c r="V338" s="121" t="str">
        <f>+IFERROR(VLOOKUP($M338,'LINK GEE-MSTORE'!$I$4:$M$134,4,0),"")</f>
        <v/>
      </c>
      <c r="W338" s="30" t="str">
        <f>+Detalle_Vinculos_Odoo[[#This Row],[Data]]&amp;"|| "&amp;Detalle_Vinculos_Odoo[[#This Row],[Variante Shopify]]&amp;", "&amp;Detalle_Vinculos_Odoo[[#This Row],[País]]</f>
        <v>DATAEDUCACIÓN|| Comuna: Padre Hurtado, Metropolitana, Chile</v>
      </c>
      <c r="X3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Padre Hurtado, Metropolitana</v>
      </c>
      <c r="Y338" s="106" t="str">
        <f>+IFERROR(VLOOKUP(Detalle_Vinculos_Odoo[[#This Row],[id GEE]],Portadas10[],2,0),"No hay imagen en la tabla")</f>
        <v>No hay imagen en la tabla</v>
      </c>
      <c r="Z3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8" s="106" t="str">
        <f t="shared" si="22"/>
        <v>https://dashboardfiltrado.azurewebsites.net/AutoDash/Index/4/13604</v>
      </c>
      <c r="AC3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id2:13604, url:"https://app.powerbi.com/view?r=eyJrIjoiZTkyODg4NDEtNGJmMi00YzAwLTkwMjYtNWJiNzdhYzc3ZjkxIiwidCI6IjhmYmFhNWJmLTJlY2MtNGRjOC1iNTZiLThmOTJlMzA3ZjA3NiIsImMiOjR9", comentario:"DATA: DATAEDUCACIÓN || País: Chile || Variante: SI || Tipo Variante: Comuna || Variante Shopify: Comuna: Padre Hurtado, Metropolitana"));</v>
      </c>
      <c r="AD3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https://dashboardfiltrado.azurewebsites.net/AutoDash/Index/4/13604</v>
      </c>
      <c r="AE338" s="117" t="str">
        <f>+IF(Detalle_Vinculos_Odoo[[#This Row],[LINK Mapstore]]&lt;&gt;"","MapStore",IF(Detalle_Vinculos_Odoo[[#This Row],[id GEE]]&lt;&gt;"","GEE-PBI","PBI"))</f>
        <v>PBI</v>
      </c>
    </row>
    <row r="339" spans="1:31" ht="30.6" hidden="1" x14ac:dyDescent="0.3">
      <c r="A339" s="102">
        <f t="shared" si="23"/>
        <v>326</v>
      </c>
      <c r="B339" s="103" t="str">
        <f>+VLOOKUP($M339,Detalle_Variantes_DI[],2,0)</f>
        <v>DATAEDUCACIÓN</v>
      </c>
      <c r="C339" s="103" t="str">
        <f>+VLOOKUP($M339,Detalle_Variantes_DI[],3,0)</f>
        <v>0010-01-00014</v>
      </c>
      <c r="D339" s="30" t="str">
        <f>+VLOOKUP($M339,Detalle_Variantes_DI[],5,0)</f>
        <v>Ranking Comunal de Establecimientos Educacionales - Chile</v>
      </c>
      <c r="E339" s="102" t="str">
        <f>+VLOOKUP($M339,Detalle_Variantes_DI[],6,0)</f>
        <v>PRO</v>
      </c>
      <c r="F339" s="102" t="str">
        <f>+VLOOKUP($M339,Detalle_Variantes_DI[],7,0)</f>
        <v>Chile</v>
      </c>
      <c r="G339" s="102" t="str">
        <f>+VLOOKUP($M339,Detalle_Variantes_DI[],8,0)</f>
        <v>SI</v>
      </c>
      <c r="H339" s="102" t="str">
        <f>+VLOOKUP($M339,Detalle_Variantes_DI[],9,0)</f>
        <v>NO</v>
      </c>
      <c r="I339" s="102" t="str">
        <f>+VLOOKUP($M339,Detalle_Variantes_DI[],10,0)</f>
        <v>NO</v>
      </c>
      <c r="J339" s="102" t="str">
        <f>+VLOOKUP($M339,Detalle_Variantes_DI[],11,0)</f>
        <v>SI</v>
      </c>
      <c r="K339" s="102" t="str">
        <f>+VLOOKUP($M339,Detalle_Variantes_DI[],13,0)</f>
        <v>SI</v>
      </c>
      <c r="L339" s="102" t="str">
        <f>+VLOOKUP($M339,Detalle_Variantes_DI[],14,0)</f>
        <v>Comuna</v>
      </c>
      <c r="M339" s="100">
        <v>4</v>
      </c>
      <c r="N339" s="96">
        <v>13605</v>
      </c>
      <c r="O339" s="102" t="str">
        <f>+IF(VLOOKUP($M339,Detalle_Variantes_DI[],19,0)=0,"",VLOOKUP($M339,Detalle_Variantes_DI[],19,0))</f>
        <v/>
      </c>
      <c r="P339" s="102" t="str">
        <f t="shared" si="20"/>
        <v/>
      </c>
      <c r="Q339" s="102" t="str">
        <f>+IF(VLOOKUP($M339,Detalle_Variantes_DI[],19,0)=0,"",VLOOKUP($M339,Detalle_Variantes_DI[],21,0))</f>
        <v/>
      </c>
      <c r="R339" s="105" t="str">
        <f t="shared" si="21"/>
        <v/>
      </c>
      <c r="S339" s="106" t="str">
        <f>+IFERROR(VLOOKUP(M339&amp;"-"&amp;N339,Links_publicos_PBI[[id-id2]:[Nombre Archivo PBI]],4,0),L339)</f>
        <v>Comuna: Peñaflor, Metropolitana</v>
      </c>
      <c r="T339" s="121" t="str">
        <f>+HYPERLINK(IFERROR(VLOOKUP($M339&amp;"-"&amp;$N339,Links_publicos_PBI[[id-id2]:[Nombre Archivo PBI]],5,0),L339))</f>
        <v>https://app.powerbi.com/view?r=eyJrIjoiODJhNmNjMTAtNGE2MC00NmZkLTkyMTAtYzgzMTMzYTc4YjQxIiwidCI6IjhmYmFhNWJmLTJlY2MtNGRjOC1iNTZiLThmOTJlMzA3ZjA3NiIsImMiOjR9</v>
      </c>
      <c r="U339" s="121" t="str">
        <f>+IFERROR(VLOOKUP($M339,'LINK GEE-MSTORE'!$A$4:$E$164,4,0),"")&amp;IF(Detalle_Vinculos_Odoo[[#This Row],[id GEE2]]=0,"",Detalle_Vinculos_Odoo[[#This Row],[id GEE2]])</f>
        <v/>
      </c>
      <c r="V339" s="121" t="str">
        <f>+IFERROR(VLOOKUP($M339,'LINK GEE-MSTORE'!$I$4:$M$134,4,0),"")</f>
        <v/>
      </c>
      <c r="W339" s="30" t="str">
        <f>+Detalle_Vinculos_Odoo[[#This Row],[Data]]&amp;"|| "&amp;Detalle_Vinculos_Odoo[[#This Row],[Variante Shopify]]&amp;", "&amp;Detalle_Vinculos_Odoo[[#This Row],[País]]</f>
        <v>DATAEDUCACIÓN|| Comuna: Peñaflor, Metropolitana, Chile</v>
      </c>
      <c r="X3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Peñaflor, Metropolitana</v>
      </c>
      <c r="Y339" s="106" t="str">
        <f>+IFERROR(VLOOKUP(Detalle_Vinculos_Odoo[[#This Row],[id GEE]],Portadas10[],2,0),"No hay imagen en la tabla")</f>
        <v>No hay imagen en la tabla</v>
      </c>
      <c r="Z3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9" s="106" t="str">
        <f t="shared" si="22"/>
        <v>https://dashboardfiltrado.azurewebsites.net/AutoDash/Index/4/13605</v>
      </c>
      <c r="AC3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id2:13605, url:"https://app.powerbi.com/view?r=eyJrIjoiODJhNmNjMTAtNGE2MC00NmZkLTkyMTAtYzgzMTMzYTc4YjQxIiwidCI6IjhmYmFhNWJmLTJlY2MtNGRjOC1iNTZiLThmOTJlMzA3ZjA3NiIsImMiOjR9", comentario:"DATA: DATAEDUCACIÓN || País: Chile || Variante: SI || Tipo Variante: Comuna || Variante Shopify: Comuna: Peñaflor, Metropolitana"));</v>
      </c>
      <c r="AD3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https://dashboardfiltrado.azurewebsites.net/AutoDash/Index/4/13605</v>
      </c>
      <c r="AE339" s="117" t="str">
        <f>+IF(Detalle_Vinculos_Odoo[[#This Row],[LINK Mapstore]]&lt;&gt;"","MapStore",IF(Detalle_Vinculos_Odoo[[#This Row],[id GEE]]&lt;&gt;"","GEE-PBI","PBI"))</f>
        <v>PBI</v>
      </c>
    </row>
    <row r="340" spans="1:31" ht="30.6" hidden="1" x14ac:dyDescent="0.3">
      <c r="A340" s="102">
        <f t="shared" si="23"/>
        <v>327</v>
      </c>
      <c r="B340" s="103" t="str">
        <f>+VLOOKUP($M340,Detalle_Variantes_DI[],2,0)</f>
        <v>DATAEDUCACIÓN</v>
      </c>
      <c r="C340" s="103" t="str">
        <f>+VLOOKUP($M340,Detalle_Variantes_DI[],3,0)</f>
        <v>0010-01-00014</v>
      </c>
      <c r="D340" s="30" t="str">
        <f>+VLOOKUP($M340,Detalle_Variantes_DI[],5,0)</f>
        <v>Ranking Comunal de Establecimientos Educacionales - Chile</v>
      </c>
      <c r="E340" s="102" t="str">
        <f>+VLOOKUP($M340,Detalle_Variantes_DI[],6,0)</f>
        <v>PRO</v>
      </c>
      <c r="F340" s="102" t="str">
        <f>+VLOOKUP($M340,Detalle_Variantes_DI[],7,0)</f>
        <v>Chile</v>
      </c>
      <c r="G340" s="102" t="str">
        <f>+VLOOKUP($M340,Detalle_Variantes_DI[],8,0)</f>
        <v>SI</v>
      </c>
      <c r="H340" s="102" t="str">
        <f>+VLOOKUP($M340,Detalle_Variantes_DI[],9,0)</f>
        <v>NO</v>
      </c>
      <c r="I340" s="102" t="str">
        <f>+VLOOKUP($M340,Detalle_Variantes_DI[],10,0)</f>
        <v>NO</v>
      </c>
      <c r="J340" s="102" t="str">
        <f>+VLOOKUP($M340,Detalle_Variantes_DI[],11,0)</f>
        <v>SI</v>
      </c>
      <c r="K340" s="102" t="str">
        <f>+VLOOKUP($M340,Detalle_Variantes_DI[],13,0)</f>
        <v>SI</v>
      </c>
      <c r="L340" s="102" t="str">
        <f>+VLOOKUP($M340,Detalle_Variantes_DI[],14,0)</f>
        <v>Comuna</v>
      </c>
      <c r="M340" s="100">
        <v>4</v>
      </c>
      <c r="N340" s="96">
        <v>14101</v>
      </c>
      <c r="O340" s="102" t="str">
        <f>+IF(VLOOKUP($M340,Detalle_Variantes_DI[],19,0)=0,"",VLOOKUP($M340,Detalle_Variantes_DI[],19,0))</f>
        <v/>
      </c>
      <c r="P340" s="102" t="str">
        <f t="shared" si="20"/>
        <v/>
      </c>
      <c r="Q340" s="102" t="str">
        <f>+IF(VLOOKUP($M340,Detalle_Variantes_DI[],19,0)=0,"",VLOOKUP($M340,Detalle_Variantes_DI[],21,0))</f>
        <v/>
      </c>
      <c r="R340" s="105" t="str">
        <f t="shared" si="21"/>
        <v/>
      </c>
      <c r="S340" s="106" t="str">
        <f>+IFERROR(VLOOKUP(M340&amp;"-"&amp;N340,Links_publicos_PBI[[id-id2]:[Nombre Archivo PBI]],4,0),L340)</f>
        <v>Comuna: Valdivia, Los Ríos</v>
      </c>
      <c r="T340" s="121" t="str">
        <f>+HYPERLINK(IFERROR(VLOOKUP($M340&amp;"-"&amp;$N340,Links_publicos_PBI[[id-id2]:[Nombre Archivo PBI]],5,0),L340))</f>
        <v>https://app.powerbi.com/view?r=eyJrIjoiNDYxNjE1MjQtYTNhNC00ZjQ0LWExMzYtYTY1MzFlYmEyNjU0IiwidCI6IjhmYmFhNWJmLTJlY2MtNGRjOC1iNTZiLThmOTJlMzA3ZjA3NiIsImMiOjR9</v>
      </c>
      <c r="U340" s="121" t="str">
        <f>+IFERROR(VLOOKUP($M340,'LINK GEE-MSTORE'!$A$4:$E$164,4,0),"")&amp;IF(Detalle_Vinculos_Odoo[[#This Row],[id GEE2]]=0,"",Detalle_Vinculos_Odoo[[#This Row],[id GEE2]])</f>
        <v/>
      </c>
      <c r="V340" s="121" t="str">
        <f>+IFERROR(VLOOKUP($M340,'LINK GEE-MSTORE'!$I$4:$M$134,4,0),"")</f>
        <v/>
      </c>
      <c r="W340" s="30" t="str">
        <f>+Detalle_Vinculos_Odoo[[#This Row],[Data]]&amp;"|| "&amp;Detalle_Vinculos_Odoo[[#This Row],[Variante Shopify]]&amp;", "&amp;Detalle_Vinculos_Odoo[[#This Row],[País]]</f>
        <v>DATAEDUCACIÓN|| Comuna: Valdivia, Los Ríos, Chile</v>
      </c>
      <c r="X3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Valdivia, Los Ríos</v>
      </c>
      <c r="Y340" s="106" t="str">
        <f>+IFERROR(VLOOKUP(Detalle_Vinculos_Odoo[[#This Row],[id GEE]],Portadas10[],2,0),"No hay imagen en la tabla")</f>
        <v>No hay imagen en la tabla</v>
      </c>
      <c r="Z3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0" s="106" t="str">
        <f t="shared" si="22"/>
        <v>https://dashboardfiltrado.azurewebsites.net/AutoDash/Index/4/14101</v>
      </c>
      <c r="AC3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id2:14101, url:"https://app.powerbi.com/view?r=eyJrIjoiNDYxNjE1MjQtYTNhNC00ZjQ0LWExMzYtYTY1MzFlYmEyNjU0IiwidCI6IjhmYmFhNWJmLTJlY2MtNGRjOC1iNTZiLThmOTJlMzA3ZjA3NiIsImMiOjR9", comentario:"DATA: DATAEDUCACIÓN || País: Chile || Variante: SI || Tipo Variante: Comuna || Variante Shopify: Comuna: Valdivia, Los Ríos"));</v>
      </c>
      <c r="AD3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https://dashboardfiltrado.azurewebsites.net/AutoDash/Index/4/14101</v>
      </c>
      <c r="AE340" s="117" t="str">
        <f>+IF(Detalle_Vinculos_Odoo[[#This Row],[LINK Mapstore]]&lt;&gt;"","MapStore",IF(Detalle_Vinculos_Odoo[[#This Row],[id GEE]]&lt;&gt;"","GEE-PBI","PBI"))</f>
        <v>PBI</v>
      </c>
    </row>
    <row r="341" spans="1:31" ht="30.6" hidden="1" x14ac:dyDescent="0.3">
      <c r="A341" s="102">
        <f t="shared" si="23"/>
        <v>328</v>
      </c>
      <c r="B341" s="103" t="str">
        <f>+VLOOKUP($M341,Detalle_Variantes_DI[],2,0)</f>
        <v>DATAEDUCACIÓN</v>
      </c>
      <c r="C341" s="103" t="str">
        <f>+VLOOKUP($M341,Detalle_Variantes_DI[],3,0)</f>
        <v>0010-01-00014</v>
      </c>
      <c r="D341" s="30" t="str">
        <f>+VLOOKUP($M341,Detalle_Variantes_DI[],5,0)</f>
        <v>Ranking Comunal de Establecimientos Educacionales - Chile</v>
      </c>
      <c r="E341" s="102" t="str">
        <f>+VLOOKUP($M341,Detalle_Variantes_DI[],6,0)</f>
        <v>PRO</v>
      </c>
      <c r="F341" s="102" t="str">
        <f>+VLOOKUP($M341,Detalle_Variantes_DI[],7,0)</f>
        <v>Chile</v>
      </c>
      <c r="G341" s="102" t="str">
        <f>+VLOOKUP($M341,Detalle_Variantes_DI[],8,0)</f>
        <v>SI</v>
      </c>
      <c r="H341" s="102" t="str">
        <f>+VLOOKUP($M341,Detalle_Variantes_DI[],9,0)</f>
        <v>NO</v>
      </c>
      <c r="I341" s="102" t="str">
        <f>+VLOOKUP($M341,Detalle_Variantes_DI[],10,0)</f>
        <v>NO</v>
      </c>
      <c r="J341" s="102" t="str">
        <f>+VLOOKUP($M341,Detalle_Variantes_DI[],11,0)</f>
        <v>SI</v>
      </c>
      <c r="K341" s="102" t="str">
        <f>+VLOOKUP($M341,Detalle_Variantes_DI[],13,0)</f>
        <v>SI</v>
      </c>
      <c r="L341" s="102" t="str">
        <f>+VLOOKUP($M341,Detalle_Variantes_DI[],14,0)</f>
        <v>Comuna</v>
      </c>
      <c r="M341" s="100">
        <v>4</v>
      </c>
      <c r="N341" s="96">
        <v>14102</v>
      </c>
      <c r="O341" s="102" t="str">
        <f>+IF(VLOOKUP($M341,Detalle_Variantes_DI[],19,0)=0,"",VLOOKUP($M341,Detalle_Variantes_DI[],19,0))</f>
        <v/>
      </c>
      <c r="P341" s="102" t="str">
        <f t="shared" si="20"/>
        <v/>
      </c>
      <c r="Q341" s="102" t="str">
        <f>+IF(VLOOKUP($M341,Detalle_Variantes_DI[],19,0)=0,"",VLOOKUP($M341,Detalle_Variantes_DI[],21,0))</f>
        <v/>
      </c>
      <c r="R341" s="105" t="str">
        <f t="shared" si="21"/>
        <v/>
      </c>
      <c r="S341" s="106" t="str">
        <f>+IFERROR(VLOOKUP(M341&amp;"-"&amp;N341,Links_publicos_PBI[[id-id2]:[Nombre Archivo PBI]],4,0),L341)</f>
        <v>Comuna: Corral, Los Ríos</v>
      </c>
      <c r="T341" s="121" t="str">
        <f>+HYPERLINK(IFERROR(VLOOKUP($M341&amp;"-"&amp;$N341,Links_publicos_PBI[[id-id2]:[Nombre Archivo PBI]],5,0),L341))</f>
        <v>https://app.powerbi.com/view?r=eyJrIjoiOTMwZDgzMWEtOGU2ZC00MDMwLWI0ZmQtZjU2MjA5NWU5MGY5IiwidCI6IjhmYmFhNWJmLTJlY2MtNGRjOC1iNTZiLThmOTJlMzA3ZjA3NiIsImMiOjR9</v>
      </c>
      <c r="U341" s="121" t="str">
        <f>+IFERROR(VLOOKUP($M341,'LINK GEE-MSTORE'!$A$4:$E$164,4,0),"")&amp;IF(Detalle_Vinculos_Odoo[[#This Row],[id GEE2]]=0,"",Detalle_Vinculos_Odoo[[#This Row],[id GEE2]])</f>
        <v/>
      </c>
      <c r="V341" s="121" t="str">
        <f>+IFERROR(VLOOKUP($M341,'LINK GEE-MSTORE'!$I$4:$M$134,4,0),"")</f>
        <v/>
      </c>
      <c r="W341" s="30" t="str">
        <f>+Detalle_Vinculos_Odoo[[#This Row],[Data]]&amp;"|| "&amp;Detalle_Vinculos_Odoo[[#This Row],[Variante Shopify]]&amp;", "&amp;Detalle_Vinculos_Odoo[[#This Row],[País]]</f>
        <v>DATAEDUCACIÓN|| Comuna: Corral, Los Ríos, Chile</v>
      </c>
      <c r="X3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Corral, Los Ríos</v>
      </c>
      <c r="Y341" s="106" t="str">
        <f>+IFERROR(VLOOKUP(Detalle_Vinculos_Odoo[[#This Row],[id GEE]],Portadas10[],2,0),"No hay imagen en la tabla")</f>
        <v>No hay imagen en la tabla</v>
      </c>
      <c r="Z3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1" s="106" t="str">
        <f t="shared" si="22"/>
        <v>https://dashboardfiltrado.azurewebsites.net/AutoDash/Index/4/14102</v>
      </c>
      <c r="AC3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id2:14102, url:"https://app.powerbi.com/view?r=eyJrIjoiOTMwZDgzMWEtOGU2ZC00MDMwLWI0ZmQtZjU2MjA5NWU5MGY5IiwidCI6IjhmYmFhNWJmLTJlY2MtNGRjOC1iNTZiLThmOTJlMzA3ZjA3NiIsImMiOjR9", comentario:"DATA: DATAEDUCACIÓN || País: Chile || Variante: SI || Tipo Variante: Comuna || Variante Shopify: Comuna: Corral, Los Ríos"));</v>
      </c>
      <c r="AD3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https://dashboardfiltrado.azurewebsites.net/AutoDash/Index/4/14102</v>
      </c>
      <c r="AE341" s="117" t="str">
        <f>+IF(Detalle_Vinculos_Odoo[[#This Row],[LINK Mapstore]]&lt;&gt;"","MapStore",IF(Detalle_Vinculos_Odoo[[#This Row],[id GEE]]&lt;&gt;"","GEE-PBI","PBI"))</f>
        <v>PBI</v>
      </c>
    </row>
    <row r="342" spans="1:31" ht="30.6" hidden="1" x14ac:dyDescent="0.3">
      <c r="A342" s="102">
        <f t="shared" si="23"/>
        <v>329</v>
      </c>
      <c r="B342" s="103" t="str">
        <f>+VLOOKUP($M342,Detalle_Variantes_DI[],2,0)</f>
        <v>DATAEDUCACIÓN</v>
      </c>
      <c r="C342" s="103" t="str">
        <f>+VLOOKUP($M342,Detalle_Variantes_DI[],3,0)</f>
        <v>0010-01-00014</v>
      </c>
      <c r="D342" s="30" t="str">
        <f>+VLOOKUP($M342,Detalle_Variantes_DI[],5,0)</f>
        <v>Ranking Comunal de Establecimientos Educacionales - Chile</v>
      </c>
      <c r="E342" s="102" t="str">
        <f>+VLOOKUP($M342,Detalle_Variantes_DI[],6,0)</f>
        <v>PRO</v>
      </c>
      <c r="F342" s="102" t="str">
        <f>+VLOOKUP($M342,Detalle_Variantes_DI[],7,0)</f>
        <v>Chile</v>
      </c>
      <c r="G342" s="102" t="str">
        <f>+VLOOKUP($M342,Detalle_Variantes_DI[],8,0)</f>
        <v>SI</v>
      </c>
      <c r="H342" s="102" t="str">
        <f>+VLOOKUP($M342,Detalle_Variantes_DI[],9,0)</f>
        <v>NO</v>
      </c>
      <c r="I342" s="102" t="str">
        <f>+VLOOKUP($M342,Detalle_Variantes_DI[],10,0)</f>
        <v>NO</v>
      </c>
      <c r="J342" s="102" t="str">
        <f>+VLOOKUP($M342,Detalle_Variantes_DI[],11,0)</f>
        <v>SI</v>
      </c>
      <c r="K342" s="102" t="str">
        <f>+VLOOKUP($M342,Detalle_Variantes_DI[],13,0)</f>
        <v>SI</v>
      </c>
      <c r="L342" s="102" t="str">
        <f>+VLOOKUP($M342,Detalle_Variantes_DI[],14,0)</f>
        <v>Comuna</v>
      </c>
      <c r="M342" s="100">
        <v>4</v>
      </c>
      <c r="N342" s="96">
        <v>14103</v>
      </c>
      <c r="O342" s="102" t="str">
        <f>+IF(VLOOKUP($M342,Detalle_Variantes_DI[],19,0)=0,"",VLOOKUP($M342,Detalle_Variantes_DI[],19,0))</f>
        <v/>
      </c>
      <c r="P342" s="102" t="str">
        <f t="shared" si="20"/>
        <v/>
      </c>
      <c r="Q342" s="102" t="str">
        <f>+IF(VLOOKUP($M342,Detalle_Variantes_DI[],19,0)=0,"",VLOOKUP($M342,Detalle_Variantes_DI[],21,0))</f>
        <v/>
      </c>
      <c r="R342" s="105" t="str">
        <f t="shared" si="21"/>
        <v/>
      </c>
      <c r="S342" s="106" t="str">
        <f>+IFERROR(VLOOKUP(M342&amp;"-"&amp;N342,Links_publicos_PBI[[id-id2]:[Nombre Archivo PBI]],4,0),L342)</f>
        <v>Comuna: Lanco, Los Ríos</v>
      </c>
      <c r="T342" s="121" t="str">
        <f>+HYPERLINK(IFERROR(VLOOKUP($M342&amp;"-"&amp;$N342,Links_publicos_PBI[[id-id2]:[Nombre Archivo PBI]],5,0),L342))</f>
        <v>https://app.powerbi.com/view?r=eyJrIjoiN2Y3YTNhMDUtNzMzYS00OWFmLTg3ODAtN2VjY2EwNmY4YWUxIiwidCI6IjhmYmFhNWJmLTJlY2MtNGRjOC1iNTZiLThmOTJlMzA3ZjA3NiIsImMiOjR9</v>
      </c>
      <c r="U342" s="121" t="str">
        <f>+IFERROR(VLOOKUP($M342,'LINK GEE-MSTORE'!$A$4:$E$164,4,0),"")&amp;IF(Detalle_Vinculos_Odoo[[#This Row],[id GEE2]]=0,"",Detalle_Vinculos_Odoo[[#This Row],[id GEE2]])</f>
        <v/>
      </c>
      <c r="V342" s="121" t="str">
        <f>+IFERROR(VLOOKUP($M342,'LINK GEE-MSTORE'!$I$4:$M$134,4,0),"")</f>
        <v/>
      </c>
      <c r="W342" s="30" t="str">
        <f>+Detalle_Vinculos_Odoo[[#This Row],[Data]]&amp;"|| "&amp;Detalle_Vinculos_Odoo[[#This Row],[Variante Shopify]]&amp;", "&amp;Detalle_Vinculos_Odoo[[#This Row],[País]]</f>
        <v>DATAEDUCACIÓN|| Comuna: Lanco, Los Ríos, Chile</v>
      </c>
      <c r="X3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Lanco, Los Ríos</v>
      </c>
      <c r="Y342" s="106" t="str">
        <f>+IFERROR(VLOOKUP(Detalle_Vinculos_Odoo[[#This Row],[id GEE]],Portadas10[],2,0),"No hay imagen en la tabla")</f>
        <v>No hay imagen en la tabla</v>
      </c>
      <c r="Z3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2" s="106" t="str">
        <f t="shared" si="22"/>
        <v>https://dashboardfiltrado.azurewebsites.net/AutoDash/Index/4/14103</v>
      </c>
      <c r="AC3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id2:14103, url:"https://app.powerbi.com/view?r=eyJrIjoiN2Y3YTNhMDUtNzMzYS00OWFmLTg3ODAtN2VjY2EwNmY4YWUxIiwidCI6IjhmYmFhNWJmLTJlY2MtNGRjOC1iNTZiLThmOTJlMzA3ZjA3NiIsImMiOjR9", comentario:"DATA: DATAEDUCACIÓN || País: Chile || Variante: SI || Tipo Variante: Comuna || Variante Shopify: Comuna: Lanco, Los Ríos"));</v>
      </c>
      <c r="AD3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https://dashboardfiltrado.azurewebsites.net/AutoDash/Index/4/14103</v>
      </c>
      <c r="AE342" s="117" t="str">
        <f>+IF(Detalle_Vinculos_Odoo[[#This Row],[LINK Mapstore]]&lt;&gt;"","MapStore",IF(Detalle_Vinculos_Odoo[[#This Row],[id GEE]]&lt;&gt;"","GEE-PBI","PBI"))</f>
        <v>PBI</v>
      </c>
    </row>
    <row r="343" spans="1:31" ht="30.6" hidden="1" x14ac:dyDescent="0.3">
      <c r="A343" s="102">
        <f t="shared" si="23"/>
        <v>330</v>
      </c>
      <c r="B343" s="103" t="str">
        <f>+VLOOKUP($M343,Detalle_Variantes_DI[],2,0)</f>
        <v>DATAEDUCACIÓN</v>
      </c>
      <c r="C343" s="103" t="str">
        <f>+VLOOKUP($M343,Detalle_Variantes_DI[],3,0)</f>
        <v>0010-01-00014</v>
      </c>
      <c r="D343" s="30" t="str">
        <f>+VLOOKUP($M343,Detalle_Variantes_DI[],5,0)</f>
        <v>Ranking Comunal de Establecimientos Educacionales - Chile</v>
      </c>
      <c r="E343" s="102" t="str">
        <f>+VLOOKUP($M343,Detalle_Variantes_DI[],6,0)</f>
        <v>PRO</v>
      </c>
      <c r="F343" s="102" t="str">
        <f>+VLOOKUP($M343,Detalle_Variantes_DI[],7,0)</f>
        <v>Chile</v>
      </c>
      <c r="G343" s="102" t="str">
        <f>+VLOOKUP($M343,Detalle_Variantes_DI[],8,0)</f>
        <v>SI</v>
      </c>
      <c r="H343" s="102" t="str">
        <f>+VLOOKUP($M343,Detalle_Variantes_DI[],9,0)</f>
        <v>NO</v>
      </c>
      <c r="I343" s="102" t="str">
        <f>+VLOOKUP($M343,Detalle_Variantes_DI[],10,0)</f>
        <v>NO</v>
      </c>
      <c r="J343" s="102" t="str">
        <f>+VLOOKUP($M343,Detalle_Variantes_DI[],11,0)</f>
        <v>SI</v>
      </c>
      <c r="K343" s="102" t="str">
        <f>+VLOOKUP($M343,Detalle_Variantes_DI[],13,0)</f>
        <v>SI</v>
      </c>
      <c r="L343" s="102" t="str">
        <f>+VLOOKUP($M343,Detalle_Variantes_DI[],14,0)</f>
        <v>Comuna</v>
      </c>
      <c r="M343" s="100">
        <v>4</v>
      </c>
      <c r="N343" s="96">
        <v>14104</v>
      </c>
      <c r="O343" s="102" t="str">
        <f>+IF(VLOOKUP($M343,Detalle_Variantes_DI[],19,0)=0,"",VLOOKUP($M343,Detalle_Variantes_DI[],19,0))</f>
        <v/>
      </c>
      <c r="P343" s="102" t="str">
        <f t="shared" si="20"/>
        <v/>
      </c>
      <c r="Q343" s="102" t="str">
        <f>+IF(VLOOKUP($M343,Detalle_Variantes_DI[],19,0)=0,"",VLOOKUP($M343,Detalle_Variantes_DI[],21,0))</f>
        <v/>
      </c>
      <c r="R343" s="105" t="str">
        <f t="shared" si="21"/>
        <v/>
      </c>
      <c r="S343" s="106" t="str">
        <f>+IFERROR(VLOOKUP(M343&amp;"-"&amp;N343,Links_publicos_PBI[[id-id2]:[Nombre Archivo PBI]],4,0),L343)</f>
        <v>Comuna: Los Lagos, Los Ríos</v>
      </c>
      <c r="T343" s="121" t="str">
        <f>+HYPERLINK(IFERROR(VLOOKUP($M343&amp;"-"&amp;$N343,Links_publicos_PBI[[id-id2]:[Nombre Archivo PBI]],5,0),L343))</f>
        <v>https://app.powerbi.com/view?r=eyJrIjoiMmQxOTdjNjAtZTFjYi00OGIzLWI3ZTQtMjY5ZTQ2MjdmZTI2IiwidCI6IjhmYmFhNWJmLTJlY2MtNGRjOC1iNTZiLThmOTJlMzA3ZjA3NiIsImMiOjR9</v>
      </c>
      <c r="U343" s="121" t="str">
        <f>+IFERROR(VLOOKUP($M343,'LINK GEE-MSTORE'!$A$4:$E$164,4,0),"")&amp;IF(Detalle_Vinculos_Odoo[[#This Row],[id GEE2]]=0,"",Detalle_Vinculos_Odoo[[#This Row],[id GEE2]])</f>
        <v/>
      </c>
      <c r="V343" s="121" t="str">
        <f>+IFERROR(VLOOKUP($M343,'LINK GEE-MSTORE'!$I$4:$M$134,4,0),"")</f>
        <v/>
      </c>
      <c r="W343" s="30" t="str">
        <f>+Detalle_Vinculos_Odoo[[#This Row],[Data]]&amp;"|| "&amp;Detalle_Vinculos_Odoo[[#This Row],[Variante Shopify]]&amp;", "&amp;Detalle_Vinculos_Odoo[[#This Row],[País]]</f>
        <v>DATAEDUCACIÓN|| Comuna: Los Lagos, Los Ríos, Chile</v>
      </c>
      <c r="X3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Lagos, Los Ríos</v>
      </c>
      <c r="Y343" s="106" t="str">
        <f>+IFERROR(VLOOKUP(Detalle_Vinculos_Odoo[[#This Row],[id GEE]],Portadas10[],2,0),"No hay imagen en la tabla")</f>
        <v>No hay imagen en la tabla</v>
      </c>
      <c r="Z3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3" s="106" t="str">
        <f t="shared" si="22"/>
        <v>https://dashboardfiltrado.azurewebsites.net/AutoDash/Index/4/14104</v>
      </c>
      <c r="AC3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id2:14104, url:"https://app.powerbi.com/view?r=eyJrIjoiMmQxOTdjNjAtZTFjYi00OGIzLWI3ZTQtMjY5ZTQ2MjdmZTI2IiwidCI6IjhmYmFhNWJmLTJlY2MtNGRjOC1iNTZiLThmOTJlMzA3ZjA3NiIsImMiOjR9", comentario:"DATA: DATAEDUCACIÓN || País: Chile || Variante: SI || Tipo Variante: Comuna || Variante Shopify: Comuna: Los Lagos, Los Ríos"));</v>
      </c>
      <c r="AD3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https://dashboardfiltrado.azurewebsites.net/AutoDash/Index/4/14104</v>
      </c>
      <c r="AE343" s="117" t="str">
        <f>+IF(Detalle_Vinculos_Odoo[[#This Row],[LINK Mapstore]]&lt;&gt;"","MapStore",IF(Detalle_Vinculos_Odoo[[#This Row],[id GEE]]&lt;&gt;"","GEE-PBI","PBI"))</f>
        <v>PBI</v>
      </c>
    </row>
    <row r="344" spans="1:31" ht="30.6" hidden="1" x14ac:dyDescent="0.3">
      <c r="A344" s="102">
        <f t="shared" si="23"/>
        <v>331</v>
      </c>
      <c r="B344" s="103" t="str">
        <f>+VLOOKUP($M344,Detalle_Variantes_DI[],2,0)</f>
        <v>DATAEDUCACIÓN</v>
      </c>
      <c r="C344" s="103" t="str">
        <f>+VLOOKUP($M344,Detalle_Variantes_DI[],3,0)</f>
        <v>0010-01-00014</v>
      </c>
      <c r="D344" s="30" t="str">
        <f>+VLOOKUP($M344,Detalle_Variantes_DI[],5,0)</f>
        <v>Ranking Comunal de Establecimientos Educacionales - Chile</v>
      </c>
      <c r="E344" s="102" t="str">
        <f>+VLOOKUP($M344,Detalle_Variantes_DI[],6,0)</f>
        <v>PRO</v>
      </c>
      <c r="F344" s="102" t="str">
        <f>+VLOOKUP($M344,Detalle_Variantes_DI[],7,0)</f>
        <v>Chile</v>
      </c>
      <c r="G344" s="102" t="str">
        <f>+VLOOKUP($M344,Detalle_Variantes_DI[],8,0)</f>
        <v>SI</v>
      </c>
      <c r="H344" s="102" t="str">
        <f>+VLOOKUP($M344,Detalle_Variantes_DI[],9,0)</f>
        <v>NO</v>
      </c>
      <c r="I344" s="102" t="str">
        <f>+VLOOKUP($M344,Detalle_Variantes_DI[],10,0)</f>
        <v>NO</v>
      </c>
      <c r="J344" s="102" t="str">
        <f>+VLOOKUP($M344,Detalle_Variantes_DI[],11,0)</f>
        <v>SI</v>
      </c>
      <c r="K344" s="102" t="str">
        <f>+VLOOKUP($M344,Detalle_Variantes_DI[],13,0)</f>
        <v>SI</v>
      </c>
      <c r="L344" s="102" t="str">
        <f>+VLOOKUP($M344,Detalle_Variantes_DI[],14,0)</f>
        <v>Comuna</v>
      </c>
      <c r="M344" s="100">
        <v>4</v>
      </c>
      <c r="N344" s="96">
        <v>14105</v>
      </c>
      <c r="O344" s="102" t="str">
        <f>+IF(VLOOKUP($M344,Detalle_Variantes_DI[],19,0)=0,"",VLOOKUP($M344,Detalle_Variantes_DI[],19,0))</f>
        <v/>
      </c>
      <c r="P344" s="102" t="str">
        <f t="shared" si="20"/>
        <v/>
      </c>
      <c r="Q344" s="102" t="str">
        <f>+IF(VLOOKUP($M344,Detalle_Variantes_DI[],19,0)=0,"",VLOOKUP($M344,Detalle_Variantes_DI[],21,0))</f>
        <v/>
      </c>
      <c r="R344" s="105" t="str">
        <f t="shared" si="21"/>
        <v/>
      </c>
      <c r="S344" s="106" t="str">
        <f>+IFERROR(VLOOKUP(M344&amp;"-"&amp;N344,Links_publicos_PBI[[id-id2]:[Nombre Archivo PBI]],4,0),L344)</f>
        <v>Comuna: Máfil, Los Ríos</v>
      </c>
      <c r="T344" s="121" t="str">
        <f>+HYPERLINK(IFERROR(VLOOKUP($M344&amp;"-"&amp;$N344,Links_publicos_PBI[[id-id2]:[Nombre Archivo PBI]],5,0),L344))</f>
        <v>https://app.powerbi.com/view?r=eyJrIjoiMmU4MTFjNTEtNDI1My00ZDQ5LTk4MGUtZmZkMmQ2ZDZkMGZjIiwidCI6IjhmYmFhNWJmLTJlY2MtNGRjOC1iNTZiLThmOTJlMzA3ZjA3NiIsImMiOjR9</v>
      </c>
      <c r="U344" s="121" t="str">
        <f>+IFERROR(VLOOKUP($M344,'LINK GEE-MSTORE'!$A$4:$E$164,4,0),"")&amp;IF(Detalle_Vinculos_Odoo[[#This Row],[id GEE2]]=0,"",Detalle_Vinculos_Odoo[[#This Row],[id GEE2]])</f>
        <v/>
      </c>
      <c r="V344" s="121" t="str">
        <f>+IFERROR(VLOOKUP($M344,'LINK GEE-MSTORE'!$I$4:$M$134,4,0),"")</f>
        <v/>
      </c>
      <c r="W344" s="30" t="str">
        <f>+Detalle_Vinculos_Odoo[[#This Row],[Data]]&amp;"|| "&amp;Detalle_Vinculos_Odoo[[#This Row],[Variante Shopify]]&amp;", "&amp;Detalle_Vinculos_Odoo[[#This Row],[País]]</f>
        <v>DATAEDUCACIÓN|| Comuna: Máfil, Los Ríos, Chile</v>
      </c>
      <c r="X3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Máfil, Los Ríos</v>
      </c>
      <c r="Y344" s="106" t="str">
        <f>+IFERROR(VLOOKUP(Detalle_Vinculos_Odoo[[#This Row],[id GEE]],Portadas10[],2,0),"No hay imagen en la tabla")</f>
        <v>No hay imagen en la tabla</v>
      </c>
      <c r="Z3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4" s="106" t="str">
        <f t="shared" si="22"/>
        <v>https://dashboardfiltrado.azurewebsites.net/AutoDash/Index/4/14105</v>
      </c>
      <c r="AC3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id2:14105, url:"https://app.powerbi.com/view?r=eyJrIjoiMmU4MTFjNTEtNDI1My00ZDQ5LTk4MGUtZmZkMmQ2ZDZkMGZjIiwidCI6IjhmYmFhNWJmLTJlY2MtNGRjOC1iNTZiLThmOTJlMzA3ZjA3NiIsImMiOjR9", comentario:"DATA: DATAEDUCACIÓN || País: Chile || Variante: SI || Tipo Variante: Comuna || Variante Shopify: Comuna: Máfil, Los Ríos"));</v>
      </c>
      <c r="AD3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https://dashboardfiltrado.azurewebsites.net/AutoDash/Index/4/14105</v>
      </c>
      <c r="AE344" s="117" t="str">
        <f>+IF(Detalle_Vinculos_Odoo[[#This Row],[LINK Mapstore]]&lt;&gt;"","MapStore",IF(Detalle_Vinculos_Odoo[[#This Row],[id GEE]]&lt;&gt;"","GEE-PBI","PBI"))</f>
        <v>PBI</v>
      </c>
    </row>
    <row r="345" spans="1:31" ht="30.6" hidden="1" x14ac:dyDescent="0.3">
      <c r="A345" s="102">
        <f t="shared" si="23"/>
        <v>332</v>
      </c>
      <c r="B345" s="103" t="str">
        <f>+VLOOKUP($M345,Detalle_Variantes_DI[],2,0)</f>
        <v>DATAEDUCACIÓN</v>
      </c>
      <c r="C345" s="103" t="str">
        <f>+VLOOKUP($M345,Detalle_Variantes_DI[],3,0)</f>
        <v>0010-01-00014</v>
      </c>
      <c r="D345" s="30" t="str">
        <f>+VLOOKUP($M345,Detalle_Variantes_DI[],5,0)</f>
        <v>Ranking Comunal de Establecimientos Educacionales - Chile</v>
      </c>
      <c r="E345" s="102" t="str">
        <f>+VLOOKUP($M345,Detalle_Variantes_DI[],6,0)</f>
        <v>PRO</v>
      </c>
      <c r="F345" s="102" t="str">
        <f>+VLOOKUP($M345,Detalle_Variantes_DI[],7,0)</f>
        <v>Chile</v>
      </c>
      <c r="G345" s="102" t="str">
        <f>+VLOOKUP($M345,Detalle_Variantes_DI[],8,0)</f>
        <v>SI</v>
      </c>
      <c r="H345" s="102" t="str">
        <f>+VLOOKUP($M345,Detalle_Variantes_DI[],9,0)</f>
        <v>NO</v>
      </c>
      <c r="I345" s="102" t="str">
        <f>+VLOOKUP($M345,Detalle_Variantes_DI[],10,0)</f>
        <v>NO</v>
      </c>
      <c r="J345" s="102" t="str">
        <f>+VLOOKUP($M345,Detalle_Variantes_DI[],11,0)</f>
        <v>SI</v>
      </c>
      <c r="K345" s="102" t="str">
        <f>+VLOOKUP($M345,Detalle_Variantes_DI[],13,0)</f>
        <v>SI</v>
      </c>
      <c r="L345" s="102" t="str">
        <f>+VLOOKUP($M345,Detalle_Variantes_DI[],14,0)</f>
        <v>Comuna</v>
      </c>
      <c r="M345" s="100">
        <v>4</v>
      </c>
      <c r="N345" s="96">
        <v>14106</v>
      </c>
      <c r="O345" s="102" t="str">
        <f>+IF(VLOOKUP($M345,Detalle_Variantes_DI[],19,0)=0,"",VLOOKUP($M345,Detalle_Variantes_DI[],19,0))</f>
        <v/>
      </c>
      <c r="P345" s="102" t="str">
        <f t="shared" si="20"/>
        <v/>
      </c>
      <c r="Q345" s="102" t="str">
        <f>+IF(VLOOKUP($M345,Detalle_Variantes_DI[],19,0)=0,"",VLOOKUP($M345,Detalle_Variantes_DI[],21,0))</f>
        <v/>
      </c>
      <c r="R345" s="105" t="str">
        <f t="shared" si="21"/>
        <v/>
      </c>
      <c r="S345" s="106" t="str">
        <f>+IFERROR(VLOOKUP(M345&amp;"-"&amp;N345,Links_publicos_PBI[[id-id2]:[Nombre Archivo PBI]],4,0),L345)</f>
        <v>Comuna: Mariquina, Los Ríos</v>
      </c>
      <c r="T345" s="121" t="str">
        <f>+HYPERLINK(IFERROR(VLOOKUP($M345&amp;"-"&amp;$N345,Links_publicos_PBI[[id-id2]:[Nombre Archivo PBI]],5,0),L345))</f>
        <v>https://app.powerbi.com/view?r=eyJrIjoiY2Q0N2RjMjMtY2E5Yi00NjRjLWI5MmQtNjM1MDM4OTZjMzU1IiwidCI6IjhmYmFhNWJmLTJlY2MtNGRjOC1iNTZiLThmOTJlMzA3ZjA3NiIsImMiOjR9</v>
      </c>
      <c r="U345" s="121" t="str">
        <f>+IFERROR(VLOOKUP($M345,'LINK GEE-MSTORE'!$A$4:$E$164,4,0),"")&amp;IF(Detalle_Vinculos_Odoo[[#This Row],[id GEE2]]=0,"",Detalle_Vinculos_Odoo[[#This Row],[id GEE2]])</f>
        <v/>
      </c>
      <c r="V345" s="121" t="str">
        <f>+IFERROR(VLOOKUP($M345,'LINK GEE-MSTORE'!$I$4:$M$134,4,0),"")</f>
        <v/>
      </c>
      <c r="W345" s="30" t="str">
        <f>+Detalle_Vinculos_Odoo[[#This Row],[Data]]&amp;"|| "&amp;Detalle_Vinculos_Odoo[[#This Row],[Variante Shopify]]&amp;", "&amp;Detalle_Vinculos_Odoo[[#This Row],[País]]</f>
        <v>DATAEDUCACIÓN|| Comuna: Mariquina, Los Ríos, Chile</v>
      </c>
      <c r="X3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Mariquina, Los Ríos</v>
      </c>
      <c r="Y345" s="106" t="str">
        <f>+IFERROR(VLOOKUP(Detalle_Vinculos_Odoo[[#This Row],[id GEE]],Portadas10[],2,0),"No hay imagen en la tabla")</f>
        <v>No hay imagen en la tabla</v>
      </c>
      <c r="Z3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5" s="106" t="str">
        <f t="shared" si="22"/>
        <v>https://dashboardfiltrado.azurewebsites.net/AutoDash/Index/4/14106</v>
      </c>
      <c r="AC3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id2:14106, url:"https://app.powerbi.com/view?r=eyJrIjoiY2Q0N2RjMjMtY2E5Yi00NjRjLWI5MmQtNjM1MDM4OTZjMzU1IiwidCI6IjhmYmFhNWJmLTJlY2MtNGRjOC1iNTZiLThmOTJlMzA3ZjA3NiIsImMiOjR9", comentario:"DATA: DATAEDUCACIÓN || País: Chile || Variante: SI || Tipo Variante: Comuna || Variante Shopify: Comuna: Mariquina, Los Ríos"));</v>
      </c>
      <c r="AD3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https://dashboardfiltrado.azurewebsites.net/AutoDash/Index/4/14106</v>
      </c>
      <c r="AE345" s="117" t="str">
        <f>+IF(Detalle_Vinculos_Odoo[[#This Row],[LINK Mapstore]]&lt;&gt;"","MapStore",IF(Detalle_Vinculos_Odoo[[#This Row],[id GEE]]&lt;&gt;"","GEE-PBI","PBI"))</f>
        <v>PBI</v>
      </c>
    </row>
    <row r="346" spans="1:31" ht="30.6" hidden="1" x14ac:dyDescent="0.3">
      <c r="A346" s="102">
        <f t="shared" si="23"/>
        <v>333</v>
      </c>
      <c r="B346" s="103" t="str">
        <f>+VLOOKUP($M346,Detalle_Variantes_DI[],2,0)</f>
        <v>DATAEDUCACIÓN</v>
      </c>
      <c r="C346" s="103" t="str">
        <f>+VLOOKUP($M346,Detalle_Variantes_DI[],3,0)</f>
        <v>0010-01-00014</v>
      </c>
      <c r="D346" s="30" t="str">
        <f>+VLOOKUP($M346,Detalle_Variantes_DI[],5,0)</f>
        <v>Ranking Comunal de Establecimientos Educacionales - Chile</v>
      </c>
      <c r="E346" s="102" t="str">
        <f>+VLOOKUP($M346,Detalle_Variantes_DI[],6,0)</f>
        <v>PRO</v>
      </c>
      <c r="F346" s="102" t="str">
        <f>+VLOOKUP($M346,Detalle_Variantes_DI[],7,0)</f>
        <v>Chile</v>
      </c>
      <c r="G346" s="102" t="str">
        <f>+VLOOKUP($M346,Detalle_Variantes_DI[],8,0)</f>
        <v>SI</v>
      </c>
      <c r="H346" s="102" t="str">
        <f>+VLOOKUP($M346,Detalle_Variantes_DI[],9,0)</f>
        <v>NO</v>
      </c>
      <c r="I346" s="102" t="str">
        <f>+VLOOKUP($M346,Detalle_Variantes_DI[],10,0)</f>
        <v>NO</v>
      </c>
      <c r="J346" s="102" t="str">
        <f>+VLOOKUP($M346,Detalle_Variantes_DI[],11,0)</f>
        <v>SI</v>
      </c>
      <c r="K346" s="102" t="str">
        <f>+VLOOKUP($M346,Detalle_Variantes_DI[],13,0)</f>
        <v>SI</v>
      </c>
      <c r="L346" s="102" t="str">
        <f>+VLOOKUP($M346,Detalle_Variantes_DI[],14,0)</f>
        <v>Comuna</v>
      </c>
      <c r="M346" s="100">
        <v>4</v>
      </c>
      <c r="N346" s="96">
        <v>14107</v>
      </c>
      <c r="O346" s="102" t="str">
        <f>+IF(VLOOKUP($M346,Detalle_Variantes_DI[],19,0)=0,"",VLOOKUP($M346,Detalle_Variantes_DI[],19,0))</f>
        <v/>
      </c>
      <c r="P346" s="102" t="str">
        <f t="shared" ref="P346:P400" si="24">+IF(O346="","",N346)</f>
        <v/>
      </c>
      <c r="Q346" s="102" t="str">
        <f>+IF(VLOOKUP($M346,Detalle_Variantes_DI[],19,0)=0,"",VLOOKUP($M346,Detalle_Variantes_DI[],21,0))</f>
        <v/>
      </c>
      <c r="R346" s="105" t="str">
        <f t="shared" ref="R346:R400" si="25">+IF(Q346="","",N346)</f>
        <v/>
      </c>
      <c r="S346" s="106" t="str">
        <f>+IFERROR(VLOOKUP(M346&amp;"-"&amp;N346,Links_publicos_PBI[[id-id2]:[Nombre Archivo PBI]],4,0),L346)</f>
        <v>Comuna: Paillaco, Los Ríos</v>
      </c>
      <c r="T346" s="121" t="str">
        <f>+HYPERLINK(IFERROR(VLOOKUP($M346&amp;"-"&amp;$N346,Links_publicos_PBI[[id-id2]:[Nombre Archivo PBI]],5,0),L346))</f>
        <v>https://app.powerbi.com/view?r=eyJrIjoiYzkwMWFiZWUtMWM0Yy00MTNlLTgzZDYtOTcwM2IzYTIzYzRjIiwidCI6IjhmYmFhNWJmLTJlY2MtNGRjOC1iNTZiLThmOTJlMzA3ZjA3NiIsImMiOjR9</v>
      </c>
      <c r="U346" s="121" t="str">
        <f>+IFERROR(VLOOKUP($M346,'LINK GEE-MSTORE'!$A$4:$E$164,4,0),"")&amp;IF(Detalle_Vinculos_Odoo[[#This Row],[id GEE2]]=0,"",Detalle_Vinculos_Odoo[[#This Row],[id GEE2]])</f>
        <v/>
      </c>
      <c r="V346" s="121" t="str">
        <f>+IFERROR(VLOOKUP($M346,'LINK GEE-MSTORE'!$I$4:$M$134,4,0),"")</f>
        <v/>
      </c>
      <c r="W346" s="30" t="str">
        <f>+Detalle_Vinculos_Odoo[[#This Row],[Data]]&amp;"|| "&amp;Detalle_Vinculos_Odoo[[#This Row],[Variante Shopify]]&amp;", "&amp;Detalle_Vinculos_Odoo[[#This Row],[País]]</f>
        <v>DATAEDUCACIÓN|| Comuna: Paillaco, Los Ríos, Chile</v>
      </c>
      <c r="X3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Paillaco, Los Ríos</v>
      </c>
      <c r="Y346" s="106" t="str">
        <f>+IFERROR(VLOOKUP(Detalle_Vinculos_Odoo[[#This Row],[id GEE]],Portadas10[],2,0),"No hay imagen en la tabla")</f>
        <v>No hay imagen en la tabla</v>
      </c>
      <c r="Z3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6" s="106" t="str">
        <f t="shared" si="22"/>
        <v>https://dashboardfiltrado.azurewebsites.net/AutoDash/Index/4/14107</v>
      </c>
      <c r="AC3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id2:14107, url:"https://app.powerbi.com/view?r=eyJrIjoiYzkwMWFiZWUtMWM0Yy00MTNlLTgzZDYtOTcwM2IzYTIzYzRjIiwidCI6IjhmYmFhNWJmLTJlY2MtNGRjOC1iNTZiLThmOTJlMzA3ZjA3NiIsImMiOjR9", comentario:"DATA: DATAEDUCACIÓN || País: Chile || Variante: SI || Tipo Variante: Comuna || Variante Shopify: Comuna: Paillaco, Los Ríos"));</v>
      </c>
      <c r="AD3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https://dashboardfiltrado.azurewebsites.net/AutoDash/Index/4/14107</v>
      </c>
      <c r="AE346" s="117" t="str">
        <f>+IF(Detalle_Vinculos_Odoo[[#This Row],[LINK Mapstore]]&lt;&gt;"","MapStore",IF(Detalle_Vinculos_Odoo[[#This Row],[id GEE]]&lt;&gt;"","GEE-PBI","PBI"))</f>
        <v>PBI</v>
      </c>
    </row>
    <row r="347" spans="1:31" ht="30.6" hidden="1" x14ac:dyDescent="0.3">
      <c r="A347" s="102">
        <f t="shared" si="23"/>
        <v>334</v>
      </c>
      <c r="B347" s="103" t="str">
        <f>+VLOOKUP($M347,Detalle_Variantes_DI[],2,0)</f>
        <v>DATAEDUCACIÓN</v>
      </c>
      <c r="C347" s="103" t="str">
        <f>+VLOOKUP($M347,Detalle_Variantes_DI[],3,0)</f>
        <v>0010-01-00014</v>
      </c>
      <c r="D347" s="30" t="str">
        <f>+VLOOKUP($M347,Detalle_Variantes_DI[],5,0)</f>
        <v>Ranking Comunal de Establecimientos Educacionales - Chile</v>
      </c>
      <c r="E347" s="102" t="str">
        <f>+VLOOKUP($M347,Detalle_Variantes_DI[],6,0)</f>
        <v>PRO</v>
      </c>
      <c r="F347" s="102" t="str">
        <f>+VLOOKUP($M347,Detalle_Variantes_DI[],7,0)</f>
        <v>Chile</v>
      </c>
      <c r="G347" s="102" t="str">
        <f>+VLOOKUP($M347,Detalle_Variantes_DI[],8,0)</f>
        <v>SI</v>
      </c>
      <c r="H347" s="102" t="str">
        <f>+VLOOKUP($M347,Detalle_Variantes_DI[],9,0)</f>
        <v>NO</v>
      </c>
      <c r="I347" s="102" t="str">
        <f>+VLOOKUP($M347,Detalle_Variantes_DI[],10,0)</f>
        <v>NO</v>
      </c>
      <c r="J347" s="102" t="str">
        <f>+VLOOKUP($M347,Detalle_Variantes_DI[],11,0)</f>
        <v>SI</v>
      </c>
      <c r="K347" s="102" t="str">
        <f>+VLOOKUP($M347,Detalle_Variantes_DI[],13,0)</f>
        <v>SI</v>
      </c>
      <c r="L347" s="102" t="str">
        <f>+VLOOKUP($M347,Detalle_Variantes_DI[],14,0)</f>
        <v>Comuna</v>
      </c>
      <c r="M347" s="100">
        <v>4</v>
      </c>
      <c r="N347" s="96">
        <v>14108</v>
      </c>
      <c r="O347" s="102" t="str">
        <f>+IF(VLOOKUP($M347,Detalle_Variantes_DI[],19,0)=0,"",VLOOKUP($M347,Detalle_Variantes_DI[],19,0))</f>
        <v/>
      </c>
      <c r="P347" s="102" t="str">
        <f t="shared" si="24"/>
        <v/>
      </c>
      <c r="Q347" s="102" t="str">
        <f>+IF(VLOOKUP($M347,Detalle_Variantes_DI[],19,0)=0,"",VLOOKUP($M347,Detalle_Variantes_DI[],21,0))</f>
        <v/>
      </c>
      <c r="R347" s="105" t="str">
        <f t="shared" si="25"/>
        <v/>
      </c>
      <c r="S347" s="106" t="str">
        <f>+IFERROR(VLOOKUP(M347&amp;"-"&amp;N347,Links_publicos_PBI[[id-id2]:[Nombre Archivo PBI]],4,0),L347)</f>
        <v>Comuna: Panguipulli, Los Ríos</v>
      </c>
      <c r="T347" s="121" t="str">
        <f>+HYPERLINK(IFERROR(VLOOKUP($M347&amp;"-"&amp;$N347,Links_publicos_PBI[[id-id2]:[Nombre Archivo PBI]],5,0),L347))</f>
        <v>https://app.powerbi.com/view?r=eyJrIjoiZTU4YzU0ODYtNGE3NC00ZTg1LWJmMTAtYmI4MGJhOGM2ZTE2IiwidCI6IjhmYmFhNWJmLTJlY2MtNGRjOC1iNTZiLThmOTJlMzA3ZjA3NiIsImMiOjR9</v>
      </c>
      <c r="U347" s="121" t="str">
        <f>+IFERROR(VLOOKUP($M347,'LINK GEE-MSTORE'!$A$4:$E$164,4,0),"")&amp;IF(Detalle_Vinculos_Odoo[[#This Row],[id GEE2]]=0,"",Detalle_Vinculos_Odoo[[#This Row],[id GEE2]])</f>
        <v/>
      </c>
      <c r="V347" s="121" t="str">
        <f>+IFERROR(VLOOKUP($M347,'LINK GEE-MSTORE'!$I$4:$M$134,4,0),"")</f>
        <v/>
      </c>
      <c r="W347" s="30" t="str">
        <f>+Detalle_Vinculos_Odoo[[#This Row],[Data]]&amp;"|| "&amp;Detalle_Vinculos_Odoo[[#This Row],[Variante Shopify]]&amp;", "&amp;Detalle_Vinculos_Odoo[[#This Row],[País]]</f>
        <v>DATAEDUCACIÓN|| Comuna: Panguipulli, Los Ríos, Chile</v>
      </c>
      <c r="X3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Panguipulli, Los Ríos</v>
      </c>
      <c r="Y347" s="106" t="str">
        <f>+IFERROR(VLOOKUP(Detalle_Vinculos_Odoo[[#This Row],[id GEE]],Portadas10[],2,0),"No hay imagen en la tabla")</f>
        <v>No hay imagen en la tabla</v>
      </c>
      <c r="Z3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7" s="106" t="str">
        <f t="shared" si="22"/>
        <v>https://dashboardfiltrado.azurewebsites.net/AutoDash/Index/4/14108</v>
      </c>
      <c r="AC3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id2:14108, url:"https://app.powerbi.com/view?r=eyJrIjoiZTU4YzU0ODYtNGE3NC00ZTg1LWJmMTAtYmI4MGJhOGM2ZTE2IiwidCI6IjhmYmFhNWJmLTJlY2MtNGRjOC1iNTZiLThmOTJlMzA3ZjA3NiIsImMiOjR9", comentario:"DATA: DATAEDUCACIÓN || País: Chile || Variante: SI || Tipo Variante: Comuna || Variante Shopify: Comuna: Panguipulli, Los Ríos"));</v>
      </c>
      <c r="AD3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https://dashboardfiltrado.azurewebsites.net/AutoDash/Index/4/14108</v>
      </c>
      <c r="AE347" s="117" t="str">
        <f>+IF(Detalle_Vinculos_Odoo[[#This Row],[LINK Mapstore]]&lt;&gt;"","MapStore",IF(Detalle_Vinculos_Odoo[[#This Row],[id GEE]]&lt;&gt;"","GEE-PBI","PBI"))</f>
        <v>PBI</v>
      </c>
    </row>
    <row r="348" spans="1:31" ht="30.6" hidden="1" x14ac:dyDescent="0.3">
      <c r="A348" s="102">
        <f t="shared" si="23"/>
        <v>335</v>
      </c>
      <c r="B348" s="103" t="str">
        <f>+VLOOKUP($M348,Detalle_Variantes_DI[],2,0)</f>
        <v>DATAEDUCACIÓN</v>
      </c>
      <c r="C348" s="103" t="str">
        <f>+VLOOKUP($M348,Detalle_Variantes_DI[],3,0)</f>
        <v>0010-01-00014</v>
      </c>
      <c r="D348" s="30" t="str">
        <f>+VLOOKUP($M348,Detalle_Variantes_DI[],5,0)</f>
        <v>Ranking Comunal de Establecimientos Educacionales - Chile</v>
      </c>
      <c r="E348" s="102" t="str">
        <f>+VLOOKUP($M348,Detalle_Variantes_DI[],6,0)</f>
        <v>PRO</v>
      </c>
      <c r="F348" s="102" t="str">
        <f>+VLOOKUP($M348,Detalle_Variantes_DI[],7,0)</f>
        <v>Chile</v>
      </c>
      <c r="G348" s="102" t="str">
        <f>+VLOOKUP($M348,Detalle_Variantes_DI[],8,0)</f>
        <v>SI</v>
      </c>
      <c r="H348" s="102" t="str">
        <f>+VLOOKUP($M348,Detalle_Variantes_DI[],9,0)</f>
        <v>NO</v>
      </c>
      <c r="I348" s="102" t="str">
        <f>+VLOOKUP($M348,Detalle_Variantes_DI[],10,0)</f>
        <v>NO</v>
      </c>
      <c r="J348" s="102" t="str">
        <f>+VLOOKUP($M348,Detalle_Variantes_DI[],11,0)</f>
        <v>SI</v>
      </c>
      <c r="K348" s="102" t="str">
        <f>+VLOOKUP($M348,Detalle_Variantes_DI[],13,0)</f>
        <v>SI</v>
      </c>
      <c r="L348" s="102" t="str">
        <f>+VLOOKUP($M348,Detalle_Variantes_DI[],14,0)</f>
        <v>Comuna</v>
      </c>
      <c r="M348" s="100">
        <v>4</v>
      </c>
      <c r="N348" s="96">
        <v>14201</v>
      </c>
      <c r="O348" s="102" t="str">
        <f>+IF(VLOOKUP($M348,Detalle_Variantes_DI[],19,0)=0,"",VLOOKUP($M348,Detalle_Variantes_DI[],19,0))</f>
        <v/>
      </c>
      <c r="P348" s="102" t="str">
        <f t="shared" si="24"/>
        <v/>
      </c>
      <c r="Q348" s="102" t="str">
        <f>+IF(VLOOKUP($M348,Detalle_Variantes_DI[],19,0)=0,"",VLOOKUP($M348,Detalle_Variantes_DI[],21,0))</f>
        <v/>
      </c>
      <c r="R348" s="105" t="str">
        <f t="shared" si="25"/>
        <v/>
      </c>
      <c r="S348" s="106" t="str">
        <f>+IFERROR(VLOOKUP(M348&amp;"-"&amp;N348,Links_publicos_PBI[[id-id2]:[Nombre Archivo PBI]],4,0),L348)</f>
        <v>Comuna: La Unión, Los Ríos</v>
      </c>
      <c r="T348" s="121" t="str">
        <f>+HYPERLINK(IFERROR(VLOOKUP($M348&amp;"-"&amp;$N348,Links_publicos_PBI[[id-id2]:[Nombre Archivo PBI]],5,0),L348))</f>
        <v>https://app.powerbi.com/view?r=eyJrIjoiNWE1NzM2OGMtYjFlNC00NDc3LWJlNzMtZTM4NzUyZjM1MWM1IiwidCI6IjhmYmFhNWJmLTJlY2MtNGRjOC1iNTZiLThmOTJlMzA3ZjA3NiIsImMiOjR9</v>
      </c>
      <c r="U348" s="121" t="str">
        <f>+IFERROR(VLOOKUP($M348,'LINK GEE-MSTORE'!$A$4:$E$164,4,0),"")&amp;IF(Detalle_Vinculos_Odoo[[#This Row],[id GEE2]]=0,"",Detalle_Vinculos_Odoo[[#This Row],[id GEE2]])</f>
        <v/>
      </c>
      <c r="V348" s="121" t="str">
        <f>+IFERROR(VLOOKUP($M348,'LINK GEE-MSTORE'!$I$4:$M$134,4,0),"")</f>
        <v/>
      </c>
      <c r="W348" s="30" t="str">
        <f>+Detalle_Vinculos_Odoo[[#This Row],[Data]]&amp;"|| "&amp;Detalle_Vinculos_Odoo[[#This Row],[Variante Shopify]]&amp;", "&amp;Detalle_Vinculos_Odoo[[#This Row],[País]]</f>
        <v>DATAEDUCACIÓN|| Comuna: La Unión, Los Ríos, Chile</v>
      </c>
      <c r="X3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Unión, Los Ríos</v>
      </c>
      <c r="Y348" s="106" t="str">
        <f>+IFERROR(VLOOKUP(Detalle_Vinculos_Odoo[[#This Row],[id GEE]],Portadas10[],2,0),"No hay imagen en la tabla")</f>
        <v>No hay imagen en la tabla</v>
      </c>
      <c r="Z3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8" s="106" t="str">
        <f t="shared" si="22"/>
        <v>https://dashboardfiltrado.azurewebsites.net/AutoDash/Index/4/14201</v>
      </c>
      <c r="AC3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id2:14201, url:"https://app.powerbi.com/view?r=eyJrIjoiNWE1NzM2OGMtYjFlNC00NDc3LWJlNzMtZTM4NzUyZjM1MWM1IiwidCI6IjhmYmFhNWJmLTJlY2MtNGRjOC1iNTZiLThmOTJlMzA3ZjA3NiIsImMiOjR9", comentario:"DATA: DATAEDUCACIÓN || País: Chile || Variante: SI || Tipo Variante: Comuna || Variante Shopify: Comuna: La Unión, Los Ríos"));</v>
      </c>
      <c r="AD3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https://dashboardfiltrado.azurewebsites.net/AutoDash/Index/4/14201</v>
      </c>
      <c r="AE348" s="117" t="str">
        <f>+IF(Detalle_Vinculos_Odoo[[#This Row],[LINK Mapstore]]&lt;&gt;"","MapStore",IF(Detalle_Vinculos_Odoo[[#This Row],[id GEE]]&lt;&gt;"","GEE-PBI","PBI"))</f>
        <v>PBI</v>
      </c>
    </row>
    <row r="349" spans="1:31" ht="30.6" hidden="1" x14ac:dyDescent="0.3">
      <c r="A349" s="102">
        <f t="shared" si="23"/>
        <v>336</v>
      </c>
      <c r="B349" s="103" t="str">
        <f>+VLOOKUP($M349,Detalle_Variantes_DI[],2,0)</f>
        <v>DATAEDUCACIÓN</v>
      </c>
      <c r="C349" s="103" t="str">
        <f>+VLOOKUP($M349,Detalle_Variantes_DI[],3,0)</f>
        <v>0010-01-00014</v>
      </c>
      <c r="D349" s="30" t="str">
        <f>+VLOOKUP($M349,Detalle_Variantes_DI[],5,0)</f>
        <v>Ranking Comunal de Establecimientos Educacionales - Chile</v>
      </c>
      <c r="E349" s="102" t="str">
        <f>+VLOOKUP($M349,Detalle_Variantes_DI[],6,0)</f>
        <v>PRO</v>
      </c>
      <c r="F349" s="102" t="str">
        <f>+VLOOKUP($M349,Detalle_Variantes_DI[],7,0)</f>
        <v>Chile</v>
      </c>
      <c r="G349" s="102" t="str">
        <f>+VLOOKUP($M349,Detalle_Variantes_DI[],8,0)</f>
        <v>SI</v>
      </c>
      <c r="H349" s="102" t="str">
        <f>+VLOOKUP($M349,Detalle_Variantes_DI[],9,0)</f>
        <v>NO</v>
      </c>
      <c r="I349" s="102" t="str">
        <f>+VLOOKUP($M349,Detalle_Variantes_DI[],10,0)</f>
        <v>NO</v>
      </c>
      <c r="J349" s="102" t="str">
        <f>+VLOOKUP($M349,Detalle_Variantes_DI[],11,0)</f>
        <v>SI</v>
      </c>
      <c r="K349" s="102" t="str">
        <f>+VLOOKUP($M349,Detalle_Variantes_DI[],13,0)</f>
        <v>SI</v>
      </c>
      <c r="L349" s="102" t="str">
        <f>+VLOOKUP($M349,Detalle_Variantes_DI[],14,0)</f>
        <v>Comuna</v>
      </c>
      <c r="M349" s="100">
        <v>4</v>
      </c>
      <c r="N349" s="96">
        <v>14202</v>
      </c>
      <c r="O349" s="102" t="str">
        <f>+IF(VLOOKUP($M349,Detalle_Variantes_DI[],19,0)=0,"",VLOOKUP($M349,Detalle_Variantes_DI[],19,0))</f>
        <v/>
      </c>
      <c r="P349" s="102" t="str">
        <f t="shared" si="24"/>
        <v/>
      </c>
      <c r="Q349" s="102" t="str">
        <f>+IF(VLOOKUP($M349,Detalle_Variantes_DI[],19,0)=0,"",VLOOKUP($M349,Detalle_Variantes_DI[],21,0))</f>
        <v/>
      </c>
      <c r="R349" s="105" t="str">
        <f t="shared" si="25"/>
        <v/>
      </c>
      <c r="S349" s="106" t="str">
        <f>+IFERROR(VLOOKUP(M349&amp;"-"&amp;N349,Links_publicos_PBI[[id-id2]:[Nombre Archivo PBI]],4,0),L349)</f>
        <v>Comuna: Futrono, Los Ríos</v>
      </c>
      <c r="T349" s="121" t="str">
        <f>+HYPERLINK(IFERROR(VLOOKUP($M349&amp;"-"&amp;$N349,Links_publicos_PBI[[id-id2]:[Nombre Archivo PBI]],5,0),L349))</f>
        <v>https://app.powerbi.com/view?r=eyJrIjoiZTkzOWZkM2UtMjIyOS00MDgyLTgxOGItODAzYzYxMmViMGNjIiwidCI6IjhmYmFhNWJmLTJlY2MtNGRjOC1iNTZiLThmOTJlMzA3ZjA3NiIsImMiOjR9</v>
      </c>
      <c r="U349" s="121" t="str">
        <f>+IFERROR(VLOOKUP($M349,'LINK GEE-MSTORE'!$A$4:$E$164,4,0),"")&amp;IF(Detalle_Vinculos_Odoo[[#This Row],[id GEE2]]=0,"",Detalle_Vinculos_Odoo[[#This Row],[id GEE2]])</f>
        <v/>
      </c>
      <c r="V349" s="121" t="str">
        <f>+IFERROR(VLOOKUP($M349,'LINK GEE-MSTORE'!$I$4:$M$134,4,0),"")</f>
        <v/>
      </c>
      <c r="W349" s="30" t="str">
        <f>+Detalle_Vinculos_Odoo[[#This Row],[Data]]&amp;"|| "&amp;Detalle_Vinculos_Odoo[[#This Row],[Variante Shopify]]&amp;", "&amp;Detalle_Vinculos_Odoo[[#This Row],[País]]</f>
        <v>DATAEDUCACIÓN|| Comuna: Futrono, Los Ríos, Chile</v>
      </c>
      <c r="X3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Futrono, Los Ríos</v>
      </c>
      <c r="Y349" s="106" t="str">
        <f>+IFERROR(VLOOKUP(Detalle_Vinculos_Odoo[[#This Row],[id GEE]],Portadas10[],2,0),"No hay imagen en la tabla")</f>
        <v>No hay imagen en la tabla</v>
      </c>
      <c r="Z3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9" s="106" t="str">
        <f t="shared" si="22"/>
        <v>https://dashboardfiltrado.azurewebsites.net/AutoDash/Index/4/14202</v>
      </c>
      <c r="AC3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id2:14202, url:"https://app.powerbi.com/view?r=eyJrIjoiZTkzOWZkM2UtMjIyOS00MDgyLTgxOGItODAzYzYxMmViMGNjIiwidCI6IjhmYmFhNWJmLTJlY2MtNGRjOC1iNTZiLThmOTJlMzA3ZjA3NiIsImMiOjR9", comentario:"DATA: DATAEDUCACIÓN || País: Chile || Variante: SI || Tipo Variante: Comuna || Variante Shopify: Comuna: Futrono, Los Ríos"));</v>
      </c>
      <c r="AD3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https://dashboardfiltrado.azurewebsites.net/AutoDash/Index/4/14202</v>
      </c>
      <c r="AE349" s="117" t="str">
        <f>+IF(Detalle_Vinculos_Odoo[[#This Row],[LINK Mapstore]]&lt;&gt;"","MapStore",IF(Detalle_Vinculos_Odoo[[#This Row],[id GEE]]&lt;&gt;"","GEE-PBI","PBI"))</f>
        <v>PBI</v>
      </c>
    </row>
    <row r="350" spans="1:31" ht="30.6" hidden="1" x14ac:dyDescent="0.3">
      <c r="A350" s="102">
        <f t="shared" si="23"/>
        <v>337</v>
      </c>
      <c r="B350" s="103" t="str">
        <f>+VLOOKUP($M350,Detalle_Variantes_DI[],2,0)</f>
        <v>DATAEDUCACIÓN</v>
      </c>
      <c r="C350" s="103" t="str">
        <f>+VLOOKUP($M350,Detalle_Variantes_DI[],3,0)</f>
        <v>0010-01-00014</v>
      </c>
      <c r="D350" s="30" t="str">
        <f>+VLOOKUP($M350,Detalle_Variantes_DI[],5,0)</f>
        <v>Ranking Comunal de Establecimientos Educacionales - Chile</v>
      </c>
      <c r="E350" s="102" t="str">
        <f>+VLOOKUP($M350,Detalle_Variantes_DI[],6,0)</f>
        <v>PRO</v>
      </c>
      <c r="F350" s="102" t="str">
        <f>+VLOOKUP($M350,Detalle_Variantes_DI[],7,0)</f>
        <v>Chile</v>
      </c>
      <c r="G350" s="102" t="str">
        <f>+VLOOKUP($M350,Detalle_Variantes_DI[],8,0)</f>
        <v>SI</v>
      </c>
      <c r="H350" s="102" t="str">
        <f>+VLOOKUP($M350,Detalle_Variantes_DI[],9,0)</f>
        <v>NO</v>
      </c>
      <c r="I350" s="102" t="str">
        <f>+VLOOKUP($M350,Detalle_Variantes_DI[],10,0)</f>
        <v>NO</v>
      </c>
      <c r="J350" s="102" t="str">
        <f>+VLOOKUP($M350,Detalle_Variantes_DI[],11,0)</f>
        <v>SI</v>
      </c>
      <c r="K350" s="102" t="str">
        <f>+VLOOKUP($M350,Detalle_Variantes_DI[],13,0)</f>
        <v>SI</v>
      </c>
      <c r="L350" s="102" t="str">
        <f>+VLOOKUP($M350,Detalle_Variantes_DI[],14,0)</f>
        <v>Comuna</v>
      </c>
      <c r="M350" s="100">
        <v>4</v>
      </c>
      <c r="N350" s="96">
        <v>14203</v>
      </c>
      <c r="O350" s="102" t="str">
        <f>+IF(VLOOKUP($M350,Detalle_Variantes_DI[],19,0)=0,"",VLOOKUP($M350,Detalle_Variantes_DI[],19,0))</f>
        <v/>
      </c>
      <c r="P350" s="102" t="str">
        <f t="shared" si="24"/>
        <v/>
      </c>
      <c r="Q350" s="102" t="str">
        <f>+IF(VLOOKUP($M350,Detalle_Variantes_DI[],19,0)=0,"",VLOOKUP($M350,Detalle_Variantes_DI[],21,0))</f>
        <v/>
      </c>
      <c r="R350" s="105" t="str">
        <f t="shared" si="25"/>
        <v/>
      </c>
      <c r="S350" s="106" t="str">
        <f>+IFERROR(VLOOKUP(M350&amp;"-"&amp;N350,Links_publicos_PBI[[id-id2]:[Nombre Archivo PBI]],4,0),L350)</f>
        <v>Comuna: Lago Ranco, Los Ríos</v>
      </c>
      <c r="T350" s="121" t="str">
        <f>+HYPERLINK(IFERROR(VLOOKUP($M350&amp;"-"&amp;$N350,Links_publicos_PBI[[id-id2]:[Nombre Archivo PBI]],5,0),L350))</f>
        <v>https://app.powerbi.com/view?r=eyJrIjoiODVjMTU4MGMtZmFkOC00ODUyLWI3MzAtYTQ1OWZkMGIxYTM0IiwidCI6IjhmYmFhNWJmLTJlY2MtNGRjOC1iNTZiLThmOTJlMzA3ZjA3NiIsImMiOjR9</v>
      </c>
      <c r="U350" s="121" t="str">
        <f>+IFERROR(VLOOKUP($M350,'LINK GEE-MSTORE'!$A$4:$E$164,4,0),"")&amp;IF(Detalle_Vinculos_Odoo[[#This Row],[id GEE2]]=0,"",Detalle_Vinculos_Odoo[[#This Row],[id GEE2]])</f>
        <v/>
      </c>
      <c r="V350" s="121" t="str">
        <f>+IFERROR(VLOOKUP($M350,'LINK GEE-MSTORE'!$I$4:$M$134,4,0),"")</f>
        <v/>
      </c>
      <c r="W350" s="30" t="str">
        <f>+Detalle_Vinculos_Odoo[[#This Row],[Data]]&amp;"|| "&amp;Detalle_Vinculos_Odoo[[#This Row],[Variante Shopify]]&amp;", "&amp;Detalle_Vinculos_Odoo[[#This Row],[País]]</f>
        <v>DATAEDUCACIÓN|| Comuna: Lago Ranco, Los Ríos, Chile</v>
      </c>
      <c r="X3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Lago Ranco, Los Ríos</v>
      </c>
      <c r="Y350" s="106" t="str">
        <f>+IFERROR(VLOOKUP(Detalle_Vinculos_Odoo[[#This Row],[id GEE]],Portadas10[],2,0),"No hay imagen en la tabla")</f>
        <v>No hay imagen en la tabla</v>
      </c>
      <c r="Z3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0" s="106" t="str">
        <f t="shared" si="22"/>
        <v>https://dashboardfiltrado.azurewebsites.net/AutoDash/Index/4/14203</v>
      </c>
      <c r="AC3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id2:14203, url:"https://app.powerbi.com/view?r=eyJrIjoiODVjMTU4MGMtZmFkOC00ODUyLWI3MzAtYTQ1OWZkMGIxYTM0IiwidCI6IjhmYmFhNWJmLTJlY2MtNGRjOC1iNTZiLThmOTJlMzA3ZjA3NiIsImMiOjR9", comentario:"DATA: DATAEDUCACIÓN || País: Chile || Variante: SI || Tipo Variante: Comuna || Variante Shopify: Comuna: Lago Ranco, Los Ríos"));</v>
      </c>
      <c r="AD3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https://dashboardfiltrado.azurewebsites.net/AutoDash/Index/4/14203</v>
      </c>
      <c r="AE350" s="117" t="str">
        <f>+IF(Detalle_Vinculos_Odoo[[#This Row],[LINK Mapstore]]&lt;&gt;"","MapStore",IF(Detalle_Vinculos_Odoo[[#This Row],[id GEE]]&lt;&gt;"","GEE-PBI","PBI"))</f>
        <v>PBI</v>
      </c>
    </row>
    <row r="351" spans="1:31" ht="30.6" hidden="1" x14ac:dyDescent="0.3">
      <c r="A351" s="102">
        <f t="shared" si="23"/>
        <v>338</v>
      </c>
      <c r="B351" s="103" t="str">
        <f>+VLOOKUP($M351,Detalle_Variantes_DI[],2,0)</f>
        <v>DATAEDUCACIÓN</v>
      </c>
      <c r="C351" s="103" t="str">
        <f>+VLOOKUP($M351,Detalle_Variantes_DI[],3,0)</f>
        <v>0010-01-00014</v>
      </c>
      <c r="D351" s="30" t="str">
        <f>+VLOOKUP($M351,Detalle_Variantes_DI[],5,0)</f>
        <v>Ranking Comunal de Establecimientos Educacionales - Chile</v>
      </c>
      <c r="E351" s="102" t="str">
        <f>+VLOOKUP($M351,Detalle_Variantes_DI[],6,0)</f>
        <v>PRO</v>
      </c>
      <c r="F351" s="102" t="str">
        <f>+VLOOKUP($M351,Detalle_Variantes_DI[],7,0)</f>
        <v>Chile</v>
      </c>
      <c r="G351" s="102" t="str">
        <f>+VLOOKUP($M351,Detalle_Variantes_DI[],8,0)</f>
        <v>SI</v>
      </c>
      <c r="H351" s="102" t="str">
        <f>+VLOOKUP($M351,Detalle_Variantes_DI[],9,0)</f>
        <v>NO</v>
      </c>
      <c r="I351" s="102" t="str">
        <f>+VLOOKUP($M351,Detalle_Variantes_DI[],10,0)</f>
        <v>NO</v>
      </c>
      <c r="J351" s="102" t="str">
        <f>+VLOOKUP($M351,Detalle_Variantes_DI[],11,0)</f>
        <v>SI</v>
      </c>
      <c r="K351" s="102" t="str">
        <f>+VLOOKUP($M351,Detalle_Variantes_DI[],13,0)</f>
        <v>SI</v>
      </c>
      <c r="L351" s="102" t="str">
        <f>+VLOOKUP($M351,Detalle_Variantes_DI[],14,0)</f>
        <v>Comuna</v>
      </c>
      <c r="M351" s="100">
        <v>4</v>
      </c>
      <c r="N351" s="96">
        <v>14204</v>
      </c>
      <c r="O351" s="102" t="str">
        <f>+IF(VLOOKUP($M351,Detalle_Variantes_DI[],19,0)=0,"",VLOOKUP($M351,Detalle_Variantes_DI[],19,0))</f>
        <v/>
      </c>
      <c r="P351" s="102" t="str">
        <f t="shared" si="24"/>
        <v/>
      </c>
      <c r="Q351" s="102" t="str">
        <f>+IF(VLOOKUP($M351,Detalle_Variantes_DI[],19,0)=0,"",VLOOKUP($M351,Detalle_Variantes_DI[],21,0))</f>
        <v/>
      </c>
      <c r="R351" s="105" t="str">
        <f t="shared" si="25"/>
        <v/>
      </c>
      <c r="S351" s="106" t="str">
        <f>+IFERROR(VLOOKUP(M351&amp;"-"&amp;N351,Links_publicos_PBI[[id-id2]:[Nombre Archivo PBI]],4,0),L351)</f>
        <v>Comuna: Río Bueno, Los Ríos</v>
      </c>
      <c r="T351" s="121" t="str">
        <f>+HYPERLINK(IFERROR(VLOOKUP($M351&amp;"-"&amp;$N351,Links_publicos_PBI[[id-id2]:[Nombre Archivo PBI]],5,0),L351))</f>
        <v>https://app.powerbi.com/view?r=eyJrIjoiZDQ0NDhmYzEtOTM0Yy00YTA5LWE5M2EtZmEzN2FlOTlkZWQ1IiwidCI6IjhmYmFhNWJmLTJlY2MtNGRjOC1iNTZiLThmOTJlMzA3ZjA3NiIsImMiOjR9</v>
      </c>
      <c r="U351" s="121" t="str">
        <f>+IFERROR(VLOOKUP($M351,'LINK GEE-MSTORE'!$A$4:$E$164,4,0),"")&amp;IF(Detalle_Vinculos_Odoo[[#This Row],[id GEE2]]=0,"",Detalle_Vinculos_Odoo[[#This Row],[id GEE2]])</f>
        <v/>
      </c>
      <c r="V351" s="121" t="str">
        <f>+IFERROR(VLOOKUP($M351,'LINK GEE-MSTORE'!$I$4:$M$134,4,0),"")</f>
        <v/>
      </c>
      <c r="W351" s="30" t="str">
        <f>+Detalle_Vinculos_Odoo[[#This Row],[Data]]&amp;"|| "&amp;Detalle_Vinculos_Odoo[[#This Row],[Variante Shopify]]&amp;", "&amp;Detalle_Vinculos_Odoo[[#This Row],[País]]</f>
        <v>DATAEDUCACIÓN|| Comuna: Río Bueno, Los Ríos, Chile</v>
      </c>
      <c r="X3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Bueno, Los Ríos</v>
      </c>
      <c r="Y351" s="106" t="str">
        <f>+IFERROR(VLOOKUP(Detalle_Vinculos_Odoo[[#This Row],[id GEE]],Portadas10[],2,0),"No hay imagen en la tabla")</f>
        <v>No hay imagen en la tabla</v>
      </c>
      <c r="Z3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1" s="106" t="str">
        <f t="shared" si="22"/>
        <v>https://dashboardfiltrado.azurewebsites.net/AutoDash/Index/4/14204</v>
      </c>
      <c r="AC3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id2:14204, url:"https://app.powerbi.com/view?r=eyJrIjoiZDQ0NDhmYzEtOTM0Yy00YTA5LWE5M2EtZmEzN2FlOTlkZWQ1IiwidCI6IjhmYmFhNWJmLTJlY2MtNGRjOC1iNTZiLThmOTJlMzA3ZjA3NiIsImMiOjR9", comentario:"DATA: DATAEDUCACIÓN || País: Chile || Variante: SI || Tipo Variante: Comuna || Variante Shopify: Comuna: Río Bueno, Los Ríos"));</v>
      </c>
      <c r="AD3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https://dashboardfiltrado.azurewebsites.net/AutoDash/Index/4/14204</v>
      </c>
      <c r="AE351" s="117" t="str">
        <f>+IF(Detalle_Vinculos_Odoo[[#This Row],[LINK Mapstore]]&lt;&gt;"","MapStore",IF(Detalle_Vinculos_Odoo[[#This Row],[id GEE]]&lt;&gt;"","GEE-PBI","PBI"))</f>
        <v>PBI</v>
      </c>
    </row>
    <row r="352" spans="1:31" ht="30.6" hidden="1" x14ac:dyDescent="0.3">
      <c r="A352" s="102">
        <f t="shared" si="23"/>
        <v>339</v>
      </c>
      <c r="B352" s="103" t="str">
        <f>+VLOOKUP($M352,Detalle_Variantes_DI[],2,0)</f>
        <v>DATAEDUCACIÓN</v>
      </c>
      <c r="C352" s="103" t="str">
        <f>+VLOOKUP($M352,Detalle_Variantes_DI[],3,0)</f>
        <v>0010-01-00014</v>
      </c>
      <c r="D352" s="30" t="str">
        <f>+VLOOKUP($M352,Detalle_Variantes_DI[],5,0)</f>
        <v>Ranking Comunal de Establecimientos Educacionales - Chile</v>
      </c>
      <c r="E352" s="102" t="str">
        <f>+VLOOKUP($M352,Detalle_Variantes_DI[],6,0)</f>
        <v>PRO</v>
      </c>
      <c r="F352" s="102" t="str">
        <f>+VLOOKUP($M352,Detalle_Variantes_DI[],7,0)</f>
        <v>Chile</v>
      </c>
      <c r="G352" s="102" t="str">
        <f>+VLOOKUP($M352,Detalle_Variantes_DI[],8,0)</f>
        <v>SI</v>
      </c>
      <c r="H352" s="102" t="str">
        <f>+VLOOKUP($M352,Detalle_Variantes_DI[],9,0)</f>
        <v>NO</v>
      </c>
      <c r="I352" s="102" t="str">
        <f>+VLOOKUP($M352,Detalle_Variantes_DI[],10,0)</f>
        <v>NO</v>
      </c>
      <c r="J352" s="102" t="str">
        <f>+VLOOKUP($M352,Detalle_Variantes_DI[],11,0)</f>
        <v>SI</v>
      </c>
      <c r="K352" s="102" t="str">
        <f>+VLOOKUP($M352,Detalle_Variantes_DI[],13,0)</f>
        <v>SI</v>
      </c>
      <c r="L352" s="102" t="str">
        <f>+VLOOKUP($M352,Detalle_Variantes_DI[],14,0)</f>
        <v>Comuna</v>
      </c>
      <c r="M352" s="100">
        <v>4</v>
      </c>
      <c r="N352" s="96">
        <v>15101</v>
      </c>
      <c r="O352" s="102" t="str">
        <f>+IF(VLOOKUP($M352,Detalle_Variantes_DI[],19,0)=0,"",VLOOKUP($M352,Detalle_Variantes_DI[],19,0))</f>
        <v/>
      </c>
      <c r="P352" s="102" t="str">
        <f t="shared" si="24"/>
        <v/>
      </c>
      <c r="Q352" s="102" t="str">
        <f>+IF(VLOOKUP($M352,Detalle_Variantes_DI[],19,0)=0,"",VLOOKUP($M352,Detalle_Variantes_DI[],21,0))</f>
        <v/>
      </c>
      <c r="R352" s="105" t="str">
        <f t="shared" si="25"/>
        <v/>
      </c>
      <c r="S352" s="106" t="str">
        <f>+IFERROR(VLOOKUP(M352&amp;"-"&amp;N352,Links_publicos_PBI[[id-id2]:[Nombre Archivo PBI]],4,0),L352)</f>
        <v>Comuna: Arica, Arica y Parinacota</v>
      </c>
      <c r="T352" s="121" t="str">
        <f>+HYPERLINK(IFERROR(VLOOKUP($M352&amp;"-"&amp;$N352,Links_publicos_PBI[[id-id2]:[Nombre Archivo PBI]],5,0),L352))</f>
        <v>https://app.powerbi.com/view?r=eyJrIjoiOGEwZWE3MjktOTEzNS00YjRiLWFkYzktZTA5ODI2NTVlN2VhIiwidCI6IjhmYmFhNWJmLTJlY2MtNGRjOC1iNTZiLThmOTJlMzA3ZjA3NiIsImMiOjR9</v>
      </c>
      <c r="U352" s="121" t="str">
        <f>+IFERROR(VLOOKUP($M352,'LINK GEE-MSTORE'!$A$4:$E$164,4,0),"")&amp;IF(Detalle_Vinculos_Odoo[[#This Row],[id GEE2]]=0,"",Detalle_Vinculos_Odoo[[#This Row],[id GEE2]])</f>
        <v/>
      </c>
      <c r="V352" s="121" t="str">
        <f>+IFERROR(VLOOKUP($M352,'LINK GEE-MSTORE'!$I$4:$M$134,4,0),"")</f>
        <v/>
      </c>
      <c r="W352" s="30" t="str">
        <f>+Detalle_Vinculos_Odoo[[#This Row],[Data]]&amp;"|| "&amp;Detalle_Vinculos_Odoo[[#This Row],[Variante Shopify]]&amp;", "&amp;Detalle_Vinculos_Odoo[[#This Row],[País]]</f>
        <v>DATAEDUCACIÓN|| Comuna: Arica, Arica y Parinacota, Chile</v>
      </c>
      <c r="X3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Arica, Arica y Parinacota</v>
      </c>
      <c r="Y352" s="106" t="str">
        <f>+IFERROR(VLOOKUP(Detalle_Vinculos_Odoo[[#This Row],[id GEE]],Portadas10[],2,0),"No hay imagen en la tabla")</f>
        <v>No hay imagen en la tabla</v>
      </c>
      <c r="Z3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2" s="106" t="str">
        <f t="shared" si="22"/>
        <v>https://dashboardfiltrado.azurewebsites.net/AutoDash/Index/4/15101</v>
      </c>
      <c r="AC3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id2:15101, url:"https://app.powerbi.com/view?r=eyJrIjoiOGEwZWE3MjktOTEzNS00YjRiLWFkYzktZTA5ODI2NTVlN2VhIiwidCI6IjhmYmFhNWJmLTJlY2MtNGRjOC1iNTZiLThmOTJlMzA3ZjA3NiIsImMiOjR9", comentario:"DATA: DATAEDUCACIÓN || País: Chile || Variante: SI || Tipo Variante: Comuna || Variante Shopify: Comuna: Arica, Arica y Parinacota"));</v>
      </c>
      <c r="AD3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https://dashboardfiltrado.azurewebsites.net/AutoDash/Index/4/15101</v>
      </c>
      <c r="AE352" s="117" t="str">
        <f>+IF(Detalle_Vinculos_Odoo[[#This Row],[LINK Mapstore]]&lt;&gt;"","MapStore",IF(Detalle_Vinculos_Odoo[[#This Row],[id GEE]]&lt;&gt;"","GEE-PBI","PBI"))</f>
        <v>PBI</v>
      </c>
    </row>
    <row r="353" spans="1:31" ht="30.6" hidden="1" x14ac:dyDescent="0.3">
      <c r="A353" s="102">
        <f t="shared" si="23"/>
        <v>340</v>
      </c>
      <c r="B353" s="103" t="str">
        <f>+VLOOKUP($M353,Detalle_Variantes_DI[],2,0)</f>
        <v>DATAEDUCACIÓN</v>
      </c>
      <c r="C353" s="103" t="str">
        <f>+VLOOKUP($M353,Detalle_Variantes_DI[],3,0)</f>
        <v>0010-01-00014</v>
      </c>
      <c r="D353" s="30" t="str">
        <f>+VLOOKUP($M353,Detalle_Variantes_DI[],5,0)</f>
        <v>Ranking Comunal de Establecimientos Educacionales - Chile</v>
      </c>
      <c r="E353" s="102" t="str">
        <f>+VLOOKUP($M353,Detalle_Variantes_DI[],6,0)</f>
        <v>PRO</v>
      </c>
      <c r="F353" s="102" t="str">
        <f>+VLOOKUP($M353,Detalle_Variantes_DI[],7,0)</f>
        <v>Chile</v>
      </c>
      <c r="G353" s="102" t="str">
        <f>+VLOOKUP($M353,Detalle_Variantes_DI[],8,0)</f>
        <v>SI</v>
      </c>
      <c r="H353" s="102" t="str">
        <f>+VLOOKUP($M353,Detalle_Variantes_DI[],9,0)</f>
        <v>NO</v>
      </c>
      <c r="I353" s="102" t="str">
        <f>+VLOOKUP($M353,Detalle_Variantes_DI[],10,0)</f>
        <v>NO</v>
      </c>
      <c r="J353" s="102" t="str">
        <f>+VLOOKUP($M353,Detalle_Variantes_DI[],11,0)</f>
        <v>SI</v>
      </c>
      <c r="K353" s="102" t="str">
        <f>+VLOOKUP($M353,Detalle_Variantes_DI[],13,0)</f>
        <v>SI</v>
      </c>
      <c r="L353" s="102" t="str">
        <f>+VLOOKUP($M353,Detalle_Variantes_DI[],14,0)</f>
        <v>Comuna</v>
      </c>
      <c r="M353" s="100">
        <v>4</v>
      </c>
      <c r="N353" s="96">
        <v>15102</v>
      </c>
      <c r="O353" s="102" t="str">
        <f>+IF(VLOOKUP($M353,Detalle_Variantes_DI[],19,0)=0,"",VLOOKUP($M353,Detalle_Variantes_DI[],19,0))</f>
        <v/>
      </c>
      <c r="P353" s="102" t="str">
        <f t="shared" si="24"/>
        <v/>
      </c>
      <c r="Q353" s="102" t="str">
        <f>+IF(VLOOKUP($M353,Detalle_Variantes_DI[],19,0)=0,"",VLOOKUP($M353,Detalle_Variantes_DI[],21,0))</f>
        <v/>
      </c>
      <c r="R353" s="105" t="str">
        <f t="shared" si="25"/>
        <v/>
      </c>
      <c r="S353" s="106" t="str">
        <f>+IFERROR(VLOOKUP(M353&amp;"-"&amp;N353,Links_publicos_PBI[[id-id2]:[Nombre Archivo PBI]],4,0),L353)</f>
        <v>Comuna: Camarones, Arica y Parinacota</v>
      </c>
      <c r="T353" s="121" t="str">
        <f>+HYPERLINK(IFERROR(VLOOKUP($M353&amp;"-"&amp;$N353,Links_publicos_PBI[[id-id2]:[Nombre Archivo PBI]],5,0),L353))</f>
        <v>https://app.powerbi.com/view?r=eyJrIjoiOTRmZjQ4NDItN2NhZS00MjlkLWI1YWYtZDEyZmM3N2M0ZmRlIiwidCI6IjhmYmFhNWJmLTJlY2MtNGRjOC1iNTZiLThmOTJlMzA3ZjA3NiIsImMiOjR9</v>
      </c>
      <c r="U353" s="121" t="str">
        <f>+IFERROR(VLOOKUP($M353,'LINK GEE-MSTORE'!$A$4:$E$164,4,0),"")&amp;IF(Detalle_Vinculos_Odoo[[#This Row],[id GEE2]]=0,"",Detalle_Vinculos_Odoo[[#This Row],[id GEE2]])</f>
        <v/>
      </c>
      <c r="V353" s="121" t="str">
        <f>+IFERROR(VLOOKUP($M353,'LINK GEE-MSTORE'!$I$4:$M$134,4,0),"")</f>
        <v/>
      </c>
      <c r="W353" s="30" t="str">
        <f>+Detalle_Vinculos_Odoo[[#This Row],[Data]]&amp;"|| "&amp;Detalle_Vinculos_Odoo[[#This Row],[Variante Shopify]]&amp;", "&amp;Detalle_Vinculos_Odoo[[#This Row],[País]]</f>
        <v>DATAEDUCACIÓN|| Comuna: Camarones, Arica y Parinacota, Chile</v>
      </c>
      <c r="X3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Camarones, Arica y Parinacota</v>
      </c>
      <c r="Y353" s="106" t="str">
        <f>+IFERROR(VLOOKUP(Detalle_Vinculos_Odoo[[#This Row],[id GEE]],Portadas10[],2,0),"No hay imagen en la tabla")</f>
        <v>No hay imagen en la tabla</v>
      </c>
      <c r="Z3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3" s="106" t="str">
        <f t="shared" si="22"/>
        <v>https://dashboardfiltrado.azurewebsites.net/AutoDash/Index/4/15102</v>
      </c>
      <c r="AC3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id2:15102, url:"https://app.powerbi.com/view?r=eyJrIjoiOTRmZjQ4NDItN2NhZS00MjlkLWI1YWYtZDEyZmM3N2M0ZmRlIiwidCI6IjhmYmFhNWJmLTJlY2MtNGRjOC1iNTZiLThmOTJlMzA3ZjA3NiIsImMiOjR9", comentario:"DATA: DATAEDUCACIÓN || País: Chile || Variante: SI || Tipo Variante: Comuna || Variante Shopify: Comuna: Camarones, Arica y Parinacota"));</v>
      </c>
      <c r="AD3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https://dashboardfiltrado.azurewebsites.net/AutoDash/Index/4/15102</v>
      </c>
      <c r="AE353" s="117" t="str">
        <f>+IF(Detalle_Vinculos_Odoo[[#This Row],[LINK Mapstore]]&lt;&gt;"","MapStore",IF(Detalle_Vinculos_Odoo[[#This Row],[id GEE]]&lt;&gt;"","GEE-PBI","PBI"))</f>
        <v>PBI</v>
      </c>
    </row>
    <row r="354" spans="1:31" ht="30.6" hidden="1" x14ac:dyDescent="0.3">
      <c r="A354" s="102">
        <f t="shared" si="23"/>
        <v>341</v>
      </c>
      <c r="B354" s="103" t="str">
        <f>+VLOOKUP($M354,Detalle_Variantes_DI[],2,0)</f>
        <v>DATAEDUCACIÓN</v>
      </c>
      <c r="C354" s="103" t="str">
        <f>+VLOOKUP($M354,Detalle_Variantes_DI[],3,0)</f>
        <v>0010-01-00014</v>
      </c>
      <c r="D354" s="30" t="str">
        <f>+VLOOKUP($M354,Detalle_Variantes_DI[],5,0)</f>
        <v>Ranking Comunal de Establecimientos Educacionales - Chile</v>
      </c>
      <c r="E354" s="102" t="str">
        <f>+VLOOKUP($M354,Detalle_Variantes_DI[],6,0)</f>
        <v>PRO</v>
      </c>
      <c r="F354" s="102" t="str">
        <f>+VLOOKUP($M354,Detalle_Variantes_DI[],7,0)</f>
        <v>Chile</v>
      </c>
      <c r="G354" s="102" t="str">
        <f>+VLOOKUP($M354,Detalle_Variantes_DI[],8,0)</f>
        <v>SI</v>
      </c>
      <c r="H354" s="102" t="str">
        <f>+VLOOKUP($M354,Detalle_Variantes_DI[],9,0)</f>
        <v>NO</v>
      </c>
      <c r="I354" s="102" t="str">
        <f>+VLOOKUP($M354,Detalle_Variantes_DI[],10,0)</f>
        <v>NO</v>
      </c>
      <c r="J354" s="102" t="str">
        <f>+VLOOKUP($M354,Detalle_Variantes_DI[],11,0)</f>
        <v>SI</v>
      </c>
      <c r="K354" s="102" t="str">
        <f>+VLOOKUP($M354,Detalle_Variantes_DI[],13,0)</f>
        <v>SI</v>
      </c>
      <c r="L354" s="102" t="str">
        <f>+VLOOKUP($M354,Detalle_Variantes_DI[],14,0)</f>
        <v>Comuna</v>
      </c>
      <c r="M354" s="100">
        <v>4</v>
      </c>
      <c r="N354" s="96">
        <v>15201</v>
      </c>
      <c r="O354" s="102" t="str">
        <f>+IF(VLOOKUP($M354,Detalle_Variantes_DI[],19,0)=0,"",VLOOKUP($M354,Detalle_Variantes_DI[],19,0))</f>
        <v/>
      </c>
      <c r="P354" s="102" t="str">
        <f t="shared" si="24"/>
        <v/>
      </c>
      <c r="Q354" s="102" t="str">
        <f>+IF(VLOOKUP($M354,Detalle_Variantes_DI[],19,0)=0,"",VLOOKUP($M354,Detalle_Variantes_DI[],21,0))</f>
        <v/>
      </c>
      <c r="R354" s="105" t="str">
        <f t="shared" si="25"/>
        <v/>
      </c>
      <c r="S354" s="106" t="str">
        <f>+IFERROR(VLOOKUP(M354&amp;"-"&amp;N354,Links_publicos_PBI[[id-id2]:[Nombre Archivo PBI]],4,0),L354)</f>
        <v>Comuna: Putre, Arica y Parinacota</v>
      </c>
      <c r="T354" s="121" t="str">
        <f>+HYPERLINK(IFERROR(VLOOKUP($M354&amp;"-"&amp;$N354,Links_publicos_PBI[[id-id2]:[Nombre Archivo PBI]],5,0),L354))</f>
        <v>https://app.powerbi.com/view?r=eyJrIjoiNjVhM2JlYWItMDgzYi00NmM2LTkwZDQtMzVhYzQ0ODY0ODMyIiwidCI6IjhmYmFhNWJmLTJlY2MtNGRjOC1iNTZiLThmOTJlMzA3ZjA3NiIsImMiOjR9</v>
      </c>
      <c r="U354" s="121" t="str">
        <f>+IFERROR(VLOOKUP($M354,'LINK GEE-MSTORE'!$A$4:$E$164,4,0),"")&amp;IF(Detalle_Vinculos_Odoo[[#This Row],[id GEE2]]=0,"",Detalle_Vinculos_Odoo[[#This Row],[id GEE2]])</f>
        <v/>
      </c>
      <c r="V354" s="121" t="str">
        <f>+IFERROR(VLOOKUP($M354,'LINK GEE-MSTORE'!$I$4:$M$134,4,0),"")</f>
        <v/>
      </c>
      <c r="W354" s="30" t="str">
        <f>+Detalle_Vinculos_Odoo[[#This Row],[Data]]&amp;"|| "&amp;Detalle_Vinculos_Odoo[[#This Row],[Variante Shopify]]&amp;", "&amp;Detalle_Vinculos_Odoo[[#This Row],[País]]</f>
        <v>DATAEDUCACIÓN|| Comuna: Putre, Arica y Parinacota, Chile</v>
      </c>
      <c r="X3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Putre, Arica y Parinacota</v>
      </c>
      <c r="Y354" s="106" t="str">
        <f>+IFERROR(VLOOKUP(Detalle_Vinculos_Odoo[[#This Row],[id GEE]],Portadas10[],2,0),"No hay imagen en la tabla")</f>
        <v>No hay imagen en la tabla</v>
      </c>
      <c r="Z3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4" s="106" t="str">
        <f t="shared" si="22"/>
        <v>https://dashboardfiltrado.azurewebsites.net/AutoDash/Index/4/15201</v>
      </c>
      <c r="AC3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id2:15201, url:"https://app.powerbi.com/view?r=eyJrIjoiNjVhM2JlYWItMDgzYi00NmM2LTkwZDQtMzVhYzQ0ODY0ODMyIiwidCI6IjhmYmFhNWJmLTJlY2MtNGRjOC1iNTZiLThmOTJlMzA3ZjA3NiIsImMiOjR9", comentario:"DATA: DATAEDUCACIÓN || País: Chile || Variante: SI || Tipo Variante: Comuna || Variante Shopify: Comuna: Putre, Arica y Parinacota"));</v>
      </c>
      <c r="AD3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https://dashboardfiltrado.azurewebsites.net/AutoDash/Index/4/15201</v>
      </c>
      <c r="AE354" s="117" t="str">
        <f>+IF(Detalle_Vinculos_Odoo[[#This Row],[LINK Mapstore]]&lt;&gt;"","MapStore",IF(Detalle_Vinculos_Odoo[[#This Row],[id GEE]]&lt;&gt;"","GEE-PBI","PBI"))</f>
        <v>PBI</v>
      </c>
    </row>
    <row r="355" spans="1:31" ht="30.6" hidden="1" x14ac:dyDescent="0.3">
      <c r="A355" s="102">
        <f t="shared" si="23"/>
        <v>342</v>
      </c>
      <c r="B355" s="103" t="str">
        <f>+VLOOKUP($M355,Detalle_Variantes_DI[],2,0)</f>
        <v>DATAEDUCACIÓN</v>
      </c>
      <c r="C355" s="103" t="str">
        <f>+VLOOKUP($M355,Detalle_Variantes_DI[],3,0)</f>
        <v>0010-01-00014</v>
      </c>
      <c r="D355" s="30" t="str">
        <f>+VLOOKUP($M355,Detalle_Variantes_DI[],5,0)</f>
        <v>Ranking Comunal de Establecimientos Educacionales - Chile</v>
      </c>
      <c r="E355" s="102" t="str">
        <f>+VLOOKUP($M355,Detalle_Variantes_DI[],6,0)</f>
        <v>PRO</v>
      </c>
      <c r="F355" s="102" t="str">
        <f>+VLOOKUP($M355,Detalle_Variantes_DI[],7,0)</f>
        <v>Chile</v>
      </c>
      <c r="G355" s="102" t="str">
        <f>+VLOOKUP($M355,Detalle_Variantes_DI[],8,0)</f>
        <v>SI</v>
      </c>
      <c r="H355" s="102" t="str">
        <f>+VLOOKUP($M355,Detalle_Variantes_DI[],9,0)</f>
        <v>NO</v>
      </c>
      <c r="I355" s="102" t="str">
        <f>+VLOOKUP($M355,Detalle_Variantes_DI[],10,0)</f>
        <v>NO</v>
      </c>
      <c r="J355" s="102" t="str">
        <f>+VLOOKUP($M355,Detalle_Variantes_DI[],11,0)</f>
        <v>SI</v>
      </c>
      <c r="K355" s="102" t="str">
        <f>+VLOOKUP($M355,Detalle_Variantes_DI[],13,0)</f>
        <v>SI</v>
      </c>
      <c r="L355" s="102" t="str">
        <f>+VLOOKUP($M355,Detalle_Variantes_DI[],14,0)</f>
        <v>Comuna</v>
      </c>
      <c r="M355" s="100">
        <v>4</v>
      </c>
      <c r="N355" s="96">
        <v>15202</v>
      </c>
      <c r="O355" s="102" t="str">
        <f>+IF(VLOOKUP($M355,Detalle_Variantes_DI[],19,0)=0,"",VLOOKUP($M355,Detalle_Variantes_DI[],19,0))</f>
        <v/>
      </c>
      <c r="P355" s="102" t="str">
        <f t="shared" si="24"/>
        <v/>
      </c>
      <c r="Q355" s="102" t="str">
        <f>+IF(VLOOKUP($M355,Detalle_Variantes_DI[],19,0)=0,"",VLOOKUP($M355,Detalle_Variantes_DI[],21,0))</f>
        <v/>
      </c>
      <c r="R355" s="105" t="str">
        <f t="shared" si="25"/>
        <v/>
      </c>
      <c r="S355" s="106" t="str">
        <f>+IFERROR(VLOOKUP(M355&amp;"-"&amp;N355,Links_publicos_PBI[[id-id2]:[Nombre Archivo PBI]],4,0),L355)</f>
        <v>Comuna: General Lagos, Arica y Parinacota</v>
      </c>
      <c r="T355" s="121" t="str">
        <f>+HYPERLINK(IFERROR(VLOOKUP($M355&amp;"-"&amp;$N355,Links_publicos_PBI[[id-id2]:[Nombre Archivo PBI]],5,0),L355))</f>
        <v>https://app.powerbi.com/view?r=eyJrIjoiY2JiODAyYjUtNGJlNC00YjZhLWI3ZDUtYzhkNDYyOGVhY2NlIiwidCI6IjhmYmFhNWJmLTJlY2MtNGRjOC1iNTZiLThmOTJlMzA3ZjA3NiIsImMiOjR9</v>
      </c>
      <c r="U355" s="121" t="str">
        <f>+IFERROR(VLOOKUP($M355,'LINK GEE-MSTORE'!$A$4:$E$164,4,0),"")&amp;IF(Detalle_Vinculos_Odoo[[#This Row],[id GEE2]]=0,"",Detalle_Vinculos_Odoo[[#This Row],[id GEE2]])</f>
        <v/>
      </c>
      <c r="V355" s="121" t="str">
        <f>+IFERROR(VLOOKUP($M355,'LINK GEE-MSTORE'!$I$4:$M$134,4,0),"")</f>
        <v/>
      </c>
      <c r="W355" s="30" t="str">
        <f>+Detalle_Vinculos_Odoo[[#This Row],[Data]]&amp;"|| "&amp;Detalle_Vinculos_Odoo[[#This Row],[Variante Shopify]]&amp;", "&amp;Detalle_Vinculos_Odoo[[#This Row],[País]]</f>
        <v>DATAEDUCACIÓN|| Comuna: General Lagos, Arica y Parinacota, Chile</v>
      </c>
      <c r="X3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General Lagos, Arica y Parinacota</v>
      </c>
      <c r="Y355" s="106" t="str">
        <f>+IFERROR(VLOOKUP(Detalle_Vinculos_Odoo[[#This Row],[id GEE]],Portadas10[],2,0),"No hay imagen en la tabla")</f>
        <v>No hay imagen en la tabla</v>
      </c>
      <c r="Z3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5" s="106" t="str">
        <f t="shared" si="22"/>
        <v>https://dashboardfiltrado.azurewebsites.net/AutoDash/Index/4/15202</v>
      </c>
      <c r="AC3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id2:15202, url:"https://app.powerbi.com/view?r=eyJrIjoiY2JiODAyYjUtNGJlNC00YjZhLWI3ZDUtYzhkNDYyOGVhY2NlIiwidCI6IjhmYmFhNWJmLTJlY2MtNGRjOC1iNTZiLThmOTJlMzA3ZjA3NiIsImMiOjR9", comentario:"DATA: DATAEDUCACIÓN || País: Chile || Variante: SI || Tipo Variante: Comuna || Variante Shopify: Comuna: General Lagos, Arica y Parinacota"));</v>
      </c>
      <c r="AD3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https://dashboardfiltrado.azurewebsites.net/AutoDash/Index/4/15202</v>
      </c>
      <c r="AE355" s="117" t="str">
        <f>+IF(Detalle_Vinculos_Odoo[[#This Row],[LINK Mapstore]]&lt;&gt;"","MapStore",IF(Detalle_Vinculos_Odoo[[#This Row],[id GEE]]&lt;&gt;"","GEE-PBI","PBI"))</f>
        <v>PBI</v>
      </c>
    </row>
    <row r="356" spans="1:31" ht="30.6" hidden="1" x14ac:dyDescent="0.3">
      <c r="A356" s="102">
        <f t="shared" si="23"/>
        <v>343</v>
      </c>
      <c r="B356" s="103" t="str">
        <f>+VLOOKUP($M356,Detalle_Variantes_DI[],2,0)</f>
        <v>DATAEDUCACIÓN</v>
      </c>
      <c r="C356" s="103" t="str">
        <f>+VLOOKUP($M356,Detalle_Variantes_DI[],3,0)</f>
        <v>0010-01-00014</v>
      </c>
      <c r="D356" s="30" t="str">
        <f>+VLOOKUP($M356,Detalle_Variantes_DI[],5,0)</f>
        <v>Ranking Comunal de Establecimientos Educacionales - Chile</v>
      </c>
      <c r="E356" s="102" t="str">
        <f>+VLOOKUP($M356,Detalle_Variantes_DI[],6,0)</f>
        <v>PRO</v>
      </c>
      <c r="F356" s="102" t="str">
        <f>+VLOOKUP($M356,Detalle_Variantes_DI[],7,0)</f>
        <v>Chile</v>
      </c>
      <c r="G356" s="102" t="str">
        <f>+VLOOKUP($M356,Detalle_Variantes_DI[],8,0)</f>
        <v>SI</v>
      </c>
      <c r="H356" s="102" t="str">
        <f>+VLOOKUP($M356,Detalle_Variantes_DI[],9,0)</f>
        <v>NO</v>
      </c>
      <c r="I356" s="102" t="str">
        <f>+VLOOKUP($M356,Detalle_Variantes_DI[],10,0)</f>
        <v>NO</v>
      </c>
      <c r="J356" s="102" t="str">
        <f>+VLOOKUP($M356,Detalle_Variantes_DI[],11,0)</f>
        <v>SI</v>
      </c>
      <c r="K356" s="102" t="str">
        <f>+VLOOKUP($M356,Detalle_Variantes_DI[],13,0)</f>
        <v>SI</v>
      </c>
      <c r="L356" s="102" t="str">
        <f>+VLOOKUP($M356,Detalle_Variantes_DI[],14,0)</f>
        <v>Comuna</v>
      </c>
      <c r="M356" s="100">
        <v>4</v>
      </c>
      <c r="N356" s="96">
        <v>16101</v>
      </c>
      <c r="O356" s="102" t="str">
        <f>+IF(VLOOKUP($M356,Detalle_Variantes_DI[],19,0)=0,"",VLOOKUP($M356,Detalle_Variantes_DI[],19,0))</f>
        <v/>
      </c>
      <c r="P356" s="102" t="str">
        <f t="shared" si="24"/>
        <v/>
      </c>
      <c r="Q356" s="102" t="str">
        <f>+IF(VLOOKUP($M356,Detalle_Variantes_DI[],19,0)=0,"",VLOOKUP($M356,Detalle_Variantes_DI[],21,0))</f>
        <v/>
      </c>
      <c r="R356" s="105" t="str">
        <f t="shared" si="25"/>
        <v/>
      </c>
      <c r="S356" s="106" t="str">
        <f>+IFERROR(VLOOKUP(M356&amp;"-"&amp;N356,Links_publicos_PBI[[id-id2]:[Nombre Archivo PBI]],4,0),L356)</f>
        <v>Comuna: Chillán, Ñuble</v>
      </c>
      <c r="T356" s="121" t="str">
        <f>+HYPERLINK(IFERROR(VLOOKUP($M356&amp;"-"&amp;$N356,Links_publicos_PBI[[id-id2]:[Nombre Archivo PBI]],5,0),L356))</f>
        <v>https://app.powerbi.com/view?r=eyJrIjoiYmQ3ZDRiNDMtMTE4Ni00NzFlLTg3YzEtZTNjYzlmZDA5NjI0IiwidCI6IjhmYmFhNWJmLTJlY2MtNGRjOC1iNTZiLThmOTJlMzA3ZjA3NiIsImMiOjR9</v>
      </c>
      <c r="U356" s="121" t="str">
        <f>+IFERROR(VLOOKUP($M356,'LINK GEE-MSTORE'!$A$4:$E$164,4,0),"")&amp;IF(Detalle_Vinculos_Odoo[[#This Row],[id GEE2]]=0,"",Detalle_Vinculos_Odoo[[#This Row],[id GEE2]])</f>
        <v/>
      </c>
      <c r="V356" s="121" t="str">
        <f>+IFERROR(VLOOKUP($M356,'LINK GEE-MSTORE'!$I$4:$M$134,4,0),"")</f>
        <v/>
      </c>
      <c r="W356" s="30" t="str">
        <f>+Detalle_Vinculos_Odoo[[#This Row],[Data]]&amp;"|| "&amp;Detalle_Vinculos_Odoo[[#This Row],[Variante Shopify]]&amp;", "&amp;Detalle_Vinculos_Odoo[[#This Row],[País]]</f>
        <v>DATAEDUCACIÓN|| Comuna: Chillán, Ñuble, Chile</v>
      </c>
      <c r="X3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Chillán, Ñuble</v>
      </c>
      <c r="Y356" s="106" t="str">
        <f>+IFERROR(VLOOKUP(Detalle_Vinculos_Odoo[[#This Row],[id GEE]],Portadas10[],2,0),"No hay imagen en la tabla")</f>
        <v>No hay imagen en la tabla</v>
      </c>
      <c r="Z3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6" s="106" t="str">
        <f t="shared" si="22"/>
        <v>https://dashboardfiltrado.azurewebsites.net/AutoDash/Index/4/16101</v>
      </c>
      <c r="AC3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id2:16101, url:"https://app.powerbi.com/view?r=eyJrIjoiYmQ3ZDRiNDMtMTE4Ni00NzFlLTg3YzEtZTNjYzlmZDA5NjI0IiwidCI6IjhmYmFhNWJmLTJlY2MtNGRjOC1iNTZiLThmOTJlMzA3ZjA3NiIsImMiOjR9", comentario:"DATA: DATAEDUCACIÓN || País: Chile || Variante: SI || Tipo Variante: Comuna || Variante Shopify: Comuna: Chillán, Ñuble"));</v>
      </c>
      <c r="AD3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https://dashboardfiltrado.azurewebsites.net/AutoDash/Index/4/16101</v>
      </c>
      <c r="AE356" s="117" t="str">
        <f>+IF(Detalle_Vinculos_Odoo[[#This Row],[LINK Mapstore]]&lt;&gt;"","MapStore",IF(Detalle_Vinculos_Odoo[[#This Row],[id GEE]]&lt;&gt;"","GEE-PBI","PBI"))</f>
        <v>PBI</v>
      </c>
    </row>
    <row r="357" spans="1:31" ht="30.6" hidden="1" x14ac:dyDescent="0.3">
      <c r="A357" s="102">
        <f t="shared" si="23"/>
        <v>344</v>
      </c>
      <c r="B357" s="103" t="str">
        <f>+VLOOKUP($M357,Detalle_Variantes_DI[],2,0)</f>
        <v>DATAEDUCACIÓN</v>
      </c>
      <c r="C357" s="103" t="str">
        <f>+VLOOKUP($M357,Detalle_Variantes_DI[],3,0)</f>
        <v>0010-01-00014</v>
      </c>
      <c r="D357" s="30" t="str">
        <f>+VLOOKUP($M357,Detalle_Variantes_DI[],5,0)</f>
        <v>Ranking Comunal de Establecimientos Educacionales - Chile</v>
      </c>
      <c r="E357" s="102" t="str">
        <f>+VLOOKUP($M357,Detalle_Variantes_DI[],6,0)</f>
        <v>PRO</v>
      </c>
      <c r="F357" s="102" t="str">
        <f>+VLOOKUP($M357,Detalle_Variantes_DI[],7,0)</f>
        <v>Chile</v>
      </c>
      <c r="G357" s="102" t="str">
        <f>+VLOOKUP($M357,Detalle_Variantes_DI[],8,0)</f>
        <v>SI</v>
      </c>
      <c r="H357" s="102" t="str">
        <f>+VLOOKUP($M357,Detalle_Variantes_DI[],9,0)</f>
        <v>NO</v>
      </c>
      <c r="I357" s="102" t="str">
        <f>+VLOOKUP($M357,Detalle_Variantes_DI[],10,0)</f>
        <v>NO</v>
      </c>
      <c r="J357" s="102" t="str">
        <f>+VLOOKUP($M357,Detalle_Variantes_DI[],11,0)</f>
        <v>SI</v>
      </c>
      <c r="K357" s="102" t="str">
        <f>+VLOOKUP($M357,Detalle_Variantes_DI[],13,0)</f>
        <v>SI</v>
      </c>
      <c r="L357" s="102" t="str">
        <f>+VLOOKUP($M357,Detalle_Variantes_DI[],14,0)</f>
        <v>Comuna</v>
      </c>
      <c r="M357" s="100">
        <v>4</v>
      </c>
      <c r="N357" s="96">
        <v>16102</v>
      </c>
      <c r="O357" s="102" t="str">
        <f>+IF(VLOOKUP($M357,Detalle_Variantes_DI[],19,0)=0,"",VLOOKUP($M357,Detalle_Variantes_DI[],19,0))</f>
        <v/>
      </c>
      <c r="P357" s="102" t="str">
        <f t="shared" si="24"/>
        <v/>
      </c>
      <c r="Q357" s="102" t="str">
        <f>+IF(VLOOKUP($M357,Detalle_Variantes_DI[],19,0)=0,"",VLOOKUP($M357,Detalle_Variantes_DI[],21,0))</f>
        <v/>
      </c>
      <c r="R357" s="105" t="str">
        <f t="shared" si="25"/>
        <v/>
      </c>
      <c r="S357" s="106" t="str">
        <f>+IFERROR(VLOOKUP(M357&amp;"-"&amp;N357,Links_publicos_PBI[[id-id2]:[Nombre Archivo PBI]],4,0),L357)</f>
        <v>Comuna: Bulnes, Ñuble</v>
      </c>
      <c r="T357" s="121" t="str">
        <f>+HYPERLINK(IFERROR(VLOOKUP($M357&amp;"-"&amp;$N357,Links_publicos_PBI[[id-id2]:[Nombre Archivo PBI]],5,0),L357))</f>
        <v>https://app.powerbi.com/view?r=eyJrIjoiMjM2NTQ3NzUtZjExNi00ZDJiLTg0M2EtYWQ5NGI4NzE5YWY4IiwidCI6IjhmYmFhNWJmLTJlY2MtNGRjOC1iNTZiLThmOTJlMzA3ZjA3NiIsImMiOjR9</v>
      </c>
      <c r="U357" s="121" t="str">
        <f>+IFERROR(VLOOKUP($M357,'LINK GEE-MSTORE'!$A$4:$E$164,4,0),"")&amp;IF(Detalle_Vinculos_Odoo[[#This Row],[id GEE2]]=0,"",Detalle_Vinculos_Odoo[[#This Row],[id GEE2]])</f>
        <v/>
      </c>
      <c r="V357" s="121" t="str">
        <f>+IFERROR(VLOOKUP($M357,'LINK GEE-MSTORE'!$I$4:$M$134,4,0),"")</f>
        <v/>
      </c>
      <c r="W357" s="30" t="str">
        <f>+Detalle_Vinculos_Odoo[[#This Row],[Data]]&amp;"|| "&amp;Detalle_Vinculos_Odoo[[#This Row],[Variante Shopify]]&amp;", "&amp;Detalle_Vinculos_Odoo[[#This Row],[País]]</f>
        <v>DATAEDUCACIÓN|| Comuna: Bulnes, Ñuble, Chile</v>
      </c>
      <c r="X3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Bulnes, Ñuble</v>
      </c>
      <c r="Y357" s="106" t="str">
        <f>+IFERROR(VLOOKUP(Detalle_Vinculos_Odoo[[#This Row],[id GEE]],Portadas10[],2,0),"No hay imagen en la tabla")</f>
        <v>No hay imagen en la tabla</v>
      </c>
      <c r="Z3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7" s="106" t="str">
        <f t="shared" si="22"/>
        <v>https://dashboardfiltrado.azurewebsites.net/AutoDash/Index/4/16102</v>
      </c>
      <c r="AC3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id2:16102, url:"https://app.powerbi.com/view?r=eyJrIjoiMjM2NTQ3NzUtZjExNi00ZDJiLTg0M2EtYWQ5NGI4NzE5YWY4IiwidCI6IjhmYmFhNWJmLTJlY2MtNGRjOC1iNTZiLThmOTJlMzA3ZjA3NiIsImMiOjR9", comentario:"DATA: DATAEDUCACIÓN || País: Chile || Variante: SI || Tipo Variante: Comuna || Variante Shopify: Comuna: Bulnes, Ñuble"));</v>
      </c>
      <c r="AD3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https://dashboardfiltrado.azurewebsites.net/AutoDash/Index/4/16102</v>
      </c>
      <c r="AE357" s="117" t="str">
        <f>+IF(Detalle_Vinculos_Odoo[[#This Row],[LINK Mapstore]]&lt;&gt;"","MapStore",IF(Detalle_Vinculos_Odoo[[#This Row],[id GEE]]&lt;&gt;"","GEE-PBI","PBI"))</f>
        <v>PBI</v>
      </c>
    </row>
    <row r="358" spans="1:31" ht="30.6" hidden="1" x14ac:dyDescent="0.3">
      <c r="A358" s="102">
        <f t="shared" si="23"/>
        <v>345</v>
      </c>
      <c r="B358" s="103" t="str">
        <f>+VLOOKUP($M358,Detalle_Variantes_DI[],2,0)</f>
        <v>DATAEDUCACIÓN</v>
      </c>
      <c r="C358" s="103" t="str">
        <f>+VLOOKUP($M358,Detalle_Variantes_DI[],3,0)</f>
        <v>0010-01-00014</v>
      </c>
      <c r="D358" s="30" t="str">
        <f>+VLOOKUP($M358,Detalle_Variantes_DI[],5,0)</f>
        <v>Ranking Comunal de Establecimientos Educacionales - Chile</v>
      </c>
      <c r="E358" s="102" t="str">
        <f>+VLOOKUP($M358,Detalle_Variantes_DI[],6,0)</f>
        <v>PRO</v>
      </c>
      <c r="F358" s="102" t="str">
        <f>+VLOOKUP($M358,Detalle_Variantes_DI[],7,0)</f>
        <v>Chile</v>
      </c>
      <c r="G358" s="102" t="str">
        <f>+VLOOKUP($M358,Detalle_Variantes_DI[],8,0)</f>
        <v>SI</v>
      </c>
      <c r="H358" s="102" t="str">
        <f>+VLOOKUP($M358,Detalle_Variantes_DI[],9,0)</f>
        <v>NO</v>
      </c>
      <c r="I358" s="102" t="str">
        <f>+VLOOKUP($M358,Detalle_Variantes_DI[],10,0)</f>
        <v>NO</v>
      </c>
      <c r="J358" s="102" t="str">
        <f>+VLOOKUP($M358,Detalle_Variantes_DI[],11,0)</f>
        <v>SI</v>
      </c>
      <c r="K358" s="102" t="str">
        <f>+VLOOKUP($M358,Detalle_Variantes_DI[],13,0)</f>
        <v>SI</v>
      </c>
      <c r="L358" s="102" t="str">
        <f>+VLOOKUP($M358,Detalle_Variantes_DI[],14,0)</f>
        <v>Comuna</v>
      </c>
      <c r="M358" s="100">
        <v>4</v>
      </c>
      <c r="N358" s="96">
        <v>16103</v>
      </c>
      <c r="O358" s="102" t="str">
        <f>+IF(VLOOKUP($M358,Detalle_Variantes_DI[],19,0)=0,"",VLOOKUP($M358,Detalle_Variantes_DI[],19,0))</f>
        <v/>
      </c>
      <c r="P358" s="102" t="str">
        <f t="shared" si="24"/>
        <v/>
      </c>
      <c r="Q358" s="102" t="str">
        <f>+IF(VLOOKUP($M358,Detalle_Variantes_DI[],19,0)=0,"",VLOOKUP($M358,Detalle_Variantes_DI[],21,0))</f>
        <v/>
      </c>
      <c r="R358" s="105" t="str">
        <f t="shared" si="25"/>
        <v/>
      </c>
      <c r="S358" s="106" t="str">
        <f>+IFERROR(VLOOKUP(M358&amp;"-"&amp;N358,Links_publicos_PBI[[id-id2]:[Nombre Archivo PBI]],4,0),L358)</f>
        <v>Comuna: Chillán Viejo, Ñuble</v>
      </c>
      <c r="T358" s="121" t="str">
        <f>+HYPERLINK(IFERROR(VLOOKUP($M358&amp;"-"&amp;$N358,Links_publicos_PBI[[id-id2]:[Nombre Archivo PBI]],5,0),L358))</f>
        <v>https://app.powerbi.com/view?r=eyJrIjoiZDE3NTZmZjEtY2NhYi00YTg5LThiZDYtOWY5NzhiNTRmM2RjIiwidCI6IjhmYmFhNWJmLTJlY2MtNGRjOC1iNTZiLThmOTJlMzA3ZjA3NiIsImMiOjR9</v>
      </c>
      <c r="U358" s="121" t="str">
        <f>+IFERROR(VLOOKUP($M358,'LINK GEE-MSTORE'!$A$4:$E$164,4,0),"")&amp;IF(Detalle_Vinculos_Odoo[[#This Row],[id GEE2]]=0,"",Detalle_Vinculos_Odoo[[#This Row],[id GEE2]])</f>
        <v/>
      </c>
      <c r="V358" s="121" t="str">
        <f>+IFERROR(VLOOKUP($M358,'LINK GEE-MSTORE'!$I$4:$M$134,4,0),"")</f>
        <v/>
      </c>
      <c r="W358" s="30" t="str">
        <f>+Detalle_Vinculos_Odoo[[#This Row],[Data]]&amp;"|| "&amp;Detalle_Vinculos_Odoo[[#This Row],[Variante Shopify]]&amp;", "&amp;Detalle_Vinculos_Odoo[[#This Row],[País]]</f>
        <v>DATAEDUCACIÓN|| Comuna: Chillán Viejo, Ñuble, Chile</v>
      </c>
      <c r="X3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Chillán Viejo, Ñuble</v>
      </c>
      <c r="Y358" s="106" t="str">
        <f>+IFERROR(VLOOKUP(Detalle_Vinculos_Odoo[[#This Row],[id GEE]],Portadas10[],2,0),"No hay imagen en la tabla")</f>
        <v>No hay imagen en la tabla</v>
      </c>
      <c r="Z3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8" s="106" t="str">
        <f t="shared" si="22"/>
        <v>https://dashboardfiltrado.azurewebsites.net/AutoDash/Index/4/16103</v>
      </c>
      <c r="AC3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id2:16103, url:"https://app.powerbi.com/view?r=eyJrIjoiZDE3NTZmZjEtY2NhYi00YTg5LThiZDYtOWY5NzhiNTRmM2RjIiwidCI6IjhmYmFhNWJmLTJlY2MtNGRjOC1iNTZiLThmOTJlMzA3ZjA3NiIsImMiOjR9", comentario:"DATA: DATAEDUCACIÓN || País: Chile || Variante: SI || Tipo Variante: Comuna || Variante Shopify: Comuna: Chillán Viejo, Ñuble"));</v>
      </c>
      <c r="AD3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https://dashboardfiltrado.azurewebsites.net/AutoDash/Index/4/16103</v>
      </c>
      <c r="AE358" s="117" t="str">
        <f>+IF(Detalle_Vinculos_Odoo[[#This Row],[LINK Mapstore]]&lt;&gt;"","MapStore",IF(Detalle_Vinculos_Odoo[[#This Row],[id GEE]]&lt;&gt;"","GEE-PBI","PBI"))</f>
        <v>PBI</v>
      </c>
    </row>
    <row r="359" spans="1:31" ht="30.6" hidden="1" x14ac:dyDescent="0.3">
      <c r="A359" s="102">
        <f t="shared" si="23"/>
        <v>346</v>
      </c>
      <c r="B359" s="103" t="str">
        <f>+VLOOKUP($M359,Detalle_Variantes_DI[],2,0)</f>
        <v>DATAEDUCACIÓN</v>
      </c>
      <c r="C359" s="103" t="str">
        <f>+VLOOKUP($M359,Detalle_Variantes_DI[],3,0)</f>
        <v>0010-01-00014</v>
      </c>
      <c r="D359" s="30" t="str">
        <f>+VLOOKUP($M359,Detalle_Variantes_DI[],5,0)</f>
        <v>Ranking Comunal de Establecimientos Educacionales - Chile</v>
      </c>
      <c r="E359" s="102" t="str">
        <f>+VLOOKUP($M359,Detalle_Variantes_DI[],6,0)</f>
        <v>PRO</v>
      </c>
      <c r="F359" s="102" t="str">
        <f>+VLOOKUP($M359,Detalle_Variantes_DI[],7,0)</f>
        <v>Chile</v>
      </c>
      <c r="G359" s="102" t="str">
        <f>+VLOOKUP($M359,Detalle_Variantes_DI[],8,0)</f>
        <v>SI</v>
      </c>
      <c r="H359" s="102" t="str">
        <f>+VLOOKUP($M359,Detalle_Variantes_DI[],9,0)</f>
        <v>NO</v>
      </c>
      <c r="I359" s="102" t="str">
        <f>+VLOOKUP($M359,Detalle_Variantes_DI[],10,0)</f>
        <v>NO</v>
      </c>
      <c r="J359" s="102" t="str">
        <f>+VLOOKUP($M359,Detalle_Variantes_DI[],11,0)</f>
        <v>SI</v>
      </c>
      <c r="K359" s="102" t="str">
        <f>+VLOOKUP($M359,Detalle_Variantes_DI[],13,0)</f>
        <v>SI</v>
      </c>
      <c r="L359" s="102" t="str">
        <f>+VLOOKUP($M359,Detalle_Variantes_DI[],14,0)</f>
        <v>Comuna</v>
      </c>
      <c r="M359" s="100">
        <v>4</v>
      </c>
      <c r="N359" s="96">
        <v>16104</v>
      </c>
      <c r="O359" s="102" t="str">
        <f>+IF(VLOOKUP($M359,Detalle_Variantes_DI[],19,0)=0,"",VLOOKUP($M359,Detalle_Variantes_DI[],19,0))</f>
        <v/>
      </c>
      <c r="P359" s="102" t="str">
        <f t="shared" si="24"/>
        <v/>
      </c>
      <c r="Q359" s="102" t="str">
        <f>+IF(VLOOKUP($M359,Detalle_Variantes_DI[],19,0)=0,"",VLOOKUP($M359,Detalle_Variantes_DI[],21,0))</f>
        <v/>
      </c>
      <c r="R359" s="105" t="str">
        <f t="shared" si="25"/>
        <v/>
      </c>
      <c r="S359" s="106" t="str">
        <f>+IFERROR(VLOOKUP(M359&amp;"-"&amp;N359,Links_publicos_PBI[[id-id2]:[Nombre Archivo PBI]],4,0),L359)</f>
        <v>Comuna: El Carmen, Ñuble</v>
      </c>
      <c r="T359" s="121" t="str">
        <f>+HYPERLINK(IFERROR(VLOOKUP($M359&amp;"-"&amp;$N359,Links_publicos_PBI[[id-id2]:[Nombre Archivo PBI]],5,0),L359))</f>
        <v>https://app.powerbi.com/view?r=eyJrIjoiOGIzYjVmNGQtNDM1Yy00OTNhLWJmNzItOTg5YWExYjQ3ZThiIiwidCI6IjhmYmFhNWJmLTJlY2MtNGRjOC1iNTZiLThmOTJlMzA3ZjA3NiIsImMiOjR9</v>
      </c>
      <c r="U359" s="121" t="str">
        <f>+IFERROR(VLOOKUP($M359,'LINK GEE-MSTORE'!$A$4:$E$164,4,0),"")&amp;IF(Detalle_Vinculos_Odoo[[#This Row],[id GEE2]]=0,"",Detalle_Vinculos_Odoo[[#This Row],[id GEE2]])</f>
        <v/>
      </c>
      <c r="V359" s="121" t="str">
        <f>+IFERROR(VLOOKUP($M359,'LINK GEE-MSTORE'!$I$4:$M$134,4,0),"")</f>
        <v/>
      </c>
      <c r="W359" s="30" t="str">
        <f>+Detalle_Vinculos_Odoo[[#This Row],[Data]]&amp;"|| "&amp;Detalle_Vinculos_Odoo[[#This Row],[Variante Shopify]]&amp;", "&amp;Detalle_Vinculos_Odoo[[#This Row],[País]]</f>
        <v>DATAEDUCACIÓN|| Comuna: El Carmen, Ñuble, Chile</v>
      </c>
      <c r="X3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Carmen, Ñuble</v>
      </c>
      <c r="Y359" s="106" t="str">
        <f>+IFERROR(VLOOKUP(Detalle_Vinculos_Odoo[[#This Row],[id GEE]],Portadas10[],2,0),"No hay imagen en la tabla")</f>
        <v>No hay imagen en la tabla</v>
      </c>
      <c r="Z3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9" s="106" t="str">
        <f t="shared" si="22"/>
        <v>https://dashboardfiltrado.azurewebsites.net/AutoDash/Index/4/16104</v>
      </c>
      <c r="AC3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id2:16104, url:"https://app.powerbi.com/view?r=eyJrIjoiOGIzYjVmNGQtNDM1Yy00OTNhLWJmNzItOTg5YWExYjQ3ZThiIiwidCI6IjhmYmFhNWJmLTJlY2MtNGRjOC1iNTZiLThmOTJlMzA3ZjA3NiIsImMiOjR9", comentario:"DATA: DATAEDUCACIÓN || País: Chile || Variante: SI || Tipo Variante: Comuna || Variante Shopify: Comuna: El Carmen, Ñuble"));</v>
      </c>
      <c r="AD3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https://dashboardfiltrado.azurewebsites.net/AutoDash/Index/4/16104</v>
      </c>
      <c r="AE359" s="117" t="str">
        <f>+IF(Detalle_Vinculos_Odoo[[#This Row],[LINK Mapstore]]&lt;&gt;"","MapStore",IF(Detalle_Vinculos_Odoo[[#This Row],[id GEE]]&lt;&gt;"","GEE-PBI","PBI"))</f>
        <v>PBI</v>
      </c>
    </row>
    <row r="360" spans="1:31" ht="30.6" hidden="1" x14ac:dyDescent="0.3">
      <c r="A360" s="102">
        <f t="shared" si="23"/>
        <v>347</v>
      </c>
      <c r="B360" s="103" t="str">
        <f>+VLOOKUP($M360,Detalle_Variantes_DI[],2,0)</f>
        <v>DATAEDUCACIÓN</v>
      </c>
      <c r="C360" s="103" t="str">
        <f>+VLOOKUP($M360,Detalle_Variantes_DI[],3,0)</f>
        <v>0010-01-00014</v>
      </c>
      <c r="D360" s="30" t="str">
        <f>+VLOOKUP($M360,Detalle_Variantes_DI[],5,0)</f>
        <v>Ranking Comunal de Establecimientos Educacionales - Chile</v>
      </c>
      <c r="E360" s="102" t="str">
        <f>+VLOOKUP($M360,Detalle_Variantes_DI[],6,0)</f>
        <v>PRO</v>
      </c>
      <c r="F360" s="102" t="str">
        <f>+VLOOKUP($M360,Detalle_Variantes_DI[],7,0)</f>
        <v>Chile</v>
      </c>
      <c r="G360" s="102" t="str">
        <f>+VLOOKUP($M360,Detalle_Variantes_DI[],8,0)</f>
        <v>SI</v>
      </c>
      <c r="H360" s="102" t="str">
        <f>+VLOOKUP($M360,Detalle_Variantes_DI[],9,0)</f>
        <v>NO</v>
      </c>
      <c r="I360" s="102" t="str">
        <f>+VLOOKUP($M360,Detalle_Variantes_DI[],10,0)</f>
        <v>NO</v>
      </c>
      <c r="J360" s="102" t="str">
        <f>+VLOOKUP($M360,Detalle_Variantes_DI[],11,0)</f>
        <v>SI</v>
      </c>
      <c r="K360" s="102" t="str">
        <f>+VLOOKUP($M360,Detalle_Variantes_DI[],13,0)</f>
        <v>SI</v>
      </c>
      <c r="L360" s="102" t="str">
        <f>+VLOOKUP($M360,Detalle_Variantes_DI[],14,0)</f>
        <v>Comuna</v>
      </c>
      <c r="M360" s="100">
        <v>4</v>
      </c>
      <c r="N360" s="96">
        <v>16105</v>
      </c>
      <c r="O360" s="102" t="str">
        <f>+IF(VLOOKUP($M360,Detalle_Variantes_DI[],19,0)=0,"",VLOOKUP($M360,Detalle_Variantes_DI[],19,0))</f>
        <v/>
      </c>
      <c r="P360" s="102" t="str">
        <f t="shared" si="24"/>
        <v/>
      </c>
      <c r="Q360" s="102" t="str">
        <f>+IF(VLOOKUP($M360,Detalle_Variantes_DI[],19,0)=0,"",VLOOKUP($M360,Detalle_Variantes_DI[],21,0))</f>
        <v/>
      </c>
      <c r="R360" s="105" t="str">
        <f t="shared" si="25"/>
        <v/>
      </c>
      <c r="S360" s="106" t="str">
        <f>+IFERROR(VLOOKUP(M360&amp;"-"&amp;N360,Links_publicos_PBI[[id-id2]:[Nombre Archivo PBI]],4,0),L360)</f>
        <v>Comuna: Pemuco, Ñuble</v>
      </c>
      <c r="T360" s="121" t="str">
        <f>+HYPERLINK(IFERROR(VLOOKUP($M360&amp;"-"&amp;$N360,Links_publicos_PBI[[id-id2]:[Nombre Archivo PBI]],5,0),L360))</f>
        <v>https://app.powerbi.com/view?r=eyJrIjoiYjQ3NTMyMWQtMWVmOS00MDdlLTgyNTYtOTcwMTIxZmU1Y2JiIiwidCI6IjhmYmFhNWJmLTJlY2MtNGRjOC1iNTZiLThmOTJlMzA3ZjA3NiIsImMiOjR9</v>
      </c>
      <c r="U360" s="121" t="str">
        <f>+IFERROR(VLOOKUP($M360,'LINK GEE-MSTORE'!$A$4:$E$164,4,0),"")&amp;IF(Detalle_Vinculos_Odoo[[#This Row],[id GEE2]]=0,"",Detalle_Vinculos_Odoo[[#This Row],[id GEE2]])</f>
        <v/>
      </c>
      <c r="V360" s="121" t="str">
        <f>+IFERROR(VLOOKUP($M360,'LINK GEE-MSTORE'!$I$4:$M$134,4,0),"")</f>
        <v/>
      </c>
      <c r="W360" s="30" t="str">
        <f>+Detalle_Vinculos_Odoo[[#This Row],[Data]]&amp;"|| "&amp;Detalle_Vinculos_Odoo[[#This Row],[Variante Shopify]]&amp;", "&amp;Detalle_Vinculos_Odoo[[#This Row],[País]]</f>
        <v>DATAEDUCACIÓN|| Comuna: Pemuco, Ñuble, Chile</v>
      </c>
      <c r="X3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Pemuco, Ñuble</v>
      </c>
      <c r="Y360" s="106" t="str">
        <f>+IFERROR(VLOOKUP(Detalle_Vinculos_Odoo[[#This Row],[id GEE]],Portadas10[],2,0),"No hay imagen en la tabla")</f>
        <v>No hay imagen en la tabla</v>
      </c>
      <c r="Z3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0" s="106" t="str">
        <f t="shared" si="22"/>
        <v>https://dashboardfiltrado.azurewebsites.net/AutoDash/Index/4/16105</v>
      </c>
      <c r="AC3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id2:16105, url:"https://app.powerbi.com/view?r=eyJrIjoiYjQ3NTMyMWQtMWVmOS00MDdlLTgyNTYtOTcwMTIxZmU1Y2JiIiwidCI6IjhmYmFhNWJmLTJlY2MtNGRjOC1iNTZiLThmOTJlMzA3ZjA3NiIsImMiOjR9", comentario:"DATA: DATAEDUCACIÓN || País: Chile || Variante: SI || Tipo Variante: Comuna || Variante Shopify: Comuna: Pemuco, Ñuble"));</v>
      </c>
      <c r="AD3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https://dashboardfiltrado.azurewebsites.net/AutoDash/Index/4/16105</v>
      </c>
      <c r="AE360" s="117" t="str">
        <f>+IF(Detalle_Vinculos_Odoo[[#This Row],[LINK Mapstore]]&lt;&gt;"","MapStore",IF(Detalle_Vinculos_Odoo[[#This Row],[id GEE]]&lt;&gt;"","GEE-PBI","PBI"))</f>
        <v>PBI</v>
      </c>
    </row>
    <row r="361" spans="1:31" ht="30.6" hidden="1" x14ac:dyDescent="0.3">
      <c r="A361" s="102">
        <f t="shared" si="23"/>
        <v>348</v>
      </c>
      <c r="B361" s="103" t="str">
        <f>+VLOOKUP($M361,Detalle_Variantes_DI[],2,0)</f>
        <v>DATAEDUCACIÓN</v>
      </c>
      <c r="C361" s="103" t="str">
        <f>+VLOOKUP($M361,Detalle_Variantes_DI[],3,0)</f>
        <v>0010-01-00014</v>
      </c>
      <c r="D361" s="30" t="str">
        <f>+VLOOKUP($M361,Detalle_Variantes_DI[],5,0)</f>
        <v>Ranking Comunal de Establecimientos Educacionales - Chile</v>
      </c>
      <c r="E361" s="102" t="str">
        <f>+VLOOKUP($M361,Detalle_Variantes_DI[],6,0)</f>
        <v>PRO</v>
      </c>
      <c r="F361" s="102" t="str">
        <f>+VLOOKUP($M361,Detalle_Variantes_DI[],7,0)</f>
        <v>Chile</v>
      </c>
      <c r="G361" s="102" t="str">
        <f>+VLOOKUP($M361,Detalle_Variantes_DI[],8,0)</f>
        <v>SI</v>
      </c>
      <c r="H361" s="102" t="str">
        <f>+VLOOKUP($M361,Detalle_Variantes_DI[],9,0)</f>
        <v>NO</v>
      </c>
      <c r="I361" s="102" t="str">
        <f>+VLOOKUP($M361,Detalle_Variantes_DI[],10,0)</f>
        <v>NO</v>
      </c>
      <c r="J361" s="102" t="str">
        <f>+VLOOKUP($M361,Detalle_Variantes_DI[],11,0)</f>
        <v>SI</v>
      </c>
      <c r="K361" s="102" t="str">
        <f>+VLOOKUP($M361,Detalle_Variantes_DI[],13,0)</f>
        <v>SI</v>
      </c>
      <c r="L361" s="102" t="str">
        <f>+VLOOKUP($M361,Detalle_Variantes_DI[],14,0)</f>
        <v>Comuna</v>
      </c>
      <c r="M361" s="100">
        <v>4</v>
      </c>
      <c r="N361" s="96">
        <v>16106</v>
      </c>
      <c r="O361" s="102" t="str">
        <f>+IF(VLOOKUP($M361,Detalle_Variantes_DI[],19,0)=0,"",VLOOKUP($M361,Detalle_Variantes_DI[],19,0))</f>
        <v/>
      </c>
      <c r="P361" s="102" t="str">
        <f t="shared" si="24"/>
        <v/>
      </c>
      <c r="Q361" s="102" t="str">
        <f>+IF(VLOOKUP($M361,Detalle_Variantes_DI[],19,0)=0,"",VLOOKUP($M361,Detalle_Variantes_DI[],21,0))</f>
        <v/>
      </c>
      <c r="R361" s="105" t="str">
        <f t="shared" si="25"/>
        <v/>
      </c>
      <c r="S361" s="106" t="str">
        <f>+IFERROR(VLOOKUP(M361&amp;"-"&amp;N361,Links_publicos_PBI[[id-id2]:[Nombre Archivo PBI]],4,0),L361)</f>
        <v>Comuna: Pinto, Ñuble</v>
      </c>
      <c r="T361" s="121" t="str">
        <f>+HYPERLINK(IFERROR(VLOOKUP($M361&amp;"-"&amp;$N361,Links_publicos_PBI[[id-id2]:[Nombre Archivo PBI]],5,0),L361))</f>
        <v>https://app.powerbi.com/view?r=eyJrIjoiZDMzYzkwZTMtMWM0My00MWE2LTkxMzEtNjEyZGUyMGQ5MTk0IiwidCI6IjhmYmFhNWJmLTJlY2MtNGRjOC1iNTZiLThmOTJlMzA3ZjA3NiIsImMiOjR9</v>
      </c>
      <c r="U361" s="121" t="str">
        <f>+IFERROR(VLOOKUP($M361,'LINK GEE-MSTORE'!$A$4:$E$164,4,0),"")&amp;IF(Detalle_Vinculos_Odoo[[#This Row],[id GEE2]]=0,"",Detalle_Vinculos_Odoo[[#This Row],[id GEE2]])</f>
        <v/>
      </c>
      <c r="V361" s="121" t="str">
        <f>+IFERROR(VLOOKUP($M361,'LINK GEE-MSTORE'!$I$4:$M$134,4,0),"")</f>
        <v/>
      </c>
      <c r="W361" s="30" t="str">
        <f>+Detalle_Vinculos_Odoo[[#This Row],[Data]]&amp;"|| "&amp;Detalle_Vinculos_Odoo[[#This Row],[Variante Shopify]]&amp;", "&amp;Detalle_Vinculos_Odoo[[#This Row],[País]]</f>
        <v>DATAEDUCACIÓN|| Comuna: Pinto, Ñuble, Chile</v>
      </c>
      <c r="X3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Pinto, Ñuble</v>
      </c>
      <c r="Y361" s="106" t="str">
        <f>+IFERROR(VLOOKUP(Detalle_Vinculos_Odoo[[#This Row],[id GEE]],Portadas10[],2,0),"No hay imagen en la tabla")</f>
        <v>No hay imagen en la tabla</v>
      </c>
      <c r="Z3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1" s="106" t="str">
        <f t="shared" si="22"/>
        <v>https://dashboardfiltrado.azurewebsites.net/AutoDash/Index/4/16106</v>
      </c>
      <c r="AC3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id2:16106, url:"https://app.powerbi.com/view?r=eyJrIjoiZDMzYzkwZTMtMWM0My00MWE2LTkxMzEtNjEyZGUyMGQ5MTk0IiwidCI6IjhmYmFhNWJmLTJlY2MtNGRjOC1iNTZiLThmOTJlMzA3ZjA3NiIsImMiOjR9", comentario:"DATA: DATAEDUCACIÓN || País: Chile || Variante: SI || Tipo Variante: Comuna || Variante Shopify: Comuna: Pinto, Ñuble"));</v>
      </c>
      <c r="AD3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https://dashboardfiltrado.azurewebsites.net/AutoDash/Index/4/16106</v>
      </c>
      <c r="AE361" s="117" t="str">
        <f>+IF(Detalle_Vinculos_Odoo[[#This Row],[LINK Mapstore]]&lt;&gt;"","MapStore",IF(Detalle_Vinculos_Odoo[[#This Row],[id GEE]]&lt;&gt;"","GEE-PBI","PBI"))</f>
        <v>PBI</v>
      </c>
    </row>
    <row r="362" spans="1:31" ht="30.6" hidden="1" x14ac:dyDescent="0.3">
      <c r="A362" s="102">
        <f t="shared" si="23"/>
        <v>349</v>
      </c>
      <c r="B362" s="103" t="str">
        <f>+VLOOKUP($M362,Detalle_Variantes_DI[],2,0)</f>
        <v>DATAEDUCACIÓN</v>
      </c>
      <c r="C362" s="103" t="str">
        <f>+VLOOKUP($M362,Detalle_Variantes_DI[],3,0)</f>
        <v>0010-01-00014</v>
      </c>
      <c r="D362" s="30" t="str">
        <f>+VLOOKUP($M362,Detalle_Variantes_DI[],5,0)</f>
        <v>Ranking Comunal de Establecimientos Educacionales - Chile</v>
      </c>
      <c r="E362" s="102" t="str">
        <f>+VLOOKUP($M362,Detalle_Variantes_DI[],6,0)</f>
        <v>PRO</v>
      </c>
      <c r="F362" s="102" t="str">
        <f>+VLOOKUP($M362,Detalle_Variantes_DI[],7,0)</f>
        <v>Chile</v>
      </c>
      <c r="G362" s="102" t="str">
        <f>+VLOOKUP($M362,Detalle_Variantes_DI[],8,0)</f>
        <v>SI</v>
      </c>
      <c r="H362" s="102" t="str">
        <f>+VLOOKUP($M362,Detalle_Variantes_DI[],9,0)</f>
        <v>NO</v>
      </c>
      <c r="I362" s="102" t="str">
        <f>+VLOOKUP($M362,Detalle_Variantes_DI[],10,0)</f>
        <v>NO</v>
      </c>
      <c r="J362" s="102" t="str">
        <f>+VLOOKUP($M362,Detalle_Variantes_DI[],11,0)</f>
        <v>SI</v>
      </c>
      <c r="K362" s="102" t="str">
        <f>+VLOOKUP($M362,Detalle_Variantes_DI[],13,0)</f>
        <v>SI</v>
      </c>
      <c r="L362" s="102" t="str">
        <f>+VLOOKUP($M362,Detalle_Variantes_DI[],14,0)</f>
        <v>Comuna</v>
      </c>
      <c r="M362" s="100">
        <v>4</v>
      </c>
      <c r="N362" s="96">
        <v>16107</v>
      </c>
      <c r="O362" s="102" t="str">
        <f>+IF(VLOOKUP($M362,Detalle_Variantes_DI[],19,0)=0,"",VLOOKUP($M362,Detalle_Variantes_DI[],19,0))</f>
        <v/>
      </c>
      <c r="P362" s="102" t="str">
        <f t="shared" si="24"/>
        <v/>
      </c>
      <c r="Q362" s="102" t="str">
        <f>+IF(VLOOKUP($M362,Detalle_Variantes_DI[],19,0)=0,"",VLOOKUP($M362,Detalle_Variantes_DI[],21,0))</f>
        <v/>
      </c>
      <c r="R362" s="105" t="str">
        <f t="shared" si="25"/>
        <v/>
      </c>
      <c r="S362" s="106" t="str">
        <f>+IFERROR(VLOOKUP(M362&amp;"-"&amp;N362,Links_publicos_PBI[[id-id2]:[Nombre Archivo PBI]],4,0),L362)</f>
        <v>Comuna: Quillón, Ñuble</v>
      </c>
      <c r="T362" s="121" t="str">
        <f>+HYPERLINK(IFERROR(VLOOKUP($M362&amp;"-"&amp;$N362,Links_publicos_PBI[[id-id2]:[Nombre Archivo PBI]],5,0),L362))</f>
        <v>https://app.powerbi.com/view?r=eyJrIjoiZDE1ZDNkOWUtMjIzYi00MjA4LWE3ZjgtYzNkNWFlOGM4ODllIiwidCI6IjhmYmFhNWJmLTJlY2MtNGRjOC1iNTZiLThmOTJlMzA3ZjA3NiIsImMiOjR9</v>
      </c>
      <c r="U362" s="121" t="str">
        <f>+IFERROR(VLOOKUP($M362,'LINK GEE-MSTORE'!$A$4:$E$164,4,0),"")&amp;IF(Detalle_Vinculos_Odoo[[#This Row],[id GEE2]]=0,"",Detalle_Vinculos_Odoo[[#This Row],[id GEE2]])</f>
        <v/>
      </c>
      <c r="V362" s="121" t="str">
        <f>+IFERROR(VLOOKUP($M362,'LINK GEE-MSTORE'!$I$4:$M$134,4,0),"")</f>
        <v/>
      </c>
      <c r="W362" s="30" t="str">
        <f>+Detalle_Vinculos_Odoo[[#This Row],[Data]]&amp;"|| "&amp;Detalle_Vinculos_Odoo[[#This Row],[Variante Shopify]]&amp;", "&amp;Detalle_Vinculos_Odoo[[#This Row],[País]]</f>
        <v>DATAEDUCACIÓN|| Comuna: Quillón, Ñuble, Chile</v>
      </c>
      <c r="X3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Quillón, Ñuble</v>
      </c>
      <c r="Y362" s="106" t="str">
        <f>+IFERROR(VLOOKUP(Detalle_Vinculos_Odoo[[#This Row],[id GEE]],Portadas10[],2,0),"No hay imagen en la tabla")</f>
        <v>No hay imagen en la tabla</v>
      </c>
      <c r="Z3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2" s="106" t="str">
        <f t="shared" si="22"/>
        <v>https://dashboardfiltrado.azurewebsites.net/AutoDash/Index/4/16107</v>
      </c>
      <c r="AC3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id2:16107, url:"https://app.powerbi.com/view?r=eyJrIjoiZDE1ZDNkOWUtMjIzYi00MjA4LWE3ZjgtYzNkNWFlOGM4ODllIiwidCI6IjhmYmFhNWJmLTJlY2MtNGRjOC1iNTZiLThmOTJlMzA3ZjA3NiIsImMiOjR9", comentario:"DATA: DATAEDUCACIÓN || País: Chile || Variante: SI || Tipo Variante: Comuna || Variante Shopify: Comuna: Quillón, Ñuble"));</v>
      </c>
      <c r="AD3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https://dashboardfiltrado.azurewebsites.net/AutoDash/Index/4/16107</v>
      </c>
      <c r="AE362" s="117" t="str">
        <f>+IF(Detalle_Vinculos_Odoo[[#This Row],[LINK Mapstore]]&lt;&gt;"","MapStore",IF(Detalle_Vinculos_Odoo[[#This Row],[id GEE]]&lt;&gt;"","GEE-PBI","PBI"))</f>
        <v>PBI</v>
      </c>
    </row>
    <row r="363" spans="1:31" ht="30.6" hidden="1" x14ac:dyDescent="0.3">
      <c r="A363" s="102">
        <f t="shared" si="23"/>
        <v>350</v>
      </c>
      <c r="B363" s="103" t="str">
        <f>+VLOOKUP($M363,Detalle_Variantes_DI[],2,0)</f>
        <v>DATAEDUCACIÓN</v>
      </c>
      <c r="C363" s="103" t="str">
        <f>+VLOOKUP($M363,Detalle_Variantes_DI[],3,0)</f>
        <v>0010-01-00014</v>
      </c>
      <c r="D363" s="30" t="str">
        <f>+VLOOKUP($M363,Detalle_Variantes_DI[],5,0)</f>
        <v>Ranking Comunal de Establecimientos Educacionales - Chile</v>
      </c>
      <c r="E363" s="102" t="str">
        <f>+VLOOKUP($M363,Detalle_Variantes_DI[],6,0)</f>
        <v>PRO</v>
      </c>
      <c r="F363" s="102" t="str">
        <f>+VLOOKUP($M363,Detalle_Variantes_DI[],7,0)</f>
        <v>Chile</v>
      </c>
      <c r="G363" s="102" t="str">
        <f>+VLOOKUP($M363,Detalle_Variantes_DI[],8,0)</f>
        <v>SI</v>
      </c>
      <c r="H363" s="102" t="str">
        <f>+VLOOKUP($M363,Detalle_Variantes_DI[],9,0)</f>
        <v>NO</v>
      </c>
      <c r="I363" s="102" t="str">
        <f>+VLOOKUP($M363,Detalle_Variantes_DI[],10,0)</f>
        <v>NO</v>
      </c>
      <c r="J363" s="102" t="str">
        <f>+VLOOKUP($M363,Detalle_Variantes_DI[],11,0)</f>
        <v>SI</v>
      </c>
      <c r="K363" s="102" t="str">
        <f>+VLOOKUP($M363,Detalle_Variantes_DI[],13,0)</f>
        <v>SI</v>
      </c>
      <c r="L363" s="102" t="str">
        <f>+VLOOKUP($M363,Detalle_Variantes_DI[],14,0)</f>
        <v>Comuna</v>
      </c>
      <c r="M363" s="100">
        <v>4</v>
      </c>
      <c r="N363" s="96">
        <v>16108</v>
      </c>
      <c r="O363" s="102" t="str">
        <f>+IF(VLOOKUP($M363,Detalle_Variantes_DI[],19,0)=0,"",VLOOKUP($M363,Detalle_Variantes_DI[],19,0))</f>
        <v/>
      </c>
      <c r="P363" s="102" t="str">
        <f t="shared" si="24"/>
        <v/>
      </c>
      <c r="Q363" s="102" t="str">
        <f>+IF(VLOOKUP($M363,Detalle_Variantes_DI[],19,0)=0,"",VLOOKUP($M363,Detalle_Variantes_DI[],21,0))</f>
        <v/>
      </c>
      <c r="R363" s="105" t="str">
        <f t="shared" si="25"/>
        <v/>
      </c>
      <c r="S363" s="106" t="str">
        <f>+IFERROR(VLOOKUP(M363&amp;"-"&amp;N363,Links_publicos_PBI[[id-id2]:[Nombre Archivo PBI]],4,0),L363)</f>
        <v>Comuna: San Ignacio, Ñuble</v>
      </c>
      <c r="T363" s="121" t="str">
        <f>+HYPERLINK(IFERROR(VLOOKUP($M363&amp;"-"&amp;$N363,Links_publicos_PBI[[id-id2]:[Nombre Archivo PBI]],5,0),L363))</f>
        <v>https://app.powerbi.com/view?r=eyJrIjoiYmUzMTJiOTItZDJhZC00ZDZkLWEzNDgtNDU1YjBjY2U4MjJiIiwidCI6IjhmYmFhNWJmLTJlY2MtNGRjOC1iNTZiLThmOTJlMzA3ZjA3NiIsImMiOjR9</v>
      </c>
      <c r="U363" s="121" t="str">
        <f>+IFERROR(VLOOKUP($M363,'LINK GEE-MSTORE'!$A$4:$E$164,4,0),"")&amp;IF(Detalle_Vinculos_Odoo[[#This Row],[id GEE2]]=0,"",Detalle_Vinculos_Odoo[[#This Row],[id GEE2]])</f>
        <v/>
      </c>
      <c r="V363" s="121" t="str">
        <f>+IFERROR(VLOOKUP($M363,'LINK GEE-MSTORE'!$I$4:$M$134,4,0),"")</f>
        <v/>
      </c>
      <c r="W363" s="30" t="str">
        <f>+Detalle_Vinculos_Odoo[[#This Row],[Data]]&amp;"|| "&amp;Detalle_Vinculos_Odoo[[#This Row],[Variante Shopify]]&amp;", "&amp;Detalle_Vinculos_Odoo[[#This Row],[País]]</f>
        <v>DATAEDUCACIÓN|| Comuna: San Ignacio, Ñuble, Chile</v>
      </c>
      <c r="X3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Ignacio, Ñuble</v>
      </c>
      <c r="Y363" s="106" t="str">
        <f>+IFERROR(VLOOKUP(Detalle_Vinculos_Odoo[[#This Row],[id GEE]],Portadas10[],2,0),"No hay imagen en la tabla")</f>
        <v>No hay imagen en la tabla</v>
      </c>
      <c r="Z3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3" s="106" t="str">
        <f t="shared" si="22"/>
        <v>https://dashboardfiltrado.azurewebsites.net/AutoDash/Index/4/16108</v>
      </c>
      <c r="AC3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id2:16108, url:"https://app.powerbi.com/view?r=eyJrIjoiYmUzMTJiOTItZDJhZC00ZDZkLWEzNDgtNDU1YjBjY2U4MjJiIiwidCI6IjhmYmFhNWJmLTJlY2MtNGRjOC1iNTZiLThmOTJlMzA3ZjA3NiIsImMiOjR9", comentario:"DATA: DATAEDUCACIÓN || País: Chile || Variante: SI || Tipo Variante: Comuna || Variante Shopify: Comuna: San Ignacio, Ñuble"));</v>
      </c>
      <c r="AD3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https://dashboardfiltrado.azurewebsites.net/AutoDash/Index/4/16108</v>
      </c>
      <c r="AE363" s="117" t="str">
        <f>+IF(Detalle_Vinculos_Odoo[[#This Row],[LINK Mapstore]]&lt;&gt;"","MapStore",IF(Detalle_Vinculos_Odoo[[#This Row],[id GEE]]&lt;&gt;"","GEE-PBI","PBI"))</f>
        <v>PBI</v>
      </c>
    </row>
    <row r="364" spans="1:31" ht="30.6" hidden="1" x14ac:dyDescent="0.3">
      <c r="A364" s="102">
        <f t="shared" si="23"/>
        <v>351</v>
      </c>
      <c r="B364" s="103" t="str">
        <f>+VLOOKUP($M364,Detalle_Variantes_DI[],2,0)</f>
        <v>DATAEDUCACIÓN</v>
      </c>
      <c r="C364" s="103" t="str">
        <f>+VLOOKUP($M364,Detalle_Variantes_DI[],3,0)</f>
        <v>0010-01-00014</v>
      </c>
      <c r="D364" s="30" t="str">
        <f>+VLOOKUP($M364,Detalle_Variantes_DI[],5,0)</f>
        <v>Ranking Comunal de Establecimientos Educacionales - Chile</v>
      </c>
      <c r="E364" s="102" t="str">
        <f>+VLOOKUP($M364,Detalle_Variantes_DI[],6,0)</f>
        <v>PRO</v>
      </c>
      <c r="F364" s="102" t="str">
        <f>+VLOOKUP($M364,Detalle_Variantes_DI[],7,0)</f>
        <v>Chile</v>
      </c>
      <c r="G364" s="102" t="str">
        <f>+VLOOKUP($M364,Detalle_Variantes_DI[],8,0)</f>
        <v>SI</v>
      </c>
      <c r="H364" s="102" t="str">
        <f>+VLOOKUP($M364,Detalle_Variantes_DI[],9,0)</f>
        <v>NO</v>
      </c>
      <c r="I364" s="102" t="str">
        <f>+VLOOKUP($M364,Detalle_Variantes_DI[],10,0)</f>
        <v>NO</v>
      </c>
      <c r="J364" s="102" t="str">
        <f>+VLOOKUP($M364,Detalle_Variantes_DI[],11,0)</f>
        <v>SI</v>
      </c>
      <c r="K364" s="102" t="str">
        <f>+VLOOKUP($M364,Detalle_Variantes_DI[],13,0)</f>
        <v>SI</v>
      </c>
      <c r="L364" s="102" t="str">
        <f>+VLOOKUP($M364,Detalle_Variantes_DI[],14,0)</f>
        <v>Comuna</v>
      </c>
      <c r="M364" s="100">
        <v>4</v>
      </c>
      <c r="N364" s="96">
        <v>16109</v>
      </c>
      <c r="O364" s="102" t="str">
        <f>+IF(VLOOKUP($M364,Detalle_Variantes_DI[],19,0)=0,"",VLOOKUP($M364,Detalle_Variantes_DI[],19,0))</f>
        <v/>
      </c>
      <c r="P364" s="102" t="str">
        <f t="shared" si="24"/>
        <v/>
      </c>
      <c r="Q364" s="102" t="str">
        <f>+IF(VLOOKUP($M364,Detalle_Variantes_DI[],19,0)=0,"",VLOOKUP($M364,Detalle_Variantes_DI[],21,0))</f>
        <v/>
      </c>
      <c r="R364" s="105" t="str">
        <f t="shared" si="25"/>
        <v/>
      </c>
      <c r="S364" s="106" t="str">
        <f>+IFERROR(VLOOKUP(M364&amp;"-"&amp;N364,Links_publicos_PBI[[id-id2]:[Nombre Archivo PBI]],4,0),L364)</f>
        <v>Comuna: Yungay, Ñuble</v>
      </c>
      <c r="T364" s="121" t="str">
        <f>+HYPERLINK(IFERROR(VLOOKUP($M364&amp;"-"&amp;$N364,Links_publicos_PBI[[id-id2]:[Nombre Archivo PBI]],5,0),L364))</f>
        <v>https://app.powerbi.com/view?r=eyJrIjoiMmJlOGIzNTctYTEyMi00MGQxLThlMDUtZWJkNGVkY2EyM2QyIiwidCI6IjhmYmFhNWJmLTJlY2MtNGRjOC1iNTZiLThmOTJlMzA3ZjA3NiIsImMiOjR9</v>
      </c>
      <c r="U364" s="121" t="str">
        <f>+IFERROR(VLOOKUP($M364,'LINK GEE-MSTORE'!$A$4:$E$164,4,0),"")&amp;IF(Detalle_Vinculos_Odoo[[#This Row],[id GEE2]]=0,"",Detalle_Vinculos_Odoo[[#This Row],[id GEE2]])</f>
        <v/>
      </c>
      <c r="V364" s="121" t="str">
        <f>+IFERROR(VLOOKUP($M364,'LINK GEE-MSTORE'!$I$4:$M$134,4,0),"")</f>
        <v/>
      </c>
      <c r="W364" s="30" t="str">
        <f>+Detalle_Vinculos_Odoo[[#This Row],[Data]]&amp;"|| "&amp;Detalle_Vinculos_Odoo[[#This Row],[Variante Shopify]]&amp;", "&amp;Detalle_Vinculos_Odoo[[#This Row],[País]]</f>
        <v>DATAEDUCACIÓN|| Comuna: Yungay, Ñuble, Chile</v>
      </c>
      <c r="X3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Yungay, Ñuble</v>
      </c>
      <c r="Y364" s="106" t="str">
        <f>+IFERROR(VLOOKUP(Detalle_Vinculos_Odoo[[#This Row],[id GEE]],Portadas10[],2,0),"No hay imagen en la tabla")</f>
        <v>No hay imagen en la tabla</v>
      </c>
      <c r="Z3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4" s="106" t="str">
        <f t="shared" si="22"/>
        <v>https://dashboardfiltrado.azurewebsites.net/AutoDash/Index/4/16109</v>
      </c>
      <c r="AC3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id2:16109, url:"https://app.powerbi.com/view?r=eyJrIjoiMmJlOGIzNTctYTEyMi00MGQxLThlMDUtZWJkNGVkY2EyM2QyIiwidCI6IjhmYmFhNWJmLTJlY2MtNGRjOC1iNTZiLThmOTJlMzA3ZjA3NiIsImMiOjR9", comentario:"DATA: DATAEDUCACIÓN || País: Chile || Variante: SI || Tipo Variante: Comuna || Variante Shopify: Comuna: Yungay, Ñuble"));</v>
      </c>
      <c r="AD3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https://dashboardfiltrado.azurewebsites.net/AutoDash/Index/4/16109</v>
      </c>
      <c r="AE364" s="117" t="str">
        <f>+IF(Detalle_Vinculos_Odoo[[#This Row],[LINK Mapstore]]&lt;&gt;"","MapStore",IF(Detalle_Vinculos_Odoo[[#This Row],[id GEE]]&lt;&gt;"","GEE-PBI","PBI"))</f>
        <v>PBI</v>
      </c>
    </row>
    <row r="365" spans="1:31" ht="30.6" hidden="1" x14ac:dyDescent="0.3">
      <c r="A365" s="102">
        <f t="shared" si="23"/>
        <v>352</v>
      </c>
      <c r="B365" s="103" t="str">
        <f>+VLOOKUP($M365,Detalle_Variantes_DI[],2,0)</f>
        <v>DATAEDUCACIÓN</v>
      </c>
      <c r="C365" s="103" t="str">
        <f>+VLOOKUP($M365,Detalle_Variantes_DI[],3,0)</f>
        <v>0010-01-00014</v>
      </c>
      <c r="D365" s="30" t="str">
        <f>+VLOOKUP($M365,Detalle_Variantes_DI[],5,0)</f>
        <v>Ranking Comunal de Establecimientos Educacionales - Chile</v>
      </c>
      <c r="E365" s="102" t="str">
        <f>+VLOOKUP($M365,Detalle_Variantes_DI[],6,0)</f>
        <v>PRO</v>
      </c>
      <c r="F365" s="102" t="str">
        <f>+VLOOKUP($M365,Detalle_Variantes_DI[],7,0)</f>
        <v>Chile</v>
      </c>
      <c r="G365" s="102" t="str">
        <f>+VLOOKUP($M365,Detalle_Variantes_DI[],8,0)</f>
        <v>SI</v>
      </c>
      <c r="H365" s="102" t="str">
        <f>+VLOOKUP($M365,Detalle_Variantes_DI[],9,0)</f>
        <v>NO</v>
      </c>
      <c r="I365" s="102" t="str">
        <f>+VLOOKUP($M365,Detalle_Variantes_DI[],10,0)</f>
        <v>NO</v>
      </c>
      <c r="J365" s="102" t="str">
        <f>+VLOOKUP($M365,Detalle_Variantes_DI[],11,0)</f>
        <v>SI</v>
      </c>
      <c r="K365" s="102" t="str">
        <f>+VLOOKUP($M365,Detalle_Variantes_DI[],13,0)</f>
        <v>SI</v>
      </c>
      <c r="L365" s="102" t="str">
        <f>+VLOOKUP($M365,Detalle_Variantes_DI[],14,0)</f>
        <v>Comuna</v>
      </c>
      <c r="M365" s="100">
        <v>4</v>
      </c>
      <c r="N365" s="96">
        <v>16201</v>
      </c>
      <c r="O365" s="102" t="str">
        <f>+IF(VLOOKUP($M365,Detalle_Variantes_DI[],19,0)=0,"",VLOOKUP($M365,Detalle_Variantes_DI[],19,0))</f>
        <v/>
      </c>
      <c r="P365" s="102" t="str">
        <f t="shared" si="24"/>
        <v/>
      </c>
      <c r="Q365" s="102" t="str">
        <f>+IF(VLOOKUP($M365,Detalle_Variantes_DI[],19,0)=0,"",VLOOKUP($M365,Detalle_Variantes_DI[],21,0))</f>
        <v/>
      </c>
      <c r="R365" s="105" t="str">
        <f t="shared" si="25"/>
        <v/>
      </c>
      <c r="S365" s="106" t="str">
        <f>+IFERROR(VLOOKUP(M365&amp;"-"&amp;N365,Links_publicos_PBI[[id-id2]:[Nombre Archivo PBI]],4,0),L365)</f>
        <v>Comuna: Quirihue, Ñuble</v>
      </c>
      <c r="T365" s="121" t="str">
        <f>+HYPERLINK(IFERROR(VLOOKUP($M365&amp;"-"&amp;$N365,Links_publicos_PBI[[id-id2]:[Nombre Archivo PBI]],5,0),L365))</f>
        <v>https://app.powerbi.com/view?r=eyJrIjoiNTkyOWQ4NDQtY2NhOC00OWYyLWEzY2UtMDI5OWQ2MDM1YTQ0IiwidCI6IjhmYmFhNWJmLTJlY2MtNGRjOC1iNTZiLThmOTJlMzA3ZjA3NiIsImMiOjR9</v>
      </c>
      <c r="U365" s="121" t="str">
        <f>+IFERROR(VLOOKUP($M365,'LINK GEE-MSTORE'!$A$4:$E$164,4,0),"")&amp;IF(Detalle_Vinculos_Odoo[[#This Row],[id GEE2]]=0,"",Detalle_Vinculos_Odoo[[#This Row],[id GEE2]])</f>
        <v/>
      </c>
      <c r="V365" s="121" t="str">
        <f>+IFERROR(VLOOKUP($M365,'LINK GEE-MSTORE'!$I$4:$M$134,4,0),"")</f>
        <v/>
      </c>
      <c r="W365" s="30" t="str">
        <f>+Detalle_Vinculos_Odoo[[#This Row],[Data]]&amp;"|| "&amp;Detalle_Vinculos_Odoo[[#This Row],[Variante Shopify]]&amp;", "&amp;Detalle_Vinculos_Odoo[[#This Row],[País]]</f>
        <v>DATAEDUCACIÓN|| Comuna: Quirihue, Ñuble, Chile</v>
      </c>
      <c r="X3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Quirihue, Ñuble</v>
      </c>
      <c r="Y365" s="106" t="str">
        <f>+IFERROR(VLOOKUP(Detalle_Vinculos_Odoo[[#This Row],[id GEE]],Portadas10[],2,0),"No hay imagen en la tabla")</f>
        <v>No hay imagen en la tabla</v>
      </c>
      <c r="Z3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5" s="106" t="str">
        <f t="shared" si="22"/>
        <v>https://dashboardfiltrado.azurewebsites.net/AutoDash/Index/4/16201</v>
      </c>
      <c r="AC3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id2:16201, url:"https://app.powerbi.com/view?r=eyJrIjoiNTkyOWQ4NDQtY2NhOC00OWYyLWEzY2UtMDI5OWQ2MDM1YTQ0IiwidCI6IjhmYmFhNWJmLTJlY2MtNGRjOC1iNTZiLThmOTJlMzA3ZjA3NiIsImMiOjR9", comentario:"DATA: DATAEDUCACIÓN || País: Chile || Variante: SI || Tipo Variante: Comuna || Variante Shopify: Comuna: Quirihue, Ñuble"));</v>
      </c>
      <c r="AD3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https://dashboardfiltrado.azurewebsites.net/AutoDash/Index/4/16201</v>
      </c>
      <c r="AE365" s="117" t="str">
        <f>+IF(Detalle_Vinculos_Odoo[[#This Row],[LINK Mapstore]]&lt;&gt;"","MapStore",IF(Detalle_Vinculos_Odoo[[#This Row],[id GEE]]&lt;&gt;"","GEE-PBI","PBI"))</f>
        <v>PBI</v>
      </c>
    </row>
    <row r="366" spans="1:31" ht="30.6" hidden="1" x14ac:dyDescent="0.3">
      <c r="A366" s="102">
        <f t="shared" si="23"/>
        <v>353</v>
      </c>
      <c r="B366" s="103" t="str">
        <f>+VLOOKUP($M366,Detalle_Variantes_DI[],2,0)</f>
        <v>DATAEDUCACIÓN</v>
      </c>
      <c r="C366" s="103" t="str">
        <f>+VLOOKUP($M366,Detalle_Variantes_DI[],3,0)</f>
        <v>0010-01-00014</v>
      </c>
      <c r="D366" s="30" t="str">
        <f>+VLOOKUP($M366,Detalle_Variantes_DI[],5,0)</f>
        <v>Ranking Comunal de Establecimientos Educacionales - Chile</v>
      </c>
      <c r="E366" s="102" t="str">
        <f>+VLOOKUP($M366,Detalle_Variantes_DI[],6,0)</f>
        <v>PRO</v>
      </c>
      <c r="F366" s="102" t="str">
        <f>+VLOOKUP($M366,Detalle_Variantes_DI[],7,0)</f>
        <v>Chile</v>
      </c>
      <c r="G366" s="102" t="str">
        <f>+VLOOKUP($M366,Detalle_Variantes_DI[],8,0)</f>
        <v>SI</v>
      </c>
      <c r="H366" s="102" t="str">
        <f>+VLOOKUP($M366,Detalle_Variantes_DI[],9,0)</f>
        <v>NO</v>
      </c>
      <c r="I366" s="102" t="str">
        <f>+VLOOKUP($M366,Detalle_Variantes_DI[],10,0)</f>
        <v>NO</v>
      </c>
      <c r="J366" s="102" t="str">
        <f>+VLOOKUP($M366,Detalle_Variantes_DI[],11,0)</f>
        <v>SI</v>
      </c>
      <c r="K366" s="102" t="str">
        <f>+VLOOKUP($M366,Detalle_Variantes_DI[],13,0)</f>
        <v>SI</v>
      </c>
      <c r="L366" s="102" t="str">
        <f>+VLOOKUP($M366,Detalle_Variantes_DI[],14,0)</f>
        <v>Comuna</v>
      </c>
      <c r="M366" s="100">
        <v>4</v>
      </c>
      <c r="N366" s="96">
        <v>16202</v>
      </c>
      <c r="O366" s="102" t="str">
        <f>+IF(VLOOKUP($M366,Detalle_Variantes_DI[],19,0)=0,"",VLOOKUP($M366,Detalle_Variantes_DI[],19,0))</f>
        <v/>
      </c>
      <c r="P366" s="102" t="str">
        <f t="shared" si="24"/>
        <v/>
      </c>
      <c r="Q366" s="102" t="str">
        <f>+IF(VLOOKUP($M366,Detalle_Variantes_DI[],19,0)=0,"",VLOOKUP($M366,Detalle_Variantes_DI[],21,0))</f>
        <v/>
      </c>
      <c r="R366" s="105" t="str">
        <f t="shared" si="25"/>
        <v/>
      </c>
      <c r="S366" s="106" t="str">
        <f>+IFERROR(VLOOKUP(M366&amp;"-"&amp;N366,Links_publicos_PBI[[id-id2]:[Nombre Archivo PBI]],4,0),L366)</f>
        <v>Comuna: Cobquecura, Ñuble</v>
      </c>
      <c r="T366" s="121" t="str">
        <f>+HYPERLINK(IFERROR(VLOOKUP($M366&amp;"-"&amp;$N366,Links_publicos_PBI[[id-id2]:[Nombre Archivo PBI]],5,0),L366))</f>
        <v>https://app.powerbi.com/view?r=eyJrIjoiNmVmZDUzNGYtNjdiNy00NWZhLTkwZWItZDVjODJjNmRjMWRlIiwidCI6IjhmYmFhNWJmLTJlY2MtNGRjOC1iNTZiLThmOTJlMzA3ZjA3NiIsImMiOjR9</v>
      </c>
      <c r="U366" s="121" t="str">
        <f>+IFERROR(VLOOKUP($M366,'LINK GEE-MSTORE'!$A$4:$E$164,4,0),"")&amp;IF(Detalle_Vinculos_Odoo[[#This Row],[id GEE2]]=0,"",Detalle_Vinculos_Odoo[[#This Row],[id GEE2]])</f>
        <v/>
      </c>
      <c r="V366" s="121" t="str">
        <f>+IFERROR(VLOOKUP($M366,'LINK GEE-MSTORE'!$I$4:$M$134,4,0),"")</f>
        <v/>
      </c>
      <c r="W366" s="30" t="str">
        <f>+Detalle_Vinculos_Odoo[[#This Row],[Data]]&amp;"|| "&amp;Detalle_Vinculos_Odoo[[#This Row],[Variante Shopify]]&amp;", "&amp;Detalle_Vinculos_Odoo[[#This Row],[País]]</f>
        <v>DATAEDUCACIÓN|| Comuna: Cobquecura, Ñuble, Chile</v>
      </c>
      <c r="X3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Cobquecura, Ñuble</v>
      </c>
      <c r="Y366" s="106" t="str">
        <f>+IFERROR(VLOOKUP(Detalle_Vinculos_Odoo[[#This Row],[id GEE]],Portadas10[],2,0),"No hay imagen en la tabla")</f>
        <v>No hay imagen en la tabla</v>
      </c>
      <c r="Z3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6" s="106" t="str">
        <f t="shared" si="22"/>
        <v>https://dashboardfiltrado.azurewebsites.net/AutoDash/Index/4/16202</v>
      </c>
      <c r="AC3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id2:16202, url:"https://app.powerbi.com/view?r=eyJrIjoiNmVmZDUzNGYtNjdiNy00NWZhLTkwZWItZDVjODJjNmRjMWRlIiwidCI6IjhmYmFhNWJmLTJlY2MtNGRjOC1iNTZiLThmOTJlMzA3ZjA3NiIsImMiOjR9", comentario:"DATA: DATAEDUCACIÓN || País: Chile || Variante: SI || Tipo Variante: Comuna || Variante Shopify: Comuna: Cobquecura, Ñuble"));</v>
      </c>
      <c r="AD3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https://dashboardfiltrado.azurewebsites.net/AutoDash/Index/4/16202</v>
      </c>
      <c r="AE366" s="117" t="str">
        <f>+IF(Detalle_Vinculos_Odoo[[#This Row],[LINK Mapstore]]&lt;&gt;"","MapStore",IF(Detalle_Vinculos_Odoo[[#This Row],[id GEE]]&lt;&gt;"","GEE-PBI","PBI"))</f>
        <v>PBI</v>
      </c>
    </row>
    <row r="367" spans="1:31" ht="30.6" hidden="1" x14ac:dyDescent="0.3">
      <c r="A367" s="102">
        <f t="shared" si="23"/>
        <v>354</v>
      </c>
      <c r="B367" s="103" t="str">
        <f>+VLOOKUP($M367,Detalle_Variantes_DI[],2,0)</f>
        <v>DATAEDUCACIÓN</v>
      </c>
      <c r="C367" s="103" t="str">
        <f>+VLOOKUP($M367,Detalle_Variantes_DI[],3,0)</f>
        <v>0010-01-00014</v>
      </c>
      <c r="D367" s="30" t="str">
        <f>+VLOOKUP($M367,Detalle_Variantes_DI[],5,0)</f>
        <v>Ranking Comunal de Establecimientos Educacionales - Chile</v>
      </c>
      <c r="E367" s="102" t="str">
        <f>+VLOOKUP($M367,Detalle_Variantes_DI[],6,0)</f>
        <v>PRO</v>
      </c>
      <c r="F367" s="102" t="str">
        <f>+VLOOKUP($M367,Detalle_Variantes_DI[],7,0)</f>
        <v>Chile</v>
      </c>
      <c r="G367" s="102" t="str">
        <f>+VLOOKUP($M367,Detalle_Variantes_DI[],8,0)</f>
        <v>SI</v>
      </c>
      <c r="H367" s="102" t="str">
        <f>+VLOOKUP($M367,Detalle_Variantes_DI[],9,0)</f>
        <v>NO</v>
      </c>
      <c r="I367" s="102" t="str">
        <f>+VLOOKUP($M367,Detalle_Variantes_DI[],10,0)</f>
        <v>NO</v>
      </c>
      <c r="J367" s="102" t="str">
        <f>+VLOOKUP($M367,Detalle_Variantes_DI[],11,0)</f>
        <v>SI</v>
      </c>
      <c r="K367" s="102" t="str">
        <f>+VLOOKUP($M367,Detalle_Variantes_DI[],13,0)</f>
        <v>SI</v>
      </c>
      <c r="L367" s="102" t="str">
        <f>+VLOOKUP($M367,Detalle_Variantes_DI[],14,0)</f>
        <v>Comuna</v>
      </c>
      <c r="M367" s="100">
        <v>4</v>
      </c>
      <c r="N367" s="96">
        <v>16203</v>
      </c>
      <c r="O367" s="102" t="str">
        <f>+IF(VLOOKUP($M367,Detalle_Variantes_DI[],19,0)=0,"",VLOOKUP($M367,Detalle_Variantes_DI[],19,0))</f>
        <v/>
      </c>
      <c r="P367" s="102" t="str">
        <f t="shared" si="24"/>
        <v/>
      </c>
      <c r="Q367" s="102" t="str">
        <f>+IF(VLOOKUP($M367,Detalle_Variantes_DI[],19,0)=0,"",VLOOKUP($M367,Detalle_Variantes_DI[],21,0))</f>
        <v/>
      </c>
      <c r="R367" s="105" t="str">
        <f t="shared" si="25"/>
        <v/>
      </c>
      <c r="S367" s="106" t="str">
        <f>+IFERROR(VLOOKUP(M367&amp;"-"&amp;N367,Links_publicos_PBI[[id-id2]:[Nombre Archivo PBI]],4,0),L367)</f>
        <v>Comuna: Coelemu, Ñuble</v>
      </c>
      <c r="T367" s="121" t="str">
        <f>+HYPERLINK(IFERROR(VLOOKUP($M367&amp;"-"&amp;$N367,Links_publicos_PBI[[id-id2]:[Nombre Archivo PBI]],5,0),L367))</f>
        <v>https://app.powerbi.com/view?r=eyJrIjoiN2FkMzgxMzgtODk2Ni00NDY1LWI2NTgtZjZiMmI3NzllNjJkIiwidCI6IjhmYmFhNWJmLTJlY2MtNGRjOC1iNTZiLThmOTJlMzA3ZjA3NiIsImMiOjR9</v>
      </c>
      <c r="U367" s="121" t="str">
        <f>+IFERROR(VLOOKUP($M367,'LINK GEE-MSTORE'!$A$4:$E$164,4,0),"")&amp;IF(Detalle_Vinculos_Odoo[[#This Row],[id GEE2]]=0,"",Detalle_Vinculos_Odoo[[#This Row],[id GEE2]])</f>
        <v/>
      </c>
      <c r="V367" s="121" t="str">
        <f>+IFERROR(VLOOKUP($M367,'LINK GEE-MSTORE'!$I$4:$M$134,4,0),"")</f>
        <v/>
      </c>
      <c r="W367" s="30" t="str">
        <f>+Detalle_Vinculos_Odoo[[#This Row],[Data]]&amp;"|| "&amp;Detalle_Vinculos_Odoo[[#This Row],[Variante Shopify]]&amp;", "&amp;Detalle_Vinculos_Odoo[[#This Row],[País]]</f>
        <v>DATAEDUCACIÓN|| Comuna: Coelemu, Ñuble, Chile</v>
      </c>
      <c r="X3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Coelemu, Ñuble</v>
      </c>
      <c r="Y367" s="106" t="str">
        <f>+IFERROR(VLOOKUP(Detalle_Vinculos_Odoo[[#This Row],[id GEE]],Portadas10[],2,0),"No hay imagen en la tabla")</f>
        <v>No hay imagen en la tabla</v>
      </c>
      <c r="Z3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7" s="106" t="str">
        <f t="shared" si="22"/>
        <v>https://dashboardfiltrado.azurewebsites.net/AutoDash/Index/4/16203</v>
      </c>
      <c r="AC3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id2:16203, url:"https://app.powerbi.com/view?r=eyJrIjoiN2FkMzgxMzgtODk2Ni00NDY1LWI2NTgtZjZiMmI3NzllNjJkIiwidCI6IjhmYmFhNWJmLTJlY2MtNGRjOC1iNTZiLThmOTJlMzA3ZjA3NiIsImMiOjR9", comentario:"DATA: DATAEDUCACIÓN || País: Chile || Variante: SI || Tipo Variante: Comuna || Variante Shopify: Comuna: Coelemu, Ñuble"));</v>
      </c>
      <c r="AD3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https://dashboardfiltrado.azurewebsites.net/AutoDash/Index/4/16203</v>
      </c>
      <c r="AE367" s="117" t="str">
        <f>+IF(Detalle_Vinculos_Odoo[[#This Row],[LINK Mapstore]]&lt;&gt;"","MapStore",IF(Detalle_Vinculos_Odoo[[#This Row],[id GEE]]&lt;&gt;"","GEE-PBI","PBI"))</f>
        <v>PBI</v>
      </c>
    </row>
    <row r="368" spans="1:31" ht="30.6" hidden="1" x14ac:dyDescent="0.3">
      <c r="A368" s="102">
        <f t="shared" si="23"/>
        <v>355</v>
      </c>
      <c r="B368" s="103" t="str">
        <f>+VLOOKUP($M368,Detalle_Variantes_DI[],2,0)</f>
        <v>DATAEDUCACIÓN</v>
      </c>
      <c r="C368" s="103" t="str">
        <f>+VLOOKUP($M368,Detalle_Variantes_DI[],3,0)</f>
        <v>0010-01-00014</v>
      </c>
      <c r="D368" s="30" t="str">
        <f>+VLOOKUP($M368,Detalle_Variantes_DI[],5,0)</f>
        <v>Ranking Comunal de Establecimientos Educacionales - Chile</v>
      </c>
      <c r="E368" s="102" t="str">
        <f>+VLOOKUP($M368,Detalle_Variantes_DI[],6,0)</f>
        <v>PRO</v>
      </c>
      <c r="F368" s="102" t="str">
        <f>+VLOOKUP($M368,Detalle_Variantes_DI[],7,0)</f>
        <v>Chile</v>
      </c>
      <c r="G368" s="102" t="str">
        <f>+VLOOKUP($M368,Detalle_Variantes_DI[],8,0)</f>
        <v>SI</v>
      </c>
      <c r="H368" s="102" t="str">
        <f>+VLOOKUP($M368,Detalle_Variantes_DI[],9,0)</f>
        <v>NO</v>
      </c>
      <c r="I368" s="102" t="str">
        <f>+VLOOKUP($M368,Detalle_Variantes_DI[],10,0)</f>
        <v>NO</v>
      </c>
      <c r="J368" s="102" t="str">
        <f>+VLOOKUP($M368,Detalle_Variantes_DI[],11,0)</f>
        <v>SI</v>
      </c>
      <c r="K368" s="102" t="str">
        <f>+VLOOKUP($M368,Detalle_Variantes_DI[],13,0)</f>
        <v>SI</v>
      </c>
      <c r="L368" s="102" t="str">
        <f>+VLOOKUP($M368,Detalle_Variantes_DI[],14,0)</f>
        <v>Comuna</v>
      </c>
      <c r="M368" s="100">
        <v>4</v>
      </c>
      <c r="N368" s="96">
        <v>16204</v>
      </c>
      <c r="O368" s="102" t="str">
        <f>+IF(VLOOKUP($M368,Detalle_Variantes_DI[],19,0)=0,"",VLOOKUP($M368,Detalle_Variantes_DI[],19,0))</f>
        <v/>
      </c>
      <c r="P368" s="102" t="str">
        <f t="shared" si="24"/>
        <v/>
      </c>
      <c r="Q368" s="102" t="str">
        <f>+IF(VLOOKUP($M368,Detalle_Variantes_DI[],19,0)=0,"",VLOOKUP($M368,Detalle_Variantes_DI[],21,0))</f>
        <v/>
      </c>
      <c r="R368" s="105" t="str">
        <f t="shared" si="25"/>
        <v/>
      </c>
      <c r="S368" s="106" t="str">
        <f>+IFERROR(VLOOKUP(M368&amp;"-"&amp;N368,Links_publicos_PBI[[id-id2]:[Nombre Archivo PBI]],4,0),L368)</f>
        <v>Comuna: Ninhue, Ñuble</v>
      </c>
      <c r="T368" s="121" t="str">
        <f>+HYPERLINK(IFERROR(VLOOKUP($M368&amp;"-"&amp;$N368,Links_publicos_PBI[[id-id2]:[Nombre Archivo PBI]],5,0),L368))</f>
        <v>https://app.powerbi.com/view?r=eyJrIjoiMmY1NjVlYzMtOWZmZC00MzFhLWI2NDUtNDY2ZGQ3YmIyNjdiIiwidCI6IjhmYmFhNWJmLTJlY2MtNGRjOC1iNTZiLThmOTJlMzA3ZjA3NiIsImMiOjR9</v>
      </c>
      <c r="U368" s="121" t="str">
        <f>+IFERROR(VLOOKUP($M368,'LINK GEE-MSTORE'!$A$4:$E$164,4,0),"")&amp;IF(Detalle_Vinculos_Odoo[[#This Row],[id GEE2]]=0,"",Detalle_Vinculos_Odoo[[#This Row],[id GEE2]])</f>
        <v/>
      </c>
      <c r="V368" s="121" t="str">
        <f>+IFERROR(VLOOKUP($M368,'LINK GEE-MSTORE'!$I$4:$M$134,4,0),"")</f>
        <v/>
      </c>
      <c r="W368" s="30" t="str">
        <f>+Detalle_Vinculos_Odoo[[#This Row],[Data]]&amp;"|| "&amp;Detalle_Vinculos_Odoo[[#This Row],[Variante Shopify]]&amp;", "&amp;Detalle_Vinculos_Odoo[[#This Row],[País]]</f>
        <v>DATAEDUCACIÓN|| Comuna: Ninhue, Ñuble, Chile</v>
      </c>
      <c r="X3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Ninhue, Ñuble</v>
      </c>
      <c r="Y368" s="106" t="str">
        <f>+IFERROR(VLOOKUP(Detalle_Vinculos_Odoo[[#This Row],[id GEE]],Portadas10[],2,0),"No hay imagen en la tabla")</f>
        <v>No hay imagen en la tabla</v>
      </c>
      <c r="Z3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8" s="106" t="str">
        <f t="shared" si="22"/>
        <v>https://dashboardfiltrado.azurewebsites.net/AutoDash/Index/4/16204</v>
      </c>
      <c r="AC3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id2:16204, url:"https://app.powerbi.com/view?r=eyJrIjoiMmY1NjVlYzMtOWZmZC00MzFhLWI2NDUtNDY2ZGQ3YmIyNjdiIiwidCI6IjhmYmFhNWJmLTJlY2MtNGRjOC1iNTZiLThmOTJlMzA3ZjA3NiIsImMiOjR9", comentario:"DATA: DATAEDUCACIÓN || País: Chile || Variante: SI || Tipo Variante: Comuna || Variante Shopify: Comuna: Ninhue, Ñuble"));</v>
      </c>
      <c r="AD3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https://dashboardfiltrado.azurewebsites.net/AutoDash/Index/4/16204</v>
      </c>
      <c r="AE368" s="117" t="str">
        <f>+IF(Detalle_Vinculos_Odoo[[#This Row],[LINK Mapstore]]&lt;&gt;"","MapStore",IF(Detalle_Vinculos_Odoo[[#This Row],[id GEE]]&lt;&gt;"","GEE-PBI","PBI"))</f>
        <v>PBI</v>
      </c>
    </row>
    <row r="369" spans="1:31" ht="30.6" hidden="1" x14ac:dyDescent="0.3">
      <c r="A369" s="102">
        <f t="shared" si="23"/>
        <v>356</v>
      </c>
      <c r="B369" s="103" t="str">
        <f>+VLOOKUP($M369,Detalle_Variantes_DI[],2,0)</f>
        <v>DATAEDUCACIÓN</v>
      </c>
      <c r="C369" s="103" t="str">
        <f>+VLOOKUP($M369,Detalle_Variantes_DI[],3,0)</f>
        <v>0010-01-00014</v>
      </c>
      <c r="D369" s="30" t="str">
        <f>+VLOOKUP($M369,Detalle_Variantes_DI[],5,0)</f>
        <v>Ranking Comunal de Establecimientos Educacionales - Chile</v>
      </c>
      <c r="E369" s="102" t="str">
        <f>+VLOOKUP($M369,Detalle_Variantes_DI[],6,0)</f>
        <v>PRO</v>
      </c>
      <c r="F369" s="102" t="str">
        <f>+VLOOKUP($M369,Detalle_Variantes_DI[],7,0)</f>
        <v>Chile</v>
      </c>
      <c r="G369" s="102" t="str">
        <f>+VLOOKUP($M369,Detalle_Variantes_DI[],8,0)</f>
        <v>SI</v>
      </c>
      <c r="H369" s="102" t="str">
        <f>+VLOOKUP($M369,Detalle_Variantes_DI[],9,0)</f>
        <v>NO</v>
      </c>
      <c r="I369" s="102" t="str">
        <f>+VLOOKUP($M369,Detalle_Variantes_DI[],10,0)</f>
        <v>NO</v>
      </c>
      <c r="J369" s="102" t="str">
        <f>+VLOOKUP($M369,Detalle_Variantes_DI[],11,0)</f>
        <v>SI</v>
      </c>
      <c r="K369" s="102" t="str">
        <f>+VLOOKUP($M369,Detalle_Variantes_DI[],13,0)</f>
        <v>SI</v>
      </c>
      <c r="L369" s="102" t="str">
        <f>+VLOOKUP($M369,Detalle_Variantes_DI[],14,0)</f>
        <v>Comuna</v>
      </c>
      <c r="M369" s="100">
        <v>4</v>
      </c>
      <c r="N369" s="96">
        <v>16205</v>
      </c>
      <c r="O369" s="102" t="str">
        <f>+IF(VLOOKUP($M369,Detalle_Variantes_DI[],19,0)=0,"",VLOOKUP($M369,Detalle_Variantes_DI[],19,0))</f>
        <v/>
      </c>
      <c r="P369" s="102" t="str">
        <f t="shared" si="24"/>
        <v/>
      </c>
      <c r="Q369" s="102" t="str">
        <f>+IF(VLOOKUP($M369,Detalle_Variantes_DI[],19,0)=0,"",VLOOKUP($M369,Detalle_Variantes_DI[],21,0))</f>
        <v/>
      </c>
      <c r="R369" s="105" t="str">
        <f t="shared" si="25"/>
        <v/>
      </c>
      <c r="S369" s="106" t="str">
        <f>+IFERROR(VLOOKUP(M369&amp;"-"&amp;N369,Links_publicos_PBI[[id-id2]:[Nombre Archivo PBI]],4,0),L369)</f>
        <v>Comuna: Portezuelo, Ñuble</v>
      </c>
      <c r="T369" s="121" t="str">
        <f>+HYPERLINK(IFERROR(VLOOKUP($M369&amp;"-"&amp;$N369,Links_publicos_PBI[[id-id2]:[Nombre Archivo PBI]],5,0),L369))</f>
        <v>https://app.powerbi.com/view?r=eyJrIjoiYjNiMmVhNGQtM2M0Ny00NDk3LTk4ZWUtODgxYWY0MTkyYTk2IiwidCI6IjhmYmFhNWJmLTJlY2MtNGRjOC1iNTZiLThmOTJlMzA3ZjA3NiIsImMiOjR9</v>
      </c>
      <c r="U369" s="121" t="str">
        <f>+IFERROR(VLOOKUP($M369,'LINK GEE-MSTORE'!$A$4:$E$164,4,0),"")&amp;IF(Detalle_Vinculos_Odoo[[#This Row],[id GEE2]]=0,"",Detalle_Vinculos_Odoo[[#This Row],[id GEE2]])</f>
        <v/>
      </c>
      <c r="V369" s="121" t="str">
        <f>+IFERROR(VLOOKUP($M369,'LINK GEE-MSTORE'!$I$4:$M$134,4,0),"")</f>
        <v/>
      </c>
      <c r="W369" s="30" t="str">
        <f>+Detalle_Vinculos_Odoo[[#This Row],[Data]]&amp;"|| "&amp;Detalle_Vinculos_Odoo[[#This Row],[Variante Shopify]]&amp;", "&amp;Detalle_Vinculos_Odoo[[#This Row],[País]]</f>
        <v>DATAEDUCACIÓN|| Comuna: Portezuelo, Ñuble, Chile</v>
      </c>
      <c r="X3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Portezuelo, Ñuble</v>
      </c>
      <c r="Y369" s="106" t="str">
        <f>+IFERROR(VLOOKUP(Detalle_Vinculos_Odoo[[#This Row],[id GEE]],Portadas10[],2,0),"No hay imagen en la tabla")</f>
        <v>No hay imagen en la tabla</v>
      </c>
      <c r="Z3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9" s="106" t="str">
        <f t="shared" si="22"/>
        <v>https://dashboardfiltrado.azurewebsites.net/AutoDash/Index/4/16205</v>
      </c>
      <c r="AC3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id2:16205, url:"https://app.powerbi.com/view?r=eyJrIjoiYjNiMmVhNGQtM2M0Ny00NDk3LTk4ZWUtODgxYWY0MTkyYTk2IiwidCI6IjhmYmFhNWJmLTJlY2MtNGRjOC1iNTZiLThmOTJlMzA3ZjA3NiIsImMiOjR9", comentario:"DATA: DATAEDUCACIÓN || País: Chile || Variante: SI || Tipo Variante: Comuna || Variante Shopify: Comuna: Portezuelo, Ñuble"));</v>
      </c>
      <c r="AD3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https://dashboardfiltrado.azurewebsites.net/AutoDash/Index/4/16205</v>
      </c>
      <c r="AE369" s="117" t="str">
        <f>+IF(Detalle_Vinculos_Odoo[[#This Row],[LINK Mapstore]]&lt;&gt;"","MapStore",IF(Detalle_Vinculos_Odoo[[#This Row],[id GEE]]&lt;&gt;"","GEE-PBI","PBI"))</f>
        <v>PBI</v>
      </c>
    </row>
    <row r="370" spans="1:31" ht="30.6" hidden="1" x14ac:dyDescent="0.3">
      <c r="A370" s="102">
        <f t="shared" si="23"/>
        <v>357</v>
      </c>
      <c r="B370" s="103" t="str">
        <f>+VLOOKUP($M370,Detalle_Variantes_DI[],2,0)</f>
        <v>DATAEDUCACIÓN</v>
      </c>
      <c r="C370" s="103" t="str">
        <f>+VLOOKUP($M370,Detalle_Variantes_DI[],3,0)</f>
        <v>0010-01-00014</v>
      </c>
      <c r="D370" s="30" t="str">
        <f>+VLOOKUP($M370,Detalle_Variantes_DI[],5,0)</f>
        <v>Ranking Comunal de Establecimientos Educacionales - Chile</v>
      </c>
      <c r="E370" s="102" t="str">
        <f>+VLOOKUP($M370,Detalle_Variantes_DI[],6,0)</f>
        <v>PRO</v>
      </c>
      <c r="F370" s="102" t="str">
        <f>+VLOOKUP($M370,Detalle_Variantes_DI[],7,0)</f>
        <v>Chile</v>
      </c>
      <c r="G370" s="102" t="str">
        <f>+VLOOKUP($M370,Detalle_Variantes_DI[],8,0)</f>
        <v>SI</v>
      </c>
      <c r="H370" s="102" t="str">
        <f>+VLOOKUP($M370,Detalle_Variantes_DI[],9,0)</f>
        <v>NO</v>
      </c>
      <c r="I370" s="102" t="str">
        <f>+VLOOKUP($M370,Detalle_Variantes_DI[],10,0)</f>
        <v>NO</v>
      </c>
      <c r="J370" s="102" t="str">
        <f>+VLOOKUP($M370,Detalle_Variantes_DI[],11,0)</f>
        <v>SI</v>
      </c>
      <c r="K370" s="102" t="str">
        <f>+VLOOKUP($M370,Detalle_Variantes_DI[],13,0)</f>
        <v>SI</v>
      </c>
      <c r="L370" s="102" t="str">
        <f>+VLOOKUP($M370,Detalle_Variantes_DI[],14,0)</f>
        <v>Comuna</v>
      </c>
      <c r="M370" s="100">
        <v>4</v>
      </c>
      <c r="N370" s="96">
        <v>16206</v>
      </c>
      <c r="O370" s="102" t="str">
        <f>+IF(VLOOKUP($M370,Detalle_Variantes_DI[],19,0)=0,"",VLOOKUP($M370,Detalle_Variantes_DI[],19,0))</f>
        <v/>
      </c>
      <c r="P370" s="102" t="str">
        <f t="shared" si="24"/>
        <v/>
      </c>
      <c r="Q370" s="102" t="str">
        <f>+IF(VLOOKUP($M370,Detalle_Variantes_DI[],19,0)=0,"",VLOOKUP($M370,Detalle_Variantes_DI[],21,0))</f>
        <v/>
      </c>
      <c r="R370" s="105" t="str">
        <f t="shared" si="25"/>
        <v/>
      </c>
      <c r="S370" s="106" t="str">
        <f>+IFERROR(VLOOKUP(M370&amp;"-"&amp;N370,Links_publicos_PBI[[id-id2]:[Nombre Archivo PBI]],4,0),L370)</f>
        <v>Comuna: Ránquil, Ñuble</v>
      </c>
      <c r="T370" s="121" t="str">
        <f>+HYPERLINK(IFERROR(VLOOKUP($M370&amp;"-"&amp;$N370,Links_publicos_PBI[[id-id2]:[Nombre Archivo PBI]],5,0),L370))</f>
        <v>https://app.powerbi.com/view?r=eyJrIjoiMmI3NGVhZWMtZGQyOS00ZDU4LTkwYTQtYjY1ODlmNmJiY2I5IiwidCI6IjhmYmFhNWJmLTJlY2MtNGRjOC1iNTZiLThmOTJlMzA3ZjA3NiIsImMiOjR9</v>
      </c>
      <c r="U370" s="121" t="str">
        <f>+IFERROR(VLOOKUP($M370,'LINK GEE-MSTORE'!$A$4:$E$164,4,0),"")&amp;IF(Detalle_Vinculos_Odoo[[#This Row],[id GEE2]]=0,"",Detalle_Vinculos_Odoo[[#This Row],[id GEE2]])</f>
        <v/>
      </c>
      <c r="V370" s="121" t="str">
        <f>+IFERROR(VLOOKUP($M370,'LINK GEE-MSTORE'!$I$4:$M$134,4,0),"")</f>
        <v/>
      </c>
      <c r="W370" s="30" t="str">
        <f>+Detalle_Vinculos_Odoo[[#This Row],[Data]]&amp;"|| "&amp;Detalle_Vinculos_Odoo[[#This Row],[Variante Shopify]]&amp;", "&amp;Detalle_Vinculos_Odoo[[#This Row],[País]]</f>
        <v>DATAEDUCACIÓN|| Comuna: Ránquil, Ñuble, Chile</v>
      </c>
      <c r="X3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Ránquil, Ñuble</v>
      </c>
      <c r="Y370" s="106" t="str">
        <f>+IFERROR(VLOOKUP(Detalle_Vinculos_Odoo[[#This Row],[id GEE]],Portadas10[],2,0),"No hay imagen en la tabla")</f>
        <v>No hay imagen en la tabla</v>
      </c>
      <c r="Z3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0" s="106" t="str">
        <f t="shared" si="22"/>
        <v>https://dashboardfiltrado.azurewebsites.net/AutoDash/Index/4/16206</v>
      </c>
      <c r="AC3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id2:16206, url:"https://app.powerbi.com/view?r=eyJrIjoiMmI3NGVhZWMtZGQyOS00ZDU4LTkwYTQtYjY1ODlmNmJiY2I5IiwidCI6IjhmYmFhNWJmLTJlY2MtNGRjOC1iNTZiLThmOTJlMzA3ZjA3NiIsImMiOjR9", comentario:"DATA: DATAEDUCACIÓN || País: Chile || Variante: SI || Tipo Variante: Comuna || Variante Shopify: Comuna: Ránquil, Ñuble"));</v>
      </c>
      <c r="AD3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https://dashboardfiltrado.azurewebsites.net/AutoDash/Index/4/16206</v>
      </c>
      <c r="AE370" s="117" t="str">
        <f>+IF(Detalle_Vinculos_Odoo[[#This Row],[LINK Mapstore]]&lt;&gt;"","MapStore",IF(Detalle_Vinculos_Odoo[[#This Row],[id GEE]]&lt;&gt;"","GEE-PBI","PBI"))</f>
        <v>PBI</v>
      </c>
    </row>
    <row r="371" spans="1:31" ht="30.6" hidden="1" x14ac:dyDescent="0.3">
      <c r="A371" s="102">
        <f t="shared" si="23"/>
        <v>358</v>
      </c>
      <c r="B371" s="103" t="str">
        <f>+VLOOKUP($M371,Detalle_Variantes_DI[],2,0)</f>
        <v>DATAEDUCACIÓN</v>
      </c>
      <c r="C371" s="103" t="str">
        <f>+VLOOKUP($M371,Detalle_Variantes_DI[],3,0)</f>
        <v>0010-01-00014</v>
      </c>
      <c r="D371" s="30" t="str">
        <f>+VLOOKUP($M371,Detalle_Variantes_DI[],5,0)</f>
        <v>Ranking Comunal de Establecimientos Educacionales - Chile</v>
      </c>
      <c r="E371" s="102" t="str">
        <f>+VLOOKUP($M371,Detalle_Variantes_DI[],6,0)</f>
        <v>PRO</v>
      </c>
      <c r="F371" s="102" t="str">
        <f>+VLOOKUP($M371,Detalle_Variantes_DI[],7,0)</f>
        <v>Chile</v>
      </c>
      <c r="G371" s="102" t="str">
        <f>+VLOOKUP($M371,Detalle_Variantes_DI[],8,0)</f>
        <v>SI</v>
      </c>
      <c r="H371" s="102" t="str">
        <f>+VLOOKUP($M371,Detalle_Variantes_DI[],9,0)</f>
        <v>NO</v>
      </c>
      <c r="I371" s="102" t="str">
        <f>+VLOOKUP($M371,Detalle_Variantes_DI[],10,0)</f>
        <v>NO</v>
      </c>
      <c r="J371" s="102" t="str">
        <f>+VLOOKUP($M371,Detalle_Variantes_DI[],11,0)</f>
        <v>SI</v>
      </c>
      <c r="K371" s="102" t="str">
        <f>+VLOOKUP($M371,Detalle_Variantes_DI[],13,0)</f>
        <v>SI</v>
      </c>
      <c r="L371" s="102" t="str">
        <f>+VLOOKUP($M371,Detalle_Variantes_DI[],14,0)</f>
        <v>Comuna</v>
      </c>
      <c r="M371" s="100">
        <v>4</v>
      </c>
      <c r="N371" s="96">
        <v>16207</v>
      </c>
      <c r="O371" s="102" t="str">
        <f>+IF(VLOOKUP($M371,Detalle_Variantes_DI[],19,0)=0,"",VLOOKUP($M371,Detalle_Variantes_DI[],19,0))</f>
        <v/>
      </c>
      <c r="P371" s="102" t="str">
        <f t="shared" si="24"/>
        <v/>
      </c>
      <c r="Q371" s="102" t="str">
        <f>+IF(VLOOKUP($M371,Detalle_Variantes_DI[],19,0)=0,"",VLOOKUP($M371,Detalle_Variantes_DI[],21,0))</f>
        <v/>
      </c>
      <c r="R371" s="105" t="str">
        <f t="shared" si="25"/>
        <v/>
      </c>
      <c r="S371" s="106" t="str">
        <f>+IFERROR(VLOOKUP(M371&amp;"-"&amp;N371,Links_publicos_PBI[[id-id2]:[Nombre Archivo PBI]],4,0),L371)</f>
        <v>Comuna: Treguaco, Ñuble</v>
      </c>
      <c r="T371" s="121" t="str">
        <f>+HYPERLINK(IFERROR(VLOOKUP($M371&amp;"-"&amp;$N371,Links_publicos_PBI[[id-id2]:[Nombre Archivo PBI]],5,0),L371))</f>
        <v>https://app.powerbi.com/view?r=eyJrIjoiZmMxNTk5ZTktM2RjZi00YTJmLThjNDEtYzkzMzM0YjY3YzRmIiwidCI6IjhmYmFhNWJmLTJlY2MtNGRjOC1iNTZiLThmOTJlMzA3ZjA3NiIsImMiOjR9</v>
      </c>
      <c r="U371" s="121" t="str">
        <f>+IFERROR(VLOOKUP($M371,'LINK GEE-MSTORE'!$A$4:$E$164,4,0),"")&amp;IF(Detalle_Vinculos_Odoo[[#This Row],[id GEE2]]=0,"",Detalle_Vinculos_Odoo[[#This Row],[id GEE2]])</f>
        <v/>
      </c>
      <c r="V371" s="121" t="str">
        <f>+IFERROR(VLOOKUP($M371,'LINK GEE-MSTORE'!$I$4:$M$134,4,0),"")</f>
        <v/>
      </c>
      <c r="W371" s="30" t="str">
        <f>+Detalle_Vinculos_Odoo[[#This Row],[Data]]&amp;"|| "&amp;Detalle_Vinculos_Odoo[[#This Row],[Variante Shopify]]&amp;", "&amp;Detalle_Vinculos_Odoo[[#This Row],[País]]</f>
        <v>DATAEDUCACIÓN|| Comuna: Treguaco, Ñuble, Chile</v>
      </c>
      <c r="X3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Treguaco, Ñuble</v>
      </c>
      <c r="Y371" s="106" t="str">
        <f>+IFERROR(VLOOKUP(Detalle_Vinculos_Odoo[[#This Row],[id GEE]],Portadas10[],2,0),"No hay imagen en la tabla")</f>
        <v>No hay imagen en la tabla</v>
      </c>
      <c r="Z3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1" s="106" t="str">
        <f t="shared" si="22"/>
        <v>https://dashboardfiltrado.azurewebsites.net/AutoDash/Index/4/16207</v>
      </c>
      <c r="AC3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id2:16207, url:"https://app.powerbi.com/view?r=eyJrIjoiZmMxNTk5ZTktM2RjZi00YTJmLThjNDEtYzkzMzM0YjY3YzRmIiwidCI6IjhmYmFhNWJmLTJlY2MtNGRjOC1iNTZiLThmOTJlMzA3ZjA3NiIsImMiOjR9", comentario:"DATA: DATAEDUCACIÓN || País: Chile || Variante: SI || Tipo Variante: Comuna || Variante Shopify: Comuna: Treguaco, Ñuble"));</v>
      </c>
      <c r="AD3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https://dashboardfiltrado.azurewebsites.net/AutoDash/Index/4/16207</v>
      </c>
      <c r="AE371" s="117" t="str">
        <f>+IF(Detalle_Vinculos_Odoo[[#This Row],[LINK Mapstore]]&lt;&gt;"","MapStore",IF(Detalle_Vinculos_Odoo[[#This Row],[id GEE]]&lt;&gt;"","GEE-PBI","PBI"))</f>
        <v>PBI</v>
      </c>
    </row>
    <row r="372" spans="1:31" ht="30.6" hidden="1" x14ac:dyDescent="0.3">
      <c r="A372" s="102">
        <f t="shared" si="23"/>
        <v>359</v>
      </c>
      <c r="B372" s="103" t="str">
        <f>+VLOOKUP($M372,Detalle_Variantes_DI[],2,0)</f>
        <v>DATAEDUCACIÓN</v>
      </c>
      <c r="C372" s="103" t="str">
        <f>+VLOOKUP($M372,Detalle_Variantes_DI[],3,0)</f>
        <v>0010-01-00014</v>
      </c>
      <c r="D372" s="30" t="str">
        <f>+VLOOKUP($M372,Detalle_Variantes_DI[],5,0)</f>
        <v>Ranking Comunal de Establecimientos Educacionales - Chile</v>
      </c>
      <c r="E372" s="102" t="str">
        <f>+VLOOKUP($M372,Detalle_Variantes_DI[],6,0)</f>
        <v>PRO</v>
      </c>
      <c r="F372" s="102" t="str">
        <f>+VLOOKUP($M372,Detalle_Variantes_DI[],7,0)</f>
        <v>Chile</v>
      </c>
      <c r="G372" s="102" t="str">
        <f>+VLOOKUP($M372,Detalle_Variantes_DI[],8,0)</f>
        <v>SI</v>
      </c>
      <c r="H372" s="102" t="str">
        <f>+VLOOKUP($M372,Detalle_Variantes_DI[],9,0)</f>
        <v>NO</v>
      </c>
      <c r="I372" s="102" t="str">
        <f>+VLOOKUP($M372,Detalle_Variantes_DI[],10,0)</f>
        <v>NO</v>
      </c>
      <c r="J372" s="102" t="str">
        <f>+VLOOKUP($M372,Detalle_Variantes_DI[],11,0)</f>
        <v>SI</v>
      </c>
      <c r="K372" s="102" t="str">
        <f>+VLOOKUP($M372,Detalle_Variantes_DI[],13,0)</f>
        <v>SI</v>
      </c>
      <c r="L372" s="102" t="str">
        <f>+VLOOKUP($M372,Detalle_Variantes_DI[],14,0)</f>
        <v>Comuna</v>
      </c>
      <c r="M372" s="100">
        <v>4</v>
      </c>
      <c r="N372" s="96">
        <v>16301</v>
      </c>
      <c r="O372" s="102" t="str">
        <f>+IF(VLOOKUP($M372,Detalle_Variantes_DI[],19,0)=0,"",VLOOKUP($M372,Detalle_Variantes_DI[],19,0))</f>
        <v/>
      </c>
      <c r="P372" s="102" t="str">
        <f t="shared" si="24"/>
        <v/>
      </c>
      <c r="Q372" s="102" t="str">
        <f>+IF(VLOOKUP($M372,Detalle_Variantes_DI[],19,0)=0,"",VLOOKUP($M372,Detalle_Variantes_DI[],21,0))</f>
        <v/>
      </c>
      <c r="R372" s="105" t="str">
        <f t="shared" si="25"/>
        <v/>
      </c>
      <c r="S372" s="106" t="str">
        <f>+IFERROR(VLOOKUP(M372&amp;"-"&amp;N372,Links_publicos_PBI[[id-id2]:[Nombre Archivo PBI]],4,0),L372)</f>
        <v>Comuna: San Carlos, Ñuble</v>
      </c>
      <c r="T372" s="121" t="str">
        <f>+HYPERLINK(IFERROR(VLOOKUP($M372&amp;"-"&amp;$N372,Links_publicos_PBI[[id-id2]:[Nombre Archivo PBI]],5,0),L372))</f>
        <v>https://app.powerbi.com/view?r=eyJrIjoiMTA5ZGQ4NTYtY2RhMC00NjFiLWFkM2EtNmYxNmY1NjZjYWUzIiwidCI6IjhmYmFhNWJmLTJlY2MtNGRjOC1iNTZiLThmOTJlMzA3ZjA3NiIsImMiOjR9</v>
      </c>
      <c r="U372" s="121" t="str">
        <f>+IFERROR(VLOOKUP($M372,'LINK GEE-MSTORE'!$A$4:$E$164,4,0),"")&amp;IF(Detalle_Vinculos_Odoo[[#This Row],[id GEE2]]=0,"",Detalle_Vinculos_Odoo[[#This Row],[id GEE2]])</f>
        <v/>
      </c>
      <c r="V372" s="121" t="str">
        <f>+IFERROR(VLOOKUP($M372,'LINK GEE-MSTORE'!$I$4:$M$134,4,0),"")</f>
        <v/>
      </c>
      <c r="W372" s="30" t="str">
        <f>+Detalle_Vinculos_Odoo[[#This Row],[Data]]&amp;"|| "&amp;Detalle_Vinculos_Odoo[[#This Row],[Variante Shopify]]&amp;", "&amp;Detalle_Vinculos_Odoo[[#This Row],[País]]</f>
        <v>DATAEDUCACIÓN|| Comuna: San Carlos, Ñuble, Chile</v>
      </c>
      <c r="X3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Carlos, Ñuble</v>
      </c>
      <c r="Y372" s="106" t="str">
        <f>+IFERROR(VLOOKUP(Detalle_Vinculos_Odoo[[#This Row],[id GEE]],Portadas10[],2,0),"No hay imagen en la tabla")</f>
        <v>No hay imagen en la tabla</v>
      </c>
      <c r="Z3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2" s="106" t="str">
        <f t="shared" si="22"/>
        <v>https://dashboardfiltrado.azurewebsites.net/AutoDash/Index/4/16301</v>
      </c>
      <c r="AC3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id2:16301, url:"https://app.powerbi.com/view?r=eyJrIjoiMTA5ZGQ4NTYtY2RhMC00NjFiLWFkM2EtNmYxNmY1NjZjYWUzIiwidCI6IjhmYmFhNWJmLTJlY2MtNGRjOC1iNTZiLThmOTJlMzA3ZjA3NiIsImMiOjR9", comentario:"DATA: DATAEDUCACIÓN || País: Chile || Variante: SI || Tipo Variante: Comuna || Variante Shopify: Comuna: San Carlos, Ñuble"));</v>
      </c>
      <c r="AD3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https://dashboardfiltrado.azurewebsites.net/AutoDash/Index/4/16301</v>
      </c>
      <c r="AE372" s="117" t="str">
        <f>+IF(Detalle_Vinculos_Odoo[[#This Row],[LINK Mapstore]]&lt;&gt;"","MapStore",IF(Detalle_Vinculos_Odoo[[#This Row],[id GEE]]&lt;&gt;"","GEE-PBI","PBI"))</f>
        <v>PBI</v>
      </c>
    </row>
    <row r="373" spans="1:31" ht="30.6" hidden="1" x14ac:dyDescent="0.3">
      <c r="A373" s="102">
        <f t="shared" si="23"/>
        <v>360</v>
      </c>
      <c r="B373" s="103" t="str">
        <f>+VLOOKUP($M373,Detalle_Variantes_DI[],2,0)</f>
        <v>DATAEDUCACIÓN</v>
      </c>
      <c r="C373" s="103" t="str">
        <f>+VLOOKUP($M373,Detalle_Variantes_DI[],3,0)</f>
        <v>0010-01-00014</v>
      </c>
      <c r="D373" s="30" t="str">
        <f>+VLOOKUP($M373,Detalle_Variantes_DI[],5,0)</f>
        <v>Ranking Comunal de Establecimientos Educacionales - Chile</v>
      </c>
      <c r="E373" s="102" t="str">
        <f>+VLOOKUP($M373,Detalle_Variantes_DI[],6,0)</f>
        <v>PRO</v>
      </c>
      <c r="F373" s="102" t="str">
        <f>+VLOOKUP($M373,Detalle_Variantes_DI[],7,0)</f>
        <v>Chile</v>
      </c>
      <c r="G373" s="102" t="str">
        <f>+VLOOKUP($M373,Detalle_Variantes_DI[],8,0)</f>
        <v>SI</v>
      </c>
      <c r="H373" s="102" t="str">
        <f>+VLOOKUP($M373,Detalle_Variantes_DI[],9,0)</f>
        <v>NO</v>
      </c>
      <c r="I373" s="102" t="str">
        <f>+VLOOKUP($M373,Detalle_Variantes_DI[],10,0)</f>
        <v>NO</v>
      </c>
      <c r="J373" s="102" t="str">
        <f>+VLOOKUP($M373,Detalle_Variantes_DI[],11,0)</f>
        <v>SI</v>
      </c>
      <c r="K373" s="102" t="str">
        <f>+VLOOKUP($M373,Detalle_Variantes_DI[],13,0)</f>
        <v>SI</v>
      </c>
      <c r="L373" s="102" t="str">
        <f>+VLOOKUP($M373,Detalle_Variantes_DI[],14,0)</f>
        <v>Comuna</v>
      </c>
      <c r="M373" s="100">
        <v>4</v>
      </c>
      <c r="N373" s="96">
        <v>16302</v>
      </c>
      <c r="O373" s="102" t="str">
        <f>+IF(VLOOKUP($M373,Detalle_Variantes_DI[],19,0)=0,"",VLOOKUP($M373,Detalle_Variantes_DI[],19,0))</f>
        <v/>
      </c>
      <c r="P373" s="102" t="str">
        <f t="shared" si="24"/>
        <v/>
      </c>
      <c r="Q373" s="102" t="str">
        <f>+IF(VLOOKUP($M373,Detalle_Variantes_DI[],19,0)=0,"",VLOOKUP($M373,Detalle_Variantes_DI[],21,0))</f>
        <v/>
      </c>
      <c r="R373" s="105" t="str">
        <f t="shared" si="25"/>
        <v/>
      </c>
      <c r="S373" s="106" t="str">
        <f>+IFERROR(VLOOKUP(M373&amp;"-"&amp;N373,Links_publicos_PBI[[id-id2]:[Nombre Archivo PBI]],4,0),L373)</f>
        <v>Comuna: Coihueco, Ñuble</v>
      </c>
      <c r="T373" s="121" t="str">
        <f>+HYPERLINK(IFERROR(VLOOKUP($M373&amp;"-"&amp;$N373,Links_publicos_PBI[[id-id2]:[Nombre Archivo PBI]],5,0),L373))</f>
        <v>https://app.powerbi.com/view?r=eyJrIjoiMmZkMjBkYzAtMzM1Yy00ZWJhLWE0MmYtNWQwZmFlNjEyNzYzIiwidCI6IjhmYmFhNWJmLTJlY2MtNGRjOC1iNTZiLThmOTJlMzA3ZjA3NiIsImMiOjR9</v>
      </c>
      <c r="U373" s="121" t="str">
        <f>+IFERROR(VLOOKUP($M373,'LINK GEE-MSTORE'!$A$4:$E$164,4,0),"")&amp;IF(Detalle_Vinculos_Odoo[[#This Row],[id GEE2]]=0,"",Detalle_Vinculos_Odoo[[#This Row],[id GEE2]])</f>
        <v/>
      </c>
      <c r="V373" s="121" t="str">
        <f>+IFERROR(VLOOKUP($M373,'LINK GEE-MSTORE'!$I$4:$M$134,4,0),"")</f>
        <v/>
      </c>
      <c r="W373" s="30" t="str">
        <f>+Detalle_Vinculos_Odoo[[#This Row],[Data]]&amp;"|| "&amp;Detalle_Vinculos_Odoo[[#This Row],[Variante Shopify]]&amp;", "&amp;Detalle_Vinculos_Odoo[[#This Row],[País]]</f>
        <v>DATAEDUCACIÓN|| Comuna: Coihueco, Ñuble, Chile</v>
      </c>
      <c r="X3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Coihueco, Ñuble</v>
      </c>
      <c r="Y373" s="106" t="str">
        <f>+IFERROR(VLOOKUP(Detalle_Vinculos_Odoo[[#This Row],[id GEE]],Portadas10[],2,0),"No hay imagen en la tabla")</f>
        <v>No hay imagen en la tabla</v>
      </c>
      <c r="Z3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3" s="106" t="str">
        <f t="shared" si="22"/>
        <v>https://dashboardfiltrado.azurewebsites.net/AutoDash/Index/4/16302</v>
      </c>
      <c r="AC3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id2:16302, url:"https://app.powerbi.com/view?r=eyJrIjoiMmZkMjBkYzAtMzM1Yy00ZWJhLWE0MmYtNWQwZmFlNjEyNzYzIiwidCI6IjhmYmFhNWJmLTJlY2MtNGRjOC1iNTZiLThmOTJlMzA3ZjA3NiIsImMiOjR9", comentario:"DATA: DATAEDUCACIÓN || País: Chile || Variante: SI || Tipo Variante: Comuna || Variante Shopify: Comuna: Coihueco, Ñuble"));</v>
      </c>
      <c r="AD3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https://dashboardfiltrado.azurewebsites.net/AutoDash/Index/4/16302</v>
      </c>
      <c r="AE373" s="117" t="str">
        <f>+IF(Detalle_Vinculos_Odoo[[#This Row],[LINK Mapstore]]&lt;&gt;"","MapStore",IF(Detalle_Vinculos_Odoo[[#This Row],[id GEE]]&lt;&gt;"","GEE-PBI","PBI"))</f>
        <v>PBI</v>
      </c>
    </row>
    <row r="374" spans="1:31" ht="30.6" hidden="1" x14ac:dyDescent="0.3">
      <c r="A374" s="102">
        <f t="shared" si="23"/>
        <v>361</v>
      </c>
      <c r="B374" s="103" t="str">
        <f>+VLOOKUP($M374,Detalle_Variantes_DI[],2,0)</f>
        <v>DATAEDUCACIÓN</v>
      </c>
      <c r="C374" s="103" t="str">
        <f>+VLOOKUP($M374,Detalle_Variantes_DI[],3,0)</f>
        <v>0010-01-00014</v>
      </c>
      <c r="D374" s="30" t="str">
        <f>+VLOOKUP($M374,Detalle_Variantes_DI[],5,0)</f>
        <v>Ranking Comunal de Establecimientos Educacionales - Chile</v>
      </c>
      <c r="E374" s="102" t="str">
        <f>+VLOOKUP($M374,Detalle_Variantes_DI[],6,0)</f>
        <v>PRO</v>
      </c>
      <c r="F374" s="102" t="str">
        <f>+VLOOKUP($M374,Detalle_Variantes_DI[],7,0)</f>
        <v>Chile</v>
      </c>
      <c r="G374" s="102" t="str">
        <f>+VLOOKUP($M374,Detalle_Variantes_DI[],8,0)</f>
        <v>SI</v>
      </c>
      <c r="H374" s="102" t="str">
        <f>+VLOOKUP($M374,Detalle_Variantes_DI[],9,0)</f>
        <v>NO</v>
      </c>
      <c r="I374" s="102" t="str">
        <f>+VLOOKUP($M374,Detalle_Variantes_DI[],10,0)</f>
        <v>NO</v>
      </c>
      <c r="J374" s="102" t="str">
        <f>+VLOOKUP($M374,Detalle_Variantes_DI[],11,0)</f>
        <v>SI</v>
      </c>
      <c r="K374" s="102" t="str">
        <f>+VLOOKUP($M374,Detalle_Variantes_DI[],13,0)</f>
        <v>SI</v>
      </c>
      <c r="L374" s="102" t="str">
        <f>+VLOOKUP($M374,Detalle_Variantes_DI[],14,0)</f>
        <v>Comuna</v>
      </c>
      <c r="M374" s="100">
        <v>4</v>
      </c>
      <c r="N374" s="96">
        <v>16303</v>
      </c>
      <c r="O374" s="102" t="str">
        <f>+IF(VLOOKUP($M374,Detalle_Variantes_DI[],19,0)=0,"",VLOOKUP($M374,Detalle_Variantes_DI[],19,0))</f>
        <v/>
      </c>
      <c r="P374" s="102" t="str">
        <f t="shared" si="24"/>
        <v/>
      </c>
      <c r="Q374" s="102" t="str">
        <f>+IF(VLOOKUP($M374,Detalle_Variantes_DI[],19,0)=0,"",VLOOKUP($M374,Detalle_Variantes_DI[],21,0))</f>
        <v/>
      </c>
      <c r="R374" s="105" t="str">
        <f t="shared" si="25"/>
        <v/>
      </c>
      <c r="S374" s="106" t="str">
        <f>+IFERROR(VLOOKUP(M374&amp;"-"&amp;N374,Links_publicos_PBI[[id-id2]:[Nombre Archivo PBI]],4,0),L374)</f>
        <v>Comuna: Ñiquén, Ñuble</v>
      </c>
      <c r="T374" s="121" t="str">
        <f>+HYPERLINK(IFERROR(VLOOKUP($M374&amp;"-"&amp;$N374,Links_publicos_PBI[[id-id2]:[Nombre Archivo PBI]],5,0),L374))</f>
        <v>https://app.powerbi.com/view?r=eyJrIjoiMTc3Y2Y2MWItNzMwMC00OWI2LWIzOWMtNmE5NmNkYjdkOGUzIiwidCI6IjhmYmFhNWJmLTJlY2MtNGRjOC1iNTZiLThmOTJlMzA3ZjA3NiIsImMiOjR9</v>
      </c>
      <c r="U374" s="121" t="str">
        <f>+IFERROR(VLOOKUP($M374,'LINK GEE-MSTORE'!$A$4:$E$164,4,0),"")&amp;IF(Detalle_Vinculos_Odoo[[#This Row],[id GEE2]]=0,"",Detalle_Vinculos_Odoo[[#This Row],[id GEE2]])</f>
        <v/>
      </c>
      <c r="V374" s="121" t="str">
        <f>+IFERROR(VLOOKUP($M374,'LINK GEE-MSTORE'!$I$4:$M$134,4,0),"")</f>
        <v/>
      </c>
      <c r="W374" s="30" t="str">
        <f>+Detalle_Vinculos_Odoo[[#This Row],[Data]]&amp;"|| "&amp;Detalle_Vinculos_Odoo[[#This Row],[Variante Shopify]]&amp;", "&amp;Detalle_Vinculos_Odoo[[#This Row],[País]]</f>
        <v>DATAEDUCACIÓN|| Comuna: Ñiquén, Ñuble, Chile</v>
      </c>
      <c r="X3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Ñiquén, Ñuble</v>
      </c>
      <c r="Y374" s="106" t="str">
        <f>+IFERROR(VLOOKUP(Detalle_Vinculos_Odoo[[#This Row],[id GEE]],Portadas10[],2,0),"No hay imagen en la tabla")</f>
        <v>No hay imagen en la tabla</v>
      </c>
      <c r="Z3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4" s="106" t="str">
        <f t="shared" si="22"/>
        <v>https://dashboardfiltrado.azurewebsites.net/AutoDash/Index/4/16303</v>
      </c>
      <c r="AC3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id2:16303, url:"https://app.powerbi.com/view?r=eyJrIjoiMTc3Y2Y2MWItNzMwMC00OWI2LWIzOWMtNmE5NmNkYjdkOGUzIiwidCI6IjhmYmFhNWJmLTJlY2MtNGRjOC1iNTZiLThmOTJlMzA3ZjA3NiIsImMiOjR9", comentario:"DATA: DATAEDUCACIÓN || País: Chile || Variante: SI || Tipo Variante: Comuna || Variante Shopify: Comuna: Ñiquén, Ñuble"));</v>
      </c>
      <c r="AD3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https://dashboardfiltrado.azurewebsites.net/AutoDash/Index/4/16303</v>
      </c>
      <c r="AE374" s="117" t="str">
        <f>+IF(Detalle_Vinculos_Odoo[[#This Row],[LINK Mapstore]]&lt;&gt;"","MapStore",IF(Detalle_Vinculos_Odoo[[#This Row],[id GEE]]&lt;&gt;"","GEE-PBI","PBI"))</f>
        <v>PBI</v>
      </c>
    </row>
    <row r="375" spans="1:31" ht="30.6" hidden="1" x14ac:dyDescent="0.3">
      <c r="A375" s="102">
        <f t="shared" si="23"/>
        <v>362</v>
      </c>
      <c r="B375" s="103" t="str">
        <f>+VLOOKUP($M375,Detalle_Variantes_DI[],2,0)</f>
        <v>DATAEDUCACIÓN</v>
      </c>
      <c r="C375" s="103" t="str">
        <f>+VLOOKUP($M375,Detalle_Variantes_DI[],3,0)</f>
        <v>0010-01-00014</v>
      </c>
      <c r="D375" s="30" t="str">
        <f>+VLOOKUP($M375,Detalle_Variantes_DI[],5,0)</f>
        <v>Ranking Comunal de Establecimientos Educacionales - Chile</v>
      </c>
      <c r="E375" s="102" t="str">
        <f>+VLOOKUP($M375,Detalle_Variantes_DI[],6,0)</f>
        <v>PRO</v>
      </c>
      <c r="F375" s="102" t="str">
        <f>+VLOOKUP($M375,Detalle_Variantes_DI[],7,0)</f>
        <v>Chile</v>
      </c>
      <c r="G375" s="102" t="str">
        <f>+VLOOKUP($M375,Detalle_Variantes_DI[],8,0)</f>
        <v>SI</v>
      </c>
      <c r="H375" s="102" t="str">
        <f>+VLOOKUP($M375,Detalle_Variantes_DI[],9,0)</f>
        <v>NO</v>
      </c>
      <c r="I375" s="102" t="str">
        <f>+VLOOKUP($M375,Detalle_Variantes_DI[],10,0)</f>
        <v>NO</v>
      </c>
      <c r="J375" s="102" t="str">
        <f>+VLOOKUP($M375,Detalle_Variantes_DI[],11,0)</f>
        <v>SI</v>
      </c>
      <c r="K375" s="102" t="str">
        <f>+VLOOKUP($M375,Detalle_Variantes_DI[],13,0)</f>
        <v>SI</v>
      </c>
      <c r="L375" s="102" t="str">
        <f>+VLOOKUP($M375,Detalle_Variantes_DI[],14,0)</f>
        <v>Comuna</v>
      </c>
      <c r="M375" s="100">
        <v>4</v>
      </c>
      <c r="N375" s="96">
        <v>16304</v>
      </c>
      <c r="O375" s="102" t="str">
        <f>+IF(VLOOKUP($M375,Detalle_Variantes_DI[],19,0)=0,"",VLOOKUP($M375,Detalle_Variantes_DI[],19,0))</f>
        <v/>
      </c>
      <c r="P375" s="102" t="str">
        <f t="shared" si="24"/>
        <v/>
      </c>
      <c r="Q375" s="102" t="str">
        <f>+IF(VLOOKUP($M375,Detalle_Variantes_DI[],19,0)=0,"",VLOOKUP($M375,Detalle_Variantes_DI[],21,0))</f>
        <v/>
      </c>
      <c r="R375" s="105" t="str">
        <f t="shared" si="25"/>
        <v/>
      </c>
      <c r="S375" s="106" t="str">
        <f>+IFERROR(VLOOKUP(M375&amp;"-"&amp;N375,Links_publicos_PBI[[id-id2]:[Nombre Archivo PBI]],4,0),L375)</f>
        <v>Comuna: San Fabián, Ñuble</v>
      </c>
      <c r="T375" s="121" t="str">
        <f>+HYPERLINK(IFERROR(VLOOKUP($M375&amp;"-"&amp;$N375,Links_publicos_PBI[[id-id2]:[Nombre Archivo PBI]],5,0),L375))</f>
        <v>https://app.powerbi.com/view?r=eyJrIjoiNTNmNTBmY2QtYTI3MC00OGRkLWExMTItMWQzZjFkNGQ0OWJlIiwidCI6IjhmYmFhNWJmLTJlY2MtNGRjOC1iNTZiLThmOTJlMzA3ZjA3NiIsImMiOjR9</v>
      </c>
      <c r="U375" s="121" t="str">
        <f>+IFERROR(VLOOKUP($M375,'LINK GEE-MSTORE'!$A$4:$E$164,4,0),"")&amp;IF(Detalle_Vinculos_Odoo[[#This Row],[id GEE2]]=0,"",Detalle_Vinculos_Odoo[[#This Row],[id GEE2]])</f>
        <v/>
      </c>
      <c r="V375" s="121" t="str">
        <f>+IFERROR(VLOOKUP($M375,'LINK GEE-MSTORE'!$I$4:$M$134,4,0),"")</f>
        <v/>
      </c>
      <c r="W375" s="30" t="str">
        <f>+Detalle_Vinculos_Odoo[[#This Row],[Data]]&amp;"|| "&amp;Detalle_Vinculos_Odoo[[#This Row],[Variante Shopify]]&amp;", "&amp;Detalle_Vinculos_Odoo[[#This Row],[País]]</f>
        <v>DATAEDUCACIÓN|| Comuna: San Fabián, Ñuble, Chile</v>
      </c>
      <c r="X3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Fabián, Ñuble</v>
      </c>
      <c r="Y375" s="106" t="str">
        <f>+IFERROR(VLOOKUP(Detalle_Vinculos_Odoo[[#This Row],[id GEE]],Portadas10[],2,0),"No hay imagen en la tabla")</f>
        <v>No hay imagen en la tabla</v>
      </c>
      <c r="Z3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5" s="106" t="str">
        <f t="shared" si="22"/>
        <v>https://dashboardfiltrado.azurewebsites.net/AutoDash/Index/4/16304</v>
      </c>
      <c r="AC3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id2:16304, url:"https://app.powerbi.com/view?r=eyJrIjoiNTNmNTBmY2QtYTI3MC00OGRkLWExMTItMWQzZjFkNGQ0OWJlIiwidCI6IjhmYmFhNWJmLTJlY2MtNGRjOC1iNTZiLThmOTJlMzA3ZjA3NiIsImMiOjR9", comentario:"DATA: DATAEDUCACIÓN || País: Chile || Variante: SI || Tipo Variante: Comuna || Variante Shopify: Comuna: San Fabián, Ñuble"));</v>
      </c>
      <c r="AD3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https://dashboardfiltrado.azurewebsites.net/AutoDash/Index/4/16304</v>
      </c>
      <c r="AE375" s="117" t="str">
        <f>+IF(Detalle_Vinculos_Odoo[[#This Row],[LINK Mapstore]]&lt;&gt;"","MapStore",IF(Detalle_Vinculos_Odoo[[#This Row],[id GEE]]&lt;&gt;"","GEE-PBI","PBI"))</f>
        <v>PBI</v>
      </c>
    </row>
    <row r="376" spans="1:31" ht="30.6" hidden="1" x14ac:dyDescent="0.3">
      <c r="A376" s="102">
        <f t="shared" si="23"/>
        <v>363</v>
      </c>
      <c r="B376" s="103" t="str">
        <f>+VLOOKUP($M376,Detalle_Variantes_DI[],2,0)</f>
        <v>DATAEDUCACIÓN</v>
      </c>
      <c r="C376" s="103" t="str">
        <f>+VLOOKUP($M376,Detalle_Variantes_DI[],3,0)</f>
        <v>0010-01-00014</v>
      </c>
      <c r="D376" s="30" t="str">
        <f>+VLOOKUP($M376,Detalle_Variantes_DI[],5,0)</f>
        <v>Ranking Comunal de Establecimientos Educacionales - Chile</v>
      </c>
      <c r="E376" s="102" t="str">
        <f>+VLOOKUP($M376,Detalle_Variantes_DI[],6,0)</f>
        <v>PRO</v>
      </c>
      <c r="F376" s="102" t="str">
        <f>+VLOOKUP($M376,Detalle_Variantes_DI[],7,0)</f>
        <v>Chile</v>
      </c>
      <c r="G376" s="102" t="str">
        <f>+VLOOKUP($M376,Detalle_Variantes_DI[],8,0)</f>
        <v>SI</v>
      </c>
      <c r="H376" s="102" t="str">
        <f>+VLOOKUP($M376,Detalle_Variantes_DI[],9,0)</f>
        <v>NO</v>
      </c>
      <c r="I376" s="102" t="str">
        <f>+VLOOKUP($M376,Detalle_Variantes_DI[],10,0)</f>
        <v>NO</v>
      </c>
      <c r="J376" s="102" t="str">
        <f>+VLOOKUP($M376,Detalle_Variantes_DI[],11,0)</f>
        <v>SI</v>
      </c>
      <c r="K376" s="102" t="str">
        <f>+VLOOKUP($M376,Detalle_Variantes_DI[],13,0)</f>
        <v>SI</v>
      </c>
      <c r="L376" s="102" t="str">
        <f>+VLOOKUP($M376,Detalle_Variantes_DI[],14,0)</f>
        <v>Comuna</v>
      </c>
      <c r="M376" s="100">
        <v>4</v>
      </c>
      <c r="N376" s="96">
        <v>16305</v>
      </c>
      <c r="O376" s="102" t="str">
        <f>+IF(VLOOKUP($M376,Detalle_Variantes_DI[],19,0)=0,"",VLOOKUP($M376,Detalle_Variantes_DI[],19,0))</f>
        <v/>
      </c>
      <c r="P376" s="102" t="str">
        <f t="shared" si="24"/>
        <v/>
      </c>
      <c r="Q376" s="102" t="str">
        <f>+IF(VLOOKUP($M376,Detalle_Variantes_DI[],19,0)=0,"",VLOOKUP($M376,Detalle_Variantes_DI[],21,0))</f>
        <v/>
      </c>
      <c r="R376" s="105" t="str">
        <f t="shared" si="25"/>
        <v/>
      </c>
      <c r="S376" s="106" t="str">
        <f>+IFERROR(VLOOKUP(M376&amp;"-"&amp;N376,Links_publicos_PBI[[id-id2]:[Nombre Archivo PBI]],4,0),L376)</f>
        <v>Comuna: San Nicolás, Ñuble</v>
      </c>
      <c r="T376" s="121" t="str">
        <f>+HYPERLINK(IFERROR(VLOOKUP($M376&amp;"-"&amp;$N376,Links_publicos_PBI[[id-id2]:[Nombre Archivo PBI]],5,0),L376))</f>
        <v>https://app.powerbi.com/view?r=eyJrIjoiODFiMDVhYjgtYzQ3Yi00Y2IzLWI3N2ItOGM1ZmMwOGRiOTJkIiwidCI6IjhmYmFhNWJmLTJlY2MtNGRjOC1iNTZiLThmOTJlMzA3ZjA3NiIsImMiOjR9</v>
      </c>
      <c r="U376" s="121" t="str">
        <f>+IFERROR(VLOOKUP($M376,'LINK GEE-MSTORE'!$A$4:$E$164,4,0),"")&amp;IF(Detalle_Vinculos_Odoo[[#This Row],[id GEE2]]=0,"",Detalle_Vinculos_Odoo[[#This Row],[id GEE2]])</f>
        <v/>
      </c>
      <c r="V376" s="121" t="str">
        <f>+IFERROR(VLOOKUP($M376,'LINK GEE-MSTORE'!$I$4:$M$134,4,0),"")</f>
        <v/>
      </c>
      <c r="W376" s="30" t="str">
        <f>+Detalle_Vinculos_Odoo[[#This Row],[Data]]&amp;"|| "&amp;Detalle_Vinculos_Odoo[[#This Row],[Variante Shopify]]&amp;", "&amp;Detalle_Vinculos_Odoo[[#This Row],[País]]</f>
        <v>DATAEDUCACIÓN|| Comuna: San Nicolás, Ñuble, Chile</v>
      </c>
      <c r="X3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Nicolás, Ñuble</v>
      </c>
      <c r="Y376" s="106" t="str">
        <f>+IFERROR(VLOOKUP(Detalle_Vinculos_Odoo[[#This Row],[id GEE]],Portadas10[],2,0),"No hay imagen en la tabla")</f>
        <v>No hay imagen en la tabla</v>
      </c>
      <c r="Z3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6" s="106" t="str">
        <f t="shared" si="22"/>
        <v>https://dashboardfiltrado.azurewebsites.net/AutoDash/Index/4/16305</v>
      </c>
      <c r="AC3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id2:16305, url:"https://app.powerbi.com/view?r=eyJrIjoiODFiMDVhYjgtYzQ3Yi00Y2IzLWI3N2ItOGM1ZmMwOGRiOTJkIiwidCI6IjhmYmFhNWJmLTJlY2MtNGRjOC1iNTZiLThmOTJlMzA3ZjA3NiIsImMiOjR9", comentario:"DATA: DATAEDUCACIÓN || País: Chile || Variante: SI || Tipo Variante: Comuna || Variante Shopify: Comuna: San Nicolás, Ñuble"));</v>
      </c>
      <c r="AD3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https://dashboardfiltrado.azurewebsites.net/AutoDash/Index/4/16305</v>
      </c>
      <c r="AE376" s="117" t="str">
        <f>+IF(Detalle_Vinculos_Odoo[[#This Row],[LINK Mapstore]]&lt;&gt;"","MapStore",IF(Detalle_Vinculos_Odoo[[#This Row],[id GEE]]&lt;&gt;"","GEE-PBI","PBI"))</f>
        <v>PBI</v>
      </c>
    </row>
    <row r="377" spans="1:31" ht="30.6" hidden="1" x14ac:dyDescent="0.3">
      <c r="A377" s="102">
        <f t="shared" si="23"/>
        <v>364</v>
      </c>
      <c r="B377" s="103" t="str">
        <f>+VLOOKUP($M377,Detalle_Variantes_DI[],2,0)</f>
        <v>DATAEVALUACIÓN</v>
      </c>
      <c r="C377" s="103" t="str">
        <f>+VLOOKUP($M377,Detalle_Variantes_DI[],3,0)</f>
        <v>0018-01-00016</v>
      </c>
      <c r="D377" s="30" t="str">
        <f>+VLOOKUP($M377,Detalle_Variantes_DI[],5,0)</f>
        <v>Evaluación de Programas e Instituciones del servicio público (1997-2020) - Chile</v>
      </c>
      <c r="E377" s="102" t="str">
        <f>+VLOOKUP($M377,Detalle_Variantes_DI[],6,0)</f>
        <v>Básico</v>
      </c>
      <c r="F377" s="102" t="str">
        <f>+VLOOKUP($M377,Detalle_Variantes_DI[],7,0)</f>
        <v>Chile</v>
      </c>
      <c r="G377" s="102" t="str">
        <f>+VLOOKUP($M377,Detalle_Variantes_DI[],8,0)</f>
        <v>SI</v>
      </c>
      <c r="H377" s="102" t="str">
        <f>+VLOOKUP($M377,Detalle_Variantes_DI[],9,0)</f>
        <v>NO</v>
      </c>
      <c r="I377" s="102" t="str">
        <f>+VLOOKUP($M377,Detalle_Variantes_DI[],10,0)</f>
        <v>NO</v>
      </c>
      <c r="J377" s="102" t="str">
        <f>+VLOOKUP($M377,Detalle_Variantes_DI[],11,0)</f>
        <v>SI</v>
      </c>
      <c r="K377" s="102" t="str">
        <f>+VLOOKUP($M377,Detalle_Variantes_DI[],13,0)</f>
        <v>NO</v>
      </c>
      <c r="L377" s="102" t="str">
        <f>+VLOOKUP($M377,Detalle_Variantes_DI[],14,0)</f>
        <v>Nacional</v>
      </c>
      <c r="M377" s="100">
        <v>5</v>
      </c>
      <c r="N377" s="96">
        <v>0</v>
      </c>
      <c r="O377" s="102" t="str">
        <f>+IF(VLOOKUP($M377,Detalle_Variantes_DI[],19,0)=0,"",VLOOKUP($M377,Detalle_Variantes_DI[],19,0))</f>
        <v/>
      </c>
      <c r="P377" s="102" t="str">
        <f t="shared" si="24"/>
        <v/>
      </c>
      <c r="Q377" s="102" t="str">
        <f>+IF(VLOOKUP($M377,Detalle_Variantes_DI[],19,0)=0,"",VLOOKUP($M377,Detalle_Variantes_DI[],21,0))</f>
        <v/>
      </c>
      <c r="R377" s="105" t="str">
        <f t="shared" si="25"/>
        <v/>
      </c>
      <c r="S377" s="106" t="str">
        <f>+IFERROR(VLOOKUP(M377&amp;"-"&amp;N377,Links_publicos_PBI[[id-id2]:[Nombre Archivo PBI]],4,0),L377)</f>
        <v>Nacional</v>
      </c>
      <c r="T377" s="121" t="str">
        <f>+HYPERLINK(IFERROR(VLOOKUP($M377&amp;"-"&amp;$N377,Links_publicos_PBI[[id-id2]:[Nombre Archivo PBI]],5,0),L377))</f>
        <v>https://app.powerbi.com/view?r=eyJrIjoiMTE4NDhjNGUtMDkzNC00MThkLTg0ZDMtNjU0N2FiNzM1MWU4IiwidCI6IjhmYmFhNWJmLTJlY2MtNGRjOC1iNTZiLThmOTJlMzA3ZjA3NiIsImMiOjR9&amp;pageName=ReportSection61b8bdb0949075a2c0d7</v>
      </c>
      <c r="U377" s="121" t="str">
        <f>+IFERROR(VLOOKUP($M377,'LINK GEE-MSTORE'!$A$4:$E$164,4,0),"")&amp;IF(Detalle_Vinculos_Odoo[[#This Row],[id GEE2]]=0,"",Detalle_Vinculos_Odoo[[#This Row],[id GEE2]])</f>
        <v/>
      </c>
      <c r="V377" s="121" t="str">
        <f>+IFERROR(VLOOKUP($M377,'LINK GEE-MSTORE'!$I$4:$M$134,4,0),"")</f>
        <v/>
      </c>
      <c r="W377" s="30" t="str">
        <f>+Detalle_Vinculos_Odoo[[#This Row],[Data]]&amp;"|| "&amp;Detalle_Vinculos_Odoo[[#This Row],[Variante Shopify]]&amp;", "&amp;Detalle_Vinculos_Odoo[[#This Row],[País]]</f>
        <v>DATAEVALUACIÓN|| Nacional, Chile</v>
      </c>
      <c r="X3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DATAEVALUACIÓN || País: Chile || Variante: NO || Tipo Variante: Nacional || Variante Shopify: Nacional</v>
      </c>
      <c r="Y377" s="106" t="str">
        <f>+IFERROR(VLOOKUP(Detalle_Vinculos_Odoo[[#This Row],[id GEE]],Portadas10[],2,0),"No hay imagen en la tabla")</f>
        <v>No hay imagen en la tabla</v>
      </c>
      <c r="Z3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7" s="106" t="str">
        <f t="shared" si="22"/>
        <v>https://dashboardfiltrado.azurewebsites.net/AutoDash/Index/5/0</v>
      </c>
      <c r="AC3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PowerBiDash(titulo:"Evaluación de Programas e Instituciones del servicio público (1997-2020) - Chile", id:5, id2:0, url:"https://app.powerbi.com/view?r=eyJrIjoiMTE4NDhjNGUtMDkzNC00MThkLTg0ZDMtNjU0N2FiNzM1MWU4IiwidCI6IjhmYmFhNWJmLTJlY2MtNGRjOC1iNTZiLThmOTJlMzA3ZjA3NiIsImMiOjR9&amp;pageName=ReportSection61b8bdb0949075a2c0d7", comentario:"DATA: DATAEVALUACIÓN || País: Chile || Variante: NO || Tipo Variante: Nacional || Variante Shopify: Nacional"));</v>
      </c>
      <c r="AD3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https://dashboardfiltrado.azurewebsites.net/AutoDash/Index/5/0</v>
      </c>
      <c r="AE377" s="117" t="str">
        <f>+IF(Detalle_Vinculos_Odoo[[#This Row],[LINK Mapstore]]&lt;&gt;"","MapStore",IF(Detalle_Vinculos_Odoo[[#This Row],[id GEE]]&lt;&gt;"","GEE-PBI","PBI"))</f>
        <v>PBI</v>
      </c>
    </row>
    <row r="378" spans="1:31" ht="30.6" hidden="1" x14ac:dyDescent="0.3">
      <c r="A378" s="102">
        <f t="shared" si="23"/>
        <v>365</v>
      </c>
      <c r="B378" s="103" t="str">
        <f>+VLOOKUP($M378,Detalle_Variantes_DI[],2,0)</f>
        <v>DATACLIMÁTICO</v>
      </c>
      <c r="C378" s="103" t="str">
        <f>+VLOOKUP($M378,Detalle_Variantes_DI[],3,0)</f>
        <v>0002-01-00017</v>
      </c>
      <c r="D378" s="30" t="str">
        <f>+VLOOKUP($M378,Detalle_Variantes_DI[],5,0)</f>
        <v>Inventario de Gases de Efecto Invernadero (1990-2016) - Chile</v>
      </c>
      <c r="E378" s="102" t="str">
        <f>+VLOOKUP($M378,Detalle_Variantes_DI[],6,0)</f>
        <v>PRO</v>
      </c>
      <c r="F378" s="102" t="str">
        <f>+VLOOKUP($M378,Detalle_Variantes_DI[],7,0)</f>
        <v>Chile</v>
      </c>
      <c r="G378" s="102" t="str">
        <f>+VLOOKUP($M378,Detalle_Variantes_DI[],8,0)</f>
        <v>SI</v>
      </c>
      <c r="H378" s="102" t="str">
        <f>+VLOOKUP($M378,Detalle_Variantes_DI[],9,0)</f>
        <v>NO</v>
      </c>
      <c r="I378" s="102" t="str">
        <f>+VLOOKUP($M378,Detalle_Variantes_DI[],10,0)</f>
        <v>NO</v>
      </c>
      <c r="J378" s="102" t="str">
        <f>+VLOOKUP($M378,Detalle_Variantes_DI[],11,0)</f>
        <v>SI</v>
      </c>
      <c r="K378" s="102" t="str">
        <f>+VLOOKUP($M378,Detalle_Variantes_DI[],13,0)</f>
        <v>NO</v>
      </c>
      <c r="L378" s="102" t="str">
        <f>+VLOOKUP($M378,Detalle_Variantes_DI[],14,0)</f>
        <v>Nacional</v>
      </c>
      <c r="M378" s="100">
        <v>6</v>
      </c>
      <c r="N378" s="96">
        <v>0</v>
      </c>
      <c r="O378" s="102" t="str">
        <f>+IF(VLOOKUP($M378,Detalle_Variantes_DI[],19,0)=0,"",VLOOKUP($M378,Detalle_Variantes_DI[],19,0))</f>
        <v/>
      </c>
      <c r="P378" s="102" t="str">
        <f t="shared" si="24"/>
        <v/>
      </c>
      <c r="Q378" s="102" t="str">
        <f>+IF(VLOOKUP($M378,Detalle_Variantes_DI[],19,0)=0,"",VLOOKUP($M378,Detalle_Variantes_DI[],21,0))</f>
        <v/>
      </c>
      <c r="R378" s="105" t="str">
        <f t="shared" si="25"/>
        <v/>
      </c>
      <c r="S378" s="106" t="str">
        <f>+IFERROR(VLOOKUP(M378&amp;"-"&amp;N378,Links_publicos_PBI[[id-id2]:[Nombre Archivo PBI]],4,0),L378)</f>
        <v>Nacional</v>
      </c>
      <c r="T378" s="121" t="str">
        <f>+HYPERLINK(IFERROR(VLOOKUP($M378&amp;"-"&amp;$N378,Links_publicos_PBI[[id-id2]:[Nombre Archivo PBI]],5,0),L378))</f>
        <v>https://app.powerbi.com/view?r=eyJrIjoiOTdiNzI1ZjktZWM4MS00ODNiLTg3YmMtZDg1NzQ4ZmQ3MTM2IiwidCI6IjhmYmFhNWJmLTJlY2MtNGRjOC1iNTZiLThmOTJlMzA3ZjA3NiIsImMiOjR9&amp;pageName=ReportSection</v>
      </c>
      <c r="U378" s="121" t="str">
        <f>+IFERROR(VLOOKUP($M378,'LINK GEE-MSTORE'!$A$4:$E$164,4,0),"")&amp;IF(Detalle_Vinculos_Odoo[[#This Row],[id GEE2]]=0,"",Detalle_Vinculos_Odoo[[#This Row],[id GEE2]])</f>
        <v/>
      </c>
      <c r="V378" s="121" t="str">
        <f>+IFERROR(VLOOKUP($M378,'LINK GEE-MSTORE'!$I$4:$M$134,4,0),"")</f>
        <v/>
      </c>
      <c r="W378" s="30" t="str">
        <f>+Detalle_Vinculos_Odoo[[#This Row],[Data]]&amp;"|| "&amp;Detalle_Vinculos_Odoo[[#This Row],[Variante Shopify]]&amp;", "&amp;Detalle_Vinculos_Odoo[[#This Row],[País]]</f>
        <v>DATACLIMÁTICO|| Nacional, Chile</v>
      </c>
      <c r="X3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DATACLIMÁTICO || País: Chile || Variante: NO || Tipo Variante: Nacional || Variante Shopify: Nacional</v>
      </c>
      <c r="Y378" s="106" t="str">
        <f>+IFERROR(VLOOKUP(Detalle_Vinculos_Odoo[[#This Row],[id GEE]],Portadas10[],2,0),"No hay imagen en la tabla")</f>
        <v>No hay imagen en la tabla</v>
      </c>
      <c r="Z3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8" s="106" t="str">
        <f t="shared" si="22"/>
        <v>https://dashboardfiltrado.azurewebsites.net/AutoDash/Index/6/0</v>
      </c>
      <c r="AC3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PowerBiDash(titulo:"Inventario de Gases de Efecto Invernadero (1990-2016) - Chile", id:6, id2:0, url:"https://app.powerbi.com/view?r=eyJrIjoiOTdiNzI1ZjktZWM4MS00ODNiLTg3YmMtZDg1NzQ4ZmQ3MTM2IiwidCI6IjhmYmFhNWJmLTJlY2MtNGRjOC1iNTZiLThmOTJlMzA3ZjA3NiIsImMiOjR9&amp;pageName=ReportSection", comentario:"DATA: DATACLIMÁTICO || País: Chile || Variante: NO || Tipo Variante: Nacional || Variante Shopify: Nacional"));</v>
      </c>
      <c r="AD3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https://dashboardfiltrado.azurewebsites.net/AutoDash/Index/6/0</v>
      </c>
      <c r="AE378" s="117" t="str">
        <f>+IF(Detalle_Vinculos_Odoo[[#This Row],[LINK Mapstore]]&lt;&gt;"","MapStore",IF(Detalle_Vinculos_Odoo[[#This Row],[id GEE]]&lt;&gt;"","GEE-PBI","PBI"))</f>
        <v>PBI</v>
      </c>
    </row>
    <row r="379" spans="1:31" ht="30.6" hidden="1" x14ac:dyDescent="0.3">
      <c r="A379" s="102">
        <f t="shared" si="23"/>
        <v>366</v>
      </c>
      <c r="B379" s="103" t="str">
        <f>+VLOOKUP($M379,Detalle_Variantes_DI[],2,0)</f>
        <v>DATASALUD</v>
      </c>
      <c r="C379" s="103" t="str">
        <f>+VLOOKUP($M379,Detalle_Variantes_DI[],3,0)</f>
        <v>0001-01-00023</v>
      </c>
      <c r="D379" s="30" t="str">
        <f>+VLOOKUP($M379,Detalle_Variantes_DI[],5,0)</f>
        <v>Resultados históricos Papanicolau (2011-2018) - Chile</v>
      </c>
      <c r="E379" s="102" t="str">
        <f>+VLOOKUP($M379,Detalle_Variantes_DI[],6,0)</f>
        <v>Básico</v>
      </c>
      <c r="F379" s="102" t="str">
        <f>+VLOOKUP($M379,Detalle_Variantes_DI[],7,0)</f>
        <v>Chile</v>
      </c>
      <c r="G379" s="102" t="str">
        <f>+VLOOKUP($M379,Detalle_Variantes_DI[],8,0)</f>
        <v>SI</v>
      </c>
      <c r="H379" s="102" t="str">
        <f>+VLOOKUP($M379,Detalle_Variantes_DI[],9,0)</f>
        <v>NO</v>
      </c>
      <c r="I379" s="102" t="str">
        <f>+VLOOKUP($M379,Detalle_Variantes_DI[],10,0)</f>
        <v>NO</v>
      </c>
      <c r="J379" s="102" t="str">
        <f>+VLOOKUP($M379,Detalle_Variantes_DI[],11,0)</f>
        <v>SI</v>
      </c>
      <c r="K379" s="102" t="str">
        <f>+VLOOKUP($M379,Detalle_Variantes_DI[],13,0)</f>
        <v>NO</v>
      </c>
      <c r="L379" s="102" t="str">
        <f>+VLOOKUP($M379,Detalle_Variantes_DI[],14,0)</f>
        <v>Nacional</v>
      </c>
      <c r="M379" s="100">
        <v>7</v>
      </c>
      <c r="N379" s="96">
        <v>0</v>
      </c>
      <c r="O379" s="102" t="str">
        <f>+IF(VLOOKUP($M379,Detalle_Variantes_DI[],19,0)=0,"",VLOOKUP($M379,Detalle_Variantes_DI[],19,0))</f>
        <v/>
      </c>
      <c r="P379" s="102" t="str">
        <f t="shared" si="24"/>
        <v/>
      </c>
      <c r="Q379" s="102" t="str">
        <f>+IF(VLOOKUP($M379,Detalle_Variantes_DI[],19,0)=0,"",VLOOKUP($M379,Detalle_Variantes_DI[],21,0))</f>
        <v/>
      </c>
      <c r="R379" s="105" t="str">
        <f t="shared" si="25"/>
        <v/>
      </c>
      <c r="S379" s="106" t="str">
        <f>+IFERROR(VLOOKUP(M379&amp;"-"&amp;N379,Links_publicos_PBI[[id-id2]:[Nombre Archivo PBI]],4,0),L379)</f>
        <v>Nacional</v>
      </c>
      <c r="T379" s="121" t="str">
        <f>+HYPERLINK(IFERROR(VLOOKUP($M379&amp;"-"&amp;$N379,Links_publicos_PBI[[id-id2]:[Nombre Archivo PBI]],5,0),L379))</f>
        <v>https://app.powerbi.com/view?r=eyJrIjoiMzlhNjBlMTItNzFiMy00ODMxLWFhZjQtMTQ1MmY1NGMxM2U1IiwidCI6IjhmYmFhNWJmLTJlY2MtNGRjOC1iNTZiLThmOTJlMzA3ZjA3NiIsImMiOjR9&amp;pageName=ReportSectionf88eb5103ae7ebb17148</v>
      </c>
      <c r="U379" s="121" t="str">
        <f>+IFERROR(VLOOKUP($M379,'LINK GEE-MSTORE'!$A$4:$E$164,4,0),"")&amp;IF(Detalle_Vinculos_Odoo[[#This Row],[id GEE2]]=0,"",Detalle_Vinculos_Odoo[[#This Row],[id GEE2]])</f>
        <v/>
      </c>
      <c r="V379" s="121" t="str">
        <f>+IFERROR(VLOOKUP($M379,'LINK GEE-MSTORE'!$I$4:$M$134,4,0),"")</f>
        <v/>
      </c>
      <c r="W379" s="30" t="str">
        <f>+Detalle_Vinculos_Odoo[[#This Row],[Data]]&amp;"|| "&amp;Detalle_Vinculos_Odoo[[#This Row],[Variante Shopify]]&amp;", "&amp;Detalle_Vinculos_Odoo[[#This Row],[País]]</f>
        <v>DATASALUD|| Nacional, Chile</v>
      </c>
      <c r="X3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Chile || Variante: NO || Tipo Variante: Nacional || Variante Shopify: Nacional</v>
      </c>
      <c r="Y379" s="106" t="str">
        <f>+IFERROR(VLOOKUP(Detalle_Vinculos_Odoo[[#This Row],[id GEE]],Portadas10[],2,0),"No hay imagen en la tabla")</f>
        <v>No hay imagen en la tabla</v>
      </c>
      <c r="Z3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9" s="106" t="str">
        <f t="shared" si="22"/>
        <v>https://dashboardfiltrado.azurewebsites.net/AutoDash/Index/7/0</v>
      </c>
      <c r="AC3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PowerBiDash(titulo:"Resultados históricos Papanicolau (2011-2018) - Chile", id:7, id2:0, url:"https://app.powerbi.com/view?r=eyJrIjoiMzlhNjBlMTItNzFiMy00ODMxLWFhZjQtMTQ1MmY1NGMxM2U1IiwidCI6IjhmYmFhNWJmLTJlY2MtNGRjOC1iNTZiLThmOTJlMzA3ZjA3NiIsImMiOjR9&amp;pageName=ReportSectionf88eb5103ae7ebb17148", comentario:"DATA: DATASALUD || País: Chile || Variante: NO || Tipo Variante: Nacional || Variante Shopify: Nacional"));</v>
      </c>
      <c r="AD3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https://dashboardfiltrado.azurewebsites.net/AutoDash/Index/7/0</v>
      </c>
      <c r="AE379" s="117" t="str">
        <f>+IF(Detalle_Vinculos_Odoo[[#This Row],[LINK Mapstore]]&lt;&gt;"","MapStore",IF(Detalle_Vinculos_Odoo[[#This Row],[id GEE]]&lt;&gt;"","GEE-PBI","PBI"))</f>
        <v>PBI</v>
      </c>
    </row>
    <row r="380" spans="1:31" ht="30.6" hidden="1" x14ac:dyDescent="0.3">
      <c r="A380" s="102">
        <f t="shared" si="23"/>
        <v>367</v>
      </c>
      <c r="B380" s="103" t="str">
        <f>+VLOOKUP($M380,Detalle_Variantes_DI[],2,0)</f>
        <v>DATASALUD</v>
      </c>
      <c r="C380" s="103" t="str">
        <f>+VLOOKUP($M380,Detalle_Variantes_DI[],3,0)</f>
        <v>0001-01-00025</v>
      </c>
      <c r="D380" s="30" t="str">
        <f>+VLOOKUP($M380,Detalle_Variantes_DI[],5,0)</f>
        <v>Salud 24/7 - Chile</v>
      </c>
      <c r="E380" s="102" t="str">
        <f>+VLOOKUP($M380,Detalle_Variantes_DI[],6,0)</f>
        <v>Liberado</v>
      </c>
      <c r="F380" s="102" t="str">
        <f>+VLOOKUP($M380,Detalle_Variantes_DI[],7,0)</f>
        <v>Chile</v>
      </c>
      <c r="G380" s="102" t="str">
        <f>+VLOOKUP($M380,Detalle_Variantes_DI[],8,0)</f>
        <v>SI</v>
      </c>
      <c r="H380" s="102" t="str">
        <f>+VLOOKUP($M380,Detalle_Variantes_DI[],9,0)</f>
        <v>NO</v>
      </c>
      <c r="I380" s="102" t="str">
        <f>+VLOOKUP($M380,Detalle_Variantes_DI[],10,0)</f>
        <v>NO</v>
      </c>
      <c r="J380" s="102" t="str">
        <f>+VLOOKUP($M380,Detalle_Variantes_DI[],11,0)</f>
        <v>SI</v>
      </c>
      <c r="K380" s="102" t="str">
        <f>+VLOOKUP($M380,Detalle_Variantes_DI[],13,0)</f>
        <v>NO</v>
      </c>
      <c r="L380" s="102" t="str">
        <f>+VLOOKUP($M380,Detalle_Variantes_DI[],14,0)</f>
        <v>Nacional</v>
      </c>
      <c r="M380" s="100">
        <v>8</v>
      </c>
      <c r="N380" s="96">
        <v>0</v>
      </c>
      <c r="O380" s="102" t="str">
        <f>+IF(VLOOKUP($M380,Detalle_Variantes_DI[],19,0)=0,"",VLOOKUP($M380,Detalle_Variantes_DI[],19,0))</f>
        <v/>
      </c>
      <c r="P380" s="102" t="str">
        <f t="shared" si="24"/>
        <v/>
      </c>
      <c r="Q380" s="102" t="str">
        <f>+IF(VLOOKUP($M380,Detalle_Variantes_DI[],19,0)=0,"",VLOOKUP($M380,Detalle_Variantes_DI[],21,0))</f>
        <v/>
      </c>
      <c r="R380" s="105" t="str">
        <f t="shared" si="25"/>
        <v/>
      </c>
      <c r="S380" s="106" t="str">
        <f>+IFERROR(VLOOKUP(M380&amp;"-"&amp;N380,Links_publicos_PBI[[id-id2]:[Nombre Archivo PBI]],4,0),L380)</f>
        <v>Nacional</v>
      </c>
      <c r="T380" s="121" t="str">
        <f>+HYPERLINK(IFERROR(VLOOKUP($M380&amp;"-"&amp;$N380,Links_publicos_PBI[[id-id2]:[Nombre Archivo PBI]],5,0),L380))</f>
        <v>https://app.powerbi.com/view?r=eyJrIjoiYzljMTRlY2YtOTM5Yy00OGIzLWI5MDEtNjI1N2Q2ZTliMjIxIiwidCI6IjhmYmFhNWJmLTJlY2MtNGRjOC1iNTZiLThmOTJlMzA3ZjA3NiIsImMiOjR9&amp;pageName=ReportSection4d8e5a60b598b7952c09</v>
      </c>
      <c r="U380" s="121" t="str">
        <f>+IFERROR(VLOOKUP($M380,'LINK GEE-MSTORE'!$A$4:$E$164,4,0),"")&amp;IF(Detalle_Vinculos_Odoo[[#This Row],[id GEE2]]=0,"",Detalle_Vinculos_Odoo[[#This Row],[id GEE2]])</f>
        <v/>
      </c>
      <c r="V380" s="121" t="str">
        <f>+IFERROR(VLOOKUP($M380,'LINK GEE-MSTORE'!$I$4:$M$134,4,0),"")</f>
        <v/>
      </c>
      <c r="W380" s="30" t="str">
        <f>+Detalle_Vinculos_Odoo[[#This Row],[Data]]&amp;"|| "&amp;Detalle_Vinculos_Odoo[[#This Row],[Variante Shopify]]&amp;", "&amp;Detalle_Vinculos_Odoo[[#This Row],[País]]</f>
        <v>DATASALUD|| Nacional, Chile</v>
      </c>
      <c r="X3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Chile || Variante: NO || Tipo Variante: Nacional || Variante Shopify: Nacional</v>
      </c>
      <c r="Y380" s="106" t="str">
        <f>+IFERROR(VLOOKUP(Detalle_Vinculos_Odoo[[#This Row],[id GEE]],Portadas10[],2,0),"No hay imagen en la tabla")</f>
        <v>No hay imagen en la tabla</v>
      </c>
      <c r="Z3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0" s="106" t="str">
        <f t="shared" si="22"/>
        <v>https://dashboardfiltrado.azurewebsites.net/AutoDash/Index/8/0</v>
      </c>
      <c r="AC3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PowerBiDash(titulo:"Salud 24/7 - Chile", id:8, id2:0, url:"https://app.powerbi.com/view?r=eyJrIjoiYzljMTRlY2YtOTM5Yy00OGIzLWI5MDEtNjI1N2Q2ZTliMjIxIiwidCI6IjhmYmFhNWJmLTJlY2MtNGRjOC1iNTZiLThmOTJlMzA3ZjA3NiIsImMiOjR9&amp;pageName=ReportSection4d8e5a60b598b7952c09", comentario:"DATA: DATASALUD || País: Chile || Variante: NO || Tipo Variante: Nacional || Variante Shopify: Nacional"));</v>
      </c>
      <c r="AD3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https://dashboardfiltrado.azurewebsites.net/AutoDash/Index/8/0</v>
      </c>
      <c r="AE380" s="117" t="str">
        <f>+IF(Detalle_Vinculos_Odoo[[#This Row],[LINK Mapstore]]&lt;&gt;"","MapStore",IF(Detalle_Vinculos_Odoo[[#This Row],[id GEE]]&lt;&gt;"","GEE-PBI","PBI"))</f>
        <v>PBI</v>
      </c>
    </row>
    <row r="381" spans="1:31" ht="30.6" hidden="1" x14ac:dyDescent="0.3">
      <c r="A381" s="102">
        <f t="shared" si="23"/>
        <v>368</v>
      </c>
      <c r="B381" s="103" t="str">
        <f>+VLOOKUP($M381,Detalle_Variantes_DI[],2,0)</f>
        <v>DATAPUEBLOS</v>
      </c>
      <c r="C381" s="103" t="str">
        <f>+VLOOKUP($M381,Detalle_Variantes_DI[],3,0)</f>
        <v>0019-02-00026</v>
      </c>
      <c r="D381" s="30" t="str">
        <f>+VLOOKUP($M381,Detalle_Variantes_DI[],5,0)</f>
        <v>Mapa Pueblos y  Comunidades Lingüisticas - Guatemala</v>
      </c>
      <c r="E381" s="102" t="str">
        <f>+VLOOKUP($M381,Detalle_Variantes_DI[],6,0)</f>
        <v>Básico</v>
      </c>
      <c r="F381" s="102" t="str">
        <f>+VLOOKUP($M381,Detalle_Variantes_DI[],7,0)</f>
        <v>Guatemala</v>
      </c>
      <c r="G381" s="102" t="str">
        <f>+VLOOKUP($M381,Detalle_Variantes_DI[],8,0)</f>
        <v>SI</v>
      </c>
      <c r="H381" s="102" t="str">
        <f>+VLOOKUP($M381,Detalle_Variantes_DI[],9,0)</f>
        <v>NO</v>
      </c>
      <c r="I381" s="102" t="str">
        <f>+VLOOKUP($M381,Detalle_Variantes_DI[],10,0)</f>
        <v>NO</v>
      </c>
      <c r="J381" s="102" t="str">
        <f>+VLOOKUP($M381,Detalle_Variantes_DI[],11,0)</f>
        <v>SI</v>
      </c>
      <c r="K381" s="102" t="str">
        <f>+VLOOKUP($M381,Detalle_Variantes_DI[],13,0)</f>
        <v>NO</v>
      </c>
      <c r="L381" s="102" t="str">
        <f>+VLOOKUP($M381,Detalle_Variantes_DI[],14,0)</f>
        <v>Nacional</v>
      </c>
      <c r="M381" s="100">
        <v>9</v>
      </c>
      <c r="N381" s="96">
        <v>0</v>
      </c>
      <c r="O381" s="102" t="str">
        <f>+IF(VLOOKUP($M381,Detalle_Variantes_DI[],19,0)=0,"",VLOOKUP($M381,Detalle_Variantes_DI[],19,0))</f>
        <v/>
      </c>
      <c r="P381" s="102" t="str">
        <f t="shared" si="24"/>
        <v/>
      </c>
      <c r="Q381" s="102" t="str">
        <f>+IF(VLOOKUP($M381,Detalle_Variantes_DI[],19,0)=0,"",VLOOKUP($M381,Detalle_Variantes_DI[],21,0))</f>
        <v/>
      </c>
      <c r="R381" s="105" t="str">
        <f t="shared" si="25"/>
        <v/>
      </c>
      <c r="S381" s="106" t="str">
        <f>+IFERROR(VLOOKUP(M381&amp;"-"&amp;N381,Links_publicos_PBI[[id-id2]:[Nombre Archivo PBI]],4,0),L381)</f>
        <v>Nacional</v>
      </c>
      <c r="T381" s="121" t="str">
        <f>+HYPERLINK(IFERROR(VLOOKUP($M381&amp;"-"&amp;$N381,Links_publicos_PBI[[id-id2]:[Nombre Archivo PBI]],5,0),L381))</f>
        <v>https://app.powerbi.com/view?r=eyJrIjoiOGMyNjJmMTgtYmVmZC00MmY0LWFiM2ItNGM5M2YxZGFiMjc4IiwidCI6IjhmYmFhNWJmLTJlY2MtNGRjOC1iNTZiLThmOTJlMzA3ZjA3NiIsImMiOjR9&amp;pageName=ReportSection236dfd66237a9a97d53f</v>
      </c>
      <c r="U381" s="121" t="str">
        <f>+IFERROR(VLOOKUP($M381,'LINK GEE-MSTORE'!$A$4:$E$164,4,0),"")&amp;IF(Detalle_Vinculos_Odoo[[#This Row],[id GEE2]]=0,"",Detalle_Vinculos_Odoo[[#This Row],[id GEE2]])</f>
        <v/>
      </c>
      <c r="V381" s="121" t="str">
        <f>+IFERROR(VLOOKUP($M381,'LINK GEE-MSTORE'!$I$4:$M$134,4,0),"")</f>
        <v/>
      </c>
      <c r="W381" s="30" t="str">
        <f>+Detalle_Vinculos_Odoo[[#This Row],[Data]]&amp;"|| "&amp;Detalle_Vinculos_Odoo[[#This Row],[Variante Shopify]]&amp;", "&amp;Detalle_Vinculos_Odoo[[#This Row],[País]]</f>
        <v>DATAPUEBLOS|| Nacional, Guatemala</v>
      </c>
      <c r="X3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NO || Tipo Variante: Nacional || Variante Shopify: Nacional</v>
      </c>
      <c r="Y381" s="106" t="str">
        <f>+IFERROR(VLOOKUP(Detalle_Vinculos_Odoo[[#This Row],[id GEE]],Portadas10[],2,0),"No hay imagen en la tabla")</f>
        <v>No hay imagen en la tabla</v>
      </c>
      <c r="Z3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1" s="106" t="str">
        <f t="shared" si="22"/>
        <v>https://dashboardfiltrado.azurewebsites.net/AutoDash/Index/9/0</v>
      </c>
      <c r="AC3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id:9, id2:0, url:"https://app.powerbi.com/view?r=eyJrIjoiOGMyNjJmMTgtYmVmZC00MmY0LWFiM2ItNGM5M2YxZGFiMjc4IiwidCI6IjhmYmFhNWJmLTJlY2MtNGRjOC1iNTZiLThmOTJlMzA3ZjA3NiIsImMiOjR9&amp;pageName=ReportSection236dfd66237a9a97d53f", comentario:"DATA: DATAPUEBLOS || País: Guatemala || Variante: NO || Tipo Variante: Nacional || Variante Shopify: Nacional"));</v>
      </c>
      <c r="AD3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https://dashboardfiltrado.azurewebsites.net/AutoDash/Index/9/0</v>
      </c>
      <c r="AE381" s="117" t="str">
        <f>+IF(Detalle_Vinculos_Odoo[[#This Row],[LINK Mapstore]]&lt;&gt;"","MapStore",IF(Detalle_Vinculos_Odoo[[#This Row],[id GEE]]&lt;&gt;"","GEE-PBI","PBI"))</f>
        <v>PBI</v>
      </c>
    </row>
    <row r="382" spans="1:31" ht="30.6" hidden="1" x14ac:dyDescent="0.3">
      <c r="A382" s="102">
        <f t="shared" si="23"/>
        <v>369</v>
      </c>
      <c r="B382" s="103" t="str">
        <f>+VLOOKUP($M382,Detalle_Variantes_DI[],2,0)</f>
        <v>DATAPUEBLOS</v>
      </c>
      <c r="C382" s="103" t="str">
        <f>+VLOOKUP($M382,Detalle_Variantes_DI[],3,0)</f>
        <v>0019-02-00026</v>
      </c>
      <c r="D382" s="30" t="str">
        <f>+VLOOKUP($M382,Detalle_Variantes_DI[],5,0)</f>
        <v>Mapa Pueblos y  Comunidades Lingüisticas - Guatemala</v>
      </c>
      <c r="E382" s="102" t="str">
        <f>+VLOOKUP($M382,Detalle_Variantes_DI[],6,0)</f>
        <v>Básico</v>
      </c>
      <c r="F382" s="102" t="str">
        <f>+VLOOKUP($M382,Detalle_Variantes_DI[],7,0)</f>
        <v>Guatemala</v>
      </c>
      <c r="G382" s="102" t="str">
        <f>+VLOOKUP($M382,Detalle_Variantes_DI[],8,0)</f>
        <v>SI</v>
      </c>
      <c r="H382" s="102" t="str">
        <f>+VLOOKUP($M382,Detalle_Variantes_DI[],9,0)</f>
        <v>NO</v>
      </c>
      <c r="I382" s="102" t="str">
        <f>+VLOOKUP($M382,Detalle_Variantes_DI[],10,0)</f>
        <v>NO</v>
      </c>
      <c r="J382" s="102" t="str">
        <f>+VLOOKUP($M382,Detalle_Variantes_DI[],11,0)</f>
        <v>SI</v>
      </c>
      <c r="K382" s="102" t="str">
        <f>+VLOOKUP($M382,Detalle_Variantes_DI[],13,0)</f>
        <v>SI</v>
      </c>
      <c r="L382" s="102" t="str">
        <f>+VLOOKUP($M382,Detalle_Variantes_DI[],14,0)</f>
        <v>Departamento</v>
      </c>
      <c r="M382" s="100">
        <v>10</v>
      </c>
      <c r="N382" s="96">
        <v>1</v>
      </c>
      <c r="O382" s="102" t="str">
        <f>+IF(VLOOKUP($M382,Detalle_Variantes_DI[],19,0)=0,"",VLOOKUP($M382,Detalle_Variantes_DI[],19,0))</f>
        <v/>
      </c>
      <c r="P382" s="102" t="str">
        <f t="shared" si="24"/>
        <v/>
      </c>
      <c r="Q382" s="102" t="str">
        <f>+IF(VLOOKUP($M382,Detalle_Variantes_DI[],19,0)=0,"",VLOOKUP($M382,Detalle_Variantes_DI[],21,0))</f>
        <v/>
      </c>
      <c r="R382" s="105" t="str">
        <f t="shared" si="25"/>
        <v/>
      </c>
      <c r="S382" s="106" t="str">
        <f>+IFERROR(VLOOKUP(M382&amp;"-"&amp;N382,Links_publicos_PBI[[id-id2]:[Nombre Archivo PBI]],4,0),L382)</f>
        <v>Departamento: Guatemala</v>
      </c>
      <c r="T382" s="121" t="str">
        <f>+HYPERLINK(IFERROR(VLOOKUP($M382&amp;"-"&amp;$N382,Links_publicos_PBI[[id-id2]:[Nombre Archivo PBI]],5,0),L382))</f>
        <v>https://app.powerbi.com/view?r=eyJrIjoiYmY4ZDhlOTAtMTRiMi00OWZhLWI2ZDktYjI4ODkxOGY4MDEyIiwidCI6IjhmYmFhNWJmLTJlY2MtNGRjOC1iNTZiLThmOTJlMzA3ZjA3NiIsImMiOjR9</v>
      </c>
      <c r="U382" s="121" t="str">
        <f>+IFERROR(VLOOKUP($M382,'LINK GEE-MSTORE'!$A$4:$E$164,4,0),"")&amp;IF(Detalle_Vinculos_Odoo[[#This Row],[id GEE2]]=0,"",Detalle_Vinculos_Odoo[[#This Row],[id GEE2]])</f>
        <v/>
      </c>
      <c r="V382" s="121" t="str">
        <f>+IFERROR(VLOOKUP($M382,'LINK GEE-MSTORE'!$I$4:$M$134,4,0),"")</f>
        <v/>
      </c>
      <c r="W382" s="30" t="str">
        <f>+Detalle_Vinculos_Odoo[[#This Row],[Data]]&amp;"|| "&amp;Detalle_Vinculos_Odoo[[#This Row],[Variante Shopify]]&amp;", "&amp;Detalle_Vinculos_Odoo[[#This Row],[País]]</f>
        <v>DATAPUEBLOS|| Departamento: Guatemala, Guatemala</v>
      </c>
      <c r="X3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Guatemala</v>
      </c>
      <c r="Y382" s="106" t="str">
        <f>+IFERROR(VLOOKUP(Detalle_Vinculos_Odoo[[#This Row],[id GEE]],Portadas10[],2,0),"No hay imagen en la tabla")</f>
        <v>No hay imagen en la tabla</v>
      </c>
      <c r="Z3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2" s="106" t="str">
        <f t="shared" si="22"/>
        <v>https://dashboardfiltrado.azurewebsites.net/AutoDash/Index/10/1</v>
      </c>
      <c r="AC3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id2:1, url:"https://app.powerbi.com/view?r=eyJrIjoiYmY4ZDhlOTAtMTRiMi00OWZhLWI2ZDktYjI4ODkxOGY4MDEyIiwidCI6IjhmYmFhNWJmLTJlY2MtNGRjOC1iNTZiLThmOTJlMzA3ZjA3NiIsImMiOjR9", comentario:"DATA: DATAPUEBLOS || País: Guatemala || Variante: SI || Tipo Variante: Departamento || Variante Shopify: Departamento: Guatemala"));</v>
      </c>
      <c r="AD3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</v>
      </c>
      <c r="AE382" s="117" t="str">
        <f>+IF(Detalle_Vinculos_Odoo[[#This Row],[LINK Mapstore]]&lt;&gt;"","MapStore",IF(Detalle_Vinculos_Odoo[[#This Row],[id GEE]]&lt;&gt;"","GEE-PBI","PBI"))</f>
        <v>PBI</v>
      </c>
    </row>
    <row r="383" spans="1:31" ht="30.6" hidden="1" x14ac:dyDescent="0.3">
      <c r="A383" s="102">
        <f t="shared" si="23"/>
        <v>370</v>
      </c>
      <c r="B383" s="103" t="str">
        <f>+VLOOKUP($M383,Detalle_Variantes_DI[],2,0)</f>
        <v>DATAPUEBLOS</v>
      </c>
      <c r="C383" s="103" t="str">
        <f>+VLOOKUP($M383,Detalle_Variantes_DI[],3,0)</f>
        <v>0019-02-00026</v>
      </c>
      <c r="D383" s="30" t="str">
        <f>+VLOOKUP($M383,Detalle_Variantes_DI[],5,0)</f>
        <v>Mapa Pueblos y  Comunidades Lingüisticas - Guatemala</v>
      </c>
      <c r="E383" s="102" t="str">
        <f>+VLOOKUP($M383,Detalle_Variantes_DI[],6,0)</f>
        <v>Básico</v>
      </c>
      <c r="F383" s="102" t="str">
        <f>+VLOOKUP($M383,Detalle_Variantes_DI[],7,0)</f>
        <v>Guatemala</v>
      </c>
      <c r="G383" s="102" t="str">
        <f>+VLOOKUP($M383,Detalle_Variantes_DI[],8,0)</f>
        <v>SI</v>
      </c>
      <c r="H383" s="102" t="str">
        <f>+VLOOKUP($M383,Detalle_Variantes_DI[],9,0)</f>
        <v>NO</v>
      </c>
      <c r="I383" s="102" t="str">
        <f>+VLOOKUP($M383,Detalle_Variantes_DI[],10,0)</f>
        <v>NO</v>
      </c>
      <c r="J383" s="102" t="str">
        <f>+VLOOKUP($M383,Detalle_Variantes_DI[],11,0)</f>
        <v>SI</v>
      </c>
      <c r="K383" s="102" t="str">
        <f>+VLOOKUP($M383,Detalle_Variantes_DI[],13,0)</f>
        <v>SI</v>
      </c>
      <c r="L383" s="102" t="str">
        <f>+VLOOKUP($M383,Detalle_Variantes_DI[],14,0)</f>
        <v>Departamento</v>
      </c>
      <c r="M383" s="100">
        <v>10</v>
      </c>
      <c r="N383" s="96">
        <v>2</v>
      </c>
      <c r="O383" s="102" t="str">
        <f>+IF(VLOOKUP($M383,Detalle_Variantes_DI[],19,0)=0,"",VLOOKUP($M383,Detalle_Variantes_DI[],19,0))</f>
        <v/>
      </c>
      <c r="P383" s="102" t="str">
        <f t="shared" si="24"/>
        <v/>
      </c>
      <c r="Q383" s="102" t="str">
        <f>+IF(VLOOKUP($M383,Detalle_Variantes_DI[],19,0)=0,"",VLOOKUP($M383,Detalle_Variantes_DI[],21,0))</f>
        <v/>
      </c>
      <c r="R383" s="105" t="str">
        <f t="shared" si="25"/>
        <v/>
      </c>
      <c r="S383" s="106" t="str">
        <f>+IFERROR(VLOOKUP(M383&amp;"-"&amp;N383,Links_publicos_PBI[[id-id2]:[Nombre Archivo PBI]],4,0),L383)</f>
        <v>Departamento: El Progreso</v>
      </c>
      <c r="T383" s="121" t="str">
        <f>+HYPERLINK(IFERROR(VLOOKUP($M383&amp;"-"&amp;$N383,Links_publicos_PBI[[id-id2]:[Nombre Archivo PBI]],5,0),L383))</f>
        <v>https://app.powerbi.com/view?r=eyJrIjoiNWEwZjMzN2QtYWFkOS00YTNiLTgyNzEtYThmY2Q4ZDY5YmVhIiwidCI6IjhmYmFhNWJmLTJlY2MtNGRjOC1iNTZiLThmOTJlMzA3ZjA3NiIsImMiOjR9</v>
      </c>
      <c r="U383" s="121" t="str">
        <f>+IFERROR(VLOOKUP($M383,'LINK GEE-MSTORE'!$A$4:$E$164,4,0),"")&amp;IF(Detalle_Vinculos_Odoo[[#This Row],[id GEE2]]=0,"",Detalle_Vinculos_Odoo[[#This Row],[id GEE2]])</f>
        <v/>
      </c>
      <c r="V383" s="121" t="str">
        <f>+IFERROR(VLOOKUP($M383,'LINK GEE-MSTORE'!$I$4:$M$134,4,0),"")</f>
        <v/>
      </c>
      <c r="W383" s="30" t="str">
        <f>+Detalle_Vinculos_Odoo[[#This Row],[Data]]&amp;"|| "&amp;Detalle_Vinculos_Odoo[[#This Row],[Variante Shopify]]&amp;", "&amp;Detalle_Vinculos_Odoo[[#This Row],[País]]</f>
        <v>DATAPUEBLOS|| Departamento: El Progreso, Guatemala</v>
      </c>
      <c r="X3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El Progreso</v>
      </c>
      <c r="Y383" s="106" t="str">
        <f>+IFERROR(VLOOKUP(Detalle_Vinculos_Odoo[[#This Row],[id GEE]],Portadas10[],2,0),"No hay imagen en la tabla")</f>
        <v>No hay imagen en la tabla</v>
      </c>
      <c r="Z3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3" s="106" t="str">
        <f t="shared" si="22"/>
        <v>https://dashboardfiltrado.azurewebsites.net/AutoDash/Index/10/2</v>
      </c>
      <c r="AC3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id2:2, url:"https://app.powerbi.com/view?r=eyJrIjoiNWEwZjMzN2QtYWFkOS00YTNiLTgyNzEtYThmY2Q4ZDY5YmVhIiwidCI6IjhmYmFhNWJmLTJlY2MtNGRjOC1iNTZiLThmOTJlMzA3ZjA3NiIsImMiOjR9", comentario:"DATA: DATAPUEBLOS || País: Guatemala || Variante: SI || Tipo Variante: Departamento || Variante Shopify: Departamento: El Progreso"));</v>
      </c>
      <c r="AD3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https://dashboardfiltrado.azurewebsites.net/AutoDash/Index/10/2</v>
      </c>
      <c r="AE383" s="117" t="str">
        <f>+IF(Detalle_Vinculos_Odoo[[#This Row],[LINK Mapstore]]&lt;&gt;"","MapStore",IF(Detalle_Vinculos_Odoo[[#This Row],[id GEE]]&lt;&gt;"","GEE-PBI","PBI"))</f>
        <v>PBI</v>
      </c>
    </row>
    <row r="384" spans="1:31" ht="30.6" hidden="1" x14ac:dyDescent="0.3">
      <c r="A384" s="102">
        <f t="shared" si="23"/>
        <v>371</v>
      </c>
      <c r="B384" s="103" t="str">
        <f>+VLOOKUP($M384,Detalle_Variantes_DI[],2,0)</f>
        <v>DATAPUEBLOS</v>
      </c>
      <c r="C384" s="103" t="str">
        <f>+VLOOKUP($M384,Detalle_Variantes_DI[],3,0)</f>
        <v>0019-02-00026</v>
      </c>
      <c r="D384" s="30" t="str">
        <f>+VLOOKUP($M384,Detalle_Variantes_DI[],5,0)</f>
        <v>Mapa Pueblos y  Comunidades Lingüisticas - Guatemala</v>
      </c>
      <c r="E384" s="102" t="str">
        <f>+VLOOKUP($M384,Detalle_Variantes_DI[],6,0)</f>
        <v>Básico</v>
      </c>
      <c r="F384" s="102" t="str">
        <f>+VLOOKUP($M384,Detalle_Variantes_DI[],7,0)</f>
        <v>Guatemala</v>
      </c>
      <c r="G384" s="102" t="str">
        <f>+VLOOKUP($M384,Detalle_Variantes_DI[],8,0)</f>
        <v>SI</v>
      </c>
      <c r="H384" s="102" t="str">
        <f>+VLOOKUP($M384,Detalle_Variantes_DI[],9,0)</f>
        <v>NO</v>
      </c>
      <c r="I384" s="102" t="str">
        <f>+VLOOKUP($M384,Detalle_Variantes_DI[],10,0)</f>
        <v>NO</v>
      </c>
      <c r="J384" s="102" t="str">
        <f>+VLOOKUP($M384,Detalle_Variantes_DI[],11,0)</f>
        <v>SI</v>
      </c>
      <c r="K384" s="102" t="str">
        <f>+VLOOKUP($M384,Detalle_Variantes_DI[],13,0)</f>
        <v>SI</v>
      </c>
      <c r="L384" s="102" t="str">
        <f>+VLOOKUP($M384,Detalle_Variantes_DI[],14,0)</f>
        <v>Departamento</v>
      </c>
      <c r="M384" s="100">
        <v>10</v>
      </c>
      <c r="N384" s="96">
        <v>3</v>
      </c>
      <c r="O384" s="102" t="str">
        <f>+IF(VLOOKUP($M384,Detalle_Variantes_DI[],19,0)=0,"",VLOOKUP($M384,Detalle_Variantes_DI[],19,0))</f>
        <v/>
      </c>
      <c r="P384" s="102" t="str">
        <f t="shared" si="24"/>
        <v/>
      </c>
      <c r="Q384" s="102" t="str">
        <f>+IF(VLOOKUP($M384,Detalle_Variantes_DI[],19,0)=0,"",VLOOKUP($M384,Detalle_Variantes_DI[],21,0))</f>
        <v/>
      </c>
      <c r="R384" s="105" t="str">
        <f t="shared" si="25"/>
        <v/>
      </c>
      <c r="S384" s="106" t="str">
        <f>+IFERROR(VLOOKUP(M384&amp;"-"&amp;N384,Links_publicos_PBI[[id-id2]:[Nombre Archivo PBI]],4,0),L384)</f>
        <v>Departamento: Sacatepéquez</v>
      </c>
      <c r="T384" s="121" t="str">
        <f>+HYPERLINK(IFERROR(VLOOKUP($M384&amp;"-"&amp;$N384,Links_publicos_PBI[[id-id2]:[Nombre Archivo PBI]],5,0),L384))</f>
        <v>https://app.powerbi.com/view?r=eyJrIjoiOGEwZTg1NWQtYmFlNy00MTA2LWIwYjUtYWIyYWFjYjczMTI1IiwidCI6IjhmYmFhNWJmLTJlY2MtNGRjOC1iNTZiLThmOTJlMzA3ZjA3NiIsImMiOjR9</v>
      </c>
      <c r="U384" s="121" t="str">
        <f>+IFERROR(VLOOKUP($M384,'LINK GEE-MSTORE'!$A$4:$E$164,4,0),"")&amp;IF(Detalle_Vinculos_Odoo[[#This Row],[id GEE2]]=0,"",Detalle_Vinculos_Odoo[[#This Row],[id GEE2]])</f>
        <v/>
      </c>
      <c r="V384" s="121" t="str">
        <f>+IFERROR(VLOOKUP($M384,'LINK GEE-MSTORE'!$I$4:$M$134,4,0),"")</f>
        <v/>
      </c>
      <c r="W384" s="30" t="str">
        <f>+Detalle_Vinculos_Odoo[[#This Row],[Data]]&amp;"|| "&amp;Detalle_Vinculos_Odoo[[#This Row],[Variante Shopify]]&amp;", "&amp;Detalle_Vinculos_Odoo[[#This Row],[País]]</f>
        <v>DATAPUEBLOS|| Departamento: Sacatepéquez, Guatemala</v>
      </c>
      <c r="X3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Sacatepéquez</v>
      </c>
      <c r="Y384" s="106" t="str">
        <f>+IFERROR(VLOOKUP(Detalle_Vinculos_Odoo[[#This Row],[id GEE]],Portadas10[],2,0),"No hay imagen en la tabla")</f>
        <v>No hay imagen en la tabla</v>
      </c>
      <c r="Z3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4" s="106" t="str">
        <f t="shared" si="22"/>
        <v>https://dashboardfiltrado.azurewebsites.net/AutoDash/Index/10/3</v>
      </c>
      <c r="AC3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id2:3, url:"https://app.powerbi.com/view?r=eyJrIjoiOGEwZTg1NWQtYmFlNy00MTA2LWIwYjUtYWIyYWFjYjczMTI1IiwidCI6IjhmYmFhNWJmLTJlY2MtNGRjOC1iNTZiLThmOTJlMzA3ZjA3NiIsImMiOjR9", comentario:"DATA: DATAPUEBLOS || País: Guatemala || Variante: SI || Tipo Variante: Departamento || Variante Shopify: Departamento: Sacatepéquez"));</v>
      </c>
      <c r="AD3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https://dashboardfiltrado.azurewebsites.net/AutoDash/Index/10/3</v>
      </c>
      <c r="AE384" s="117" t="str">
        <f>+IF(Detalle_Vinculos_Odoo[[#This Row],[LINK Mapstore]]&lt;&gt;"","MapStore",IF(Detalle_Vinculos_Odoo[[#This Row],[id GEE]]&lt;&gt;"","GEE-PBI","PBI"))</f>
        <v>PBI</v>
      </c>
    </row>
    <row r="385" spans="1:31" ht="30.6" hidden="1" x14ac:dyDescent="0.3">
      <c r="A385" s="102">
        <f t="shared" si="23"/>
        <v>372</v>
      </c>
      <c r="B385" s="103" t="str">
        <f>+VLOOKUP($M385,Detalle_Variantes_DI[],2,0)</f>
        <v>DATAPUEBLOS</v>
      </c>
      <c r="C385" s="103" t="str">
        <f>+VLOOKUP($M385,Detalle_Variantes_DI[],3,0)</f>
        <v>0019-02-00026</v>
      </c>
      <c r="D385" s="30" t="str">
        <f>+VLOOKUP($M385,Detalle_Variantes_DI[],5,0)</f>
        <v>Mapa Pueblos y  Comunidades Lingüisticas - Guatemala</v>
      </c>
      <c r="E385" s="102" t="str">
        <f>+VLOOKUP($M385,Detalle_Variantes_DI[],6,0)</f>
        <v>Básico</v>
      </c>
      <c r="F385" s="102" t="str">
        <f>+VLOOKUP($M385,Detalle_Variantes_DI[],7,0)</f>
        <v>Guatemala</v>
      </c>
      <c r="G385" s="102" t="str">
        <f>+VLOOKUP($M385,Detalle_Variantes_DI[],8,0)</f>
        <v>SI</v>
      </c>
      <c r="H385" s="102" t="str">
        <f>+VLOOKUP($M385,Detalle_Variantes_DI[],9,0)</f>
        <v>NO</v>
      </c>
      <c r="I385" s="102" t="str">
        <f>+VLOOKUP($M385,Detalle_Variantes_DI[],10,0)</f>
        <v>NO</v>
      </c>
      <c r="J385" s="102" t="str">
        <f>+VLOOKUP($M385,Detalle_Variantes_DI[],11,0)</f>
        <v>SI</v>
      </c>
      <c r="K385" s="102" t="str">
        <f>+VLOOKUP($M385,Detalle_Variantes_DI[],13,0)</f>
        <v>SI</v>
      </c>
      <c r="L385" s="102" t="str">
        <f>+VLOOKUP($M385,Detalle_Variantes_DI[],14,0)</f>
        <v>Departamento</v>
      </c>
      <c r="M385" s="100">
        <v>10</v>
      </c>
      <c r="N385" s="96">
        <v>4</v>
      </c>
      <c r="O385" s="102" t="str">
        <f>+IF(VLOOKUP($M385,Detalle_Variantes_DI[],19,0)=0,"",VLOOKUP($M385,Detalle_Variantes_DI[],19,0))</f>
        <v/>
      </c>
      <c r="P385" s="102" t="str">
        <f t="shared" si="24"/>
        <v/>
      </c>
      <c r="Q385" s="102" t="str">
        <f>+IF(VLOOKUP($M385,Detalle_Variantes_DI[],19,0)=0,"",VLOOKUP($M385,Detalle_Variantes_DI[],21,0))</f>
        <v/>
      </c>
      <c r="R385" s="105" t="str">
        <f t="shared" si="25"/>
        <v/>
      </c>
      <c r="S385" s="106" t="str">
        <f>+IFERROR(VLOOKUP(M385&amp;"-"&amp;N385,Links_publicos_PBI[[id-id2]:[Nombre Archivo PBI]],4,0),L385)</f>
        <v>Departamento: Chimaltenango</v>
      </c>
      <c r="T385" s="121" t="str">
        <f>+HYPERLINK(IFERROR(VLOOKUP($M385&amp;"-"&amp;$N385,Links_publicos_PBI[[id-id2]:[Nombre Archivo PBI]],5,0),L385))</f>
        <v>https://app.powerbi.com/view?r=eyJrIjoiNDc3YWViYWYtYjFlZC00YjE5LWFiYmQtZWFkM2RiZWQ3ZWY3IiwidCI6IjhmYmFhNWJmLTJlY2MtNGRjOC1iNTZiLThmOTJlMzA3ZjA3NiIsImMiOjR9</v>
      </c>
      <c r="U385" s="121" t="str">
        <f>+IFERROR(VLOOKUP($M385,'LINK GEE-MSTORE'!$A$4:$E$164,4,0),"")&amp;IF(Detalle_Vinculos_Odoo[[#This Row],[id GEE2]]=0,"",Detalle_Vinculos_Odoo[[#This Row],[id GEE2]])</f>
        <v/>
      </c>
      <c r="V385" s="121" t="str">
        <f>+IFERROR(VLOOKUP($M385,'LINK GEE-MSTORE'!$I$4:$M$134,4,0),"")</f>
        <v/>
      </c>
      <c r="W385" s="30" t="str">
        <f>+Detalle_Vinculos_Odoo[[#This Row],[Data]]&amp;"|| "&amp;Detalle_Vinculos_Odoo[[#This Row],[Variante Shopify]]&amp;", "&amp;Detalle_Vinculos_Odoo[[#This Row],[País]]</f>
        <v>DATAPUEBLOS|| Departamento: Chimaltenango, Guatemala</v>
      </c>
      <c r="X3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Chimaltenango</v>
      </c>
      <c r="Y385" s="106" t="str">
        <f>+IFERROR(VLOOKUP(Detalle_Vinculos_Odoo[[#This Row],[id GEE]],Portadas10[],2,0),"No hay imagen en la tabla")</f>
        <v>No hay imagen en la tabla</v>
      </c>
      <c r="Z3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5" s="106" t="str">
        <f t="shared" si="22"/>
        <v>https://dashboardfiltrado.azurewebsites.net/AutoDash/Index/10/4</v>
      </c>
      <c r="AC3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id2:4, url:"https://app.powerbi.com/view?r=eyJrIjoiNDc3YWViYWYtYjFlZC00YjE5LWFiYmQtZWFkM2RiZWQ3ZWY3IiwidCI6IjhmYmFhNWJmLTJlY2MtNGRjOC1iNTZiLThmOTJlMzA3ZjA3NiIsImMiOjR9", comentario:"DATA: DATAPUEBLOS || País: Guatemala || Variante: SI || Tipo Variante: Departamento || Variante Shopify: Departamento: Chimaltenango"));</v>
      </c>
      <c r="AD3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https://dashboardfiltrado.azurewebsites.net/AutoDash/Index/10/4</v>
      </c>
      <c r="AE385" s="117" t="str">
        <f>+IF(Detalle_Vinculos_Odoo[[#This Row],[LINK Mapstore]]&lt;&gt;"","MapStore",IF(Detalle_Vinculos_Odoo[[#This Row],[id GEE]]&lt;&gt;"","GEE-PBI","PBI"))</f>
        <v>PBI</v>
      </c>
    </row>
    <row r="386" spans="1:31" ht="30.6" hidden="1" x14ac:dyDescent="0.3">
      <c r="A386" s="102">
        <f t="shared" si="23"/>
        <v>373</v>
      </c>
      <c r="B386" s="103" t="str">
        <f>+VLOOKUP($M386,Detalle_Variantes_DI[],2,0)</f>
        <v>DATAPUEBLOS</v>
      </c>
      <c r="C386" s="103" t="str">
        <f>+VLOOKUP($M386,Detalle_Variantes_DI[],3,0)</f>
        <v>0019-02-00026</v>
      </c>
      <c r="D386" s="30" t="str">
        <f>+VLOOKUP($M386,Detalle_Variantes_DI[],5,0)</f>
        <v>Mapa Pueblos y  Comunidades Lingüisticas - Guatemala</v>
      </c>
      <c r="E386" s="102" t="str">
        <f>+VLOOKUP($M386,Detalle_Variantes_DI[],6,0)</f>
        <v>Básico</v>
      </c>
      <c r="F386" s="102" t="str">
        <f>+VLOOKUP($M386,Detalle_Variantes_DI[],7,0)</f>
        <v>Guatemala</v>
      </c>
      <c r="G386" s="102" t="str">
        <f>+VLOOKUP($M386,Detalle_Variantes_DI[],8,0)</f>
        <v>SI</v>
      </c>
      <c r="H386" s="102" t="str">
        <f>+VLOOKUP($M386,Detalle_Variantes_DI[],9,0)</f>
        <v>NO</v>
      </c>
      <c r="I386" s="102" t="str">
        <f>+VLOOKUP($M386,Detalle_Variantes_DI[],10,0)</f>
        <v>NO</v>
      </c>
      <c r="J386" s="102" t="str">
        <f>+VLOOKUP($M386,Detalle_Variantes_DI[],11,0)</f>
        <v>SI</v>
      </c>
      <c r="K386" s="102" t="str">
        <f>+VLOOKUP($M386,Detalle_Variantes_DI[],13,0)</f>
        <v>SI</v>
      </c>
      <c r="L386" s="102" t="str">
        <f>+VLOOKUP($M386,Detalle_Variantes_DI[],14,0)</f>
        <v>Departamento</v>
      </c>
      <c r="M386" s="100">
        <v>10</v>
      </c>
      <c r="N386" s="96">
        <v>5</v>
      </c>
      <c r="O386" s="102" t="str">
        <f>+IF(VLOOKUP($M386,Detalle_Variantes_DI[],19,0)=0,"",VLOOKUP($M386,Detalle_Variantes_DI[],19,0))</f>
        <v/>
      </c>
      <c r="P386" s="102" t="str">
        <f t="shared" si="24"/>
        <v/>
      </c>
      <c r="Q386" s="102" t="str">
        <f>+IF(VLOOKUP($M386,Detalle_Variantes_DI[],19,0)=0,"",VLOOKUP($M386,Detalle_Variantes_DI[],21,0))</f>
        <v/>
      </c>
      <c r="R386" s="105" t="str">
        <f t="shared" si="25"/>
        <v/>
      </c>
      <c r="S386" s="106" t="str">
        <f>+IFERROR(VLOOKUP(M386&amp;"-"&amp;N386,Links_publicos_PBI[[id-id2]:[Nombre Archivo PBI]],4,0),L386)</f>
        <v>Departamento: Escuintla</v>
      </c>
      <c r="T386" s="121" t="str">
        <f>+HYPERLINK(IFERROR(VLOOKUP($M386&amp;"-"&amp;$N386,Links_publicos_PBI[[id-id2]:[Nombre Archivo PBI]],5,0),L386))</f>
        <v>https://app.powerbi.com/view?r=eyJrIjoiMDI1NjM4N2EtMGE2Ni00NWQxLTk5NzItNGRhZjg1NzllNmFkIiwidCI6IjhmYmFhNWJmLTJlY2MtNGRjOC1iNTZiLThmOTJlMzA3ZjA3NiIsImMiOjR9</v>
      </c>
      <c r="U386" s="121" t="str">
        <f>+IFERROR(VLOOKUP($M386,'LINK GEE-MSTORE'!$A$4:$E$164,4,0),"")&amp;IF(Detalle_Vinculos_Odoo[[#This Row],[id GEE2]]=0,"",Detalle_Vinculos_Odoo[[#This Row],[id GEE2]])</f>
        <v/>
      </c>
      <c r="V386" s="121" t="str">
        <f>+IFERROR(VLOOKUP($M386,'LINK GEE-MSTORE'!$I$4:$M$134,4,0),"")</f>
        <v/>
      </c>
      <c r="W386" s="30" t="str">
        <f>+Detalle_Vinculos_Odoo[[#This Row],[Data]]&amp;"|| "&amp;Detalle_Vinculos_Odoo[[#This Row],[Variante Shopify]]&amp;", "&amp;Detalle_Vinculos_Odoo[[#This Row],[País]]</f>
        <v>DATAPUEBLOS|| Departamento: Escuintla, Guatemala</v>
      </c>
      <c r="X3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Escuintla</v>
      </c>
      <c r="Y386" s="106" t="str">
        <f>+IFERROR(VLOOKUP(Detalle_Vinculos_Odoo[[#This Row],[id GEE]],Portadas10[],2,0),"No hay imagen en la tabla")</f>
        <v>No hay imagen en la tabla</v>
      </c>
      <c r="Z3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6" s="106" t="str">
        <f t="shared" si="22"/>
        <v>https://dashboardfiltrado.azurewebsites.net/AutoDash/Index/10/5</v>
      </c>
      <c r="AC3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id2:5, url:"https://app.powerbi.com/view?r=eyJrIjoiMDI1NjM4N2EtMGE2Ni00NWQxLTk5NzItNGRhZjg1NzllNmFkIiwidCI6IjhmYmFhNWJmLTJlY2MtNGRjOC1iNTZiLThmOTJlMzA3ZjA3NiIsImMiOjR9", comentario:"DATA: DATAPUEBLOS || País: Guatemala || Variante: SI || Tipo Variante: Departamento || Variante Shopify: Departamento: Escuintla"));</v>
      </c>
      <c r="AD3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https://dashboardfiltrado.azurewebsites.net/AutoDash/Index/10/5</v>
      </c>
      <c r="AE386" s="117" t="str">
        <f>+IF(Detalle_Vinculos_Odoo[[#This Row],[LINK Mapstore]]&lt;&gt;"","MapStore",IF(Detalle_Vinculos_Odoo[[#This Row],[id GEE]]&lt;&gt;"","GEE-PBI","PBI"))</f>
        <v>PBI</v>
      </c>
    </row>
    <row r="387" spans="1:31" ht="30.6" hidden="1" x14ac:dyDescent="0.3">
      <c r="A387" s="102">
        <f t="shared" si="23"/>
        <v>374</v>
      </c>
      <c r="B387" s="103" t="str">
        <f>+VLOOKUP($M387,Detalle_Variantes_DI[],2,0)</f>
        <v>DATAPUEBLOS</v>
      </c>
      <c r="C387" s="103" t="str">
        <f>+VLOOKUP($M387,Detalle_Variantes_DI[],3,0)</f>
        <v>0019-02-00026</v>
      </c>
      <c r="D387" s="30" t="str">
        <f>+VLOOKUP($M387,Detalle_Variantes_DI[],5,0)</f>
        <v>Mapa Pueblos y  Comunidades Lingüisticas - Guatemala</v>
      </c>
      <c r="E387" s="102" t="str">
        <f>+VLOOKUP($M387,Detalle_Variantes_DI[],6,0)</f>
        <v>Básico</v>
      </c>
      <c r="F387" s="102" t="str">
        <f>+VLOOKUP($M387,Detalle_Variantes_DI[],7,0)</f>
        <v>Guatemala</v>
      </c>
      <c r="G387" s="102" t="str">
        <f>+VLOOKUP($M387,Detalle_Variantes_DI[],8,0)</f>
        <v>SI</v>
      </c>
      <c r="H387" s="102" t="str">
        <f>+VLOOKUP($M387,Detalle_Variantes_DI[],9,0)</f>
        <v>NO</v>
      </c>
      <c r="I387" s="102" t="str">
        <f>+VLOOKUP($M387,Detalle_Variantes_DI[],10,0)</f>
        <v>NO</v>
      </c>
      <c r="J387" s="102" t="str">
        <f>+VLOOKUP($M387,Detalle_Variantes_DI[],11,0)</f>
        <v>SI</v>
      </c>
      <c r="K387" s="102" t="str">
        <f>+VLOOKUP($M387,Detalle_Variantes_DI[],13,0)</f>
        <v>SI</v>
      </c>
      <c r="L387" s="102" t="str">
        <f>+VLOOKUP($M387,Detalle_Variantes_DI[],14,0)</f>
        <v>Departamento</v>
      </c>
      <c r="M387" s="100">
        <v>10</v>
      </c>
      <c r="N387" s="96">
        <v>6</v>
      </c>
      <c r="O387" s="102" t="str">
        <f>+IF(VLOOKUP($M387,Detalle_Variantes_DI[],19,0)=0,"",VLOOKUP($M387,Detalle_Variantes_DI[],19,0))</f>
        <v/>
      </c>
      <c r="P387" s="102" t="str">
        <f t="shared" si="24"/>
        <v/>
      </c>
      <c r="Q387" s="102" t="str">
        <f>+IF(VLOOKUP($M387,Detalle_Variantes_DI[],19,0)=0,"",VLOOKUP($M387,Detalle_Variantes_DI[],21,0))</f>
        <v/>
      </c>
      <c r="R387" s="105" t="str">
        <f t="shared" si="25"/>
        <v/>
      </c>
      <c r="S387" s="106" t="str">
        <f>+IFERROR(VLOOKUP(M387&amp;"-"&amp;N387,Links_publicos_PBI[[id-id2]:[Nombre Archivo PBI]],4,0),L387)</f>
        <v>Departamento: Santa Rosa</v>
      </c>
      <c r="T387" s="121" t="str">
        <f>+HYPERLINK(IFERROR(VLOOKUP($M387&amp;"-"&amp;$N387,Links_publicos_PBI[[id-id2]:[Nombre Archivo PBI]],5,0),L387))</f>
        <v>https://app.powerbi.com/view?r=eyJrIjoiZGFiNGI2YTgtMDY2My00ZWU3LWEwNTMtOTI0ODViYjEzMTZjIiwidCI6IjhmYmFhNWJmLTJlY2MtNGRjOC1iNTZiLThmOTJlMzA3ZjA3NiIsImMiOjR9</v>
      </c>
      <c r="U387" s="121" t="str">
        <f>+IFERROR(VLOOKUP($M387,'LINK GEE-MSTORE'!$A$4:$E$164,4,0),"")&amp;IF(Detalle_Vinculos_Odoo[[#This Row],[id GEE2]]=0,"",Detalle_Vinculos_Odoo[[#This Row],[id GEE2]])</f>
        <v/>
      </c>
      <c r="V387" s="121" t="str">
        <f>+IFERROR(VLOOKUP($M387,'LINK GEE-MSTORE'!$I$4:$M$134,4,0),"")</f>
        <v/>
      </c>
      <c r="W387" s="30" t="str">
        <f>+Detalle_Vinculos_Odoo[[#This Row],[Data]]&amp;"|| "&amp;Detalle_Vinculos_Odoo[[#This Row],[Variante Shopify]]&amp;", "&amp;Detalle_Vinculos_Odoo[[#This Row],[País]]</f>
        <v>DATAPUEBLOS|| Departamento: Santa Rosa, Guatemala</v>
      </c>
      <c r="X3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Santa Rosa</v>
      </c>
      <c r="Y387" s="106" t="str">
        <f>+IFERROR(VLOOKUP(Detalle_Vinculos_Odoo[[#This Row],[id GEE]],Portadas10[],2,0),"No hay imagen en la tabla")</f>
        <v>No hay imagen en la tabla</v>
      </c>
      <c r="Z3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7" s="106" t="str">
        <f t="shared" si="22"/>
        <v>https://dashboardfiltrado.azurewebsites.net/AutoDash/Index/10/6</v>
      </c>
      <c r="AC3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id2:6, url:"https://app.powerbi.com/view?r=eyJrIjoiZGFiNGI2YTgtMDY2My00ZWU3LWEwNTMtOTI0ODViYjEzMTZjIiwidCI6IjhmYmFhNWJmLTJlY2MtNGRjOC1iNTZiLThmOTJlMzA3ZjA3NiIsImMiOjR9", comentario:"DATA: DATAPUEBLOS || País: Guatemala || Variante: SI || Tipo Variante: Departamento || Variante Shopify: Departamento: Santa Rosa"));</v>
      </c>
      <c r="AD3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https://dashboardfiltrado.azurewebsites.net/AutoDash/Index/10/6</v>
      </c>
      <c r="AE387" s="117" t="str">
        <f>+IF(Detalle_Vinculos_Odoo[[#This Row],[LINK Mapstore]]&lt;&gt;"","MapStore",IF(Detalle_Vinculos_Odoo[[#This Row],[id GEE]]&lt;&gt;"","GEE-PBI","PBI"))</f>
        <v>PBI</v>
      </c>
    </row>
    <row r="388" spans="1:31" ht="30.6" hidden="1" x14ac:dyDescent="0.3">
      <c r="A388" s="102">
        <f t="shared" si="23"/>
        <v>375</v>
      </c>
      <c r="B388" s="103" t="str">
        <f>+VLOOKUP($M388,Detalle_Variantes_DI[],2,0)</f>
        <v>DATAPUEBLOS</v>
      </c>
      <c r="C388" s="103" t="str">
        <f>+VLOOKUP($M388,Detalle_Variantes_DI[],3,0)</f>
        <v>0019-02-00026</v>
      </c>
      <c r="D388" s="30" t="str">
        <f>+VLOOKUP($M388,Detalle_Variantes_DI[],5,0)</f>
        <v>Mapa Pueblos y  Comunidades Lingüisticas - Guatemala</v>
      </c>
      <c r="E388" s="102" t="str">
        <f>+VLOOKUP($M388,Detalle_Variantes_DI[],6,0)</f>
        <v>Básico</v>
      </c>
      <c r="F388" s="102" t="str">
        <f>+VLOOKUP($M388,Detalle_Variantes_DI[],7,0)</f>
        <v>Guatemala</v>
      </c>
      <c r="G388" s="102" t="str">
        <f>+VLOOKUP($M388,Detalle_Variantes_DI[],8,0)</f>
        <v>SI</v>
      </c>
      <c r="H388" s="102" t="str">
        <f>+VLOOKUP($M388,Detalle_Variantes_DI[],9,0)</f>
        <v>NO</v>
      </c>
      <c r="I388" s="102" t="str">
        <f>+VLOOKUP($M388,Detalle_Variantes_DI[],10,0)</f>
        <v>NO</v>
      </c>
      <c r="J388" s="102" t="str">
        <f>+VLOOKUP($M388,Detalle_Variantes_DI[],11,0)</f>
        <v>SI</v>
      </c>
      <c r="K388" s="102" t="str">
        <f>+VLOOKUP($M388,Detalle_Variantes_DI[],13,0)</f>
        <v>SI</v>
      </c>
      <c r="L388" s="102" t="str">
        <f>+VLOOKUP($M388,Detalle_Variantes_DI[],14,0)</f>
        <v>Departamento</v>
      </c>
      <c r="M388" s="100">
        <v>10</v>
      </c>
      <c r="N388" s="96">
        <v>7</v>
      </c>
      <c r="O388" s="102" t="str">
        <f>+IF(VLOOKUP($M388,Detalle_Variantes_DI[],19,0)=0,"",VLOOKUP($M388,Detalle_Variantes_DI[],19,0))</f>
        <v/>
      </c>
      <c r="P388" s="102" t="str">
        <f t="shared" si="24"/>
        <v/>
      </c>
      <c r="Q388" s="102" t="str">
        <f>+IF(VLOOKUP($M388,Detalle_Variantes_DI[],19,0)=0,"",VLOOKUP($M388,Detalle_Variantes_DI[],21,0))</f>
        <v/>
      </c>
      <c r="R388" s="105" t="str">
        <f t="shared" si="25"/>
        <v/>
      </c>
      <c r="S388" s="106" t="str">
        <f>+IFERROR(VLOOKUP(M388&amp;"-"&amp;N388,Links_publicos_PBI[[id-id2]:[Nombre Archivo PBI]],4,0),L388)</f>
        <v>Departamento: Sololá</v>
      </c>
      <c r="T388" s="121" t="str">
        <f>+HYPERLINK(IFERROR(VLOOKUP($M388&amp;"-"&amp;$N388,Links_publicos_PBI[[id-id2]:[Nombre Archivo PBI]],5,0),L388))</f>
        <v>https://app.powerbi.com/view?r=eyJrIjoiNzkwNDZhYzQtN2JkNi00NjNhLWJkYzEtYTAxZWFiOWIyMTY3IiwidCI6IjhmYmFhNWJmLTJlY2MtNGRjOC1iNTZiLThmOTJlMzA3ZjA3NiIsImMiOjR9</v>
      </c>
      <c r="U388" s="121" t="str">
        <f>+IFERROR(VLOOKUP($M388,'LINK GEE-MSTORE'!$A$4:$E$164,4,0),"")&amp;IF(Detalle_Vinculos_Odoo[[#This Row],[id GEE2]]=0,"",Detalle_Vinculos_Odoo[[#This Row],[id GEE2]])</f>
        <v/>
      </c>
      <c r="V388" s="121" t="str">
        <f>+IFERROR(VLOOKUP($M388,'LINK GEE-MSTORE'!$I$4:$M$134,4,0),"")</f>
        <v/>
      </c>
      <c r="W388" s="30" t="str">
        <f>+Detalle_Vinculos_Odoo[[#This Row],[Data]]&amp;"|| "&amp;Detalle_Vinculos_Odoo[[#This Row],[Variante Shopify]]&amp;", "&amp;Detalle_Vinculos_Odoo[[#This Row],[País]]</f>
        <v>DATAPUEBLOS|| Departamento: Sololá, Guatemala</v>
      </c>
      <c r="X3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Sololá</v>
      </c>
      <c r="Y388" s="106" t="str">
        <f>+IFERROR(VLOOKUP(Detalle_Vinculos_Odoo[[#This Row],[id GEE]],Portadas10[],2,0),"No hay imagen en la tabla")</f>
        <v>No hay imagen en la tabla</v>
      </c>
      <c r="Z3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8" s="106" t="str">
        <f t="shared" si="22"/>
        <v>https://dashboardfiltrado.azurewebsites.net/AutoDash/Index/10/7</v>
      </c>
      <c r="AC3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id2:7, url:"https://app.powerbi.com/view?r=eyJrIjoiNzkwNDZhYzQtN2JkNi00NjNhLWJkYzEtYTAxZWFiOWIyMTY3IiwidCI6IjhmYmFhNWJmLTJlY2MtNGRjOC1iNTZiLThmOTJlMzA3ZjA3NiIsImMiOjR9", comentario:"DATA: DATAPUEBLOS || País: Guatemala || Variante: SI || Tipo Variante: Departamento || Variante Shopify: Departamento: Sololá"));</v>
      </c>
      <c r="AD3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https://dashboardfiltrado.azurewebsites.net/AutoDash/Index/10/7</v>
      </c>
      <c r="AE388" s="117" t="str">
        <f>+IF(Detalle_Vinculos_Odoo[[#This Row],[LINK Mapstore]]&lt;&gt;"","MapStore",IF(Detalle_Vinculos_Odoo[[#This Row],[id GEE]]&lt;&gt;"","GEE-PBI","PBI"))</f>
        <v>PBI</v>
      </c>
    </row>
    <row r="389" spans="1:31" ht="30.6" hidden="1" x14ac:dyDescent="0.3">
      <c r="A389" s="102">
        <f t="shared" si="23"/>
        <v>376</v>
      </c>
      <c r="B389" s="103" t="str">
        <f>+VLOOKUP($M389,Detalle_Variantes_DI[],2,0)</f>
        <v>DATAPUEBLOS</v>
      </c>
      <c r="C389" s="103" t="str">
        <f>+VLOOKUP($M389,Detalle_Variantes_DI[],3,0)</f>
        <v>0019-02-00026</v>
      </c>
      <c r="D389" s="30" t="str">
        <f>+VLOOKUP($M389,Detalle_Variantes_DI[],5,0)</f>
        <v>Mapa Pueblos y  Comunidades Lingüisticas - Guatemala</v>
      </c>
      <c r="E389" s="102" t="str">
        <f>+VLOOKUP($M389,Detalle_Variantes_DI[],6,0)</f>
        <v>Básico</v>
      </c>
      <c r="F389" s="102" t="str">
        <f>+VLOOKUP($M389,Detalle_Variantes_DI[],7,0)</f>
        <v>Guatemala</v>
      </c>
      <c r="G389" s="102" t="str">
        <f>+VLOOKUP($M389,Detalle_Variantes_DI[],8,0)</f>
        <v>SI</v>
      </c>
      <c r="H389" s="102" t="str">
        <f>+VLOOKUP($M389,Detalle_Variantes_DI[],9,0)</f>
        <v>NO</v>
      </c>
      <c r="I389" s="102" t="str">
        <f>+VLOOKUP($M389,Detalle_Variantes_DI[],10,0)</f>
        <v>NO</v>
      </c>
      <c r="J389" s="102" t="str">
        <f>+VLOOKUP($M389,Detalle_Variantes_DI[],11,0)</f>
        <v>SI</v>
      </c>
      <c r="K389" s="102" t="str">
        <f>+VLOOKUP($M389,Detalle_Variantes_DI[],13,0)</f>
        <v>SI</v>
      </c>
      <c r="L389" s="102" t="str">
        <f>+VLOOKUP($M389,Detalle_Variantes_DI[],14,0)</f>
        <v>Departamento</v>
      </c>
      <c r="M389" s="100">
        <v>10</v>
      </c>
      <c r="N389" s="96">
        <v>8</v>
      </c>
      <c r="O389" s="102" t="str">
        <f>+IF(VLOOKUP($M389,Detalle_Variantes_DI[],19,0)=0,"",VLOOKUP($M389,Detalle_Variantes_DI[],19,0))</f>
        <v/>
      </c>
      <c r="P389" s="102" t="str">
        <f t="shared" si="24"/>
        <v/>
      </c>
      <c r="Q389" s="102" t="str">
        <f>+IF(VLOOKUP($M389,Detalle_Variantes_DI[],19,0)=0,"",VLOOKUP($M389,Detalle_Variantes_DI[],21,0))</f>
        <v/>
      </c>
      <c r="R389" s="105" t="str">
        <f t="shared" si="25"/>
        <v/>
      </c>
      <c r="S389" s="106" t="str">
        <f>+IFERROR(VLOOKUP(M389&amp;"-"&amp;N389,Links_publicos_PBI[[id-id2]:[Nombre Archivo PBI]],4,0),L389)</f>
        <v>Departamento: Totonicapán</v>
      </c>
      <c r="T389" s="121" t="str">
        <f>+HYPERLINK(IFERROR(VLOOKUP($M389&amp;"-"&amp;$N389,Links_publicos_PBI[[id-id2]:[Nombre Archivo PBI]],5,0),L389))</f>
        <v>https://app.powerbi.com/view?r=eyJrIjoiNmE4NWRkMTMtNjhiMy00MzYyLWExZTktMDZkOTgyY2QzMmQ0IiwidCI6IjhmYmFhNWJmLTJlY2MtNGRjOC1iNTZiLThmOTJlMzA3ZjA3NiIsImMiOjR9</v>
      </c>
      <c r="U389" s="121" t="str">
        <f>+IFERROR(VLOOKUP($M389,'LINK GEE-MSTORE'!$A$4:$E$164,4,0),"")&amp;IF(Detalle_Vinculos_Odoo[[#This Row],[id GEE2]]=0,"",Detalle_Vinculos_Odoo[[#This Row],[id GEE2]])</f>
        <v/>
      </c>
      <c r="V389" s="121" t="str">
        <f>+IFERROR(VLOOKUP($M389,'LINK GEE-MSTORE'!$I$4:$M$134,4,0),"")</f>
        <v/>
      </c>
      <c r="W389" s="30" t="str">
        <f>+Detalle_Vinculos_Odoo[[#This Row],[Data]]&amp;"|| "&amp;Detalle_Vinculos_Odoo[[#This Row],[Variante Shopify]]&amp;", "&amp;Detalle_Vinculos_Odoo[[#This Row],[País]]</f>
        <v>DATAPUEBLOS|| Departamento: Totonicapán, Guatemala</v>
      </c>
      <c r="X3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Totonicapán</v>
      </c>
      <c r="Y389" s="106" t="str">
        <f>+IFERROR(VLOOKUP(Detalle_Vinculos_Odoo[[#This Row],[id GEE]],Portadas10[],2,0),"No hay imagen en la tabla")</f>
        <v>No hay imagen en la tabla</v>
      </c>
      <c r="Z3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9" s="106" t="str">
        <f t="shared" si="22"/>
        <v>https://dashboardfiltrado.azurewebsites.net/AutoDash/Index/10/8</v>
      </c>
      <c r="AC3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id2:8, url:"https://app.powerbi.com/view?r=eyJrIjoiNmE4NWRkMTMtNjhiMy00MzYyLWExZTktMDZkOTgyY2QzMmQ0IiwidCI6IjhmYmFhNWJmLTJlY2MtNGRjOC1iNTZiLThmOTJlMzA3ZjA3NiIsImMiOjR9", comentario:"DATA: DATAPUEBLOS || País: Guatemala || Variante: SI || Tipo Variante: Departamento || Variante Shopify: Departamento: Totonicapán"));</v>
      </c>
      <c r="AD3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https://dashboardfiltrado.azurewebsites.net/AutoDash/Index/10/8</v>
      </c>
      <c r="AE389" s="117" t="str">
        <f>+IF(Detalle_Vinculos_Odoo[[#This Row],[LINK Mapstore]]&lt;&gt;"","MapStore",IF(Detalle_Vinculos_Odoo[[#This Row],[id GEE]]&lt;&gt;"","GEE-PBI","PBI"))</f>
        <v>PBI</v>
      </c>
    </row>
    <row r="390" spans="1:31" ht="30.6" hidden="1" x14ac:dyDescent="0.3">
      <c r="A390" s="102">
        <f t="shared" si="23"/>
        <v>377</v>
      </c>
      <c r="B390" s="103" t="str">
        <f>+VLOOKUP($M390,Detalle_Variantes_DI[],2,0)</f>
        <v>DATAPUEBLOS</v>
      </c>
      <c r="C390" s="103" t="str">
        <f>+VLOOKUP($M390,Detalle_Variantes_DI[],3,0)</f>
        <v>0019-02-00026</v>
      </c>
      <c r="D390" s="30" t="str">
        <f>+VLOOKUP($M390,Detalle_Variantes_DI[],5,0)</f>
        <v>Mapa Pueblos y  Comunidades Lingüisticas - Guatemala</v>
      </c>
      <c r="E390" s="102" t="str">
        <f>+VLOOKUP($M390,Detalle_Variantes_DI[],6,0)</f>
        <v>Básico</v>
      </c>
      <c r="F390" s="102" t="str">
        <f>+VLOOKUP($M390,Detalle_Variantes_DI[],7,0)</f>
        <v>Guatemala</v>
      </c>
      <c r="G390" s="102" t="str">
        <f>+VLOOKUP($M390,Detalle_Variantes_DI[],8,0)</f>
        <v>SI</v>
      </c>
      <c r="H390" s="102" t="str">
        <f>+VLOOKUP($M390,Detalle_Variantes_DI[],9,0)</f>
        <v>NO</v>
      </c>
      <c r="I390" s="102" t="str">
        <f>+VLOOKUP($M390,Detalle_Variantes_DI[],10,0)</f>
        <v>NO</v>
      </c>
      <c r="J390" s="102" t="str">
        <f>+VLOOKUP($M390,Detalle_Variantes_DI[],11,0)</f>
        <v>SI</v>
      </c>
      <c r="K390" s="102" t="str">
        <f>+VLOOKUP($M390,Detalle_Variantes_DI[],13,0)</f>
        <v>SI</v>
      </c>
      <c r="L390" s="102" t="str">
        <f>+VLOOKUP($M390,Detalle_Variantes_DI[],14,0)</f>
        <v>Departamento</v>
      </c>
      <c r="M390" s="100">
        <v>10</v>
      </c>
      <c r="N390" s="96">
        <v>9</v>
      </c>
      <c r="O390" s="102" t="str">
        <f>+IF(VLOOKUP($M390,Detalle_Variantes_DI[],19,0)=0,"",VLOOKUP($M390,Detalle_Variantes_DI[],19,0))</f>
        <v/>
      </c>
      <c r="P390" s="102" t="str">
        <f t="shared" si="24"/>
        <v/>
      </c>
      <c r="Q390" s="102" t="str">
        <f>+IF(VLOOKUP($M390,Detalle_Variantes_DI[],19,0)=0,"",VLOOKUP($M390,Detalle_Variantes_DI[],21,0))</f>
        <v/>
      </c>
      <c r="R390" s="105" t="str">
        <f t="shared" si="25"/>
        <v/>
      </c>
      <c r="S390" s="106" t="str">
        <f>+IFERROR(VLOOKUP(M390&amp;"-"&amp;N390,Links_publicos_PBI[[id-id2]:[Nombre Archivo PBI]],4,0),L390)</f>
        <v>Departamento: Quetzaltenango</v>
      </c>
      <c r="T390" s="121" t="str">
        <f>+HYPERLINK(IFERROR(VLOOKUP($M390&amp;"-"&amp;$N390,Links_publicos_PBI[[id-id2]:[Nombre Archivo PBI]],5,0),L390))</f>
        <v>https://app.powerbi.com/view?r=eyJrIjoiMGZjOWM2YzgtOWI4My00Yzk5LTgzZTItNGExYTc1YWFlOGRiIiwidCI6IjhmYmFhNWJmLTJlY2MtNGRjOC1iNTZiLThmOTJlMzA3ZjA3NiIsImMiOjR9</v>
      </c>
      <c r="U390" s="121" t="str">
        <f>+IFERROR(VLOOKUP($M390,'LINK GEE-MSTORE'!$A$4:$E$164,4,0),"")&amp;IF(Detalle_Vinculos_Odoo[[#This Row],[id GEE2]]=0,"",Detalle_Vinculos_Odoo[[#This Row],[id GEE2]])</f>
        <v/>
      </c>
      <c r="V390" s="121" t="str">
        <f>+IFERROR(VLOOKUP($M390,'LINK GEE-MSTORE'!$I$4:$M$134,4,0),"")</f>
        <v/>
      </c>
      <c r="W390" s="30" t="str">
        <f>+Detalle_Vinculos_Odoo[[#This Row],[Data]]&amp;"|| "&amp;Detalle_Vinculos_Odoo[[#This Row],[Variante Shopify]]&amp;", "&amp;Detalle_Vinculos_Odoo[[#This Row],[País]]</f>
        <v>DATAPUEBLOS|| Departamento: Quetzaltenango, Guatemala</v>
      </c>
      <c r="X3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Quetzaltenango</v>
      </c>
      <c r="Y390" s="106" t="str">
        <f>+IFERROR(VLOOKUP(Detalle_Vinculos_Odoo[[#This Row],[id GEE]],Portadas10[],2,0),"No hay imagen en la tabla")</f>
        <v>No hay imagen en la tabla</v>
      </c>
      <c r="Z3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0" s="106" t="str">
        <f t="shared" si="22"/>
        <v>https://dashboardfiltrado.azurewebsites.net/AutoDash/Index/10/9</v>
      </c>
      <c r="AC3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id2:9, url:"https://app.powerbi.com/view?r=eyJrIjoiMGZjOWM2YzgtOWI4My00Yzk5LTgzZTItNGExYTc1YWFlOGRiIiwidCI6IjhmYmFhNWJmLTJlY2MtNGRjOC1iNTZiLThmOTJlMzA3ZjA3NiIsImMiOjR9", comentario:"DATA: DATAPUEBLOS || País: Guatemala || Variante: SI || Tipo Variante: Departamento || Variante Shopify: Departamento: Quetzaltenango"));</v>
      </c>
      <c r="AD3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https://dashboardfiltrado.azurewebsites.net/AutoDash/Index/10/9</v>
      </c>
      <c r="AE390" s="117" t="str">
        <f>+IF(Detalle_Vinculos_Odoo[[#This Row],[LINK Mapstore]]&lt;&gt;"","MapStore",IF(Detalle_Vinculos_Odoo[[#This Row],[id GEE]]&lt;&gt;"","GEE-PBI","PBI"))</f>
        <v>PBI</v>
      </c>
    </row>
    <row r="391" spans="1:31" ht="30.6" hidden="1" x14ac:dyDescent="0.3">
      <c r="A391" s="102">
        <f t="shared" si="23"/>
        <v>378</v>
      </c>
      <c r="B391" s="103" t="str">
        <f>+VLOOKUP($M391,Detalle_Variantes_DI[],2,0)</f>
        <v>DATAPUEBLOS</v>
      </c>
      <c r="C391" s="103" t="str">
        <f>+VLOOKUP($M391,Detalle_Variantes_DI[],3,0)</f>
        <v>0019-02-00026</v>
      </c>
      <c r="D391" s="30" t="str">
        <f>+VLOOKUP($M391,Detalle_Variantes_DI[],5,0)</f>
        <v>Mapa Pueblos y  Comunidades Lingüisticas - Guatemala</v>
      </c>
      <c r="E391" s="102" t="str">
        <f>+VLOOKUP($M391,Detalle_Variantes_DI[],6,0)</f>
        <v>Básico</v>
      </c>
      <c r="F391" s="102" t="str">
        <f>+VLOOKUP($M391,Detalle_Variantes_DI[],7,0)</f>
        <v>Guatemala</v>
      </c>
      <c r="G391" s="102" t="str">
        <f>+VLOOKUP($M391,Detalle_Variantes_DI[],8,0)</f>
        <v>SI</v>
      </c>
      <c r="H391" s="102" t="str">
        <f>+VLOOKUP($M391,Detalle_Variantes_DI[],9,0)</f>
        <v>NO</v>
      </c>
      <c r="I391" s="102" t="str">
        <f>+VLOOKUP($M391,Detalle_Variantes_DI[],10,0)</f>
        <v>NO</v>
      </c>
      <c r="J391" s="102" t="str">
        <f>+VLOOKUP($M391,Detalle_Variantes_DI[],11,0)</f>
        <v>SI</v>
      </c>
      <c r="K391" s="102" t="str">
        <f>+VLOOKUP($M391,Detalle_Variantes_DI[],13,0)</f>
        <v>SI</v>
      </c>
      <c r="L391" s="102" t="str">
        <f>+VLOOKUP($M391,Detalle_Variantes_DI[],14,0)</f>
        <v>Departamento</v>
      </c>
      <c r="M391" s="100">
        <v>10</v>
      </c>
      <c r="N391" s="96">
        <v>10</v>
      </c>
      <c r="O391" s="102" t="str">
        <f>+IF(VLOOKUP($M391,Detalle_Variantes_DI[],19,0)=0,"",VLOOKUP($M391,Detalle_Variantes_DI[],19,0))</f>
        <v/>
      </c>
      <c r="P391" s="102" t="str">
        <f t="shared" si="24"/>
        <v/>
      </c>
      <c r="Q391" s="102" t="str">
        <f>+IF(VLOOKUP($M391,Detalle_Variantes_DI[],19,0)=0,"",VLOOKUP($M391,Detalle_Variantes_DI[],21,0))</f>
        <v/>
      </c>
      <c r="R391" s="105" t="str">
        <f t="shared" si="25"/>
        <v/>
      </c>
      <c r="S391" s="106" t="str">
        <f>+IFERROR(VLOOKUP(M391&amp;"-"&amp;N391,Links_publicos_PBI[[id-id2]:[Nombre Archivo PBI]],4,0),L391)</f>
        <v>Departamento: Suchitepéquez</v>
      </c>
      <c r="T391" s="121" t="str">
        <f>+HYPERLINK(IFERROR(VLOOKUP($M391&amp;"-"&amp;$N391,Links_publicos_PBI[[id-id2]:[Nombre Archivo PBI]],5,0),L391))</f>
        <v>https://app.powerbi.com/view?r=eyJrIjoiMThhM2I3ZTUtNjczMy00NjYwLWJiZGYtZGY2ODFmYjRlMTRiIiwidCI6IjhmYmFhNWJmLTJlY2MtNGRjOC1iNTZiLThmOTJlMzA3ZjA3NiIsImMiOjR9</v>
      </c>
      <c r="U391" s="121" t="str">
        <f>+IFERROR(VLOOKUP($M391,'LINK GEE-MSTORE'!$A$4:$E$164,4,0),"")&amp;IF(Detalle_Vinculos_Odoo[[#This Row],[id GEE2]]=0,"",Detalle_Vinculos_Odoo[[#This Row],[id GEE2]])</f>
        <v/>
      </c>
      <c r="V391" s="121" t="str">
        <f>+IFERROR(VLOOKUP($M391,'LINK GEE-MSTORE'!$I$4:$M$134,4,0),"")</f>
        <v/>
      </c>
      <c r="W391" s="30" t="str">
        <f>+Detalle_Vinculos_Odoo[[#This Row],[Data]]&amp;"|| "&amp;Detalle_Vinculos_Odoo[[#This Row],[Variante Shopify]]&amp;", "&amp;Detalle_Vinculos_Odoo[[#This Row],[País]]</f>
        <v>DATAPUEBLOS|| Departamento: Suchitepéquez, Guatemala</v>
      </c>
      <c r="X3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Suchitepéquez</v>
      </c>
      <c r="Y391" s="106" t="str">
        <f>+IFERROR(VLOOKUP(Detalle_Vinculos_Odoo[[#This Row],[id GEE]],Portadas10[],2,0),"No hay imagen en la tabla")</f>
        <v>No hay imagen en la tabla</v>
      </c>
      <c r="Z3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1" s="106" t="str">
        <f t="shared" si="22"/>
        <v>https://dashboardfiltrado.azurewebsites.net/AutoDash/Index/10/10</v>
      </c>
      <c r="AC3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id2:10, url:"https://app.powerbi.com/view?r=eyJrIjoiMThhM2I3ZTUtNjczMy00NjYwLWJiZGYtZGY2ODFmYjRlMTRiIiwidCI6IjhmYmFhNWJmLTJlY2MtNGRjOC1iNTZiLThmOTJlMzA3ZjA3NiIsImMiOjR9", comentario:"DATA: DATAPUEBLOS || País: Guatemala || Variante: SI || Tipo Variante: Departamento || Variante Shopify: Departamento: Suchitepéquez"));</v>
      </c>
      <c r="AD3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https://dashboardfiltrado.azurewebsites.net/AutoDash/Index/10/10</v>
      </c>
      <c r="AE391" s="117" t="str">
        <f>+IF(Detalle_Vinculos_Odoo[[#This Row],[LINK Mapstore]]&lt;&gt;"","MapStore",IF(Detalle_Vinculos_Odoo[[#This Row],[id GEE]]&lt;&gt;"","GEE-PBI","PBI"))</f>
        <v>PBI</v>
      </c>
    </row>
    <row r="392" spans="1:31" ht="30.6" hidden="1" x14ac:dyDescent="0.3">
      <c r="A392" s="102">
        <f t="shared" si="23"/>
        <v>379</v>
      </c>
      <c r="B392" s="103" t="str">
        <f>+VLOOKUP($M392,Detalle_Variantes_DI[],2,0)</f>
        <v>DATAPUEBLOS</v>
      </c>
      <c r="C392" s="103" t="str">
        <f>+VLOOKUP($M392,Detalle_Variantes_DI[],3,0)</f>
        <v>0019-02-00026</v>
      </c>
      <c r="D392" s="30" t="str">
        <f>+VLOOKUP($M392,Detalle_Variantes_DI[],5,0)</f>
        <v>Mapa Pueblos y  Comunidades Lingüisticas - Guatemala</v>
      </c>
      <c r="E392" s="102" t="str">
        <f>+VLOOKUP($M392,Detalle_Variantes_DI[],6,0)</f>
        <v>Básico</v>
      </c>
      <c r="F392" s="102" t="str">
        <f>+VLOOKUP($M392,Detalle_Variantes_DI[],7,0)</f>
        <v>Guatemala</v>
      </c>
      <c r="G392" s="102" t="str">
        <f>+VLOOKUP($M392,Detalle_Variantes_DI[],8,0)</f>
        <v>SI</v>
      </c>
      <c r="H392" s="102" t="str">
        <f>+VLOOKUP($M392,Detalle_Variantes_DI[],9,0)</f>
        <v>NO</v>
      </c>
      <c r="I392" s="102" t="str">
        <f>+VLOOKUP($M392,Detalle_Variantes_DI[],10,0)</f>
        <v>NO</v>
      </c>
      <c r="J392" s="102" t="str">
        <f>+VLOOKUP($M392,Detalle_Variantes_DI[],11,0)</f>
        <v>SI</v>
      </c>
      <c r="K392" s="102" t="str">
        <f>+VLOOKUP($M392,Detalle_Variantes_DI[],13,0)</f>
        <v>SI</v>
      </c>
      <c r="L392" s="102" t="str">
        <f>+VLOOKUP($M392,Detalle_Variantes_DI[],14,0)</f>
        <v>Departamento</v>
      </c>
      <c r="M392" s="100">
        <v>10</v>
      </c>
      <c r="N392" s="96">
        <v>11</v>
      </c>
      <c r="O392" s="102" t="str">
        <f>+IF(VLOOKUP($M392,Detalle_Variantes_DI[],19,0)=0,"",VLOOKUP($M392,Detalle_Variantes_DI[],19,0))</f>
        <v/>
      </c>
      <c r="P392" s="102" t="str">
        <f t="shared" si="24"/>
        <v/>
      </c>
      <c r="Q392" s="102" t="str">
        <f>+IF(VLOOKUP($M392,Detalle_Variantes_DI[],19,0)=0,"",VLOOKUP($M392,Detalle_Variantes_DI[],21,0))</f>
        <v/>
      </c>
      <c r="R392" s="105" t="str">
        <f t="shared" si="25"/>
        <v/>
      </c>
      <c r="S392" s="106" t="str">
        <f>+IFERROR(VLOOKUP(M392&amp;"-"&amp;N392,Links_publicos_PBI[[id-id2]:[Nombre Archivo PBI]],4,0),L392)</f>
        <v>Departamento: Retalhuleu</v>
      </c>
      <c r="T392" s="121" t="str">
        <f>+HYPERLINK(IFERROR(VLOOKUP($M392&amp;"-"&amp;$N392,Links_publicos_PBI[[id-id2]:[Nombre Archivo PBI]],5,0),L392))</f>
        <v>https://app.powerbi.com/view?r=eyJrIjoiZjY0OTJhMWItOGY2YS00ZDFkLTg3NzItMDdjOGVlYWM3OWZjIiwidCI6IjhmYmFhNWJmLTJlY2MtNGRjOC1iNTZiLThmOTJlMzA3ZjA3NiIsImMiOjR9</v>
      </c>
      <c r="U392" s="121" t="str">
        <f>+IFERROR(VLOOKUP($M392,'LINK GEE-MSTORE'!$A$4:$E$164,4,0),"")&amp;IF(Detalle_Vinculos_Odoo[[#This Row],[id GEE2]]=0,"",Detalle_Vinculos_Odoo[[#This Row],[id GEE2]])</f>
        <v/>
      </c>
      <c r="V392" s="121" t="str">
        <f>+IFERROR(VLOOKUP($M392,'LINK GEE-MSTORE'!$I$4:$M$134,4,0),"")</f>
        <v/>
      </c>
      <c r="W392" s="30" t="str">
        <f>+Detalle_Vinculos_Odoo[[#This Row],[Data]]&amp;"|| "&amp;Detalle_Vinculos_Odoo[[#This Row],[Variante Shopify]]&amp;", "&amp;Detalle_Vinculos_Odoo[[#This Row],[País]]</f>
        <v>DATAPUEBLOS|| Departamento: Retalhuleu, Guatemala</v>
      </c>
      <c r="X3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Retalhuleu</v>
      </c>
      <c r="Y392" s="106" t="str">
        <f>+IFERROR(VLOOKUP(Detalle_Vinculos_Odoo[[#This Row],[id GEE]],Portadas10[],2,0),"No hay imagen en la tabla")</f>
        <v>No hay imagen en la tabla</v>
      </c>
      <c r="Z3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2" s="106" t="str">
        <f t="shared" si="22"/>
        <v>https://dashboardfiltrado.azurewebsites.net/AutoDash/Index/10/11</v>
      </c>
      <c r="AC3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id2:11, url:"https://app.powerbi.com/view?r=eyJrIjoiZjY0OTJhMWItOGY2YS00ZDFkLTg3NzItMDdjOGVlYWM3OWZjIiwidCI6IjhmYmFhNWJmLTJlY2MtNGRjOC1iNTZiLThmOTJlMzA3ZjA3NiIsImMiOjR9", comentario:"DATA: DATAPUEBLOS || País: Guatemala || Variante: SI || Tipo Variante: Departamento || Variante Shopify: Departamento: Retalhuleu"));</v>
      </c>
      <c r="AD3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https://dashboardfiltrado.azurewebsites.net/AutoDash/Index/10/11</v>
      </c>
      <c r="AE392" s="117" t="str">
        <f>+IF(Detalle_Vinculos_Odoo[[#This Row],[LINK Mapstore]]&lt;&gt;"","MapStore",IF(Detalle_Vinculos_Odoo[[#This Row],[id GEE]]&lt;&gt;"","GEE-PBI","PBI"))</f>
        <v>PBI</v>
      </c>
    </row>
    <row r="393" spans="1:31" ht="30.6" hidden="1" x14ac:dyDescent="0.3">
      <c r="A393" s="102">
        <f t="shared" si="23"/>
        <v>380</v>
      </c>
      <c r="B393" s="103" t="str">
        <f>+VLOOKUP($M393,Detalle_Variantes_DI[],2,0)</f>
        <v>DATAPUEBLOS</v>
      </c>
      <c r="C393" s="103" t="str">
        <f>+VLOOKUP($M393,Detalle_Variantes_DI[],3,0)</f>
        <v>0019-02-00026</v>
      </c>
      <c r="D393" s="30" t="str">
        <f>+VLOOKUP($M393,Detalle_Variantes_DI[],5,0)</f>
        <v>Mapa Pueblos y  Comunidades Lingüisticas - Guatemala</v>
      </c>
      <c r="E393" s="102" t="str">
        <f>+VLOOKUP($M393,Detalle_Variantes_DI[],6,0)</f>
        <v>Básico</v>
      </c>
      <c r="F393" s="102" t="str">
        <f>+VLOOKUP($M393,Detalle_Variantes_DI[],7,0)</f>
        <v>Guatemala</v>
      </c>
      <c r="G393" s="102" t="str">
        <f>+VLOOKUP($M393,Detalle_Variantes_DI[],8,0)</f>
        <v>SI</v>
      </c>
      <c r="H393" s="102" t="str">
        <f>+VLOOKUP($M393,Detalle_Variantes_DI[],9,0)</f>
        <v>NO</v>
      </c>
      <c r="I393" s="102" t="str">
        <f>+VLOOKUP($M393,Detalle_Variantes_DI[],10,0)</f>
        <v>NO</v>
      </c>
      <c r="J393" s="102" t="str">
        <f>+VLOOKUP($M393,Detalle_Variantes_DI[],11,0)</f>
        <v>SI</v>
      </c>
      <c r="K393" s="102" t="str">
        <f>+VLOOKUP($M393,Detalle_Variantes_DI[],13,0)</f>
        <v>SI</v>
      </c>
      <c r="L393" s="102" t="str">
        <f>+VLOOKUP($M393,Detalle_Variantes_DI[],14,0)</f>
        <v>Departamento</v>
      </c>
      <c r="M393" s="100">
        <v>10</v>
      </c>
      <c r="N393" s="96">
        <v>12</v>
      </c>
      <c r="O393" s="102" t="str">
        <f>+IF(VLOOKUP($M393,Detalle_Variantes_DI[],19,0)=0,"",VLOOKUP($M393,Detalle_Variantes_DI[],19,0))</f>
        <v/>
      </c>
      <c r="P393" s="102" t="str">
        <f t="shared" si="24"/>
        <v/>
      </c>
      <c r="Q393" s="102" t="str">
        <f>+IF(VLOOKUP($M393,Detalle_Variantes_DI[],19,0)=0,"",VLOOKUP($M393,Detalle_Variantes_DI[],21,0))</f>
        <v/>
      </c>
      <c r="R393" s="105" t="str">
        <f t="shared" si="25"/>
        <v/>
      </c>
      <c r="S393" s="106" t="str">
        <f>+IFERROR(VLOOKUP(M393&amp;"-"&amp;N393,Links_publicos_PBI[[id-id2]:[Nombre Archivo PBI]],4,0),L393)</f>
        <v>Departamento: San Marcos</v>
      </c>
      <c r="T393" s="121" t="str">
        <f>+HYPERLINK(IFERROR(VLOOKUP($M393&amp;"-"&amp;$N393,Links_publicos_PBI[[id-id2]:[Nombre Archivo PBI]],5,0),L393))</f>
        <v>https://app.powerbi.com/view?r=eyJrIjoiMmU1YjgxZjItNmZlOS00MjExLWJmMmItOWZhNGYyNTViNmJlIiwidCI6IjhmYmFhNWJmLTJlY2MtNGRjOC1iNTZiLThmOTJlMzA3ZjA3NiIsImMiOjR9</v>
      </c>
      <c r="U393" s="121" t="str">
        <f>+IFERROR(VLOOKUP($M393,'LINK GEE-MSTORE'!$A$4:$E$164,4,0),"")&amp;IF(Detalle_Vinculos_Odoo[[#This Row],[id GEE2]]=0,"",Detalle_Vinculos_Odoo[[#This Row],[id GEE2]])</f>
        <v/>
      </c>
      <c r="V393" s="121" t="str">
        <f>+IFERROR(VLOOKUP($M393,'LINK GEE-MSTORE'!$I$4:$M$134,4,0),"")</f>
        <v/>
      </c>
      <c r="W393" s="30" t="str">
        <f>+Detalle_Vinculos_Odoo[[#This Row],[Data]]&amp;"|| "&amp;Detalle_Vinculos_Odoo[[#This Row],[Variante Shopify]]&amp;", "&amp;Detalle_Vinculos_Odoo[[#This Row],[País]]</f>
        <v>DATAPUEBLOS|| Departamento: San Marcos, Guatemala</v>
      </c>
      <c r="X3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San Marcos</v>
      </c>
      <c r="Y393" s="106" t="str">
        <f>+IFERROR(VLOOKUP(Detalle_Vinculos_Odoo[[#This Row],[id GEE]],Portadas10[],2,0),"No hay imagen en la tabla")</f>
        <v>No hay imagen en la tabla</v>
      </c>
      <c r="Z3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3" s="106" t="str">
        <f t="shared" si="22"/>
        <v>https://dashboardfiltrado.azurewebsites.net/AutoDash/Index/10/12</v>
      </c>
      <c r="AC3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id2:12, url:"https://app.powerbi.com/view?r=eyJrIjoiMmU1YjgxZjItNmZlOS00MjExLWJmMmItOWZhNGYyNTViNmJlIiwidCI6IjhmYmFhNWJmLTJlY2MtNGRjOC1iNTZiLThmOTJlMzA3ZjA3NiIsImMiOjR9", comentario:"DATA: DATAPUEBLOS || País: Guatemala || Variante: SI || Tipo Variante: Departamento || Variante Shopify: Departamento: San Marcos"));</v>
      </c>
      <c r="AD3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https://dashboardfiltrado.azurewebsites.net/AutoDash/Index/10/12</v>
      </c>
      <c r="AE393" s="117" t="str">
        <f>+IF(Detalle_Vinculos_Odoo[[#This Row],[LINK Mapstore]]&lt;&gt;"","MapStore",IF(Detalle_Vinculos_Odoo[[#This Row],[id GEE]]&lt;&gt;"","GEE-PBI","PBI"))</f>
        <v>PBI</v>
      </c>
    </row>
    <row r="394" spans="1:31" ht="30.6" hidden="1" x14ac:dyDescent="0.3">
      <c r="A394" s="102">
        <f t="shared" si="23"/>
        <v>381</v>
      </c>
      <c r="B394" s="103" t="str">
        <f>+VLOOKUP($M394,Detalle_Variantes_DI[],2,0)</f>
        <v>DATAPUEBLOS</v>
      </c>
      <c r="C394" s="103" t="str">
        <f>+VLOOKUP($M394,Detalle_Variantes_DI[],3,0)</f>
        <v>0019-02-00026</v>
      </c>
      <c r="D394" s="30" t="str">
        <f>+VLOOKUP($M394,Detalle_Variantes_DI[],5,0)</f>
        <v>Mapa Pueblos y  Comunidades Lingüisticas - Guatemala</v>
      </c>
      <c r="E394" s="102" t="str">
        <f>+VLOOKUP($M394,Detalle_Variantes_DI[],6,0)</f>
        <v>Básico</v>
      </c>
      <c r="F394" s="102" t="str">
        <f>+VLOOKUP($M394,Detalle_Variantes_DI[],7,0)</f>
        <v>Guatemala</v>
      </c>
      <c r="G394" s="102" t="str">
        <f>+VLOOKUP($M394,Detalle_Variantes_DI[],8,0)</f>
        <v>SI</v>
      </c>
      <c r="H394" s="102" t="str">
        <f>+VLOOKUP($M394,Detalle_Variantes_DI[],9,0)</f>
        <v>NO</v>
      </c>
      <c r="I394" s="102" t="str">
        <f>+VLOOKUP($M394,Detalle_Variantes_DI[],10,0)</f>
        <v>NO</v>
      </c>
      <c r="J394" s="102" t="str">
        <f>+VLOOKUP($M394,Detalle_Variantes_DI[],11,0)</f>
        <v>SI</v>
      </c>
      <c r="K394" s="102" t="str">
        <f>+VLOOKUP($M394,Detalle_Variantes_DI[],13,0)</f>
        <v>SI</v>
      </c>
      <c r="L394" s="102" t="str">
        <f>+VLOOKUP($M394,Detalle_Variantes_DI[],14,0)</f>
        <v>Departamento</v>
      </c>
      <c r="M394" s="100">
        <v>10</v>
      </c>
      <c r="N394" s="96">
        <v>13</v>
      </c>
      <c r="O394" s="102" t="str">
        <f>+IF(VLOOKUP($M394,Detalle_Variantes_DI[],19,0)=0,"",VLOOKUP($M394,Detalle_Variantes_DI[],19,0))</f>
        <v/>
      </c>
      <c r="P394" s="102" t="str">
        <f t="shared" si="24"/>
        <v/>
      </c>
      <c r="Q394" s="102" t="str">
        <f>+IF(VLOOKUP($M394,Detalle_Variantes_DI[],19,0)=0,"",VLOOKUP($M394,Detalle_Variantes_DI[],21,0))</f>
        <v/>
      </c>
      <c r="R394" s="105" t="str">
        <f t="shared" si="25"/>
        <v/>
      </c>
      <c r="S394" s="106" t="str">
        <f>+IFERROR(VLOOKUP(M394&amp;"-"&amp;N394,Links_publicos_PBI[[id-id2]:[Nombre Archivo PBI]],4,0),L394)</f>
        <v>Departamento: Huehuetenango</v>
      </c>
      <c r="T394" s="121" t="str">
        <f>+HYPERLINK(IFERROR(VLOOKUP($M394&amp;"-"&amp;$N394,Links_publicos_PBI[[id-id2]:[Nombre Archivo PBI]],5,0),L394))</f>
        <v>https://app.powerbi.com/view?r=eyJrIjoiMTIwOWJkYjktYzFiMy00ODA5LTk2MTUtNjgwMDJhZTk0NDdhIiwidCI6IjhmYmFhNWJmLTJlY2MtNGRjOC1iNTZiLThmOTJlMzA3ZjA3NiIsImMiOjR9</v>
      </c>
      <c r="U394" s="121" t="str">
        <f>+IFERROR(VLOOKUP($M394,'LINK GEE-MSTORE'!$A$4:$E$164,4,0),"")&amp;IF(Detalle_Vinculos_Odoo[[#This Row],[id GEE2]]=0,"",Detalle_Vinculos_Odoo[[#This Row],[id GEE2]])</f>
        <v/>
      </c>
      <c r="V394" s="121" t="str">
        <f>+IFERROR(VLOOKUP($M394,'LINK GEE-MSTORE'!$I$4:$M$134,4,0),"")</f>
        <v/>
      </c>
      <c r="W394" s="30" t="str">
        <f>+Detalle_Vinculos_Odoo[[#This Row],[Data]]&amp;"|| "&amp;Detalle_Vinculos_Odoo[[#This Row],[Variante Shopify]]&amp;", "&amp;Detalle_Vinculos_Odoo[[#This Row],[País]]</f>
        <v>DATAPUEBLOS|| Departamento: Huehuetenango, Guatemala</v>
      </c>
      <c r="X3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Huehuetenango</v>
      </c>
      <c r="Y394" s="106" t="str">
        <f>+IFERROR(VLOOKUP(Detalle_Vinculos_Odoo[[#This Row],[id GEE]],Portadas10[],2,0),"No hay imagen en la tabla")</f>
        <v>No hay imagen en la tabla</v>
      </c>
      <c r="Z3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4" s="106" t="str">
        <f t="shared" si="22"/>
        <v>https://dashboardfiltrado.azurewebsites.net/AutoDash/Index/10/13</v>
      </c>
      <c r="AC3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id2:13, url:"https://app.powerbi.com/view?r=eyJrIjoiMTIwOWJkYjktYzFiMy00ODA5LTk2MTUtNjgwMDJhZTk0NDdhIiwidCI6IjhmYmFhNWJmLTJlY2MtNGRjOC1iNTZiLThmOTJlMzA3ZjA3NiIsImMiOjR9", comentario:"DATA: DATAPUEBLOS || País: Guatemala || Variante: SI || Tipo Variante: Departamento || Variante Shopify: Departamento: Huehuetenango"));</v>
      </c>
      <c r="AD3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https://dashboardfiltrado.azurewebsites.net/AutoDash/Index/10/13</v>
      </c>
      <c r="AE394" s="117" t="str">
        <f>+IF(Detalle_Vinculos_Odoo[[#This Row],[LINK Mapstore]]&lt;&gt;"","MapStore",IF(Detalle_Vinculos_Odoo[[#This Row],[id GEE]]&lt;&gt;"","GEE-PBI","PBI"))</f>
        <v>PBI</v>
      </c>
    </row>
    <row r="395" spans="1:31" ht="30.6" hidden="1" x14ac:dyDescent="0.3">
      <c r="A395" s="102">
        <f t="shared" si="23"/>
        <v>382</v>
      </c>
      <c r="B395" s="103" t="str">
        <f>+VLOOKUP($M395,Detalle_Variantes_DI[],2,0)</f>
        <v>DATAPUEBLOS</v>
      </c>
      <c r="C395" s="103" t="str">
        <f>+VLOOKUP($M395,Detalle_Variantes_DI[],3,0)</f>
        <v>0019-02-00026</v>
      </c>
      <c r="D395" s="30" t="str">
        <f>+VLOOKUP($M395,Detalle_Variantes_DI[],5,0)</f>
        <v>Mapa Pueblos y  Comunidades Lingüisticas - Guatemala</v>
      </c>
      <c r="E395" s="102" t="str">
        <f>+VLOOKUP($M395,Detalle_Variantes_DI[],6,0)</f>
        <v>Básico</v>
      </c>
      <c r="F395" s="102" t="str">
        <f>+VLOOKUP($M395,Detalle_Variantes_DI[],7,0)</f>
        <v>Guatemala</v>
      </c>
      <c r="G395" s="102" t="str">
        <f>+VLOOKUP($M395,Detalle_Variantes_DI[],8,0)</f>
        <v>SI</v>
      </c>
      <c r="H395" s="102" t="str">
        <f>+VLOOKUP($M395,Detalle_Variantes_DI[],9,0)</f>
        <v>NO</v>
      </c>
      <c r="I395" s="102" t="str">
        <f>+VLOOKUP($M395,Detalle_Variantes_DI[],10,0)</f>
        <v>NO</v>
      </c>
      <c r="J395" s="102" t="str">
        <f>+VLOOKUP($M395,Detalle_Variantes_DI[],11,0)</f>
        <v>SI</v>
      </c>
      <c r="K395" s="102" t="str">
        <f>+VLOOKUP($M395,Detalle_Variantes_DI[],13,0)</f>
        <v>SI</v>
      </c>
      <c r="L395" s="102" t="str">
        <f>+VLOOKUP($M395,Detalle_Variantes_DI[],14,0)</f>
        <v>Departamento</v>
      </c>
      <c r="M395" s="100">
        <v>10</v>
      </c>
      <c r="N395" s="96">
        <v>14</v>
      </c>
      <c r="O395" s="102" t="str">
        <f>+IF(VLOOKUP($M395,Detalle_Variantes_DI[],19,0)=0,"",VLOOKUP($M395,Detalle_Variantes_DI[],19,0))</f>
        <v/>
      </c>
      <c r="P395" s="102" t="str">
        <f t="shared" si="24"/>
        <v/>
      </c>
      <c r="Q395" s="102" t="str">
        <f>+IF(VLOOKUP($M395,Detalle_Variantes_DI[],19,0)=0,"",VLOOKUP($M395,Detalle_Variantes_DI[],21,0))</f>
        <v/>
      </c>
      <c r="R395" s="105" t="str">
        <f t="shared" si="25"/>
        <v/>
      </c>
      <c r="S395" s="106" t="str">
        <f>+IFERROR(VLOOKUP(M395&amp;"-"&amp;N395,Links_publicos_PBI[[id-id2]:[Nombre Archivo PBI]],4,0),L395)</f>
        <v>Departamento: Quiché</v>
      </c>
      <c r="T395" s="121" t="str">
        <f>+HYPERLINK(IFERROR(VLOOKUP($M395&amp;"-"&amp;$N395,Links_publicos_PBI[[id-id2]:[Nombre Archivo PBI]],5,0),L395))</f>
        <v>https://app.powerbi.com/view?r=eyJrIjoiMzJlMmIzMDctZDM0My00MDEyLThjZjMtNDY1ZjEzOTA1OWI2IiwidCI6IjhmYmFhNWJmLTJlY2MtNGRjOC1iNTZiLThmOTJlMzA3ZjA3NiIsImMiOjR9</v>
      </c>
      <c r="U395" s="121" t="str">
        <f>+IFERROR(VLOOKUP($M395,'LINK GEE-MSTORE'!$A$4:$E$164,4,0),"")&amp;IF(Detalle_Vinculos_Odoo[[#This Row],[id GEE2]]=0,"",Detalle_Vinculos_Odoo[[#This Row],[id GEE2]])</f>
        <v/>
      </c>
      <c r="V395" s="121" t="str">
        <f>+IFERROR(VLOOKUP($M395,'LINK GEE-MSTORE'!$I$4:$M$134,4,0),"")</f>
        <v/>
      </c>
      <c r="W395" s="30" t="str">
        <f>+Detalle_Vinculos_Odoo[[#This Row],[Data]]&amp;"|| "&amp;Detalle_Vinculos_Odoo[[#This Row],[Variante Shopify]]&amp;", "&amp;Detalle_Vinculos_Odoo[[#This Row],[País]]</f>
        <v>DATAPUEBLOS|| Departamento: Quiché, Guatemala</v>
      </c>
      <c r="X3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Quiché</v>
      </c>
      <c r="Y395" s="106" t="str">
        <f>+IFERROR(VLOOKUP(Detalle_Vinculos_Odoo[[#This Row],[id GEE]],Portadas10[],2,0),"No hay imagen en la tabla")</f>
        <v>No hay imagen en la tabla</v>
      </c>
      <c r="Z3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5" s="106" t="str">
        <f t="shared" si="22"/>
        <v>https://dashboardfiltrado.azurewebsites.net/AutoDash/Index/10/14</v>
      </c>
      <c r="AC3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id2:14, url:"https://app.powerbi.com/view?r=eyJrIjoiMzJlMmIzMDctZDM0My00MDEyLThjZjMtNDY1ZjEzOTA1OWI2IiwidCI6IjhmYmFhNWJmLTJlY2MtNGRjOC1iNTZiLThmOTJlMzA3ZjA3NiIsImMiOjR9", comentario:"DATA: DATAPUEBLOS || País: Guatemala || Variante: SI || Tipo Variante: Departamento || Variante Shopify: Departamento: Quiché"));</v>
      </c>
      <c r="AD3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https://dashboardfiltrado.azurewebsites.net/AutoDash/Index/10/14</v>
      </c>
      <c r="AE395" s="117" t="str">
        <f>+IF(Detalle_Vinculos_Odoo[[#This Row],[LINK Mapstore]]&lt;&gt;"","MapStore",IF(Detalle_Vinculos_Odoo[[#This Row],[id GEE]]&lt;&gt;"","GEE-PBI","PBI"))</f>
        <v>PBI</v>
      </c>
    </row>
    <row r="396" spans="1:31" ht="30.6" hidden="1" x14ac:dyDescent="0.3">
      <c r="A396" s="102">
        <f t="shared" si="23"/>
        <v>383</v>
      </c>
      <c r="B396" s="103" t="str">
        <f>+VLOOKUP($M396,Detalle_Variantes_DI[],2,0)</f>
        <v>DATAPUEBLOS</v>
      </c>
      <c r="C396" s="103" t="str">
        <f>+VLOOKUP($M396,Detalle_Variantes_DI[],3,0)</f>
        <v>0019-02-00026</v>
      </c>
      <c r="D396" s="30" t="str">
        <f>+VLOOKUP($M396,Detalle_Variantes_DI[],5,0)</f>
        <v>Mapa Pueblos y  Comunidades Lingüisticas - Guatemala</v>
      </c>
      <c r="E396" s="102" t="str">
        <f>+VLOOKUP($M396,Detalle_Variantes_DI[],6,0)</f>
        <v>Básico</v>
      </c>
      <c r="F396" s="102" t="str">
        <f>+VLOOKUP($M396,Detalle_Variantes_DI[],7,0)</f>
        <v>Guatemala</v>
      </c>
      <c r="G396" s="102" t="str">
        <f>+VLOOKUP($M396,Detalle_Variantes_DI[],8,0)</f>
        <v>SI</v>
      </c>
      <c r="H396" s="102" t="str">
        <f>+VLOOKUP($M396,Detalle_Variantes_DI[],9,0)</f>
        <v>NO</v>
      </c>
      <c r="I396" s="102" t="str">
        <f>+VLOOKUP($M396,Detalle_Variantes_DI[],10,0)</f>
        <v>NO</v>
      </c>
      <c r="J396" s="102" t="str">
        <f>+VLOOKUP($M396,Detalle_Variantes_DI[],11,0)</f>
        <v>SI</v>
      </c>
      <c r="K396" s="102" t="str">
        <f>+VLOOKUP($M396,Detalle_Variantes_DI[],13,0)</f>
        <v>SI</v>
      </c>
      <c r="L396" s="102" t="str">
        <f>+VLOOKUP($M396,Detalle_Variantes_DI[],14,0)</f>
        <v>Departamento</v>
      </c>
      <c r="M396" s="100">
        <v>10</v>
      </c>
      <c r="N396" s="96">
        <v>15</v>
      </c>
      <c r="O396" s="102" t="str">
        <f>+IF(VLOOKUP($M396,Detalle_Variantes_DI[],19,0)=0,"",VLOOKUP($M396,Detalle_Variantes_DI[],19,0))</f>
        <v/>
      </c>
      <c r="P396" s="102" t="str">
        <f t="shared" si="24"/>
        <v/>
      </c>
      <c r="Q396" s="102" t="str">
        <f>+IF(VLOOKUP($M396,Detalle_Variantes_DI[],19,0)=0,"",VLOOKUP($M396,Detalle_Variantes_DI[],21,0))</f>
        <v/>
      </c>
      <c r="R396" s="105" t="str">
        <f t="shared" si="25"/>
        <v/>
      </c>
      <c r="S396" s="106" t="str">
        <f>+IFERROR(VLOOKUP(M396&amp;"-"&amp;N396,Links_publicos_PBI[[id-id2]:[Nombre Archivo PBI]],4,0),L396)</f>
        <v>Departamento: Baja Verapaz</v>
      </c>
      <c r="T396" s="121" t="str">
        <f>+HYPERLINK(IFERROR(VLOOKUP($M396&amp;"-"&amp;$N396,Links_publicos_PBI[[id-id2]:[Nombre Archivo PBI]],5,0),L396))</f>
        <v>https://app.powerbi.com/view?r=eyJrIjoiNjgwYjFmMTItN2JhMC00MzhkLTg0YjQtODQ0ODU3ZjRlOGZmIiwidCI6IjhmYmFhNWJmLTJlY2MtNGRjOC1iNTZiLThmOTJlMzA3ZjA3NiIsImMiOjR9</v>
      </c>
      <c r="U396" s="121" t="str">
        <f>+IFERROR(VLOOKUP($M396,'LINK GEE-MSTORE'!$A$4:$E$164,4,0),"")&amp;IF(Detalle_Vinculos_Odoo[[#This Row],[id GEE2]]=0,"",Detalle_Vinculos_Odoo[[#This Row],[id GEE2]])</f>
        <v/>
      </c>
      <c r="V396" s="121" t="str">
        <f>+IFERROR(VLOOKUP($M396,'LINK GEE-MSTORE'!$I$4:$M$134,4,0),"")</f>
        <v/>
      </c>
      <c r="W396" s="30" t="str">
        <f>+Detalle_Vinculos_Odoo[[#This Row],[Data]]&amp;"|| "&amp;Detalle_Vinculos_Odoo[[#This Row],[Variante Shopify]]&amp;", "&amp;Detalle_Vinculos_Odoo[[#This Row],[País]]</f>
        <v>DATAPUEBLOS|| Departamento: Baja Verapaz, Guatemala</v>
      </c>
      <c r="X3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Baja Verapaz</v>
      </c>
      <c r="Y396" s="106" t="str">
        <f>+IFERROR(VLOOKUP(Detalle_Vinculos_Odoo[[#This Row],[id GEE]],Portadas10[],2,0),"No hay imagen en la tabla")</f>
        <v>No hay imagen en la tabla</v>
      </c>
      <c r="Z3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6" s="106" t="str">
        <f t="shared" si="22"/>
        <v>https://dashboardfiltrado.azurewebsites.net/AutoDash/Index/10/15</v>
      </c>
      <c r="AC3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id2:15, url:"https://app.powerbi.com/view?r=eyJrIjoiNjgwYjFmMTItN2JhMC00MzhkLTg0YjQtODQ0ODU3ZjRlOGZmIiwidCI6IjhmYmFhNWJmLTJlY2MtNGRjOC1iNTZiLThmOTJlMzA3ZjA3NiIsImMiOjR9", comentario:"DATA: DATAPUEBLOS || País: Guatemala || Variante: SI || Tipo Variante: Departamento || Variante Shopify: Departamento: Baja Verapaz"));</v>
      </c>
      <c r="AD3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https://dashboardfiltrado.azurewebsites.net/AutoDash/Index/10/15</v>
      </c>
      <c r="AE396" s="117" t="str">
        <f>+IF(Detalle_Vinculos_Odoo[[#This Row],[LINK Mapstore]]&lt;&gt;"","MapStore",IF(Detalle_Vinculos_Odoo[[#This Row],[id GEE]]&lt;&gt;"","GEE-PBI","PBI"))</f>
        <v>PBI</v>
      </c>
    </row>
    <row r="397" spans="1:31" ht="30.6" hidden="1" x14ac:dyDescent="0.3">
      <c r="A397" s="102">
        <f t="shared" si="23"/>
        <v>384</v>
      </c>
      <c r="B397" s="103" t="str">
        <f>+VLOOKUP($M397,Detalle_Variantes_DI[],2,0)</f>
        <v>DATAPUEBLOS</v>
      </c>
      <c r="C397" s="103" t="str">
        <f>+VLOOKUP($M397,Detalle_Variantes_DI[],3,0)</f>
        <v>0019-02-00026</v>
      </c>
      <c r="D397" s="30" t="str">
        <f>+VLOOKUP($M397,Detalle_Variantes_DI[],5,0)</f>
        <v>Mapa Pueblos y  Comunidades Lingüisticas - Guatemala</v>
      </c>
      <c r="E397" s="102" t="str">
        <f>+VLOOKUP($M397,Detalle_Variantes_DI[],6,0)</f>
        <v>Básico</v>
      </c>
      <c r="F397" s="102" t="str">
        <f>+VLOOKUP($M397,Detalle_Variantes_DI[],7,0)</f>
        <v>Guatemala</v>
      </c>
      <c r="G397" s="102" t="str">
        <f>+VLOOKUP($M397,Detalle_Variantes_DI[],8,0)</f>
        <v>SI</v>
      </c>
      <c r="H397" s="102" t="str">
        <f>+VLOOKUP($M397,Detalle_Variantes_DI[],9,0)</f>
        <v>NO</v>
      </c>
      <c r="I397" s="102" t="str">
        <f>+VLOOKUP($M397,Detalle_Variantes_DI[],10,0)</f>
        <v>NO</v>
      </c>
      <c r="J397" s="102" t="str">
        <f>+VLOOKUP($M397,Detalle_Variantes_DI[],11,0)</f>
        <v>SI</v>
      </c>
      <c r="K397" s="102" t="str">
        <f>+VLOOKUP($M397,Detalle_Variantes_DI[],13,0)</f>
        <v>SI</v>
      </c>
      <c r="L397" s="102" t="str">
        <f>+VLOOKUP($M397,Detalle_Variantes_DI[],14,0)</f>
        <v>Departamento</v>
      </c>
      <c r="M397" s="100">
        <v>10</v>
      </c>
      <c r="N397" s="96">
        <v>16</v>
      </c>
      <c r="O397" s="102" t="str">
        <f>+IF(VLOOKUP($M397,Detalle_Variantes_DI[],19,0)=0,"",VLOOKUP($M397,Detalle_Variantes_DI[],19,0))</f>
        <v/>
      </c>
      <c r="P397" s="102" t="str">
        <f t="shared" si="24"/>
        <v/>
      </c>
      <c r="Q397" s="102" t="str">
        <f>+IF(VLOOKUP($M397,Detalle_Variantes_DI[],19,0)=0,"",VLOOKUP($M397,Detalle_Variantes_DI[],21,0))</f>
        <v/>
      </c>
      <c r="R397" s="105" t="str">
        <f t="shared" si="25"/>
        <v/>
      </c>
      <c r="S397" s="106" t="str">
        <f>+IFERROR(VLOOKUP(M397&amp;"-"&amp;N397,Links_publicos_PBI[[id-id2]:[Nombre Archivo PBI]],4,0),L397)</f>
        <v>Departamento: Alta Verapaz</v>
      </c>
      <c r="T397" s="121" t="str">
        <f>+HYPERLINK(IFERROR(VLOOKUP($M397&amp;"-"&amp;$N397,Links_publicos_PBI[[id-id2]:[Nombre Archivo PBI]],5,0),L397))</f>
        <v>https://app.powerbi.com/view?r=eyJrIjoiNmQ3OWUxYTUtMjdkNi00ZjIyLTllZjYtODZjMmFjYWE0MGRkIiwidCI6IjhmYmFhNWJmLTJlY2MtNGRjOC1iNTZiLThmOTJlMzA3ZjA3NiIsImMiOjR9</v>
      </c>
      <c r="U397" s="121" t="str">
        <f>+IFERROR(VLOOKUP($M397,'LINK GEE-MSTORE'!$A$4:$E$164,4,0),"")&amp;IF(Detalle_Vinculos_Odoo[[#This Row],[id GEE2]]=0,"",Detalle_Vinculos_Odoo[[#This Row],[id GEE2]])</f>
        <v/>
      </c>
      <c r="V397" s="121" t="str">
        <f>+IFERROR(VLOOKUP($M397,'LINK GEE-MSTORE'!$I$4:$M$134,4,0),"")</f>
        <v/>
      </c>
      <c r="W397" s="30" t="str">
        <f>+Detalle_Vinculos_Odoo[[#This Row],[Data]]&amp;"|| "&amp;Detalle_Vinculos_Odoo[[#This Row],[Variante Shopify]]&amp;", "&amp;Detalle_Vinculos_Odoo[[#This Row],[País]]</f>
        <v>DATAPUEBLOS|| Departamento: Alta Verapaz, Guatemala</v>
      </c>
      <c r="X3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Alta Verapaz</v>
      </c>
      <c r="Y397" s="106" t="str">
        <f>+IFERROR(VLOOKUP(Detalle_Vinculos_Odoo[[#This Row],[id GEE]],Portadas10[],2,0),"No hay imagen en la tabla")</f>
        <v>No hay imagen en la tabla</v>
      </c>
      <c r="Z3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7" s="106" t="str">
        <f t="shared" si="22"/>
        <v>https://dashboardfiltrado.azurewebsites.net/AutoDash/Index/10/16</v>
      </c>
      <c r="AC3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id2:16, url:"https://app.powerbi.com/view?r=eyJrIjoiNmQ3OWUxYTUtMjdkNi00ZjIyLTllZjYtODZjMmFjYWE0MGRkIiwidCI6IjhmYmFhNWJmLTJlY2MtNGRjOC1iNTZiLThmOTJlMzA3ZjA3NiIsImMiOjR9", comentario:"DATA: DATAPUEBLOS || País: Guatemala || Variante: SI || Tipo Variante: Departamento || Variante Shopify: Departamento: Alta Verapaz"));</v>
      </c>
      <c r="AD3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https://dashboardfiltrado.azurewebsites.net/AutoDash/Index/10/16</v>
      </c>
      <c r="AE397" s="117" t="str">
        <f>+IF(Detalle_Vinculos_Odoo[[#This Row],[LINK Mapstore]]&lt;&gt;"","MapStore",IF(Detalle_Vinculos_Odoo[[#This Row],[id GEE]]&lt;&gt;"","GEE-PBI","PBI"))</f>
        <v>PBI</v>
      </c>
    </row>
    <row r="398" spans="1:31" ht="30.6" hidden="1" x14ac:dyDescent="0.3">
      <c r="A398" s="102">
        <f t="shared" si="23"/>
        <v>385</v>
      </c>
      <c r="B398" s="103" t="str">
        <f>+VLOOKUP($M398,Detalle_Variantes_DI[],2,0)</f>
        <v>DATAPUEBLOS</v>
      </c>
      <c r="C398" s="103" t="str">
        <f>+VLOOKUP($M398,Detalle_Variantes_DI[],3,0)</f>
        <v>0019-02-00026</v>
      </c>
      <c r="D398" s="30" t="str">
        <f>+VLOOKUP($M398,Detalle_Variantes_DI[],5,0)</f>
        <v>Mapa Pueblos y  Comunidades Lingüisticas - Guatemala</v>
      </c>
      <c r="E398" s="102" t="str">
        <f>+VLOOKUP($M398,Detalle_Variantes_DI[],6,0)</f>
        <v>Básico</v>
      </c>
      <c r="F398" s="102" t="str">
        <f>+VLOOKUP($M398,Detalle_Variantes_DI[],7,0)</f>
        <v>Guatemala</v>
      </c>
      <c r="G398" s="102" t="str">
        <f>+VLOOKUP($M398,Detalle_Variantes_DI[],8,0)</f>
        <v>SI</v>
      </c>
      <c r="H398" s="102" t="str">
        <f>+VLOOKUP($M398,Detalle_Variantes_DI[],9,0)</f>
        <v>NO</v>
      </c>
      <c r="I398" s="102" t="str">
        <f>+VLOOKUP($M398,Detalle_Variantes_DI[],10,0)</f>
        <v>NO</v>
      </c>
      <c r="J398" s="102" t="str">
        <f>+VLOOKUP($M398,Detalle_Variantes_DI[],11,0)</f>
        <v>SI</v>
      </c>
      <c r="K398" s="102" t="str">
        <f>+VLOOKUP($M398,Detalle_Variantes_DI[],13,0)</f>
        <v>SI</v>
      </c>
      <c r="L398" s="102" t="str">
        <f>+VLOOKUP($M398,Detalle_Variantes_DI[],14,0)</f>
        <v>Departamento</v>
      </c>
      <c r="M398" s="100">
        <v>10</v>
      </c>
      <c r="N398" s="96">
        <v>17</v>
      </c>
      <c r="O398" s="102" t="str">
        <f>+IF(VLOOKUP($M398,Detalle_Variantes_DI[],19,0)=0,"",VLOOKUP($M398,Detalle_Variantes_DI[],19,0))</f>
        <v/>
      </c>
      <c r="P398" s="102" t="str">
        <f t="shared" si="24"/>
        <v/>
      </c>
      <c r="Q398" s="102" t="str">
        <f>+IF(VLOOKUP($M398,Detalle_Variantes_DI[],19,0)=0,"",VLOOKUP($M398,Detalle_Variantes_DI[],21,0))</f>
        <v/>
      </c>
      <c r="R398" s="105" t="str">
        <f t="shared" si="25"/>
        <v/>
      </c>
      <c r="S398" s="106" t="str">
        <f>+IFERROR(VLOOKUP(M398&amp;"-"&amp;N398,Links_publicos_PBI[[id-id2]:[Nombre Archivo PBI]],4,0),L398)</f>
        <v>Departamento: Petén</v>
      </c>
      <c r="T398" s="121" t="str">
        <f>+HYPERLINK(IFERROR(VLOOKUP($M398&amp;"-"&amp;$N398,Links_publicos_PBI[[id-id2]:[Nombre Archivo PBI]],5,0),L398))</f>
        <v>https://app.powerbi.com/view?r=eyJrIjoiYmY0OGNiZDctMzU0NC00MzM0LWI4OWEtMzMxYTUyM2RiMDUwIiwidCI6IjhmYmFhNWJmLTJlY2MtNGRjOC1iNTZiLThmOTJlMzA3ZjA3NiIsImMiOjR9</v>
      </c>
      <c r="U398" s="121" t="str">
        <f>+IFERROR(VLOOKUP($M398,'LINK GEE-MSTORE'!$A$4:$E$164,4,0),"")&amp;IF(Detalle_Vinculos_Odoo[[#This Row],[id GEE2]]=0,"",Detalle_Vinculos_Odoo[[#This Row],[id GEE2]])</f>
        <v/>
      </c>
      <c r="V398" s="121" t="str">
        <f>+IFERROR(VLOOKUP($M398,'LINK GEE-MSTORE'!$I$4:$M$134,4,0),"")</f>
        <v/>
      </c>
      <c r="W398" s="30" t="str">
        <f>+Detalle_Vinculos_Odoo[[#This Row],[Data]]&amp;"|| "&amp;Detalle_Vinculos_Odoo[[#This Row],[Variante Shopify]]&amp;", "&amp;Detalle_Vinculos_Odoo[[#This Row],[País]]</f>
        <v>DATAPUEBLOS|| Departamento: Petén, Guatemala</v>
      </c>
      <c r="X3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Petén</v>
      </c>
      <c r="Y398" s="106" t="str">
        <f>+IFERROR(VLOOKUP(Detalle_Vinculos_Odoo[[#This Row],[id GEE]],Portadas10[],2,0),"No hay imagen en la tabla")</f>
        <v>No hay imagen en la tabla</v>
      </c>
      <c r="Z3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8" s="106" t="str">
        <f t="shared" ref="AB398:AB461" si="26">+"https://dashboardfiltrado.azurewebsites.net/AutoDash/Index/"&amp;M398&amp;"/"&amp;N398</f>
        <v>https://dashboardfiltrado.azurewebsites.net/AutoDash/Index/10/17</v>
      </c>
      <c r="AC3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id2:17, url:"https://app.powerbi.com/view?r=eyJrIjoiYmY0OGNiZDctMzU0NC00MzM0LWI4OWEtMzMxYTUyM2RiMDUwIiwidCI6IjhmYmFhNWJmLTJlY2MtNGRjOC1iNTZiLThmOTJlMzA3ZjA3NiIsImMiOjR9", comentario:"DATA: DATAPUEBLOS || País: Guatemala || Variante: SI || Tipo Variante: Departamento || Variante Shopify: Departamento: Petén"));</v>
      </c>
      <c r="AD3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https://dashboardfiltrado.azurewebsites.net/AutoDash/Index/10/17</v>
      </c>
      <c r="AE398" s="117" t="str">
        <f>+IF(Detalle_Vinculos_Odoo[[#This Row],[LINK Mapstore]]&lt;&gt;"","MapStore",IF(Detalle_Vinculos_Odoo[[#This Row],[id GEE]]&lt;&gt;"","GEE-PBI","PBI"))</f>
        <v>PBI</v>
      </c>
    </row>
    <row r="399" spans="1:31" ht="30.6" hidden="1" x14ac:dyDescent="0.3">
      <c r="A399" s="102">
        <f t="shared" si="23"/>
        <v>386</v>
      </c>
      <c r="B399" s="103" t="str">
        <f>+VLOOKUP($M399,Detalle_Variantes_DI[],2,0)</f>
        <v>DATAPUEBLOS</v>
      </c>
      <c r="C399" s="103" t="str">
        <f>+VLOOKUP($M399,Detalle_Variantes_DI[],3,0)</f>
        <v>0019-02-00026</v>
      </c>
      <c r="D399" s="30" t="str">
        <f>+VLOOKUP($M399,Detalle_Variantes_DI[],5,0)</f>
        <v>Mapa Pueblos y  Comunidades Lingüisticas - Guatemala</v>
      </c>
      <c r="E399" s="102" t="str">
        <f>+VLOOKUP($M399,Detalle_Variantes_DI[],6,0)</f>
        <v>Básico</v>
      </c>
      <c r="F399" s="102" t="str">
        <f>+VLOOKUP($M399,Detalle_Variantes_DI[],7,0)</f>
        <v>Guatemala</v>
      </c>
      <c r="G399" s="102" t="str">
        <f>+VLOOKUP($M399,Detalle_Variantes_DI[],8,0)</f>
        <v>SI</v>
      </c>
      <c r="H399" s="102" t="str">
        <f>+VLOOKUP($M399,Detalle_Variantes_DI[],9,0)</f>
        <v>NO</v>
      </c>
      <c r="I399" s="102" t="str">
        <f>+VLOOKUP($M399,Detalle_Variantes_DI[],10,0)</f>
        <v>NO</v>
      </c>
      <c r="J399" s="102" t="str">
        <f>+VLOOKUP($M399,Detalle_Variantes_DI[],11,0)</f>
        <v>SI</v>
      </c>
      <c r="K399" s="102" t="str">
        <f>+VLOOKUP($M399,Detalle_Variantes_DI[],13,0)</f>
        <v>SI</v>
      </c>
      <c r="L399" s="102" t="str">
        <f>+VLOOKUP($M399,Detalle_Variantes_DI[],14,0)</f>
        <v>Departamento</v>
      </c>
      <c r="M399" s="100">
        <v>10</v>
      </c>
      <c r="N399" s="96">
        <v>18</v>
      </c>
      <c r="O399" s="102" t="str">
        <f>+IF(VLOOKUP($M399,Detalle_Variantes_DI[],19,0)=0,"",VLOOKUP($M399,Detalle_Variantes_DI[],19,0))</f>
        <v/>
      </c>
      <c r="P399" s="102" t="str">
        <f t="shared" si="24"/>
        <v/>
      </c>
      <c r="Q399" s="102" t="str">
        <f>+IF(VLOOKUP($M399,Detalle_Variantes_DI[],19,0)=0,"",VLOOKUP($M399,Detalle_Variantes_DI[],21,0))</f>
        <v/>
      </c>
      <c r="R399" s="105" t="str">
        <f t="shared" si="25"/>
        <v/>
      </c>
      <c r="S399" s="106" t="str">
        <f>+IFERROR(VLOOKUP(M399&amp;"-"&amp;N399,Links_publicos_PBI[[id-id2]:[Nombre Archivo PBI]],4,0),L399)</f>
        <v>Departamento: Izabal</v>
      </c>
      <c r="T399" s="121" t="str">
        <f>+HYPERLINK(IFERROR(VLOOKUP($M399&amp;"-"&amp;$N399,Links_publicos_PBI[[id-id2]:[Nombre Archivo PBI]],5,0),L399))</f>
        <v>https://app.powerbi.com/view?r=eyJrIjoiNzY0NDhjOWUtNTZlNS00NWMwLTlkMGUtNTAyMzNjNzM2NDU3IiwidCI6IjhmYmFhNWJmLTJlY2MtNGRjOC1iNTZiLThmOTJlMzA3ZjA3NiIsImMiOjR9</v>
      </c>
      <c r="U399" s="121" t="str">
        <f>+IFERROR(VLOOKUP($M399,'LINK GEE-MSTORE'!$A$4:$E$164,4,0),"")&amp;IF(Detalle_Vinculos_Odoo[[#This Row],[id GEE2]]=0,"",Detalle_Vinculos_Odoo[[#This Row],[id GEE2]])</f>
        <v/>
      </c>
      <c r="V399" s="121" t="str">
        <f>+IFERROR(VLOOKUP($M399,'LINK GEE-MSTORE'!$I$4:$M$134,4,0),"")</f>
        <v/>
      </c>
      <c r="W399" s="30" t="str">
        <f>+Detalle_Vinculos_Odoo[[#This Row],[Data]]&amp;"|| "&amp;Detalle_Vinculos_Odoo[[#This Row],[Variante Shopify]]&amp;", "&amp;Detalle_Vinculos_Odoo[[#This Row],[País]]</f>
        <v>DATAPUEBLOS|| Departamento: Izabal, Guatemala</v>
      </c>
      <c r="X3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Izabal</v>
      </c>
      <c r="Y399" s="106" t="str">
        <f>+IFERROR(VLOOKUP(Detalle_Vinculos_Odoo[[#This Row],[id GEE]],Portadas10[],2,0),"No hay imagen en la tabla")</f>
        <v>No hay imagen en la tabla</v>
      </c>
      <c r="Z3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9" s="106" t="str">
        <f t="shared" si="26"/>
        <v>https://dashboardfiltrado.azurewebsites.net/AutoDash/Index/10/18</v>
      </c>
      <c r="AC3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id2:18, url:"https://app.powerbi.com/view?r=eyJrIjoiNzY0NDhjOWUtNTZlNS00NWMwLTlkMGUtNTAyMzNjNzM2NDU3IiwidCI6IjhmYmFhNWJmLTJlY2MtNGRjOC1iNTZiLThmOTJlMzA3ZjA3NiIsImMiOjR9", comentario:"DATA: DATAPUEBLOS || País: Guatemala || Variante: SI || Tipo Variante: Departamento || Variante Shopify: Departamento: Izabal"));</v>
      </c>
      <c r="AD3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https://dashboardfiltrado.azurewebsites.net/AutoDash/Index/10/18</v>
      </c>
      <c r="AE399" s="117" t="str">
        <f>+IF(Detalle_Vinculos_Odoo[[#This Row],[LINK Mapstore]]&lt;&gt;"","MapStore",IF(Detalle_Vinculos_Odoo[[#This Row],[id GEE]]&lt;&gt;"","GEE-PBI","PBI"))</f>
        <v>PBI</v>
      </c>
    </row>
    <row r="400" spans="1:31" ht="30.6" hidden="1" x14ac:dyDescent="0.3">
      <c r="A400" s="102">
        <f t="shared" ref="A400:A463" si="27">+A399+1</f>
        <v>387</v>
      </c>
      <c r="B400" s="103" t="str">
        <f>+VLOOKUP($M400,Detalle_Variantes_DI[],2,0)</f>
        <v>DATAPUEBLOS</v>
      </c>
      <c r="C400" s="103" t="str">
        <f>+VLOOKUP($M400,Detalle_Variantes_DI[],3,0)</f>
        <v>0019-02-00026</v>
      </c>
      <c r="D400" s="30" t="str">
        <f>+VLOOKUP($M400,Detalle_Variantes_DI[],5,0)</f>
        <v>Mapa Pueblos y  Comunidades Lingüisticas - Guatemala</v>
      </c>
      <c r="E400" s="102" t="str">
        <f>+VLOOKUP($M400,Detalle_Variantes_DI[],6,0)</f>
        <v>Básico</v>
      </c>
      <c r="F400" s="102" t="str">
        <f>+VLOOKUP($M400,Detalle_Variantes_DI[],7,0)</f>
        <v>Guatemala</v>
      </c>
      <c r="G400" s="102" t="str">
        <f>+VLOOKUP($M400,Detalle_Variantes_DI[],8,0)</f>
        <v>SI</v>
      </c>
      <c r="H400" s="102" t="str">
        <f>+VLOOKUP($M400,Detalle_Variantes_DI[],9,0)</f>
        <v>NO</v>
      </c>
      <c r="I400" s="102" t="str">
        <f>+VLOOKUP($M400,Detalle_Variantes_DI[],10,0)</f>
        <v>NO</v>
      </c>
      <c r="J400" s="102" t="str">
        <f>+VLOOKUP($M400,Detalle_Variantes_DI[],11,0)</f>
        <v>SI</v>
      </c>
      <c r="K400" s="102" t="str">
        <f>+VLOOKUP($M400,Detalle_Variantes_DI[],13,0)</f>
        <v>SI</v>
      </c>
      <c r="L400" s="102" t="str">
        <f>+VLOOKUP($M400,Detalle_Variantes_DI[],14,0)</f>
        <v>Departamento</v>
      </c>
      <c r="M400" s="100">
        <v>10</v>
      </c>
      <c r="N400" s="96">
        <v>19</v>
      </c>
      <c r="O400" s="102" t="str">
        <f>+IF(VLOOKUP($M400,Detalle_Variantes_DI[],19,0)=0,"",VLOOKUP($M400,Detalle_Variantes_DI[],19,0))</f>
        <v/>
      </c>
      <c r="P400" s="102" t="str">
        <f t="shared" si="24"/>
        <v/>
      </c>
      <c r="Q400" s="102" t="str">
        <f>+IF(VLOOKUP($M400,Detalle_Variantes_DI[],19,0)=0,"",VLOOKUP($M400,Detalle_Variantes_DI[],21,0))</f>
        <v/>
      </c>
      <c r="R400" s="105" t="str">
        <f t="shared" si="25"/>
        <v/>
      </c>
      <c r="S400" s="106" t="str">
        <f>+IFERROR(VLOOKUP(M400&amp;"-"&amp;N400,Links_publicos_PBI[[id-id2]:[Nombre Archivo PBI]],4,0),L400)</f>
        <v>Departamento: Zacapa</v>
      </c>
      <c r="T400" s="121" t="str">
        <f>+HYPERLINK(IFERROR(VLOOKUP($M400&amp;"-"&amp;$N400,Links_publicos_PBI[[id-id2]:[Nombre Archivo PBI]],5,0),L400))</f>
        <v>https://app.powerbi.com/view?r=eyJrIjoiMTI3ZTU3MjYtYzQ3MC00ODE3LWE1OTMtYTRhOWM4YzFmMjYwIiwidCI6IjhmYmFhNWJmLTJlY2MtNGRjOC1iNTZiLThmOTJlMzA3ZjA3NiIsImMiOjR9</v>
      </c>
      <c r="U400" s="121" t="str">
        <f>+IFERROR(VLOOKUP($M400,'LINK GEE-MSTORE'!$A$4:$E$164,4,0),"")&amp;IF(Detalle_Vinculos_Odoo[[#This Row],[id GEE2]]=0,"",Detalle_Vinculos_Odoo[[#This Row],[id GEE2]])</f>
        <v/>
      </c>
      <c r="V400" s="121" t="str">
        <f>+IFERROR(VLOOKUP($M400,'LINK GEE-MSTORE'!$I$4:$M$134,4,0),"")</f>
        <v/>
      </c>
      <c r="W400" s="30" t="str">
        <f>+Detalle_Vinculos_Odoo[[#This Row],[Data]]&amp;"|| "&amp;Detalle_Vinculos_Odoo[[#This Row],[Variante Shopify]]&amp;", "&amp;Detalle_Vinculos_Odoo[[#This Row],[País]]</f>
        <v>DATAPUEBLOS|| Departamento: Zacapa, Guatemala</v>
      </c>
      <c r="X4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Zacapa</v>
      </c>
      <c r="Y400" s="106" t="str">
        <f>+IFERROR(VLOOKUP(Detalle_Vinculos_Odoo[[#This Row],[id GEE]],Portadas10[],2,0),"No hay imagen en la tabla")</f>
        <v>No hay imagen en la tabla</v>
      </c>
      <c r="Z4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0" s="106" t="str">
        <f t="shared" si="26"/>
        <v>https://dashboardfiltrado.azurewebsites.net/AutoDash/Index/10/19</v>
      </c>
      <c r="AC4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id2:19, url:"https://app.powerbi.com/view?r=eyJrIjoiMTI3ZTU3MjYtYzQ3MC00ODE3LWE1OTMtYTRhOWM4YzFmMjYwIiwidCI6IjhmYmFhNWJmLTJlY2MtNGRjOC1iNTZiLThmOTJlMzA3ZjA3NiIsImMiOjR9", comentario:"DATA: DATAPUEBLOS || País: Guatemala || Variante: SI || Tipo Variante: Departamento || Variante Shopify: Departamento: Zacapa"));</v>
      </c>
      <c r="AD4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https://dashboardfiltrado.azurewebsites.net/AutoDash/Index/10/19</v>
      </c>
      <c r="AE400" s="117" t="str">
        <f>+IF(Detalle_Vinculos_Odoo[[#This Row],[LINK Mapstore]]&lt;&gt;"","MapStore",IF(Detalle_Vinculos_Odoo[[#This Row],[id GEE]]&lt;&gt;"","GEE-PBI","PBI"))</f>
        <v>PBI</v>
      </c>
    </row>
    <row r="401" spans="1:31" ht="30.6" hidden="1" x14ac:dyDescent="0.3">
      <c r="A401" s="102">
        <f t="shared" si="27"/>
        <v>388</v>
      </c>
      <c r="B401" s="103" t="str">
        <f>+VLOOKUP($M401,Detalle_Variantes_DI[],2,0)</f>
        <v>DATAPUEBLOS</v>
      </c>
      <c r="C401" s="103" t="str">
        <f>+VLOOKUP($M401,Detalle_Variantes_DI[],3,0)</f>
        <v>0019-02-00026</v>
      </c>
      <c r="D401" s="30" t="str">
        <f>+VLOOKUP($M401,Detalle_Variantes_DI[],5,0)</f>
        <v>Mapa Pueblos y  Comunidades Lingüisticas - Guatemala</v>
      </c>
      <c r="E401" s="102" t="str">
        <f>+VLOOKUP($M401,Detalle_Variantes_DI[],6,0)</f>
        <v>Básico</v>
      </c>
      <c r="F401" s="102" t="str">
        <f>+VLOOKUP($M401,Detalle_Variantes_DI[],7,0)</f>
        <v>Guatemala</v>
      </c>
      <c r="G401" s="102" t="str">
        <f>+VLOOKUP($M401,Detalle_Variantes_DI[],8,0)</f>
        <v>SI</v>
      </c>
      <c r="H401" s="102" t="str">
        <f>+VLOOKUP($M401,Detalle_Variantes_DI[],9,0)</f>
        <v>NO</v>
      </c>
      <c r="I401" s="102" t="str">
        <f>+VLOOKUP($M401,Detalle_Variantes_DI[],10,0)</f>
        <v>NO</v>
      </c>
      <c r="J401" s="102" t="str">
        <f>+VLOOKUP($M401,Detalle_Variantes_DI[],11,0)</f>
        <v>SI</v>
      </c>
      <c r="K401" s="102" t="str">
        <f>+VLOOKUP($M401,Detalle_Variantes_DI[],13,0)</f>
        <v>SI</v>
      </c>
      <c r="L401" s="102" t="str">
        <f>+VLOOKUP($M401,Detalle_Variantes_DI[],14,0)</f>
        <v>Departamento</v>
      </c>
      <c r="M401" s="100">
        <v>10</v>
      </c>
      <c r="N401" s="96">
        <v>20</v>
      </c>
      <c r="O401" s="102" t="str">
        <f>+IF(VLOOKUP($M401,Detalle_Variantes_DI[],19,0)=0,"",VLOOKUP($M401,Detalle_Variantes_DI[],19,0))</f>
        <v/>
      </c>
      <c r="P401" s="102" t="str">
        <f t="shared" ref="P401:P403" si="28">+IF(O401="","",N401)</f>
        <v/>
      </c>
      <c r="Q401" s="102" t="str">
        <f>+IF(VLOOKUP($M401,Detalle_Variantes_DI[],19,0)=0,"",VLOOKUP($M401,Detalle_Variantes_DI[],21,0))</f>
        <v/>
      </c>
      <c r="R401" s="105" t="str">
        <f t="shared" ref="R401:R403" si="29">+IF(Q401="","",N401)</f>
        <v/>
      </c>
      <c r="S401" s="106" t="str">
        <f>+IFERROR(VLOOKUP(M401&amp;"-"&amp;N401,Links_publicos_PBI[[id-id2]:[Nombre Archivo PBI]],4,0),L401)</f>
        <v>Departamento: Chiquimula</v>
      </c>
      <c r="T401" s="121" t="str">
        <f>+HYPERLINK(IFERROR(VLOOKUP($M401&amp;"-"&amp;$N401,Links_publicos_PBI[[id-id2]:[Nombre Archivo PBI]],5,0),L401))</f>
        <v>https://app.powerbi.com/view?r=eyJrIjoiYjM2ZGQ5MjEtNDE0MC00ZWNlLTgwMmUtMjdhYWI0N2MzMzZiIiwidCI6IjhmYmFhNWJmLTJlY2MtNGRjOC1iNTZiLThmOTJlMzA3ZjA3NiIsImMiOjR9</v>
      </c>
      <c r="U401" s="121" t="str">
        <f>+IFERROR(VLOOKUP($M401,'LINK GEE-MSTORE'!$A$4:$E$164,4,0),"")&amp;IF(Detalle_Vinculos_Odoo[[#This Row],[id GEE2]]=0,"",Detalle_Vinculos_Odoo[[#This Row],[id GEE2]])</f>
        <v/>
      </c>
      <c r="V401" s="121" t="str">
        <f>+IFERROR(VLOOKUP($M401,'LINK GEE-MSTORE'!$I$4:$M$134,4,0),"")</f>
        <v/>
      </c>
      <c r="W401" s="30" t="str">
        <f>+Detalle_Vinculos_Odoo[[#This Row],[Data]]&amp;"|| "&amp;Detalle_Vinculos_Odoo[[#This Row],[Variante Shopify]]&amp;", "&amp;Detalle_Vinculos_Odoo[[#This Row],[País]]</f>
        <v>DATAPUEBLOS|| Departamento: Chiquimula, Guatemala</v>
      </c>
      <c r="X4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Chiquimula</v>
      </c>
      <c r="Y401" s="106" t="str">
        <f>+IFERROR(VLOOKUP(Detalle_Vinculos_Odoo[[#This Row],[id GEE]],Portadas10[],2,0),"No hay imagen en la tabla")</f>
        <v>No hay imagen en la tabla</v>
      </c>
      <c r="Z4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1" s="106" t="str">
        <f t="shared" si="26"/>
        <v>https://dashboardfiltrado.azurewebsites.net/AutoDash/Index/10/20</v>
      </c>
      <c r="AC4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id2:20, url:"https://app.powerbi.com/view?r=eyJrIjoiYjM2ZGQ5MjEtNDE0MC00ZWNlLTgwMmUtMjdhYWI0N2MzMzZiIiwidCI6IjhmYmFhNWJmLTJlY2MtNGRjOC1iNTZiLThmOTJlMzA3ZjA3NiIsImMiOjR9", comentario:"DATA: DATAPUEBLOS || País: Guatemala || Variante: SI || Tipo Variante: Departamento || Variante Shopify: Departamento: Chiquimula"));</v>
      </c>
      <c r="AD4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https://dashboardfiltrado.azurewebsites.net/AutoDash/Index/10/20</v>
      </c>
      <c r="AE401" s="117" t="str">
        <f>+IF(Detalle_Vinculos_Odoo[[#This Row],[LINK Mapstore]]&lt;&gt;"","MapStore",IF(Detalle_Vinculos_Odoo[[#This Row],[id GEE]]&lt;&gt;"","GEE-PBI","PBI"))</f>
        <v>PBI</v>
      </c>
    </row>
    <row r="402" spans="1:31" ht="30.6" hidden="1" x14ac:dyDescent="0.3">
      <c r="A402" s="102">
        <f t="shared" si="27"/>
        <v>389</v>
      </c>
      <c r="B402" s="103" t="str">
        <f>+VLOOKUP($M402,Detalle_Variantes_DI[],2,0)</f>
        <v>DATAPUEBLOS</v>
      </c>
      <c r="C402" s="103" t="str">
        <f>+VLOOKUP($M402,Detalle_Variantes_DI[],3,0)</f>
        <v>0019-02-00026</v>
      </c>
      <c r="D402" s="30" t="str">
        <f>+VLOOKUP($M402,Detalle_Variantes_DI[],5,0)</f>
        <v>Mapa Pueblos y  Comunidades Lingüisticas - Guatemala</v>
      </c>
      <c r="E402" s="102" t="str">
        <f>+VLOOKUP($M402,Detalle_Variantes_DI[],6,0)</f>
        <v>Básico</v>
      </c>
      <c r="F402" s="102" t="str">
        <f>+VLOOKUP($M402,Detalle_Variantes_DI[],7,0)</f>
        <v>Guatemala</v>
      </c>
      <c r="G402" s="102" t="str">
        <f>+VLOOKUP($M402,Detalle_Variantes_DI[],8,0)</f>
        <v>SI</v>
      </c>
      <c r="H402" s="102" t="str">
        <f>+VLOOKUP($M402,Detalle_Variantes_DI[],9,0)</f>
        <v>NO</v>
      </c>
      <c r="I402" s="102" t="str">
        <f>+VLOOKUP($M402,Detalle_Variantes_DI[],10,0)</f>
        <v>NO</v>
      </c>
      <c r="J402" s="102" t="str">
        <f>+VLOOKUP($M402,Detalle_Variantes_DI[],11,0)</f>
        <v>SI</v>
      </c>
      <c r="K402" s="102" t="str">
        <f>+VLOOKUP($M402,Detalle_Variantes_DI[],13,0)</f>
        <v>SI</v>
      </c>
      <c r="L402" s="102" t="str">
        <f>+VLOOKUP($M402,Detalle_Variantes_DI[],14,0)</f>
        <v>Departamento</v>
      </c>
      <c r="M402" s="100">
        <v>10</v>
      </c>
      <c r="N402" s="96">
        <v>21</v>
      </c>
      <c r="O402" s="102" t="str">
        <f>+IF(VLOOKUP($M402,Detalle_Variantes_DI[],19,0)=0,"",VLOOKUP($M402,Detalle_Variantes_DI[],19,0))</f>
        <v/>
      </c>
      <c r="P402" s="102" t="str">
        <f t="shared" si="28"/>
        <v/>
      </c>
      <c r="Q402" s="102" t="str">
        <f>+IF(VLOOKUP($M402,Detalle_Variantes_DI[],19,0)=0,"",VLOOKUP($M402,Detalle_Variantes_DI[],21,0))</f>
        <v/>
      </c>
      <c r="R402" s="105" t="str">
        <f t="shared" si="29"/>
        <v/>
      </c>
      <c r="S402" s="106" t="str">
        <f>+IFERROR(VLOOKUP(M402&amp;"-"&amp;N402,Links_publicos_PBI[[id-id2]:[Nombre Archivo PBI]],4,0),L402)</f>
        <v>Departamento: Jalapa</v>
      </c>
      <c r="T402" s="121" t="str">
        <f>+HYPERLINK(IFERROR(VLOOKUP($M402&amp;"-"&amp;$N402,Links_publicos_PBI[[id-id2]:[Nombre Archivo PBI]],5,0),L402))</f>
        <v>https://app.powerbi.com/view?r=eyJrIjoiMjNhYmFmYTItNmFmOC00MDc2LWJlZTctNDQ0NDA5MmJmZmJiIiwidCI6IjhmYmFhNWJmLTJlY2MtNGRjOC1iNTZiLThmOTJlMzA3ZjA3NiIsImMiOjR9</v>
      </c>
      <c r="U402" s="121" t="str">
        <f>+IFERROR(VLOOKUP($M402,'LINK GEE-MSTORE'!$A$4:$E$164,4,0),"")&amp;IF(Detalle_Vinculos_Odoo[[#This Row],[id GEE2]]=0,"",Detalle_Vinculos_Odoo[[#This Row],[id GEE2]])</f>
        <v/>
      </c>
      <c r="V402" s="121" t="str">
        <f>+IFERROR(VLOOKUP($M402,'LINK GEE-MSTORE'!$I$4:$M$134,4,0),"")</f>
        <v/>
      </c>
      <c r="W402" s="30" t="str">
        <f>+Detalle_Vinculos_Odoo[[#This Row],[Data]]&amp;"|| "&amp;Detalle_Vinculos_Odoo[[#This Row],[Variante Shopify]]&amp;", "&amp;Detalle_Vinculos_Odoo[[#This Row],[País]]</f>
        <v>DATAPUEBLOS|| Departamento: Jalapa, Guatemala</v>
      </c>
      <c r="X4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Jalapa</v>
      </c>
      <c r="Y402" s="106" t="str">
        <f>+IFERROR(VLOOKUP(Detalle_Vinculos_Odoo[[#This Row],[id GEE]],Portadas10[],2,0),"No hay imagen en la tabla")</f>
        <v>No hay imagen en la tabla</v>
      </c>
      <c r="Z4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2" s="106" t="str">
        <f t="shared" si="26"/>
        <v>https://dashboardfiltrado.azurewebsites.net/AutoDash/Index/10/21</v>
      </c>
      <c r="AC4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id2:21, url:"https://app.powerbi.com/view?r=eyJrIjoiMjNhYmFmYTItNmFmOC00MDc2LWJlZTctNDQ0NDA5MmJmZmJiIiwidCI6IjhmYmFhNWJmLTJlY2MtNGRjOC1iNTZiLThmOTJlMzA3ZjA3NiIsImMiOjR9", comentario:"DATA: DATAPUEBLOS || País: Guatemala || Variante: SI || Tipo Variante: Departamento || Variante Shopify: Departamento: Jalapa"));</v>
      </c>
      <c r="AD4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https://dashboardfiltrado.azurewebsites.net/AutoDash/Index/10/21</v>
      </c>
      <c r="AE402" s="117" t="str">
        <f>+IF(Detalle_Vinculos_Odoo[[#This Row],[LINK Mapstore]]&lt;&gt;"","MapStore",IF(Detalle_Vinculos_Odoo[[#This Row],[id GEE]]&lt;&gt;"","GEE-PBI","PBI"))</f>
        <v>PBI</v>
      </c>
    </row>
    <row r="403" spans="1:31" ht="30.6" hidden="1" x14ac:dyDescent="0.3">
      <c r="A403" s="102">
        <f t="shared" si="27"/>
        <v>390</v>
      </c>
      <c r="B403" s="103" t="str">
        <f>+VLOOKUP($M403,Detalle_Variantes_DI[],2,0)</f>
        <v>DATAPUEBLOS</v>
      </c>
      <c r="C403" s="103" t="str">
        <f>+VLOOKUP($M403,Detalle_Variantes_DI[],3,0)</f>
        <v>0019-02-00026</v>
      </c>
      <c r="D403" s="30" t="str">
        <f>+VLOOKUP($M403,Detalle_Variantes_DI[],5,0)</f>
        <v>Mapa Pueblos y  Comunidades Lingüisticas - Guatemala</v>
      </c>
      <c r="E403" s="102" t="str">
        <f>+VLOOKUP($M403,Detalle_Variantes_DI[],6,0)</f>
        <v>Básico</v>
      </c>
      <c r="F403" s="102" t="str">
        <f>+VLOOKUP($M403,Detalle_Variantes_DI[],7,0)</f>
        <v>Guatemala</v>
      </c>
      <c r="G403" s="102" t="str">
        <f>+VLOOKUP($M403,Detalle_Variantes_DI[],8,0)</f>
        <v>SI</v>
      </c>
      <c r="H403" s="102" t="str">
        <f>+VLOOKUP($M403,Detalle_Variantes_DI[],9,0)</f>
        <v>NO</v>
      </c>
      <c r="I403" s="102" t="str">
        <f>+VLOOKUP($M403,Detalle_Variantes_DI[],10,0)</f>
        <v>NO</v>
      </c>
      <c r="J403" s="102" t="str">
        <f>+VLOOKUP($M403,Detalle_Variantes_DI[],11,0)</f>
        <v>SI</v>
      </c>
      <c r="K403" s="102" t="str">
        <f>+VLOOKUP($M403,Detalle_Variantes_DI[],13,0)</f>
        <v>SI</v>
      </c>
      <c r="L403" s="102" t="str">
        <f>+VLOOKUP($M403,Detalle_Variantes_DI[],14,0)</f>
        <v>Departamento</v>
      </c>
      <c r="M403" s="100">
        <v>10</v>
      </c>
      <c r="N403" s="96">
        <v>22</v>
      </c>
      <c r="O403" s="102" t="str">
        <f>+IF(VLOOKUP($M403,Detalle_Variantes_DI[],19,0)=0,"",VLOOKUP($M403,Detalle_Variantes_DI[],19,0))</f>
        <v/>
      </c>
      <c r="P403" s="102" t="str">
        <f t="shared" si="28"/>
        <v/>
      </c>
      <c r="Q403" s="102" t="str">
        <f>+IF(VLOOKUP($M403,Detalle_Variantes_DI[],19,0)=0,"",VLOOKUP($M403,Detalle_Variantes_DI[],21,0))</f>
        <v/>
      </c>
      <c r="R403" s="105" t="str">
        <f t="shared" si="29"/>
        <v/>
      </c>
      <c r="S403" s="106" t="str">
        <f>+IFERROR(VLOOKUP(M403&amp;"-"&amp;N403,Links_publicos_PBI[[id-id2]:[Nombre Archivo PBI]],4,0),L403)</f>
        <v>Departamento: Jutiapa</v>
      </c>
      <c r="T403" s="121" t="str">
        <f>+HYPERLINK(IFERROR(VLOOKUP($M403&amp;"-"&amp;$N403,Links_publicos_PBI[[id-id2]:[Nombre Archivo PBI]],5,0),L403))</f>
        <v>https://app.powerbi.com/view?r=eyJrIjoiMzQwMGZmMjItMDYyMC00MTExLWIyMGItZjNjYTEwMWY1MjNiIiwidCI6IjhmYmFhNWJmLTJlY2MtNGRjOC1iNTZiLThmOTJlMzA3ZjA3NiIsImMiOjR9</v>
      </c>
      <c r="U403" s="121" t="str">
        <f>+IFERROR(VLOOKUP($M403,'LINK GEE-MSTORE'!$A$4:$E$164,4,0),"")&amp;IF(Detalle_Vinculos_Odoo[[#This Row],[id GEE2]]=0,"",Detalle_Vinculos_Odoo[[#This Row],[id GEE2]])</f>
        <v/>
      </c>
      <c r="V403" s="121" t="str">
        <f>+IFERROR(VLOOKUP($M403,'LINK GEE-MSTORE'!$I$4:$M$134,4,0),"")</f>
        <v/>
      </c>
      <c r="W403" s="30" t="str">
        <f>+Detalle_Vinculos_Odoo[[#This Row],[Data]]&amp;"|| "&amp;Detalle_Vinculos_Odoo[[#This Row],[Variante Shopify]]&amp;", "&amp;Detalle_Vinculos_Odoo[[#This Row],[País]]</f>
        <v>DATAPUEBLOS|| Departamento: Jutiapa, Guatemala</v>
      </c>
      <c r="X4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Jutiapa</v>
      </c>
      <c r="Y403" s="106" t="str">
        <f>+IFERROR(VLOOKUP(Detalle_Vinculos_Odoo[[#This Row],[id GEE]],Portadas10[],2,0),"No hay imagen en la tabla")</f>
        <v>No hay imagen en la tabla</v>
      </c>
      <c r="Z4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3" s="106" t="str">
        <f t="shared" si="26"/>
        <v>https://dashboardfiltrado.azurewebsites.net/AutoDash/Index/10/22</v>
      </c>
      <c r="AC4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id2:22, url:"https://app.powerbi.com/view?r=eyJrIjoiMzQwMGZmMjItMDYyMC00MTExLWIyMGItZjNjYTEwMWY1MjNiIiwidCI6IjhmYmFhNWJmLTJlY2MtNGRjOC1iNTZiLThmOTJlMzA3ZjA3NiIsImMiOjR9", comentario:"DATA: DATAPUEBLOS || País: Guatemala || Variante: SI || Tipo Variante: Departamento || Variante Shopify: Departamento: Jutiapa"));</v>
      </c>
      <c r="AD4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https://dashboardfiltrado.azurewebsites.net/AutoDash/Index/10/22</v>
      </c>
      <c r="AE403" s="117" t="str">
        <f>+IF(Detalle_Vinculos_Odoo[[#This Row],[LINK Mapstore]]&lt;&gt;"","MapStore",IF(Detalle_Vinculos_Odoo[[#This Row],[id GEE]]&lt;&gt;"","GEE-PBI","PBI"))</f>
        <v>PBI</v>
      </c>
    </row>
    <row r="404" spans="1:31" ht="30.6" hidden="1" x14ac:dyDescent="0.3">
      <c r="A404" s="102">
        <f t="shared" si="27"/>
        <v>391</v>
      </c>
      <c r="B404" s="103" t="str">
        <f>+VLOOKUP($M404,Detalle_Variantes_DI[],2,0)</f>
        <v>DATAEMPRESA</v>
      </c>
      <c r="C404" s="103" t="str">
        <f>+VLOOKUP($M404,Detalle_Variantes_DI[],3,0)</f>
        <v>0007-01-00029</v>
      </c>
      <c r="D404" s="30" t="str">
        <f>+VLOOKUP($M404,Detalle_Variantes_DI[],5,0)</f>
        <v>Registro de Empresas - Chile</v>
      </c>
      <c r="E404" s="102" t="str">
        <f>+VLOOKUP($M404,Detalle_Variantes_DI[],6,0)</f>
        <v>Liberado</v>
      </c>
      <c r="F404" s="102" t="str">
        <f>+VLOOKUP($M404,Detalle_Variantes_DI[],7,0)</f>
        <v>Chile</v>
      </c>
      <c r="G404" s="102" t="str">
        <f>+VLOOKUP($M404,Detalle_Variantes_DI[],8,0)</f>
        <v>SI</v>
      </c>
      <c r="H404" s="102" t="str">
        <f>+VLOOKUP($M404,Detalle_Variantes_DI[],9,0)</f>
        <v>NO</v>
      </c>
      <c r="I404" s="102" t="str">
        <f>+VLOOKUP($M404,Detalle_Variantes_DI[],10,0)</f>
        <v>NO</v>
      </c>
      <c r="J404" s="102" t="str">
        <f>+VLOOKUP($M404,Detalle_Variantes_DI[],11,0)</f>
        <v>SI</v>
      </c>
      <c r="K404" s="102" t="str">
        <f>+VLOOKUP($M404,Detalle_Variantes_DI[],13,0)</f>
        <v>NO</v>
      </c>
      <c r="L404" s="102" t="str">
        <f>+VLOOKUP($M404,Detalle_Variantes_DI[],14,0)</f>
        <v>Nacional</v>
      </c>
      <c r="M404" s="100">
        <v>11</v>
      </c>
      <c r="N404" s="96">
        <v>0</v>
      </c>
      <c r="O404" s="102" t="str">
        <f>+IF(VLOOKUP($M404,Detalle_Variantes_DI[],19,0)=0,"",VLOOKUP($M404,Detalle_Variantes_DI[],19,0))</f>
        <v/>
      </c>
      <c r="P404" s="102" t="str">
        <f t="shared" ref="P404:P467" si="30">+IF(O404="","",N404)</f>
        <v/>
      </c>
      <c r="Q404" s="102" t="str">
        <f>+IF(VLOOKUP($M404,Detalle_Variantes_DI[],19,0)=0,"",VLOOKUP($M404,Detalle_Variantes_DI[],21,0))</f>
        <v/>
      </c>
      <c r="R404" s="105" t="str">
        <f t="shared" ref="R404:R467" si="31">+IF(Q404="","",N404)</f>
        <v/>
      </c>
      <c r="S404" s="106" t="str">
        <f>+IFERROR(VLOOKUP(M404&amp;"-"&amp;N404,Links_publicos_PBI[[id-id2]:[Nombre Archivo PBI]],4,0),L404)</f>
        <v>Nacional</v>
      </c>
      <c r="T404" s="121" t="str">
        <f>+HYPERLINK(IFERROR(VLOOKUP($M404&amp;"-"&amp;$N404,Links_publicos_PBI[[id-id2]:[Nombre Archivo PBI]],5,0),L404))</f>
        <v>https://app.powerbi.com/view?r=eyJrIjoiODk5YzA0NDItZThkZS00YTcxLThhYmUtNTI0ZDkzM2VlOGRmIiwidCI6IjhmYmFhNWJmLTJlY2MtNGRjOC1iNTZiLThmOTJlMzA3ZjA3NiIsImMiOjR9&amp;pageName=ReportSectionb34d673e4325d5408898</v>
      </c>
      <c r="U404" s="121" t="str">
        <f>+IFERROR(VLOOKUP($M404,'LINK GEE-MSTORE'!$A$4:$E$164,4,0),"")&amp;IF(Detalle_Vinculos_Odoo[[#This Row],[id GEE2]]=0,"",Detalle_Vinculos_Odoo[[#This Row],[id GEE2]])</f>
        <v/>
      </c>
      <c r="V404" s="121" t="str">
        <f>+IFERROR(VLOOKUP($M404,'LINK GEE-MSTORE'!$I$4:$M$134,4,0),"")</f>
        <v/>
      </c>
      <c r="W404" s="30" t="str">
        <f>+Detalle_Vinculos_Odoo[[#This Row],[Data]]&amp;"|| "&amp;Detalle_Vinculos_Odoo[[#This Row],[Variante Shopify]]&amp;", "&amp;Detalle_Vinculos_Odoo[[#This Row],[País]]</f>
        <v>DATAEMPRESA|| Nacional, Chile</v>
      </c>
      <c r="X4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NO || Tipo Variante: Nacional || Variante Shopify: Nacional</v>
      </c>
      <c r="Y404" s="106" t="str">
        <f>+IFERROR(VLOOKUP(Detalle_Vinculos_Odoo[[#This Row],[id GEE]],Portadas10[],2,0),"No hay imagen en la tabla")</f>
        <v>No hay imagen en la tabla</v>
      </c>
      <c r="Z4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4" s="106" t="str">
        <f t="shared" si="26"/>
        <v>https://dashboardfiltrado.azurewebsites.net/AutoDash/Index/11/0</v>
      </c>
      <c r="AC4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id:11, id2:0, url:"https://app.powerbi.com/view?r=eyJrIjoiODk5YzA0NDItZThkZS00YTcxLThhYmUtNTI0ZDkzM2VlOGRmIiwidCI6IjhmYmFhNWJmLTJlY2MtNGRjOC1iNTZiLThmOTJlMzA3ZjA3NiIsImMiOjR9&amp;pageName=ReportSectionb34d673e4325d5408898", comentario:"DATA: DATAEMPRESA || País: Chile || Variante: NO || Tipo Variante: Nacional || Variante Shopify: Nacional"));</v>
      </c>
      <c r="AD4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https://dashboardfiltrado.azurewebsites.net/AutoDash/Index/11/0</v>
      </c>
      <c r="AE404" s="117" t="str">
        <f>+IF(Detalle_Vinculos_Odoo[[#This Row],[LINK Mapstore]]&lt;&gt;"","MapStore",IF(Detalle_Vinculos_Odoo[[#This Row],[id GEE]]&lt;&gt;"","GEE-PBI","PBI"))</f>
        <v>PBI</v>
      </c>
    </row>
    <row r="405" spans="1:31" ht="30.6" hidden="1" x14ac:dyDescent="0.3">
      <c r="A405" s="102">
        <f t="shared" si="27"/>
        <v>392</v>
      </c>
      <c r="B405" s="103" t="str">
        <f>+VLOOKUP($M405,Detalle_Variantes_DI[],2,0)</f>
        <v>DATAMUNICIPIO</v>
      </c>
      <c r="C405" s="103" t="str">
        <f>+VLOOKUP($M405,Detalle_Variantes_DI[],3,0)</f>
        <v>0004-02-00030</v>
      </c>
      <c r="D405" s="30" t="str">
        <f>+VLOOKUP($M405,Detalle_Variantes_DI[],5,0)</f>
        <v>Métricas e índices para la gestión municipal - Guatemala</v>
      </c>
      <c r="E405" s="102" t="str">
        <f>+VLOOKUP($M405,Detalle_Variantes_DI[],6,0)</f>
        <v>Básico</v>
      </c>
      <c r="F405" s="102" t="str">
        <f>+VLOOKUP($M405,Detalle_Variantes_DI[],7,0)</f>
        <v>Guatemala</v>
      </c>
      <c r="G405" s="102" t="str">
        <f>+VLOOKUP($M405,Detalle_Variantes_DI[],8,0)</f>
        <v>SI</v>
      </c>
      <c r="H405" s="102" t="str">
        <f>+VLOOKUP($M405,Detalle_Variantes_DI[],9,0)</f>
        <v>NO</v>
      </c>
      <c r="I405" s="102" t="str">
        <f>+VLOOKUP($M405,Detalle_Variantes_DI[],10,0)</f>
        <v>NO</v>
      </c>
      <c r="J405" s="102" t="str">
        <f>+VLOOKUP($M405,Detalle_Variantes_DI[],11,0)</f>
        <v>SI</v>
      </c>
      <c r="K405" s="102" t="str">
        <f>+VLOOKUP($M405,Detalle_Variantes_DI[],13,0)</f>
        <v>NO</v>
      </c>
      <c r="L405" s="102" t="str">
        <f>+VLOOKUP($M405,Detalle_Variantes_DI[],14,0)</f>
        <v>Nacional</v>
      </c>
      <c r="M405" s="100">
        <v>12</v>
      </c>
      <c r="N405" s="96">
        <v>0</v>
      </c>
      <c r="O405" s="102" t="str">
        <f>+IF(VLOOKUP($M405,Detalle_Variantes_DI[],19,0)=0,"",VLOOKUP($M405,Detalle_Variantes_DI[],19,0))</f>
        <v/>
      </c>
      <c r="P405" s="102" t="str">
        <f t="shared" si="30"/>
        <v/>
      </c>
      <c r="Q405" s="102" t="str">
        <f>+IF(VLOOKUP($M405,Detalle_Variantes_DI[],19,0)=0,"",VLOOKUP($M405,Detalle_Variantes_DI[],21,0))</f>
        <v/>
      </c>
      <c r="R405" s="105" t="str">
        <f t="shared" si="31"/>
        <v/>
      </c>
      <c r="S405" s="106" t="str">
        <f>+IFERROR(VLOOKUP(M405&amp;"-"&amp;N405,Links_publicos_PBI[[id-id2]:[Nombre Archivo PBI]],4,0),L405)</f>
        <v>Nacional</v>
      </c>
      <c r="T405" s="121" t="str">
        <f>+HYPERLINK(IFERROR(VLOOKUP($M405&amp;"-"&amp;$N405,Links_publicos_PBI[[id-id2]:[Nombre Archivo PBI]],5,0),L405))</f>
        <v>https://app.powerbi.com/view?r=eyJrIjoiZTFiY2U3YmEtZTJjNS00ODJlLWFiNGUtODA4YTQ1YTg4NjAyIiwidCI6IjhmYmFhNWJmLTJlY2MtNGRjOC1iNTZiLThmOTJlMzA3ZjA3NiIsImMiOjR9&amp;pageName=ReportSection236dfd66237a9a97d53f</v>
      </c>
      <c r="U405" s="121" t="str">
        <f>+IFERROR(VLOOKUP($M405,'LINK GEE-MSTORE'!$A$4:$E$164,4,0),"")&amp;IF(Detalle_Vinculos_Odoo[[#This Row],[id GEE2]]=0,"",Detalle_Vinculos_Odoo[[#This Row],[id GEE2]])</f>
        <v/>
      </c>
      <c r="V405" s="121" t="str">
        <f>+IFERROR(VLOOKUP($M405,'LINK GEE-MSTORE'!$I$4:$M$134,4,0),"")</f>
        <v/>
      </c>
      <c r="W405" s="30" t="str">
        <f>+Detalle_Vinculos_Odoo[[#This Row],[Data]]&amp;"|| "&amp;Detalle_Vinculos_Odoo[[#This Row],[Variante Shopify]]&amp;", "&amp;Detalle_Vinculos_Odoo[[#This Row],[País]]</f>
        <v>DATAMUNICIPIO|| Nacional, Guatemala</v>
      </c>
      <c r="X4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DATAMUNICIPIO || País: Guatemala || Variante: NO || Tipo Variante: Nacional || Variante Shopify: Nacional</v>
      </c>
      <c r="Y405" s="106" t="str">
        <f>+IFERROR(VLOOKUP(Detalle_Vinculos_Odoo[[#This Row],[id GEE]],Portadas10[],2,0),"No hay imagen en la tabla")</f>
        <v>No hay imagen en la tabla</v>
      </c>
      <c r="Z4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5" s="106" t="str">
        <f t="shared" si="26"/>
        <v>https://dashboardfiltrado.azurewebsites.net/AutoDash/Index/12/0</v>
      </c>
      <c r="AC4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PowerBiDash(titulo:"Métricas e índices para la gestión municipal - Guatemala", id:12, id2:0, url:"https://app.powerbi.com/view?r=eyJrIjoiZTFiY2U3YmEtZTJjNS00ODJlLWFiNGUtODA4YTQ1YTg4NjAyIiwidCI6IjhmYmFhNWJmLTJlY2MtNGRjOC1iNTZiLThmOTJlMzA3ZjA3NiIsImMiOjR9&amp;pageName=ReportSection236dfd66237a9a97d53f", comentario:"DATA: DATAMUNICIPIO || País: Guatemala || Variante: NO || Tipo Variante: Nacional || Variante Shopify: Nacional"));</v>
      </c>
      <c r="AD4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https://dashboardfiltrado.azurewebsites.net/AutoDash/Index/12/0</v>
      </c>
      <c r="AE405" s="117" t="str">
        <f>+IF(Detalle_Vinculos_Odoo[[#This Row],[LINK Mapstore]]&lt;&gt;"","MapStore",IF(Detalle_Vinculos_Odoo[[#This Row],[id GEE]]&lt;&gt;"","GEE-PBI","PBI"))</f>
        <v>PBI</v>
      </c>
    </row>
    <row r="406" spans="1:31" ht="30.6" x14ac:dyDescent="0.3">
      <c r="A406" s="102">
        <f t="shared" si="27"/>
        <v>393</v>
      </c>
      <c r="B406" s="103" t="str">
        <f>+VLOOKUP($M406,Detalle_Variantes_DI[],2,0)</f>
        <v>DATARIESGO</v>
      </c>
      <c r="C406" s="103" t="str">
        <f>+VLOOKUP($M406,Detalle_Variantes_DI[],3,0)</f>
        <v>0012-01-00032</v>
      </c>
      <c r="D406" s="30" t="str">
        <f>+VLOOKUP($M406,Detalle_Variantes_DI[],5,0)</f>
        <v>Mapa de Femicidios (2020) - Chile</v>
      </c>
      <c r="E406" s="102" t="str">
        <f>+VLOOKUP($M406,Detalle_Variantes_DI[],6,0)</f>
        <v>Liberado</v>
      </c>
      <c r="F406" s="102" t="str">
        <f>+VLOOKUP($M406,Detalle_Variantes_DI[],7,0)</f>
        <v>Chile</v>
      </c>
      <c r="G406" s="102" t="str">
        <f>+VLOOKUP($M406,Detalle_Variantes_DI[],8,0)</f>
        <v>SI</v>
      </c>
      <c r="H406" s="102" t="str">
        <f>+VLOOKUP($M406,Detalle_Variantes_DI[],9,0)</f>
        <v>NO</v>
      </c>
      <c r="I406" s="102" t="str">
        <f>+VLOOKUP($M406,Detalle_Variantes_DI[],10,0)</f>
        <v>NO</v>
      </c>
      <c r="J406" s="102" t="str">
        <f>+VLOOKUP($M406,Detalle_Variantes_DI[],11,0)</f>
        <v>SI</v>
      </c>
      <c r="K406" s="102" t="str">
        <f>+VLOOKUP($M406,Detalle_Variantes_DI[],13,0)</f>
        <v>NO</v>
      </c>
      <c r="L406" s="102" t="str">
        <f>+VLOOKUP($M406,Detalle_Variantes_DI[],14,0)</f>
        <v>Nacional</v>
      </c>
      <c r="M406" s="100">
        <v>13</v>
      </c>
      <c r="N406" s="96">
        <v>0</v>
      </c>
      <c r="O406" s="102" t="str">
        <f>+IF(VLOOKUP($M406,Detalle_Variantes_DI[],19,0)=0,"",VLOOKUP($M406,Detalle_Variantes_DI[],19,0))</f>
        <v/>
      </c>
      <c r="P406" s="102" t="str">
        <f t="shared" si="30"/>
        <v/>
      </c>
      <c r="Q406" s="102" t="str">
        <f>+IF(VLOOKUP($M406,Detalle_Variantes_DI[],19,0)=0,"",VLOOKUP($M406,Detalle_Variantes_DI[],21,0))</f>
        <v/>
      </c>
      <c r="R406" s="105" t="str">
        <f t="shared" si="31"/>
        <v/>
      </c>
      <c r="S406" s="106" t="str">
        <f>+IFERROR(VLOOKUP(M406&amp;"-"&amp;N406,Links_publicos_PBI[[id-id2]:[Nombre Archivo PBI]],4,0),L406)</f>
        <v>Nacional</v>
      </c>
      <c r="T406" s="121" t="str">
        <f>+HYPERLINK(IFERROR(VLOOKUP($M406&amp;"-"&amp;$N406,Links_publicos_PBI[[id-id2]:[Nombre Archivo PBI]],5,0),L406))</f>
        <v>https://app.powerbi.com/view?r=eyJrIjoiNmM5MmI0MzUtMzcxYS00MzljLTkxYzQtYzk5MzJmYzU5YWU0IiwidCI6IjhmYmFhNWJmLTJlY2MtNGRjOC1iNTZiLThmOTJlMzA3ZjA3NiIsImMiOjR9&amp;pageName=ReportSectionda6fb149b3546bbb76b2</v>
      </c>
      <c r="U406" s="121" t="str">
        <f>+IFERROR(VLOOKUP($M406,'LINK GEE-MSTORE'!$A$4:$E$164,4,0),"")&amp;IF(Detalle_Vinculos_Odoo[[#This Row],[id GEE2]]=0,"",Detalle_Vinculos_Odoo[[#This Row],[id GEE2]])</f>
        <v/>
      </c>
      <c r="V406" s="121" t="str">
        <f>+IFERROR(VLOOKUP($M406,'LINK GEE-MSTORE'!$I$4:$M$134,4,0),"")</f>
        <v/>
      </c>
      <c r="W406" s="30" t="str">
        <f>+Detalle_Vinculos_Odoo[[#This Row],[Data]]&amp;"|| "&amp;Detalle_Vinculos_Odoo[[#This Row],[Variante Shopify]]&amp;", "&amp;Detalle_Vinculos_Odoo[[#This Row],[País]]</f>
        <v>DATARIESGO|| Nacional, Chile</v>
      </c>
      <c r="X4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NO || Tipo Variante: Nacional || Variante Shopify: Nacional</v>
      </c>
      <c r="Y406" s="106" t="str">
        <f>+IFERROR(VLOOKUP(Detalle_Vinculos_Odoo[[#This Row],[id GEE]],Portadas10[],2,0),"No hay imagen en la tabla")</f>
        <v>No hay imagen en la tabla</v>
      </c>
      <c r="Z4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6" s="106" t="str">
        <f t="shared" si="26"/>
        <v>https://dashboardfiltrado.azurewebsites.net/AutoDash/Index/13/0</v>
      </c>
      <c r="AC4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de Femicidios (2020) - Chile", id:13, id2:0, url:"https://app.powerbi.com/view?r=eyJrIjoiNmM5MmI0MzUtMzcxYS00MzljLTkxYzQtYzk5MzJmYzU5YWU0IiwidCI6IjhmYmFhNWJmLTJlY2MtNGRjOC1iNTZiLThmOTJlMzA3ZjA3NiIsImMiOjR9&amp;pageName=ReportSectionda6fb149b3546bbb76b2", comentario:"DATA: DATARIESGO || País: Chile || Variante: NO || Tipo Variante: Nacional || Variante Shopify: Nacional"));</v>
      </c>
      <c r="AD4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https://dashboardfiltrado.azurewebsites.net/AutoDash/Index/13/0</v>
      </c>
      <c r="AE406" s="117" t="str">
        <f>+IF(Detalle_Vinculos_Odoo[[#This Row],[LINK Mapstore]]&lt;&gt;"","MapStore",IF(Detalle_Vinculos_Odoo[[#This Row],[id GEE]]&lt;&gt;"","GEE-PBI","PBI"))</f>
        <v>PBI</v>
      </c>
    </row>
    <row r="407" spans="1:31" ht="30.6" hidden="1" x14ac:dyDescent="0.3">
      <c r="A407" s="102">
        <f t="shared" si="27"/>
        <v>394</v>
      </c>
      <c r="B407" s="103" t="str">
        <f>+VLOOKUP($M407,Detalle_Variantes_DI[],2,0)</f>
        <v>DATASALUD</v>
      </c>
      <c r="C407" s="103" t="str">
        <f>+VLOOKUP($M407,Detalle_Variantes_DI[],3,0)</f>
        <v>0001-05-00043</v>
      </c>
      <c r="D407" s="30" t="str">
        <f>+VLOOKUP($M407,Detalle_Variantes_DI[],5,0)</f>
        <v>Avance del COVID-19 - Panamá</v>
      </c>
      <c r="E407" s="102" t="str">
        <f>+VLOOKUP($M407,Detalle_Variantes_DI[],6,0)</f>
        <v>Liberado</v>
      </c>
      <c r="F407" s="102" t="str">
        <f>+VLOOKUP($M407,Detalle_Variantes_DI[],7,0)</f>
        <v>Panamá</v>
      </c>
      <c r="G407" s="102" t="str">
        <f>+VLOOKUP($M407,Detalle_Variantes_DI[],8,0)</f>
        <v>NO</v>
      </c>
      <c r="H407" s="102" t="str">
        <f>+VLOOKUP($M407,Detalle_Variantes_DI[],9,0)</f>
        <v>NO</v>
      </c>
      <c r="I407" s="102" t="str">
        <f>+VLOOKUP($M407,Detalle_Variantes_DI[],10,0)</f>
        <v>NO</v>
      </c>
      <c r="J407" s="102" t="str">
        <f>+VLOOKUP($M407,Detalle_Variantes_DI[],11,0)</f>
        <v>SI</v>
      </c>
      <c r="K407" s="102" t="str">
        <f>+VLOOKUP($M407,Detalle_Variantes_DI[],13,0)</f>
        <v>NO</v>
      </c>
      <c r="L407" s="102" t="str">
        <f>+VLOOKUP($M407,Detalle_Variantes_DI[],14,0)</f>
        <v>Nacional</v>
      </c>
      <c r="M407" s="100">
        <v>14</v>
      </c>
      <c r="N407" s="96">
        <v>0</v>
      </c>
      <c r="O407" s="102" t="str">
        <f>+IF(VLOOKUP($M407,Detalle_Variantes_DI[],19,0)=0,"",VLOOKUP($M407,Detalle_Variantes_DI[],19,0))</f>
        <v/>
      </c>
      <c r="P407" s="102" t="str">
        <f t="shared" si="30"/>
        <v/>
      </c>
      <c r="Q407" s="102" t="str">
        <f>+IF(VLOOKUP($M407,Detalle_Variantes_DI[],19,0)=0,"",VLOOKUP($M407,Detalle_Variantes_DI[],21,0))</f>
        <v/>
      </c>
      <c r="R407" s="105" t="str">
        <f t="shared" si="31"/>
        <v/>
      </c>
      <c r="S407" s="106" t="str">
        <f>+IFERROR(VLOOKUP(M407&amp;"-"&amp;N407,Links_publicos_PBI[[id-id2]:[Nombre Archivo PBI]],4,0),L407)</f>
        <v>Nacional</v>
      </c>
      <c r="T407" s="121" t="str">
        <f>+HYPERLINK(IFERROR(VLOOKUP($M407&amp;"-"&amp;$N407,Links_publicos_PBI[[id-id2]:[Nombre Archivo PBI]],5,0),L407))</f>
        <v>Nacional</v>
      </c>
      <c r="U407" s="121" t="str">
        <f>+IFERROR(VLOOKUP($M407,'LINK GEE-MSTORE'!$A$4:$E$164,4,0),"")&amp;IF(Detalle_Vinculos_Odoo[[#This Row],[id GEE2]]=0,"",Detalle_Vinculos_Odoo[[#This Row],[id GEE2]])</f>
        <v/>
      </c>
      <c r="V407" s="121" t="str">
        <f>+IFERROR(VLOOKUP($M407,'LINK GEE-MSTORE'!$I$4:$M$134,4,0),"")</f>
        <v/>
      </c>
      <c r="W407" s="30" t="str">
        <f>+Detalle_Vinculos_Odoo[[#This Row],[Data]]&amp;"|| "&amp;Detalle_Vinculos_Odoo[[#This Row],[Variante Shopify]]&amp;", "&amp;Detalle_Vinculos_Odoo[[#This Row],[País]]</f>
        <v>DATASALUD|| Nacional, Panamá</v>
      </c>
      <c r="X4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Panamá || Variante: NO || Tipo Variante: Nacional || Variante Shopify: Nacional</v>
      </c>
      <c r="Y407" s="106" t="str">
        <f>+IFERROR(VLOOKUP(Detalle_Vinculos_Odoo[[#This Row],[id GEE]],Portadas10[],2,0),"No hay imagen en la tabla")</f>
        <v>No hay imagen en la tabla</v>
      </c>
      <c r="Z4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7" s="106" t="str">
        <f t="shared" si="26"/>
        <v>https://dashboardfiltrado.azurewebsites.net/AutoDash/Index/14/0</v>
      </c>
      <c r="AC4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PowerBiDash(titulo:"Avance del COVID-19 - Panamá", id:14, id2:0, url:"Nacional", comentario:"DATA: DATASALUD || País: Panamá || Variante: NO || Tipo Variante: Nacional || Variante Shopify: Nacional"));</v>
      </c>
      <c r="AD4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https://dashboardfiltrado.azurewebsites.net/AutoDash/Index/14/0</v>
      </c>
      <c r="AE407" s="117" t="str">
        <f>+IF(Detalle_Vinculos_Odoo[[#This Row],[LINK Mapstore]]&lt;&gt;"","MapStore",IF(Detalle_Vinculos_Odoo[[#This Row],[id GEE]]&lt;&gt;"","GEE-PBI","PBI"))</f>
        <v>PBI</v>
      </c>
    </row>
    <row r="408" spans="1:31" ht="30.6" hidden="1" x14ac:dyDescent="0.3">
      <c r="A408" s="102">
        <f t="shared" si="27"/>
        <v>395</v>
      </c>
      <c r="B408" s="103" t="str">
        <f>+VLOOKUP($M408,Detalle_Variantes_DI[],2,0)</f>
        <v>DATASALUD</v>
      </c>
      <c r="C408" s="103" t="str">
        <f>+VLOOKUP($M408,Detalle_Variantes_DI[],3,0)</f>
        <v>0001-04-00044</v>
      </c>
      <c r="D408" s="30" t="str">
        <f>+VLOOKUP($M408,Detalle_Variantes_DI[],5,0)</f>
        <v>Avance del COVID-19 - Honduras</v>
      </c>
      <c r="E408" s="102" t="str">
        <f>+VLOOKUP($M408,Detalle_Variantes_DI[],6,0)</f>
        <v>Liberado</v>
      </c>
      <c r="F408" s="102" t="str">
        <f>+VLOOKUP($M408,Detalle_Variantes_DI[],7,0)</f>
        <v>Honduras</v>
      </c>
      <c r="G408" s="102" t="str">
        <f>+VLOOKUP($M408,Detalle_Variantes_DI[],8,0)</f>
        <v>NO</v>
      </c>
      <c r="H408" s="102" t="str">
        <f>+VLOOKUP($M408,Detalle_Variantes_DI[],9,0)</f>
        <v>NO</v>
      </c>
      <c r="I408" s="102" t="str">
        <f>+VLOOKUP($M408,Detalle_Variantes_DI[],10,0)</f>
        <v>NO</v>
      </c>
      <c r="J408" s="102" t="str">
        <f>+VLOOKUP($M408,Detalle_Variantes_DI[],11,0)</f>
        <v>SI</v>
      </c>
      <c r="K408" s="102" t="str">
        <f>+VLOOKUP($M408,Detalle_Variantes_DI[],13,0)</f>
        <v>NO</v>
      </c>
      <c r="L408" s="102" t="str">
        <f>+VLOOKUP($M408,Detalle_Variantes_DI[],14,0)</f>
        <v>Nacional</v>
      </c>
      <c r="M408" s="100">
        <v>15</v>
      </c>
      <c r="N408" s="96">
        <v>0</v>
      </c>
      <c r="O408" s="102" t="str">
        <f>+IF(VLOOKUP($M408,Detalle_Variantes_DI[],19,0)=0,"",VLOOKUP($M408,Detalle_Variantes_DI[],19,0))</f>
        <v/>
      </c>
      <c r="P408" s="102" t="str">
        <f t="shared" si="30"/>
        <v/>
      </c>
      <c r="Q408" s="102" t="str">
        <f>+IF(VLOOKUP($M408,Detalle_Variantes_DI[],19,0)=0,"",VLOOKUP($M408,Detalle_Variantes_DI[],21,0))</f>
        <v/>
      </c>
      <c r="R408" s="105" t="str">
        <f t="shared" si="31"/>
        <v/>
      </c>
      <c r="S408" s="106" t="str">
        <f>+IFERROR(VLOOKUP(M408&amp;"-"&amp;N408,Links_publicos_PBI[[id-id2]:[Nombre Archivo PBI]],4,0),L408)</f>
        <v>Nacional</v>
      </c>
      <c r="T408" s="121" t="str">
        <f>+HYPERLINK(IFERROR(VLOOKUP($M408&amp;"-"&amp;$N408,Links_publicos_PBI[[id-id2]:[Nombre Archivo PBI]],5,0),L408))</f>
        <v>Nacional</v>
      </c>
      <c r="U408" s="121" t="str">
        <f>+IFERROR(VLOOKUP($M408,'LINK GEE-MSTORE'!$A$4:$E$164,4,0),"")&amp;IF(Detalle_Vinculos_Odoo[[#This Row],[id GEE2]]=0,"",Detalle_Vinculos_Odoo[[#This Row],[id GEE2]])</f>
        <v/>
      </c>
      <c r="V408" s="121" t="str">
        <f>+IFERROR(VLOOKUP($M408,'LINK GEE-MSTORE'!$I$4:$M$134,4,0),"")</f>
        <v/>
      </c>
      <c r="W408" s="30" t="str">
        <f>+Detalle_Vinculos_Odoo[[#This Row],[Data]]&amp;"|| "&amp;Detalle_Vinculos_Odoo[[#This Row],[Variante Shopify]]&amp;", "&amp;Detalle_Vinculos_Odoo[[#This Row],[País]]</f>
        <v>DATASALUD|| Nacional, Honduras</v>
      </c>
      <c r="X4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Honduras || Variante: NO || Tipo Variante: Nacional || Variante Shopify: Nacional</v>
      </c>
      <c r="Y408" s="106" t="str">
        <f>+IFERROR(VLOOKUP(Detalle_Vinculos_Odoo[[#This Row],[id GEE]],Portadas10[],2,0),"No hay imagen en la tabla")</f>
        <v>No hay imagen en la tabla</v>
      </c>
      <c r="Z4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8" s="106" t="str">
        <f t="shared" si="26"/>
        <v>https://dashboardfiltrado.azurewebsites.net/AutoDash/Index/15/0</v>
      </c>
      <c r="AC4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PowerBiDash(titulo:"Avance del COVID-19 - Honduras", id:15, id2:0, url:"Nacional", comentario:"DATA: DATASALUD || País: Honduras || Variante: NO || Tipo Variante: Nacional || Variante Shopify: Nacional"));</v>
      </c>
      <c r="AD4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https://dashboardfiltrado.azurewebsites.net/AutoDash/Index/15/0</v>
      </c>
      <c r="AE408" s="117" t="str">
        <f>+IF(Detalle_Vinculos_Odoo[[#This Row],[LINK Mapstore]]&lt;&gt;"","MapStore",IF(Detalle_Vinculos_Odoo[[#This Row],[id GEE]]&lt;&gt;"","GEE-PBI","PBI"))</f>
        <v>PBI</v>
      </c>
    </row>
    <row r="409" spans="1:31" ht="30.6" hidden="1" x14ac:dyDescent="0.3">
      <c r="A409" s="102">
        <f t="shared" si="27"/>
        <v>396</v>
      </c>
      <c r="B409" s="103" t="str">
        <f>+VLOOKUP($M409,Detalle_Variantes_DI[],2,0)</f>
        <v>DATADELITO</v>
      </c>
      <c r="C409" s="103" t="str">
        <f>+VLOOKUP($M409,Detalle_Variantes_DI[],3,0)</f>
        <v>0016-01-00053</v>
      </c>
      <c r="D409" s="30" t="str">
        <f>+VLOOKUP($M409,Detalle_Variantes_DI[],5,0)</f>
        <v>Evolución Delitos de Mayor Connotación Social (2008-2020) - Chile</v>
      </c>
      <c r="E409" s="102" t="str">
        <f>+VLOOKUP($M409,Detalle_Variantes_DI[],6,0)</f>
        <v>Liberado</v>
      </c>
      <c r="F409" s="102" t="str">
        <f>+VLOOKUP($M409,Detalle_Variantes_DI[],7,0)</f>
        <v>Chile</v>
      </c>
      <c r="G409" s="102" t="str">
        <f>+VLOOKUP($M409,Detalle_Variantes_DI[],8,0)</f>
        <v>SI</v>
      </c>
      <c r="H409" s="102" t="str">
        <f>+VLOOKUP($M409,Detalle_Variantes_DI[],9,0)</f>
        <v>NO</v>
      </c>
      <c r="I409" s="102" t="str">
        <f>+VLOOKUP($M409,Detalle_Variantes_DI[],10,0)</f>
        <v>NO</v>
      </c>
      <c r="J409" s="102" t="str">
        <f>+VLOOKUP($M409,Detalle_Variantes_DI[],11,0)</f>
        <v>SI</v>
      </c>
      <c r="K409" s="102" t="str">
        <f>+VLOOKUP($M409,Detalle_Variantes_DI[],13,0)</f>
        <v>NO</v>
      </c>
      <c r="L409" s="102" t="str">
        <f>+VLOOKUP($M409,Detalle_Variantes_DI[],14,0)</f>
        <v>Nacional</v>
      </c>
      <c r="M409" s="100">
        <v>16</v>
      </c>
      <c r="N409" s="96">
        <v>0</v>
      </c>
      <c r="O409" s="102" t="str">
        <f>+IF(VLOOKUP($M409,Detalle_Variantes_DI[],19,0)=0,"",VLOOKUP($M409,Detalle_Variantes_DI[],19,0))</f>
        <v/>
      </c>
      <c r="P409" s="102" t="str">
        <f t="shared" si="30"/>
        <v/>
      </c>
      <c r="Q409" s="102" t="str">
        <f>+IF(VLOOKUP($M409,Detalle_Variantes_DI[],19,0)=0,"",VLOOKUP($M409,Detalle_Variantes_DI[],21,0))</f>
        <v/>
      </c>
      <c r="R409" s="105" t="str">
        <f t="shared" si="31"/>
        <v/>
      </c>
      <c r="S409" s="106" t="str">
        <f>+IFERROR(VLOOKUP(M409&amp;"-"&amp;N409,Links_publicos_PBI[[id-id2]:[Nombre Archivo PBI]],4,0),L409)</f>
        <v>Nacional</v>
      </c>
      <c r="T409" s="121" t="str">
        <f>+HYPERLINK(IFERROR(VLOOKUP($M409&amp;"-"&amp;$N409,Links_publicos_PBI[[id-id2]:[Nombre Archivo PBI]],5,0),L409))</f>
        <v>https://app.powerbi.com/view?r=eyJrIjoiMjQxM2IzMWItMTE5Ni00ZTJlLTlhMTQtMzkxZDhmZDc4NTZhIiwidCI6IjhmYmFhNWJmLTJlY2MtNGRjOC1iNTZiLThmOTJlMzA3ZjA3NiIsImMiOjR9&amp;pageName=ReportSectionbd79f18d8c684b199c62</v>
      </c>
      <c r="U409" s="121" t="str">
        <f>+IFERROR(VLOOKUP($M409,'LINK GEE-MSTORE'!$A$4:$E$164,4,0),"")&amp;IF(Detalle_Vinculos_Odoo[[#This Row],[id GEE2]]=0,"",Detalle_Vinculos_Odoo[[#This Row],[id GEE2]])</f>
        <v/>
      </c>
      <c r="V409" s="121" t="str">
        <f>+IFERROR(VLOOKUP($M409,'LINK GEE-MSTORE'!$I$4:$M$134,4,0),"")</f>
        <v/>
      </c>
      <c r="W409" s="30" t="str">
        <f>+Detalle_Vinculos_Odoo[[#This Row],[Data]]&amp;"|| "&amp;Detalle_Vinculos_Odoo[[#This Row],[Variante Shopify]]&amp;", "&amp;Detalle_Vinculos_Odoo[[#This Row],[País]]</f>
        <v>DATADELITO|| Nacional, Chile</v>
      </c>
      <c r="X4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DATADELITO || País: Chile || Variante: NO || Tipo Variante: Nacional || Variante Shopify: Nacional</v>
      </c>
      <c r="Y409" s="106" t="str">
        <f>+IFERROR(VLOOKUP(Detalle_Vinculos_Odoo[[#This Row],[id GEE]],Portadas10[],2,0),"No hay imagen en la tabla")</f>
        <v>No hay imagen en la tabla</v>
      </c>
      <c r="Z4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9" s="106" t="str">
        <f t="shared" si="26"/>
        <v>https://dashboardfiltrado.azurewebsites.net/AutoDash/Index/16/0</v>
      </c>
      <c r="AC4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PowerBiDash(titulo:"Evolución Delitos de Mayor Connotación Social (2008-2020) - Chile", id:16, id2:0, url:"https://app.powerbi.com/view?r=eyJrIjoiMjQxM2IzMWItMTE5Ni00ZTJlLTlhMTQtMzkxZDhmZDc4NTZhIiwidCI6IjhmYmFhNWJmLTJlY2MtNGRjOC1iNTZiLThmOTJlMzA3ZjA3NiIsImMiOjR9&amp;pageName=ReportSectionbd79f18d8c684b199c62", comentario:"DATA: DATADELITO || País: Chile || Variante: NO || Tipo Variante: Nacional || Variante Shopify: Nacional"));</v>
      </c>
      <c r="AD4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https://dashboardfiltrado.azurewebsites.net/AutoDash/Index/16/0</v>
      </c>
      <c r="AE409" s="117" t="str">
        <f>+IF(Detalle_Vinculos_Odoo[[#This Row],[LINK Mapstore]]&lt;&gt;"","MapStore",IF(Detalle_Vinculos_Odoo[[#This Row],[id GEE]]&lt;&gt;"","GEE-PBI","PBI"))</f>
        <v>PBI</v>
      </c>
    </row>
    <row r="410" spans="1:31" ht="30.6" hidden="1" x14ac:dyDescent="0.3">
      <c r="A410" s="102">
        <f t="shared" si="27"/>
        <v>397</v>
      </c>
      <c r="B410" s="103" t="str">
        <f>+VLOOKUP($M410,Detalle_Variantes_DI[],2,0)</f>
        <v>DATASALUD</v>
      </c>
      <c r="C410" s="103" t="str">
        <f>+VLOOKUP($M410,Detalle_Variantes_DI[],3,0)</f>
        <v>0001-01-00068</v>
      </c>
      <c r="D410" s="30" t="str">
        <f>+VLOOKUP($M410,Detalle_Variantes_DI[],5,0)</f>
        <v>Avance del COVID-19 - Chile</v>
      </c>
      <c r="E410" s="102" t="str">
        <f>+VLOOKUP($M410,Detalle_Variantes_DI[],6,0)</f>
        <v>Liberado</v>
      </c>
      <c r="F410" s="102" t="str">
        <f>+VLOOKUP($M410,Detalle_Variantes_DI[],7,0)</f>
        <v>Chile</v>
      </c>
      <c r="G410" s="102" t="str">
        <f>+VLOOKUP($M410,Detalle_Variantes_DI[],8,0)</f>
        <v>NO</v>
      </c>
      <c r="H410" s="102" t="str">
        <f>+VLOOKUP($M410,Detalle_Variantes_DI[],9,0)</f>
        <v>NO</v>
      </c>
      <c r="I410" s="102" t="str">
        <f>+VLOOKUP($M410,Detalle_Variantes_DI[],10,0)</f>
        <v>NO</v>
      </c>
      <c r="J410" s="102" t="str">
        <f>+VLOOKUP($M410,Detalle_Variantes_DI[],11,0)</f>
        <v>SI</v>
      </c>
      <c r="K410" s="102" t="str">
        <f>+VLOOKUP($M410,Detalle_Variantes_DI[],13,0)</f>
        <v>NO</v>
      </c>
      <c r="L410" s="102" t="str">
        <f>+VLOOKUP($M410,Detalle_Variantes_DI[],14,0)</f>
        <v>Nacional</v>
      </c>
      <c r="M410" s="100">
        <v>17</v>
      </c>
      <c r="N410" s="96">
        <v>0</v>
      </c>
      <c r="O410" s="102" t="str">
        <f>+IF(VLOOKUP($M410,Detalle_Variantes_DI[],19,0)=0,"",VLOOKUP($M410,Detalle_Variantes_DI[],19,0))</f>
        <v/>
      </c>
      <c r="P410" s="102" t="str">
        <f t="shared" si="30"/>
        <v/>
      </c>
      <c r="Q410" s="102" t="str">
        <f>+IF(VLOOKUP($M410,Detalle_Variantes_DI[],19,0)=0,"",VLOOKUP($M410,Detalle_Variantes_DI[],21,0))</f>
        <v/>
      </c>
      <c r="R410" s="105" t="str">
        <f t="shared" si="31"/>
        <v/>
      </c>
      <c r="S410" s="106" t="str">
        <f>+IFERROR(VLOOKUP(M410&amp;"-"&amp;N410,Links_publicos_PBI[[id-id2]:[Nombre Archivo PBI]],4,0),L410)</f>
        <v>Nacional</v>
      </c>
      <c r="T410" s="121" t="str">
        <f>+HYPERLINK(IFERROR(VLOOKUP($M410&amp;"-"&amp;$N410,Links_publicos_PBI[[id-id2]:[Nombre Archivo PBI]],5,0),L410))</f>
        <v>Nacional</v>
      </c>
      <c r="U410" s="121" t="str">
        <f>+IFERROR(VLOOKUP($M410,'LINK GEE-MSTORE'!$A$4:$E$164,4,0),"")&amp;IF(Detalle_Vinculos_Odoo[[#This Row],[id GEE2]]=0,"",Detalle_Vinculos_Odoo[[#This Row],[id GEE2]])</f>
        <v/>
      </c>
      <c r="V410" s="121" t="str">
        <f>+IFERROR(VLOOKUP($M410,'LINK GEE-MSTORE'!$I$4:$M$134,4,0),"")</f>
        <v/>
      </c>
      <c r="W410" s="30" t="str">
        <f>+Detalle_Vinculos_Odoo[[#This Row],[Data]]&amp;"|| "&amp;Detalle_Vinculos_Odoo[[#This Row],[Variante Shopify]]&amp;", "&amp;Detalle_Vinculos_Odoo[[#This Row],[País]]</f>
        <v>DATASALUD|| Nacional, Chile</v>
      </c>
      <c r="X4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Chile || Variante: NO || Tipo Variante: Nacional || Variante Shopify: Nacional</v>
      </c>
      <c r="Y410" s="106" t="str">
        <f>+IFERROR(VLOOKUP(Detalle_Vinculos_Odoo[[#This Row],[id GEE]],Portadas10[],2,0),"No hay imagen en la tabla")</f>
        <v>No hay imagen en la tabla</v>
      </c>
      <c r="Z4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0" s="106" t="str">
        <f t="shared" si="26"/>
        <v>https://dashboardfiltrado.azurewebsites.net/AutoDash/Index/17/0</v>
      </c>
      <c r="AC4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PowerBiDash(titulo:"Avance del COVID-19 - Chile", id:17, id2:0, url:"Nacional", comentario:"DATA: DATASALUD || País: Chile || Variante: NO || Tipo Variante: Nacional || Variante Shopify: Nacional"));</v>
      </c>
      <c r="AD4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https://dashboardfiltrado.azurewebsites.net/AutoDash/Index/17/0</v>
      </c>
      <c r="AE410" s="117" t="str">
        <f>+IF(Detalle_Vinculos_Odoo[[#This Row],[LINK Mapstore]]&lt;&gt;"","MapStore",IF(Detalle_Vinculos_Odoo[[#This Row],[id GEE]]&lt;&gt;"","GEE-PBI","PBI"))</f>
        <v>PBI</v>
      </c>
    </row>
    <row r="411" spans="1:31" ht="30.6" hidden="1" x14ac:dyDescent="0.3">
      <c r="A411" s="102">
        <f t="shared" si="27"/>
        <v>398</v>
      </c>
      <c r="B411" s="103" t="str">
        <f>+VLOOKUP($M411,Detalle_Variantes_DI[],2,0)</f>
        <v>DATASALUD</v>
      </c>
      <c r="C411" s="103" t="str">
        <f>+VLOOKUP($M411,Detalle_Variantes_DI[],3,0)</f>
        <v>0001-02-00083</v>
      </c>
      <c r="D411" s="30" t="str">
        <f>+VLOOKUP($M411,Detalle_Variantes_DI[],5,0)</f>
        <v>Avance del COVID-19 - Guatemala</v>
      </c>
      <c r="E411" s="102" t="str">
        <f>+VLOOKUP($M411,Detalle_Variantes_DI[],6,0)</f>
        <v>Liberado</v>
      </c>
      <c r="F411" s="102" t="str">
        <f>+VLOOKUP($M411,Detalle_Variantes_DI[],7,0)</f>
        <v>Guatemala</v>
      </c>
      <c r="G411" s="102" t="str">
        <f>+VLOOKUP($M411,Detalle_Variantes_DI[],8,0)</f>
        <v>NO</v>
      </c>
      <c r="H411" s="102" t="str">
        <f>+VLOOKUP($M411,Detalle_Variantes_DI[],9,0)</f>
        <v>NO</v>
      </c>
      <c r="I411" s="102" t="str">
        <f>+VLOOKUP($M411,Detalle_Variantes_DI[],10,0)</f>
        <v>NO</v>
      </c>
      <c r="J411" s="102" t="str">
        <f>+VLOOKUP($M411,Detalle_Variantes_DI[],11,0)</f>
        <v>SI</v>
      </c>
      <c r="K411" s="102" t="str">
        <f>+VLOOKUP($M411,Detalle_Variantes_DI[],13,0)</f>
        <v>NO</v>
      </c>
      <c r="L411" s="102" t="str">
        <f>+VLOOKUP($M411,Detalle_Variantes_DI[],14,0)</f>
        <v>Nacional</v>
      </c>
      <c r="M411" s="100">
        <v>18</v>
      </c>
      <c r="N411" s="96">
        <v>0</v>
      </c>
      <c r="O411" s="102" t="str">
        <f>+IF(VLOOKUP($M411,Detalle_Variantes_DI[],19,0)=0,"",VLOOKUP($M411,Detalle_Variantes_DI[],19,0))</f>
        <v/>
      </c>
      <c r="P411" s="102" t="str">
        <f t="shared" si="30"/>
        <v/>
      </c>
      <c r="Q411" s="102" t="str">
        <f>+IF(VLOOKUP($M411,Detalle_Variantes_DI[],19,0)=0,"",VLOOKUP($M411,Detalle_Variantes_DI[],21,0))</f>
        <v/>
      </c>
      <c r="R411" s="105" t="str">
        <f t="shared" si="31"/>
        <v/>
      </c>
      <c r="S411" s="106" t="str">
        <f>+IFERROR(VLOOKUP(M411&amp;"-"&amp;N411,Links_publicos_PBI[[id-id2]:[Nombre Archivo PBI]],4,0),L411)</f>
        <v>Nacional</v>
      </c>
      <c r="T411" s="121" t="str">
        <f>+HYPERLINK(IFERROR(VLOOKUP($M411&amp;"-"&amp;$N411,Links_publicos_PBI[[id-id2]:[Nombre Archivo PBI]],5,0),L411))</f>
        <v>Nacional</v>
      </c>
      <c r="U411" s="121" t="str">
        <f>+IFERROR(VLOOKUP($M411,'LINK GEE-MSTORE'!$A$4:$E$164,4,0),"")&amp;IF(Detalle_Vinculos_Odoo[[#This Row],[id GEE2]]=0,"",Detalle_Vinculos_Odoo[[#This Row],[id GEE2]])</f>
        <v/>
      </c>
      <c r="V411" s="121" t="str">
        <f>+IFERROR(VLOOKUP($M411,'LINK GEE-MSTORE'!$I$4:$M$134,4,0),"")</f>
        <v/>
      </c>
      <c r="W411" s="30" t="str">
        <f>+Detalle_Vinculos_Odoo[[#This Row],[Data]]&amp;"|| "&amp;Detalle_Vinculos_Odoo[[#This Row],[Variante Shopify]]&amp;", "&amp;Detalle_Vinculos_Odoo[[#This Row],[País]]</f>
        <v>DATASALUD|| Nacional, Guatemala</v>
      </c>
      <c r="X4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Guatemala || Variante: NO || Tipo Variante: Nacional || Variante Shopify: Nacional</v>
      </c>
      <c r="Y411" s="106" t="str">
        <f>+IFERROR(VLOOKUP(Detalle_Vinculos_Odoo[[#This Row],[id GEE]],Portadas10[],2,0),"No hay imagen en la tabla")</f>
        <v>No hay imagen en la tabla</v>
      </c>
      <c r="Z4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1" s="106" t="str">
        <f t="shared" si="26"/>
        <v>https://dashboardfiltrado.azurewebsites.net/AutoDash/Index/18/0</v>
      </c>
      <c r="AC4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PowerBiDash(titulo:"Avance del COVID-19 - Guatemala", id:18, id2:0, url:"Nacional", comentario:"DATA: DATASALUD || País: Guatemala || Variante: NO || Tipo Variante: Nacional || Variante Shopify: Nacional"));</v>
      </c>
      <c r="AD4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https://dashboardfiltrado.azurewebsites.net/AutoDash/Index/18/0</v>
      </c>
      <c r="AE411" s="117" t="str">
        <f>+IF(Detalle_Vinculos_Odoo[[#This Row],[LINK Mapstore]]&lt;&gt;"","MapStore",IF(Detalle_Vinculos_Odoo[[#This Row],[id GEE]]&lt;&gt;"","GEE-PBI","PBI"))</f>
        <v>PBI</v>
      </c>
    </row>
    <row r="412" spans="1:31" ht="30.6" hidden="1" x14ac:dyDescent="0.3">
      <c r="A412" s="102">
        <f t="shared" si="27"/>
        <v>399</v>
      </c>
      <c r="B412" s="103" t="str">
        <f>+VLOOKUP($M412,Detalle_Variantes_DI[],2,0)</f>
        <v>DATAPUEBLOS</v>
      </c>
      <c r="C412" s="103" t="str">
        <f>+VLOOKUP($M412,Detalle_Variantes_DI[],3,0)</f>
        <v>0019-02-00086</v>
      </c>
      <c r="D412" s="30" t="str">
        <f>+VLOOKUP($M412,Detalle_Variantes_DI[],5,0)</f>
        <v>Pueblos de Guatemala</v>
      </c>
      <c r="E412" s="102" t="str">
        <f>+VLOOKUP($M412,Detalle_Variantes_DI[],6,0)</f>
        <v>Liberado</v>
      </c>
      <c r="F412" s="102" t="str">
        <f>+VLOOKUP($M412,Detalle_Variantes_DI[],7,0)</f>
        <v>Guatemala</v>
      </c>
      <c r="G412" s="102" t="str">
        <f>+VLOOKUP($M412,Detalle_Variantes_DI[],8,0)</f>
        <v>SI</v>
      </c>
      <c r="H412" s="102" t="str">
        <f>+VLOOKUP($M412,Detalle_Variantes_DI[],9,0)</f>
        <v>NO</v>
      </c>
      <c r="I412" s="102" t="str">
        <f>+VLOOKUP($M412,Detalle_Variantes_DI[],10,0)</f>
        <v>NO</v>
      </c>
      <c r="J412" s="102" t="str">
        <f>+VLOOKUP($M412,Detalle_Variantes_DI[],11,0)</f>
        <v>SI</v>
      </c>
      <c r="K412" s="102" t="str">
        <f>+VLOOKUP($M412,Detalle_Variantes_DI[],13,0)</f>
        <v>NO</v>
      </c>
      <c r="L412" s="102" t="str">
        <f>+VLOOKUP($M412,Detalle_Variantes_DI[],14,0)</f>
        <v>Nacional</v>
      </c>
      <c r="M412" s="100">
        <v>19</v>
      </c>
      <c r="N412" s="96">
        <v>0</v>
      </c>
      <c r="O412" s="102" t="str">
        <f>+IF(VLOOKUP($M412,Detalle_Variantes_DI[],19,0)=0,"",VLOOKUP($M412,Detalle_Variantes_DI[],19,0))</f>
        <v/>
      </c>
      <c r="P412" s="102" t="str">
        <f t="shared" si="30"/>
        <v/>
      </c>
      <c r="Q412" s="102" t="str">
        <f>+IF(VLOOKUP($M412,Detalle_Variantes_DI[],19,0)=0,"",VLOOKUP($M412,Detalle_Variantes_DI[],21,0))</f>
        <v/>
      </c>
      <c r="R412" s="105" t="str">
        <f t="shared" si="31"/>
        <v/>
      </c>
      <c r="S412" s="106" t="str">
        <f>+IFERROR(VLOOKUP(M412&amp;"-"&amp;N412,Links_publicos_PBI[[id-id2]:[Nombre Archivo PBI]],4,0),L412)</f>
        <v>Nacional</v>
      </c>
      <c r="T412" s="121" t="str">
        <f>+HYPERLINK(IFERROR(VLOOKUP($M412&amp;"-"&amp;$N412,Links_publicos_PBI[[id-id2]:[Nombre Archivo PBI]],5,0),L412))</f>
        <v>https://app.powerbi.com/view?r=eyJrIjoiNDY4Mzc1ZWMtMzk3MS00OTQzLWJkNzMtMzM1MjJiMmQ1OGE3IiwidCI6IjhmYmFhNWJmLTJlY2MtNGRjOC1iNTZiLThmOTJlMzA3ZjA3NiIsImMiOjR9&amp;pageName=ReportSection236dfd66237a9a97d53f</v>
      </c>
      <c r="U412" s="121" t="str">
        <f>+IFERROR(VLOOKUP($M412,'LINK GEE-MSTORE'!$A$4:$E$164,4,0),"")&amp;IF(Detalle_Vinculos_Odoo[[#This Row],[id GEE2]]=0,"",Detalle_Vinculos_Odoo[[#This Row],[id GEE2]])</f>
        <v/>
      </c>
      <c r="V412" s="121" t="str">
        <f>+IFERROR(VLOOKUP($M412,'LINK GEE-MSTORE'!$I$4:$M$134,4,0),"")</f>
        <v/>
      </c>
      <c r="W412" s="30" t="str">
        <f>+Detalle_Vinculos_Odoo[[#This Row],[Data]]&amp;"|| "&amp;Detalle_Vinculos_Odoo[[#This Row],[Variante Shopify]]&amp;", "&amp;Detalle_Vinculos_Odoo[[#This Row],[País]]</f>
        <v>DATAPUEBLOS|| Nacional, Guatemala</v>
      </c>
      <c r="X4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NO || Tipo Variante: Nacional || Variante Shopify: Nacional</v>
      </c>
      <c r="Y412" s="106" t="str">
        <f>+IFERROR(VLOOKUP(Detalle_Vinculos_Odoo[[#This Row],[id GEE]],Portadas10[],2,0),"No hay imagen en la tabla")</f>
        <v>No hay imagen en la tabla</v>
      </c>
      <c r="Z4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2" s="106" t="str">
        <f t="shared" si="26"/>
        <v>https://dashboardfiltrado.azurewebsites.net/AutoDash/Index/19/0</v>
      </c>
      <c r="AC4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PowerBiDash(titulo:"Pueblos de Guatemala", id:19, id2:0, url:"https://app.powerbi.com/view?r=eyJrIjoiNDY4Mzc1ZWMtMzk3MS00OTQzLWJkNzMtMzM1MjJiMmQ1OGE3IiwidCI6IjhmYmFhNWJmLTJlY2MtNGRjOC1iNTZiLThmOTJlMzA3ZjA3NiIsImMiOjR9&amp;pageName=ReportSection236dfd66237a9a97d53f", comentario:"DATA: DATAPUEBLOS || País: Guatemala || Variante: NO || Tipo Variante: Nacional || Variante Shopify: Nacional"));</v>
      </c>
      <c r="AD4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https://dashboardfiltrado.azurewebsites.net/AutoDash/Index/19/0</v>
      </c>
      <c r="AE412" s="117" t="str">
        <f>+IF(Detalle_Vinculos_Odoo[[#This Row],[LINK Mapstore]]&lt;&gt;"","MapStore",IF(Detalle_Vinculos_Odoo[[#This Row],[id GEE]]&lt;&gt;"","GEE-PBI","PBI"))</f>
        <v>PBI</v>
      </c>
    </row>
    <row r="413" spans="1:31" ht="30.6" hidden="1" x14ac:dyDescent="0.3">
      <c r="A413" s="102">
        <f t="shared" si="27"/>
        <v>400</v>
      </c>
      <c r="B413" s="103" t="str">
        <f>+VLOOKUP($M413,Detalle_Variantes_DI[],2,0)</f>
        <v>DATAPUEBLOS</v>
      </c>
      <c r="C413" s="103" t="str">
        <f>+VLOOKUP($M413,Detalle_Variantes_DI[],3,0)</f>
        <v>0019-02-00087</v>
      </c>
      <c r="D413" s="30" t="str">
        <f>+VLOOKUP($M413,Detalle_Variantes_DI[],5,0)</f>
        <v>Comunidad Lingüística - Guatemala</v>
      </c>
      <c r="E413" s="102" t="str">
        <f>+VLOOKUP($M413,Detalle_Variantes_DI[],6,0)</f>
        <v>PRO</v>
      </c>
      <c r="F413" s="102" t="str">
        <f>+VLOOKUP($M413,Detalle_Variantes_DI[],7,0)</f>
        <v>Guatemala</v>
      </c>
      <c r="G413" s="102" t="str">
        <f>+VLOOKUP($M413,Detalle_Variantes_DI[],8,0)</f>
        <v>SI</v>
      </c>
      <c r="H413" s="102" t="str">
        <f>+VLOOKUP($M413,Detalle_Variantes_DI[],9,0)</f>
        <v>NO</v>
      </c>
      <c r="I413" s="102" t="str">
        <f>+VLOOKUP($M413,Detalle_Variantes_DI[],10,0)</f>
        <v>NO</v>
      </c>
      <c r="J413" s="102" t="str">
        <f>+VLOOKUP($M413,Detalle_Variantes_DI[],11,0)</f>
        <v>SI</v>
      </c>
      <c r="K413" s="102" t="str">
        <f>+VLOOKUP($M413,Detalle_Variantes_DI[],13,0)</f>
        <v>SI</v>
      </c>
      <c r="L413" s="102" t="str">
        <f>+VLOOKUP($M413,Detalle_Variantes_DI[],14,0)</f>
        <v>Local</v>
      </c>
      <c r="M413" s="100">
        <v>20</v>
      </c>
      <c r="N413" s="96">
        <v>1</v>
      </c>
      <c r="O413" s="102" t="str">
        <f>+IF(VLOOKUP($M413,Detalle_Variantes_DI[],19,0)=0,"",VLOOKUP($M413,Detalle_Variantes_DI[],19,0))</f>
        <v/>
      </c>
      <c r="P413" s="102" t="str">
        <f t="shared" si="30"/>
        <v/>
      </c>
      <c r="Q413" s="102" t="str">
        <f>+IF(VLOOKUP($M413,Detalle_Variantes_DI[],19,0)=0,"",VLOOKUP($M413,Detalle_Variantes_DI[],21,0))</f>
        <v/>
      </c>
      <c r="R413" s="105" t="str">
        <f t="shared" si="31"/>
        <v/>
      </c>
      <c r="S413" s="106" t="str">
        <f>+IFERROR(VLOOKUP(M413&amp;"-"&amp;N413,Links_publicos_PBI[[id-id2]:[Nombre Archivo PBI]],4,0),L413)</f>
        <v>Comunidad Lingüística Achí</v>
      </c>
      <c r="T413" s="121" t="str">
        <f>+HYPERLINK(IFERROR(VLOOKUP($M413&amp;"-"&amp;$N413,Links_publicos_PBI[[id-id2]:[Nombre Archivo PBI]],5,0),L413))</f>
        <v>https://app.powerbi.com/view?r=eyJrIjoiODIyZjcwN2ItMDE2Ny00OTM2LThhYjItZmQ0NjY3MzA5ZDQ4IiwidCI6IjhmYmFhNWJmLTJlY2MtNGRjOC1iNTZiLThmOTJlMzA3ZjA3NiIsImMiOjR9</v>
      </c>
      <c r="U413" s="121" t="str">
        <f>+IFERROR(VLOOKUP($M413,'LINK GEE-MSTORE'!$A$4:$E$164,4,0),"")&amp;IF(Detalle_Vinculos_Odoo[[#This Row],[id GEE2]]=0,"",Detalle_Vinculos_Odoo[[#This Row],[id GEE2]])</f>
        <v/>
      </c>
      <c r="V413" s="121" t="str">
        <f>+IFERROR(VLOOKUP($M413,'LINK GEE-MSTORE'!$I$4:$M$134,4,0),"")</f>
        <v/>
      </c>
      <c r="W413" s="30" t="str">
        <f>+Detalle_Vinculos_Odoo[[#This Row],[Data]]&amp;"|| "&amp;Detalle_Vinculos_Odoo[[#This Row],[Variante Shopify]]&amp;", "&amp;Detalle_Vinculos_Odoo[[#This Row],[País]]</f>
        <v>DATAPUEBLOS|| Comunidad Lingüística Achí, Guatemala</v>
      </c>
      <c r="X4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Achí</v>
      </c>
      <c r="Y413" s="106" t="str">
        <f>+IFERROR(VLOOKUP(Detalle_Vinculos_Odoo[[#This Row],[id GEE]],Portadas10[],2,0),"No hay imagen en la tabla")</f>
        <v>No hay imagen en la tabla</v>
      </c>
      <c r="Z4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3" s="106" t="str">
        <f t="shared" si="26"/>
        <v>https://dashboardfiltrado.azurewebsites.net/AutoDash/Index/20/1</v>
      </c>
      <c r="AC4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id2:1, url:"https://app.powerbi.com/view?r=eyJrIjoiODIyZjcwN2ItMDE2Ny00OTM2LThhYjItZmQ0NjY3MzA5ZDQ4IiwidCI6IjhmYmFhNWJmLTJlY2MtNGRjOC1iNTZiLThmOTJlMzA3ZjA3NiIsImMiOjR9", comentario:"DATA: DATAPUEBLOS || País: Guatemala || Variante: SI || Tipo Variante: Local || Variante Shopify: Comunidad Lingüística Achí"));</v>
      </c>
      <c r="AD4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</v>
      </c>
      <c r="AE413" s="117" t="str">
        <f>+IF(Detalle_Vinculos_Odoo[[#This Row],[LINK Mapstore]]&lt;&gt;"","MapStore",IF(Detalle_Vinculos_Odoo[[#This Row],[id GEE]]&lt;&gt;"","GEE-PBI","PBI"))</f>
        <v>PBI</v>
      </c>
    </row>
    <row r="414" spans="1:31" ht="30.6" hidden="1" x14ac:dyDescent="0.3">
      <c r="A414" s="102">
        <f t="shared" si="27"/>
        <v>401</v>
      </c>
      <c r="B414" s="103" t="str">
        <f>+VLOOKUP($M414,Detalle_Variantes_DI[],2,0)</f>
        <v>DATAPUEBLOS</v>
      </c>
      <c r="C414" s="103" t="str">
        <f>+VLOOKUP($M414,Detalle_Variantes_DI[],3,0)</f>
        <v>0019-02-00087</v>
      </c>
      <c r="D414" s="30" t="str">
        <f>+VLOOKUP($M414,Detalle_Variantes_DI[],5,0)</f>
        <v>Comunidad Lingüística - Guatemala</v>
      </c>
      <c r="E414" s="102" t="str">
        <f>+VLOOKUP($M414,Detalle_Variantes_DI[],6,0)</f>
        <v>PRO</v>
      </c>
      <c r="F414" s="102" t="str">
        <f>+VLOOKUP($M414,Detalle_Variantes_DI[],7,0)</f>
        <v>Guatemala</v>
      </c>
      <c r="G414" s="102" t="str">
        <f>+VLOOKUP($M414,Detalle_Variantes_DI[],8,0)</f>
        <v>SI</v>
      </c>
      <c r="H414" s="102" t="str">
        <f>+VLOOKUP($M414,Detalle_Variantes_DI[],9,0)</f>
        <v>NO</v>
      </c>
      <c r="I414" s="102" t="str">
        <f>+VLOOKUP($M414,Detalle_Variantes_DI[],10,0)</f>
        <v>NO</v>
      </c>
      <c r="J414" s="102" t="str">
        <f>+VLOOKUP($M414,Detalle_Variantes_DI[],11,0)</f>
        <v>SI</v>
      </c>
      <c r="K414" s="102" t="str">
        <f>+VLOOKUP($M414,Detalle_Variantes_DI[],13,0)</f>
        <v>SI</v>
      </c>
      <c r="L414" s="102" t="str">
        <f>+VLOOKUP($M414,Detalle_Variantes_DI[],14,0)</f>
        <v>Local</v>
      </c>
      <c r="M414" s="100">
        <f t="shared" ref="M414:M469" si="32">+M413</f>
        <v>20</v>
      </c>
      <c r="N414" s="96">
        <v>2</v>
      </c>
      <c r="O414" s="102" t="str">
        <f>+IF(VLOOKUP($M414,Detalle_Variantes_DI[],19,0)=0,"",VLOOKUP($M414,Detalle_Variantes_DI[],19,0))</f>
        <v/>
      </c>
      <c r="P414" s="102" t="str">
        <f t="shared" si="30"/>
        <v/>
      </c>
      <c r="Q414" s="102" t="str">
        <f>+IF(VLOOKUP($M414,Detalle_Variantes_DI[],19,0)=0,"",VLOOKUP($M414,Detalle_Variantes_DI[],21,0))</f>
        <v/>
      </c>
      <c r="R414" s="105" t="str">
        <f t="shared" si="31"/>
        <v/>
      </c>
      <c r="S414" s="106" t="str">
        <f>+IFERROR(VLOOKUP(M414&amp;"-"&amp;N414,Links_publicos_PBI[[id-id2]:[Nombre Archivo PBI]],4,0),L414)</f>
        <v>Comunidad Lingüística Akateka</v>
      </c>
      <c r="T414" s="121" t="str">
        <f>+HYPERLINK(IFERROR(VLOOKUP($M414&amp;"-"&amp;$N414,Links_publicos_PBI[[id-id2]:[Nombre Archivo PBI]],5,0),L414))</f>
        <v>https://app.powerbi.com/view?r=eyJrIjoiNDMyMGVkNTgtMWVhMC00MmEwLWFiNDMtYjlhYmRlYTA5MDVlIiwidCI6IjhmYmFhNWJmLTJlY2MtNGRjOC1iNTZiLThmOTJlMzA3ZjA3NiIsImMiOjR9</v>
      </c>
      <c r="U414" s="121" t="str">
        <f>+IFERROR(VLOOKUP($M414,'LINK GEE-MSTORE'!$A$4:$E$164,4,0),"")&amp;IF(Detalle_Vinculos_Odoo[[#This Row],[id GEE2]]=0,"",Detalle_Vinculos_Odoo[[#This Row],[id GEE2]])</f>
        <v/>
      </c>
      <c r="V414" s="121" t="str">
        <f>+IFERROR(VLOOKUP($M414,'LINK GEE-MSTORE'!$I$4:$M$134,4,0),"")</f>
        <v/>
      </c>
      <c r="W414" s="30" t="str">
        <f>+Detalle_Vinculos_Odoo[[#This Row],[Data]]&amp;"|| "&amp;Detalle_Vinculos_Odoo[[#This Row],[Variante Shopify]]&amp;", "&amp;Detalle_Vinculos_Odoo[[#This Row],[País]]</f>
        <v>DATAPUEBLOS|| Comunidad Lingüística Akateka, Guatemala</v>
      </c>
      <c r="X4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Akateka</v>
      </c>
      <c r="Y414" s="106" t="str">
        <f>+IFERROR(VLOOKUP(Detalle_Vinculos_Odoo[[#This Row],[id GEE]],Portadas10[],2,0),"No hay imagen en la tabla")</f>
        <v>No hay imagen en la tabla</v>
      </c>
      <c r="Z4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4" s="106" t="str">
        <f t="shared" si="26"/>
        <v>https://dashboardfiltrado.azurewebsites.net/AutoDash/Index/20/2</v>
      </c>
      <c r="AC4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id2:2, url:"https://app.powerbi.com/view?r=eyJrIjoiNDMyMGVkNTgtMWVhMC00MmEwLWFiNDMtYjlhYmRlYTA5MDVlIiwidCI6IjhmYmFhNWJmLTJlY2MtNGRjOC1iNTZiLThmOTJlMzA3ZjA3NiIsImMiOjR9", comentario:"DATA: DATAPUEBLOS || País: Guatemala || Variante: SI || Tipo Variante: Local || Variante Shopify: Comunidad Lingüística Akateka"));</v>
      </c>
      <c r="AD4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https://dashboardfiltrado.azurewebsites.net/AutoDash/Index/20/2</v>
      </c>
      <c r="AE414" s="117" t="str">
        <f>+IF(Detalle_Vinculos_Odoo[[#This Row],[LINK Mapstore]]&lt;&gt;"","MapStore",IF(Detalle_Vinculos_Odoo[[#This Row],[id GEE]]&lt;&gt;"","GEE-PBI","PBI"))</f>
        <v>PBI</v>
      </c>
    </row>
    <row r="415" spans="1:31" ht="30.6" hidden="1" x14ac:dyDescent="0.3">
      <c r="A415" s="102">
        <f t="shared" si="27"/>
        <v>402</v>
      </c>
      <c r="B415" s="103" t="str">
        <f>+VLOOKUP($M415,Detalle_Variantes_DI[],2,0)</f>
        <v>DATAPUEBLOS</v>
      </c>
      <c r="C415" s="103" t="str">
        <f>+VLOOKUP($M415,Detalle_Variantes_DI[],3,0)</f>
        <v>0019-02-00087</v>
      </c>
      <c r="D415" s="30" t="str">
        <f>+VLOOKUP($M415,Detalle_Variantes_DI[],5,0)</f>
        <v>Comunidad Lingüística - Guatemala</v>
      </c>
      <c r="E415" s="102" t="str">
        <f>+VLOOKUP($M415,Detalle_Variantes_DI[],6,0)</f>
        <v>PRO</v>
      </c>
      <c r="F415" s="102" t="str">
        <f>+VLOOKUP($M415,Detalle_Variantes_DI[],7,0)</f>
        <v>Guatemala</v>
      </c>
      <c r="G415" s="102" t="str">
        <f>+VLOOKUP($M415,Detalle_Variantes_DI[],8,0)</f>
        <v>SI</v>
      </c>
      <c r="H415" s="102" t="str">
        <f>+VLOOKUP($M415,Detalle_Variantes_DI[],9,0)</f>
        <v>NO</v>
      </c>
      <c r="I415" s="102" t="str">
        <f>+VLOOKUP($M415,Detalle_Variantes_DI[],10,0)</f>
        <v>NO</v>
      </c>
      <c r="J415" s="102" t="str">
        <f>+VLOOKUP($M415,Detalle_Variantes_DI[],11,0)</f>
        <v>SI</v>
      </c>
      <c r="K415" s="102" t="str">
        <f>+VLOOKUP($M415,Detalle_Variantes_DI[],13,0)</f>
        <v>SI</v>
      </c>
      <c r="L415" s="102" t="str">
        <f>+VLOOKUP($M415,Detalle_Variantes_DI[],14,0)</f>
        <v>Local</v>
      </c>
      <c r="M415" s="100">
        <f t="shared" si="32"/>
        <v>20</v>
      </c>
      <c r="N415" s="96">
        <v>3</v>
      </c>
      <c r="O415" s="102" t="str">
        <f>+IF(VLOOKUP($M415,Detalle_Variantes_DI[],19,0)=0,"",VLOOKUP($M415,Detalle_Variantes_DI[],19,0))</f>
        <v/>
      </c>
      <c r="P415" s="102" t="str">
        <f t="shared" si="30"/>
        <v/>
      </c>
      <c r="Q415" s="102" t="str">
        <f>+IF(VLOOKUP($M415,Detalle_Variantes_DI[],19,0)=0,"",VLOOKUP($M415,Detalle_Variantes_DI[],21,0))</f>
        <v/>
      </c>
      <c r="R415" s="105" t="str">
        <f t="shared" si="31"/>
        <v/>
      </c>
      <c r="S415" s="106" t="str">
        <f>+IFERROR(VLOOKUP(M415&amp;"-"&amp;N415,Links_publicos_PBI[[id-id2]:[Nombre Archivo PBI]],4,0),L415)</f>
        <v>Comunidad Lingüística Awakateka</v>
      </c>
      <c r="T415" s="121" t="str">
        <f>+HYPERLINK(IFERROR(VLOOKUP($M415&amp;"-"&amp;$N415,Links_publicos_PBI[[id-id2]:[Nombre Archivo PBI]],5,0),L415))</f>
        <v>https://app.powerbi.com/view?r=eyJrIjoiZDhmNjMyMmItZTZkNy00MmExLWEzODItZTRkZWIzMjMwMGNjIiwidCI6IjhmYmFhNWJmLTJlY2MtNGRjOC1iNTZiLThmOTJlMzA3ZjA3NiIsImMiOjR9</v>
      </c>
      <c r="U415" s="121" t="str">
        <f>+IFERROR(VLOOKUP($M415,'LINK GEE-MSTORE'!$A$4:$E$164,4,0),"")&amp;IF(Detalle_Vinculos_Odoo[[#This Row],[id GEE2]]=0,"",Detalle_Vinculos_Odoo[[#This Row],[id GEE2]])</f>
        <v/>
      </c>
      <c r="V415" s="121" t="str">
        <f>+IFERROR(VLOOKUP($M415,'LINK GEE-MSTORE'!$I$4:$M$134,4,0),"")</f>
        <v/>
      </c>
      <c r="W415" s="30" t="str">
        <f>+Detalle_Vinculos_Odoo[[#This Row],[Data]]&amp;"|| "&amp;Detalle_Vinculos_Odoo[[#This Row],[Variante Shopify]]&amp;", "&amp;Detalle_Vinculos_Odoo[[#This Row],[País]]</f>
        <v>DATAPUEBLOS|| Comunidad Lingüística Awakateka, Guatemala</v>
      </c>
      <c r="X4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Awakateka</v>
      </c>
      <c r="Y415" s="106" t="str">
        <f>+IFERROR(VLOOKUP(Detalle_Vinculos_Odoo[[#This Row],[id GEE]],Portadas10[],2,0),"No hay imagen en la tabla")</f>
        <v>No hay imagen en la tabla</v>
      </c>
      <c r="Z4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5" s="106" t="str">
        <f t="shared" si="26"/>
        <v>https://dashboardfiltrado.azurewebsites.net/AutoDash/Index/20/3</v>
      </c>
      <c r="AC4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id2:3, url:"https://app.powerbi.com/view?r=eyJrIjoiZDhmNjMyMmItZTZkNy00MmExLWEzODItZTRkZWIzMjMwMGNjIiwidCI6IjhmYmFhNWJmLTJlY2MtNGRjOC1iNTZiLThmOTJlMzA3ZjA3NiIsImMiOjR9", comentario:"DATA: DATAPUEBLOS || País: Guatemala || Variante: SI || Tipo Variante: Local || Variante Shopify: Comunidad Lingüística Awakateka"));</v>
      </c>
      <c r="AD4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https://dashboardfiltrado.azurewebsites.net/AutoDash/Index/20/3</v>
      </c>
      <c r="AE415" s="117" t="str">
        <f>+IF(Detalle_Vinculos_Odoo[[#This Row],[LINK Mapstore]]&lt;&gt;"","MapStore",IF(Detalle_Vinculos_Odoo[[#This Row],[id GEE]]&lt;&gt;"","GEE-PBI","PBI"))</f>
        <v>PBI</v>
      </c>
    </row>
    <row r="416" spans="1:31" ht="30.6" hidden="1" x14ac:dyDescent="0.3">
      <c r="A416" s="102">
        <f t="shared" si="27"/>
        <v>403</v>
      </c>
      <c r="B416" s="103" t="str">
        <f>+VLOOKUP($M416,Detalle_Variantes_DI[],2,0)</f>
        <v>DATAPUEBLOS</v>
      </c>
      <c r="C416" s="103" t="str">
        <f>+VLOOKUP($M416,Detalle_Variantes_DI[],3,0)</f>
        <v>0019-02-00087</v>
      </c>
      <c r="D416" s="30" t="str">
        <f>+VLOOKUP($M416,Detalle_Variantes_DI[],5,0)</f>
        <v>Comunidad Lingüística - Guatemala</v>
      </c>
      <c r="E416" s="102" t="str">
        <f>+VLOOKUP($M416,Detalle_Variantes_DI[],6,0)</f>
        <v>PRO</v>
      </c>
      <c r="F416" s="102" t="str">
        <f>+VLOOKUP($M416,Detalle_Variantes_DI[],7,0)</f>
        <v>Guatemala</v>
      </c>
      <c r="G416" s="102" t="str">
        <f>+VLOOKUP($M416,Detalle_Variantes_DI[],8,0)</f>
        <v>SI</v>
      </c>
      <c r="H416" s="102" t="str">
        <f>+VLOOKUP($M416,Detalle_Variantes_DI[],9,0)</f>
        <v>NO</v>
      </c>
      <c r="I416" s="102" t="str">
        <f>+VLOOKUP($M416,Detalle_Variantes_DI[],10,0)</f>
        <v>NO</v>
      </c>
      <c r="J416" s="102" t="str">
        <f>+VLOOKUP($M416,Detalle_Variantes_DI[],11,0)</f>
        <v>SI</v>
      </c>
      <c r="K416" s="102" t="str">
        <f>+VLOOKUP($M416,Detalle_Variantes_DI[],13,0)</f>
        <v>SI</v>
      </c>
      <c r="L416" s="102" t="str">
        <f>+VLOOKUP($M416,Detalle_Variantes_DI[],14,0)</f>
        <v>Local</v>
      </c>
      <c r="M416" s="100">
        <f t="shared" si="32"/>
        <v>20</v>
      </c>
      <c r="N416" s="96">
        <v>4</v>
      </c>
      <c r="O416" s="102" t="str">
        <f>+IF(VLOOKUP($M416,Detalle_Variantes_DI[],19,0)=0,"",VLOOKUP($M416,Detalle_Variantes_DI[],19,0))</f>
        <v/>
      </c>
      <c r="P416" s="102" t="str">
        <f t="shared" si="30"/>
        <v/>
      </c>
      <c r="Q416" s="102" t="str">
        <f>+IF(VLOOKUP($M416,Detalle_Variantes_DI[],19,0)=0,"",VLOOKUP($M416,Detalle_Variantes_DI[],21,0))</f>
        <v/>
      </c>
      <c r="R416" s="105" t="str">
        <f t="shared" si="31"/>
        <v/>
      </c>
      <c r="S416" s="106" t="str">
        <f>+IFERROR(VLOOKUP(M416&amp;"-"&amp;N416,Links_publicos_PBI[[id-id2]:[Nombre Archivo PBI]],4,0),L416)</f>
        <v>Comunidad Lingüística Chalchiteka</v>
      </c>
      <c r="T416" s="121" t="str">
        <f>+HYPERLINK(IFERROR(VLOOKUP($M416&amp;"-"&amp;$N416,Links_publicos_PBI[[id-id2]:[Nombre Archivo PBI]],5,0),L416))</f>
        <v>https://app.powerbi.com/view?r=eyJrIjoiN2RiODhkODgtMTQ3ZS00ZWE1LTlkNWMtMDY1ZDQ1MDZlYjAyIiwidCI6IjhmYmFhNWJmLTJlY2MtNGRjOC1iNTZiLThmOTJlMzA3ZjA3NiIsImMiOjR9</v>
      </c>
      <c r="U416" s="121" t="str">
        <f>+IFERROR(VLOOKUP($M416,'LINK GEE-MSTORE'!$A$4:$E$164,4,0),"")&amp;IF(Detalle_Vinculos_Odoo[[#This Row],[id GEE2]]=0,"",Detalle_Vinculos_Odoo[[#This Row],[id GEE2]])</f>
        <v/>
      </c>
      <c r="V416" s="121" t="str">
        <f>+IFERROR(VLOOKUP($M416,'LINK GEE-MSTORE'!$I$4:$M$134,4,0),"")</f>
        <v/>
      </c>
      <c r="W416" s="30" t="str">
        <f>+Detalle_Vinculos_Odoo[[#This Row],[Data]]&amp;"|| "&amp;Detalle_Vinculos_Odoo[[#This Row],[Variante Shopify]]&amp;", "&amp;Detalle_Vinculos_Odoo[[#This Row],[País]]</f>
        <v>DATAPUEBLOS|| Comunidad Lingüística Chalchiteka, Guatemala</v>
      </c>
      <c r="X4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Chalchiteka</v>
      </c>
      <c r="Y416" s="106" t="str">
        <f>+IFERROR(VLOOKUP(Detalle_Vinculos_Odoo[[#This Row],[id GEE]],Portadas10[],2,0),"No hay imagen en la tabla")</f>
        <v>No hay imagen en la tabla</v>
      </c>
      <c r="Z4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6" s="106" t="str">
        <f t="shared" si="26"/>
        <v>https://dashboardfiltrado.azurewebsites.net/AutoDash/Index/20/4</v>
      </c>
      <c r="AC4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id2:4, url:"https://app.powerbi.com/view?r=eyJrIjoiN2RiODhkODgtMTQ3ZS00ZWE1LTlkNWMtMDY1ZDQ1MDZlYjAyIiwidCI6IjhmYmFhNWJmLTJlY2MtNGRjOC1iNTZiLThmOTJlMzA3ZjA3NiIsImMiOjR9", comentario:"DATA: DATAPUEBLOS || País: Guatemala || Variante: SI || Tipo Variante: Local || Variante Shopify: Comunidad Lingüística Chalchiteka"));</v>
      </c>
      <c r="AD4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https://dashboardfiltrado.azurewebsites.net/AutoDash/Index/20/4</v>
      </c>
      <c r="AE416" s="117" t="str">
        <f>+IF(Detalle_Vinculos_Odoo[[#This Row],[LINK Mapstore]]&lt;&gt;"","MapStore",IF(Detalle_Vinculos_Odoo[[#This Row],[id GEE]]&lt;&gt;"","GEE-PBI","PBI"))</f>
        <v>PBI</v>
      </c>
    </row>
    <row r="417" spans="1:31" ht="30.6" hidden="1" x14ac:dyDescent="0.3">
      <c r="A417" s="102">
        <f t="shared" si="27"/>
        <v>404</v>
      </c>
      <c r="B417" s="103" t="str">
        <f>+VLOOKUP($M417,Detalle_Variantes_DI[],2,0)</f>
        <v>DATAPUEBLOS</v>
      </c>
      <c r="C417" s="103" t="str">
        <f>+VLOOKUP($M417,Detalle_Variantes_DI[],3,0)</f>
        <v>0019-02-00087</v>
      </c>
      <c r="D417" s="30" t="str">
        <f>+VLOOKUP($M417,Detalle_Variantes_DI[],5,0)</f>
        <v>Comunidad Lingüística - Guatemala</v>
      </c>
      <c r="E417" s="102" t="str">
        <f>+VLOOKUP($M417,Detalle_Variantes_DI[],6,0)</f>
        <v>PRO</v>
      </c>
      <c r="F417" s="102" t="str">
        <f>+VLOOKUP($M417,Detalle_Variantes_DI[],7,0)</f>
        <v>Guatemala</v>
      </c>
      <c r="G417" s="102" t="str">
        <f>+VLOOKUP($M417,Detalle_Variantes_DI[],8,0)</f>
        <v>SI</v>
      </c>
      <c r="H417" s="102" t="str">
        <f>+VLOOKUP($M417,Detalle_Variantes_DI[],9,0)</f>
        <v>NO</v>
      </c>
      <c r="I417" s="102" t="str">
        <f>+VLOOKUP($M417,Detalle_Variantes_DI[],10,0)</f>
        <v>NO</v>
      </c>
      <c r="J417" s="102" t="str">
        <f>+VLOOKUP($M417,Detalle_Variantes_DI[],11,0)</f>
        <v>SI</v>
      </c>
      <c r="K417" s="102" t="str">
        <f>+VLOOKUP($M417,Detalle_Variantes_DI[],13,0)</f>
        <v>SI</v>
      </c>
      <c r="L417" s="102" t="str">
        <f>+VLOOKUP($M417,Detalle_Variantes_DI[],14,0)</f>
        <v>Local</v>
      </c>
      <c r="M417" s="100">
        <f t="shared" si="32"/>
        <v>20</v>
      </c>
      <c r="N417" s="96">
        <v>5</v>
      </c>
      <c r="O417" s="102" t="str">
        <f>+IF(VLOOKUP($M417,Detalle_Variantes_DI[],19,0)=0,"",VLOOKUP($M417,Detalle_Variantes_DI[],19,0))</f>
        <v/>
      </c>
      <c r="P417" s="102" t="str">
        <f t="shared" si="30"/>
        <v/>
      </c>
      <c r="Q417" s="102" t="str">
        <f>+IF(VLOOKUP($M417,Detalle_Variantes_DI[],19,0)=0,"",VLOOKUP($M417,Detalle_Variantes_DI[],21,0))</f>
        <v/>
      </c>
      <c r="R417" s="105" t="str">
        <f t="shared" si="31"/>
        <v/>
      </c>
      <c r="S417" s="106" t="str">
        <f>+IFERROR(VLOOKUP(M417&amp;"-"&amp;N417,Links_publicos_PBI[[id-id2]:[Nombre Archivo PBI]],4,0),L417)</f>
        <v>Comunidad Lingüística Ch'orti'</v>
      </c>
      <c r="T417" s="121" t="str">
        <f>+HYPERLINK(IFERROR(VLOOKUP($M417&amp;"-"&amp;$N417,Links_publicos_PBI[[id-id2]:[Nombre Archivo PBI]],5,0),L417))</f>
        <v>https://app.powerbi.com/view?r=eyJrIjoiMWRlZmJmNGItMjY2OS00ODkzLTg4NzYtYzM2YTNiOTNlYmNmIiwidCI6IjhmYmFhNWJmLTJlY2MtNGRjOC1iNTZiLThmOTJlMzA3ZjA3NiIsImMiOjR9</v>
      </c>
      <c r="U417" s="121" t="str">
        <f>+IFERROR(VLOOKUP($M417,'LINK GEE-MSTORE'!$A$4:$E$164,4,0),"")&amp;IF(Detalle_Vinculos_Odoo[[#This Row],[id GEE2]]=0,"",Detalle_Vinculos_Odoo[[#This Row],[id GEE2]])</f>
        <v/>
      </c>
      <c r="V417" s="121" t="str">
        <f>+IFERROR(VLOOKUP($M417,'LINK GEE-MSTORE'!$I$4:$M$134,4,0),"")</f>
        <v/>
      </c>
      <c r="W417" s="30" t="str">
        <f>+Detalle_Vinculos_Odoo[[#This Row],[Data]]&amp;"|| "&amp;Detalle_Vinculos_Odoo[[#This Row],[Variante Shopify]]&amp;", "&amp;Detalle_Vinculos_Odoo[[#This Row],[País]]</f>
        <v>DATAPUEBLOS|| Comunidad Lingüística Ch'orti', Guatemala</v>
      </c>
      <c r="X4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Ch'orti'</v>
      </c>
      <c r="Y417" s="106" t="str">
        <f>+IFERROR(VLOOKUP(Detalle_Vinculos_Odoo[[#This Row],[id GEE]],Portadas10[],2,0),"No hay imagen en la tabla")</f>
        <v>No hay imagen en la tabla</v>
      </c>
      <c r="Z4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7" s="106" t="str">
        <f t="shared" si="26"/>
        <v>https://dashboardfiltrado.azurewebsites.net/AutoDash/Index/20/5</v>
      </c>
      <c r="AC4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id2:5, url:"https://app.powerbi.com/view?r=eyJrIjoiMWRlZmJmNGItMjY2OS00ODkzLTg4NzYtYzM2YTNiOTNlYmNmIiwidCI6IjhmYmFhNWJmLTJlY2MtNGRjOC1iNTZiLThmOTJlMzA3ZjA3NiIsImMiOjR9", comentario:"DATA: DATAPUEBLOS || País: Guatemala || Variante: SI || Tipo Variante: Local || Variante Shopify: Comunidad Lingüística Ch'orti'"));</v>
      </c>
      <c r="AD4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https://dashboardfiltrado.azurewebsites.net/AutoDash/Index/20/5</v>
      </c>
      <c r="AE417" s="117" t="str">
        <f>+IF(Detalle_Vinculos_Odoo[[#This Row],[LINK Mapstore]]&lt;&gt;"","MapStore",IF(Detalle_Vinculos_Odoo[[#This Row],[id GEE]]&lt;&gt;"","GEE-PBI","PBI"))</f>
        <v>PBI</v>
      </c>
    </row>
    <row r="418" spans="1:31" ht="30.6" hidden="1" x14ac:dyDescent="0.3">
      <c r="A418" s="102">
        <f t="shared" si="27"/>
        <v>405</v>
      </c>
      <c r="B418" s="103" t="str">
        <f>+VLOOKUP($M418,Detalle_Variantes_DI[],2,0)</f>
        <v>DATAPUEBLOS</v>
      </c>
      <c r="C418" s="103" t="str">
        <f>+VLOOKUP($M418,Detalle_Variantes_DI[],3,0)</f>
        <v>0019-02-00087</v>
      </c>
      <c r="D418" s="30" t="str">
        <f>+VLOOKUP($M418,Detalle_Variantes_DI[],5,0)</f>
        <v>Comunidad Lingüística - Guatemala</v>
      </c>
      <c r="E418" s="102" t="str">
        <f>+VLOOKUP($M418,Detalle_Variantes_DI[],6,0)</f>
        <v>PRO</v>
      </c>
      <c r="F418" s="102" t="str">
        <f>+VLOOKUP($M418,Detalle_Variantes_DI[],7,0)</f>
        <v>Guatemala</v>
      </c>
      <c r="G418" s="102" t="str">
        <f>+VLOOKUP($M418,Detalle_Variantes_DI[],8,0)</f>
        <v>SI</v>
      </c>
      <c r="H418" s="102" t="str">
        <f>+VLOOKUP($M418,Detalle_Variantes_DI[],9,0)</f>
        <v>NO</v>
      </c>
      <c r="I418" s="102" t="str">
        <f>+VLOOKUP($M418,Detalle_Variantes_DI[],10,0)</f>
        <v>NO</v>
      </c>
      <c r="J418" s="102" t="str">
        <f>+VLOOKUP($M418,Detalle_Variantes_DI[],11,0)</f>
        <v>SI</v>
      </c>
      <c r="K418" s="102" t="str">
        <f>+VLOOKUP($M418,Detalle_Variantes_DI[],13,0)</f>
        <v>SI</v>
      </c>
      <c r="L418" s="102" t="str">
        <f>+VLOOKUP($M418,Detalle_Variantes_DI[],14,0)</f>
        <v>Local</v>
      </c>
      <c r="M418" s="100">
        <f t="shared" si="32"/>
        <v>20</v>
      </c>
      <c r="N418" s="96">
        <v>6</v>
      </c>
      <c r="O418" s="102" t="str">
        <f>+IF(VLOOKUP($M418,Detalle_Variantes_DI[],19,0)=0,"",VLOOKUP($M418,Detalle_Variantes_DI[],19,0))</f>
        <v/>
      </c>
      <c r="P418" s="102" t="str">
        <f t="shared" si="30"/>
        <v/>
      </c>
      <c r="Q418" s="102" t="str">
        <f>+IF(VLOOKUP($M418,Detalle_Variantes_DI[],19,0)=0,"",VLOOKUP($M418,Detalle_Variantes_DI[],21,0))</f>
        <v/>
      </c>
      <c r="R418" s="105" t="str">
        <f t="shared" si="31"/>
        <v/>
      </c>
      <c r="S418" s="106" t="str">
        <f>+IFERROR(VLOOKUP(M418&amp;"-"&amp;N418,Links_publicos_PBI[[id-id2]:[Nombre Archivo PBI]],4,0),L418)</f>
        <v>Comunidad Lingüística Chuj</v>
      </c>
      <c r="T418" s="121" t="str">
        <f>+HYPERLINK(IFERROR(VLOOKUP($M418&amp;"-"&amp;$N418,Links_publicos_PBI[[id-id2]:[Nombre Archivo PBI]],5,0),L418))</f>
        <v>https://app.powerbi.com/view?r=eyJrIjoiNTY3ZDgyMzMtZTQzNi00YmJhLWE0NTYtNzc1ODdkMGFkM2FmIiwidCI6IjhmYmFhNWJmLTJlY2MtNGRjOC1iNTZiLThmOTJlMzA3ZjA3NiIsImMiOjR9</v>
      </c>
      <c r="U418" s="121" t="str">
        <f>+IFERROR(VLOOKUP($M418,'LINK GEE-MSTORE'!$A$4:$E$164,4,0),"")&amp;IF(Detalle_Vinculos_Odoo[[#This Row],[id GEE2]]=0,"",Detalle_Vinculos_Odoo[[#This Row],[id GEE2]])</f>
        <v/>
      </c>
      <c r="V418" s="121" t="str">
        <f>+IFERROR(VLOOKUP($M418,'LINK GEE-MSTORE'!$I$4:$M$134,4,0),"")</f>
        <v/>
      </c>
      <c r="W418" s="30" t="str">
        <f>+Detalle_Vinculos_Odoo[[#This Row],[Data]]&amp;"|| "&amp;Detalle_Vinculos_Odoo[[#This Row],[Variante Shopify]]&amp;", "&amp;Detalle_Vinculos_Odoo[[#This Row],[País]]</f>
        <v>DATAPUEBLOS|| Comunidad Lingüística Chuj, Guatemala</v>
      </c>
      <c r="X4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Chuj</v>
      </c>
      <c r="Y418" s="106" t="str">
        <f>+IFERROR(VLOOKUP(Detalle_Vinculos_Odoo[[#This Row],[id GEE]],Portadas10[],2,0),"No hay imagen en la tabla")</f>
        <v>No hay imagen en la tabla</v>
      </c>
      <c r="Z4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8" s="106" t="str">
        <f t="shared" si="26"/>
        <v>https://dashboardfiltrado.azurewebsites.net/AutoDash/Index/20/6</v>
      </c>
      <c r="AC4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id2:6, url:"https://app.powerbi.com/view?r=eyJrIjoiNTY3ZDgyMzMtZTQzNi00YmJhLWE0NTYtNzc1ODdkMGFkM2FmIiwidCI6IjhmYmFhNWJmLTJlY2MtNGRjOC1iNTZiLThmOTJlMzA3ZjA3NiIsImMiOjR9", comentario:"DATA: DATAPUEBLOS || País: Guatemala || Variante: SI || Tipo Variante: Local || Variante Shopify: Comunidad Lingüística Chuj"));</v>
      </c>
      <c r="AD4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https://dashboardfiltrado.azurewebsites.net/AutoDash/Index/20/6</v>
      </c>
      <c r="AE418" s="117" t="str">
        <f>+IF(Detalle_Vinculos_Odoo[[#This Row],[LINK Mapstore]]&lt;&gt;"","MapStore",IF(Detalle_Vinculos_Odoo[[#This Row],[id GEE]]&lt;&gt;"","GEE-PBI","PBI"))</f>
        <v>PBI</v>
      </c>
    </row>
    <row r="419" spans="1:31" ht="30.6" hidden="1" x14ac:dyDescent="0.3">
      <c r="A419" s="102">
        <f t="shared" si="27"/>
        <v>406</v>
      </c>
      <c r="B419" s="103" t="str">
        <f>+VLOOKUP($M419,Detalle_Variantes_DI[],2,0)</f>
        <v>DATAPUEBLOS</v>
      </c>
      <c r="C419" s="103" t="str">
        <f>+VLOOKUP($M419,Detalle_Variantes_DI[],3,0)</f>
        <v>0019-02-00087</v>
      </c>
      <c r="D419" s="30" t="str">
        <f>+VLOOKUP($M419,Detalle_Variantes_DI[],5,0)</f>
        <v>Comunidad Lingüística - Guatemala</v>
      </c>
      <c r="E419" s="102" t="str">
        <f>+VLOOKUP($M419,Detalle_Variantes_DI[],6,0)</f>
        <v>PRO</v>
      </c>
      <c r="F419" s="102" t="str">
        <f>+VLOOKUP($M419,Detalle_Variantes_DI[],7,0)</f>
        <v>Guatemala</v>
      </c>
      <c r="G419" s="102" t="str">
        <f>+VLOOKUP($M419,Detalle_Variantes_DI[],8,0)</f>
        <v>SI</v>
      </c>
      <c r="H419" s="102" t="str">
        <f>+VLOOKUP($M419,Detalle_Variantes_DI[],9,0)</f>
        <v>NO</v>
      </c>
      <c r="I419" s="102" t="str">
        <f>+VLOOKUP($M419,Detalle_Variantes_DI[],10,0)</f>
        <v>NO</v>
      </c>
      <c r="J419" s="102" t="str">
        <f>+VLOOKUP($M419,Detalle_Variantes_DI[],11,0)</f>
        <v>SI</v>
      </c>
      <c r="K419" s="102" t="str">
        <f>+VLOOKUP($M419,Detalle_Variantes_DI[],13,0)</f>
        <v>SI</v>
      </c>
      <c r="L419" s="102" t="str">
        <f>+VLOOKUP($M419,Detalle_Variantes_DI[],14,0)</f>
        <v>Local</v>
      </c>
      <c r="M419" s="100">
        <f t="shared" si="32"/>
        <v>20</v>
      </c>
      <c r="N419" s="96">
        <v>7</v>
      </c>
      <c r="O419" s="102" t="str">
        <f>+IF(VLOOKUP($M419,Detalle_Variantes_DI[],19,0)=0,"",VLOOKUP($M419,Detalle_Variantes_DI[],19,0))</f>
        <v/>
      </c>
      <c r="P419" s="102" t="str">
        <f t="shared" si="30"/>
        <v/>
      </c>
      <c r="Q419" s="102" t="str">
        <f>+IF(VLOOKUP($M419,Detalle_Variantes_DI[],19,0)=0,"",VLOOKUP($M419,Detalle_Variantes_DI[],21,0))</f>
        <v/>
      </c>
      <c r="R419" s="105" t="str">
        <f t="shared" si="31"/>
        <v/>
      </c>
      <c r="S419" s="106" t="str">
        <f>+IFERROR(VLOOKUP(M419&amp;"-"&amp;N419,Links_publicos_PBI[[id-id2]:[Nombre Archivo PBI]],4,0),L419)</f>
        <v>Comunidad Lingüística Itza'</v>
      </c>
      <c r="T419" s="121" t="str">
        <f>+HYPERLINK(IFERROR(VLOOKUP($M419&amp;"-"&amp;$N419,Links_publicos_PBI[[id-id2]:[Nombre Archivo PBI]],5,0),L419))</f>
        <v>https://app.powerbi.com/view?r=eyJrIjoiOTUzMzY5NjAtMzlmMC00OTZhLWE3ZTctOWQyNGYxYmE2YTY1IiwidCI6IjhmYmFhNWJmLTJlY2MtNGRjOC1iNTZiLThmOTJlMzA3ZjA3NiIsImMiOjR9</v>
      </c>
      <c r="U419" s="121" t="str">
        <f>+IFERROR(VLOOKUP($M419,'LINK GEE-MSTORE'!$A$4:$E$164,4,0),"")&amp;IF(Detalle_Vinculos_Odoo[[#This Row],[id GEE2]]=0,"",Detalle_Vinculos_Odoo[[#This Row],[id GEE2]])</f>
        <v/>
      </c>
      <c r="V419" s="121" t="str">
        <f>+IFERROR(VLOOKUP($M419,'LINK GEE-MSTORE'!$I$4:$M$134,4,0),"")</f>
        <v/>
      </c>
      <c r="W419" s="30" t="str">
        <f>+Detalle_Vinculos_Odoo[[#This Row],[Data]]&amp;"|| "&amp;Detalle_Vinculos_Odoo[[#This Row],[Variante Shopify]]&amp;", "&amp;Detalle_Vinculos_Odoo[[#This Row],[País]]</f>
        <v>DATAPUEBLOS|| Comunidad Lingüística Itza', Guatemala</v>
      </c>
      <c r="X4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Itza'</v>
      </c>
      <c r="Y419" s="106" t="str">
        <f>+IFERROR(VLOOKUP(Detalle_Vinculos_Odoo[[#This Row],[id GEE]],Portadas10[],2,0),"No hay imagen en la tabla")</f>
        <v>No hay imagen en la tabla</v>
      </c>
      <c r="Z4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9" s="106" t="str">
        <f t="shared" si="26"/>
        <v>https://dashboardfiltrado.azurewebsites.net/AutoDash/Index/20/7</v>
      </c>
      <c r="AC4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id2:7, url:"https://app.powerbi.com/view?r=eyJrIjoiOTUzMzY5NjAtMzlmMC00OTZhLWE3ZTctOWQyNGYxYmE2YTY1IiwidCI6IjhmYmFhNWJmLTJlY2MtNGRjOC1iNTZiLThmOTJlMzA3ZjA3NiIsImMiOjR9", comentario:"DATA: DATAPUEBLOS || País: Guatemala || Variante: SI || Tipo Variante: Local || Variante Shopify: Comunidad Lingüística Itza'"));</v>
      </c>
      <c r="AD4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https://dashboardfiltrado.azurewebsites.net/AutoDash/Index/20/7</v>
      </c>
      <c r="AE419" s="117" t="str">
        <f>+IF(Detalle_Vinculos_Odoo[[#This Row],[LINK Mapstore]]&lt;&gt;"","MapStore",IF(Detalle_Vinculos_Odoo[[#This Row],[id GEE]]&lt;&gt;"","GEE-PBI","PBI"))</f>
        <v>PBI</v>
      </c>
    </row>
    <row r="420" spans="1:31" ht="30.6" hidden="1" x14ac:dyDescent="0.3">
      <c r="A420" s="102">
        <f t="shared" si="27"/>
        <v>407</v>
      </c>
      <c r="B420" s="103" t="str">
        <f>+VLOOKUP($M420,Detalle_Variantes_DI[],2,0)</f>
        <v>DATAPUEBLOS</v>
      </c>
      <c r="C420" s="103" t="str">
        <f>+VLOOKUP($M420,Detalle_Variantes_DI[],3,0)</f>
        <v>0019-02-00087</v>
      </c>
      <c r="D420" s="30" t="str">
        <f>+VLOOKUP($M420,Detalle_Variantes_DI[],5,0)</f>
        <v>Comunidad Lingüística - Guatemala</v>
      </c>
      <c r="E420" s="102" t="str">
        <f>+VLOOKUP($M420,Detalle_Variantes_DI[],6,0)</f>
        <v>PRO</v>
      </c>
      <c r="F420" s="102" t="str">
        <f>+VLOOKUP($M420,Detalle_Variantes_DI[],7,0)</f>
        <v>Guatemala</v>
      </c>
      <c r="G420" s="102" t="str">
        <f>+VLOOKUP($M420,Detalle_Variantes_DI[],8,0)</f>
        <v>SI</v>
      </c>
      <c r="H420" s="102" t="str">
        <f>+VLOOKUP($M420,Detalle_Variantes_DI[],9,0)</f>
        <v>NO</v>
      </c>
      <c r="I420" s="102" t="str">
        <f>+VLOOKUP($M420,Detalle_Variantes_DI[],10,0)</f>
        <v>NO</v>
      </c>
      <c r="J420" s="102" t="str">
        <f>+VLOOKUP($M420,Detalle_Variantes_DI[],11,0)</f>
        <v>SI</v>
      </c>
      <c r="K420" s="102" t="str">
        <f>+VLOOKUP($M420,Detalle_Variantes_DI[],13,0)</f>
        <v>SI</v>
      </c>
      <c r="L420" s="102" t="str">
        <f>+VLOOKUP($M420,Detalle_Variantes_DI[],14,0)</f>
        <v>Local</v>
      </c>
      <c r="M420" s="100">
        <f t="shared" si="32"/>
        <v>20</v>
      </c>
      <c r="N420" s="96">
        <v>8</v>
      </c>
      <c r="O420" s="102" t="str">
        <f>+IF(VLOOKUP($M420,Detalle_Variantes_DI[],19,0)=0,"",VLOOKUP($M420,Detalle_Variantes_DI[],19,0))</f>
        <v/>
      </c>
      <c r="P420" s="102" t="str">
        <f t="shared" si="30"/>
        <v/>
      </c>
      <c r="Q420" s="102" t="str">
        <f>+IF(VLOOKUP($M420,Detalle_Variantes_DI[],19,0)=0,"",VLOOKUP($M420,Detalle_Variantes_DI[],21,0))</f>
        <v/>
      </c>
      <c r="R420" s="105" t="str">
        <f t="shared" si="31"/>
        <v/>
      </c>
      <c r="S420" s="106" t="str">
        <f>+IFERROR(VLOOKUP(M420&amp;"-"&amp;N420,Links_publicos_PBI[[id-id2]:[Nombre Archivo PBI]],4,0),L420)</f>
        <v>Comunidad Lingüística Ixil</v>
      </c>
      <c r="T420" s="121" t="str">
        <f>+HYPERLINK(IFERROR(VLOOKUP($M420&amp;"-"&amp;$N420,Links_publicos_PBI[[id-id2]:[Nombre Archivo PBI]],5,0),L420))</f>
        <v>https://app.powerbi.com/view?r=eyJrIjoiZGVkMjEyZjEtOTAxYS00MmI5LWJiOTEtMmI3YTQwZjNkYWI0IiwidCI6IjhmYmFhNWJmLTJlY2MtNGRjOC1iNTZiLThmOTJlMzA3ZjA3NiIsImMiOjR9</v>
      </c>
      <c r="U420" s="121" t="str">
        <f>+IFERROR(VLOOKUP($M420,'LINK GEE-MSTORE'!$A$4:$E$164,4,0),"")&amp;IF(Detalle_Vinculos_Odoo[[#This Row],[id GEE2]]=0,"",Detalle_Vinculos_Odoo[[#This Row],[id GEE2]])</f>
        <v/>
      </c>
      <c r="V420" s="121" t="str">
        <f>+IFERROR(VLOOKUP($M420,'LINK GEE-MSTORE'!$I$4:$M$134,4,0),"")</f>
        <v/>
      </c>
      <c r="W420" s="30" t="str">
        <f>+Detalle_Vinculos_Odoo[[#This Row],[Data]]&amp;"|| "&amp;Detalle_Vinculos_Odoo[[#This Row],[Variante Shopify]]&amp;", "&amp;Detalle_Vinculos_Odoo[[#This Row],[País]]</f>
        <v>DATAPUEBLOS|| Comunidad Lingüística Ixil, Guatemala</v>
      </c>
      <c r="X4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Ixil</v>
      </c>
      <c r="Y420" s="106" t="str">
        <f>+IFERROR(VLOOKUP(Detalle_Vinculos_Odoo[[#This Row],[id GEE]],Portadas10[],2,0),"No hay imagen en la tabla")</f>
        <v>No hay imagen en la tabla</v>
      </c>
      <c r="Z4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0" s="106" t="str">
        <f t="shared" si="26"/>
        <v>https://dashboardfiltrado.azurewebsites.net/AutoDash/Index/20/8</v>
      </c>
      <c r="AC4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id2:8, url:"https://app.powerbi.com/view?r=eyJrIjoiZGVkMjEyZjEtOTAxYS00MmI5LWJiOTEtMmI3YTQwZjNkYWI0IiwidCI6IjhmYmFhNWJmLTJlY2MtNGRjOC1iNTZiLThmOTJlMzA3ZjA3NiIsImMiOjR9", comentario:"DATA: DATAPUEBLOS || País: Guatemala || Variante: SI || Tipo Variante: Local || Variante Shopify: Comunidad Lingüística Ixil"));</v>
      </c>
      <c r="AD4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https://dashboardfiltrado.azurewebsites.net/AutoDash/Index/20/8</v>
      </c>
      <c r="AE420" s="117" t="str">
        <f>+IF(Detalle_Vinculos_Odoo[[#This Row],[LINK Mapstore]]&lt;&gt;"","MapStore",IF(Detalle_Vinculos_Odoo[[#This Row],[id GEE]]&lt;&gt;"","GEE-PBI","PBI"))</f>
        <v>PBI</v>
      </c>
    </row>
    <row r="421" spans="1:31" ht="30.6" hidden="1" x14ac:dyDescent="0.3">
      <c r="A421" s="102">
        <f t="shared" si="27"/>
        <v>408</v>
      </c>
      <c r="B421" s="103" t="str">
        <f>+VLOOKUP($M421,Detalle_Variantes_DI[],2,0)</f>
        <v>DATAPUEBLOS</v>
      </c>
      <c r="C421" s="103" t="str">
        <f>+VLOOKUP($M421,Detalle_Variantes_DI[],3,0)</f>
        <v>0019-02-00087</v>
      </c>
      <c r="D421" s="30" t="str">
        <f>+VLOOKUP($M421,Detalle_Variantes_DI[],5,0)</f>
        <v>Comunidad Lingüística - Guatemala</v>
      </c>
      <c r="E421" s="102" t="str">
        <f>+VLOOKUP($M421,Detalle_Variantes_DI[],6,0)</f>
        <v>PRO</v>
      </c>
      <c r="F421" s="102" t="str">
        <f>+VLOOKUP($M421,Detalle_Variantes_DI[],7,0)</f>
        <v>Guatemala</v>
      </c>
      <c r="G421" s="102" t="str">
        <f>+VLOOKUP($M421,Detalle_Variantes_DI[],8,0)</f>
        <v>SI</v>
      </c>
      <c r="H421" s="102" t="str">
        <f>+VLOOKUP($M421,Detalle_Variantes_DI[],9,0)</f>
        <v>NO</v>
      </c>
      <c r="I421" s="102" t="str">
        <f>+VLOOKUP($M421,Detalle_Variantes_DI[],10,0)</f>
        <v>NO</v>
      </c>
      <c r="J421" s="102" t="str">
        <f>+VLOOKUP($M421,Detalle_Variantes_DI[],11,0)</f>
        <v>SI</v>
      </c>
      <c r="K421" s="102" t="str">
        <f>+VLOOKUP($M421,Detalle_Variantes_DI[],13,0)</f>
        <v>SI</v>
      </c>
      <c r="L421" s="102" t="str">
        <f>+VLOOKUP($M421,Detalle_Variantes_DI[],14,0)</f>
        <v>Local</v>
      </c>
      <c r="M421" s="100">
        <f t="shared" si="32"/>
        <v>20</v>
      </c>
      <c r="N421" s="96">
        <v>9</v>
      </c>
      <c r="O421" s="102" t="str">
        <f>+IF(VLOOKUP($M421,Detalle_Variantes_DI[],19,0)=0,"",VLOOKUP($M421,Detalle_Variantes_DI[],19,0))</f>
        <v/>
      </c>
      <c r="P421" s="102" t="str">
        <f t="shared" si="30"/>
        <v/>
      </c>
      <c r="Q421" s="102" t="str">
        <f>+IF(VLOOKUP($M421,Detalle_Variantes_DI[],19,0)=0,"",VLOOKUP($M421,Detalle_Variantes_DI[],21,0))</f>
        <v/>
      </c>
      <c r="R421" s="105" t="str">
        <f t="shared" si="31"/>
        <v/>
      </c>
      <c r="S421" s="106" t="str">
        <f>+IFERROR(VLOOKUP(M421&amp;"-"&amp;N421,Links_publicos_PBI[[id-id2]:[Nombre Archivo PBI]],4,0),L421)</f>
        <v>Comunidad Lingüística Jakalteko/Popti'</v>
      </c>
      <c r="T421" s="121" t="str">
        <f>+HYPERLINK(IFERROR(VLOOKUP($M421&amp;"-"&amp;$N421,Links_publicos_PBI[[id-id2]:[Nombre Archivo PBI]],5,0),L421))</f>
        <v>https://app.powerbi.com/view?r=eyJrIjoiZGNlNjQ1YmEtNDE0Yi00ZDI0LThjYWItODJmNzAyNDYxODY1IiwidCI6IjhmYmFhNWJmLTJlY2MtNGRjOC1iNTZiLThmOTJlMzA3ZjA3NiIsImMiOjR9</v>
      </c>
      <c r="U421" s="121" t="str">
        <f>+IFERROR(VLOOKUP($M421,'LINK GEE-MSTORE'!$A$4:$E$164,4,0),"")&amp;IF(Detalle_Vinculos_Odoo[[#This Row],[id GEE2]]=0,"",Detalle_Vinculos_Odoo[[#This Row],[id GEE2]])</f>
        <v/>
      </c>
      <c r="V421" s="121" t="str">
        <f>+IFERROR(VLOOKUP($M421,'LINK GEE-MSTORE'!$I$4:$M$134,4,0),"")</f>
        <v/>
      </c>
      <c r="W421" s="30" t="str">
        <f>+Detalle_Vinculos_Odoo[[#This Row],[Data]]&amp;"|| "&amp;Detalle_Vinculos_Odoo[[#This Row],[Variante Shopify]]&amp;", "&amp;Detalle_Vinculos_Odoo[[#This Row],[País]]</f>
        <v>DATAPUEBLOS|| Comunidad Lingüística Jakalteko/Popti', Guatemala</v>
      </c>
      <c r="X4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Jakalteko/Popti'</v>
      </c>
      <c r="Y421" s="106" t="str">
        <f>+IFERROR(VLOOKUP(Detalle_Vinculos_Odoo[[#This Row],[id GEE]],Portadas10[],2,0),"No hay imagen en la tabla")</f>
        <v>No hay imagen en la tabla</v>
      </c>
      <c r="Z4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1" s="106" t="str">
        <f t="shared" si="26"/>
        <v>https://dashboardfiltrado.azurewebsites.net/AutoDash/Index/20/9</v>
      </c>
      <c r="AC4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id2:9, url:"https://app.powerbi.com/view?r=eyJrIjoiZGNlNjQ1YmEtNDE0Yi00ZDI0LThjYWItODJmNzAyNDYxODY1IiwidCI6IjhmYmFhNWJmLTJlY2MtNGRjOC1iNTZiLThmOTJlMzA3ZjA3NiIsImMiOjR9", comentario:"DATA: DATAPUEBLOS || País: Guatemala || Variante: SI || Tipo Variante: Local || Variante Shopify: Comunidad Lingüística Jakalteko/Popti'"));</v>
      </c>
      <c r="AD4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https://dashboardfiltrado.azurewebsites.net/AutoDash/Index/20/9</v>
      </c>
      <c r="AE421" s="117" t="str">
        <f>+IF(Detalle_Vinculos_Odoo[[#This Row],[LINK Mapstore]]&lt;&gt;"","MapStore",IF(Detalle_Vinculos_Odoo[[#This Row],[id GEE]]&lt;&gt;"","GEE-PBI","PBI"))</f>
        <v>PBI</v>
      </c>
    </row>
    <row r="422" spans="1:31" ht="30.6" hidden="1" x14ac:dyDescent="0.3">
      <c r="A422" s="102">
        <f t="shared" si="27"/>
        <v>409</v>
      </c>
      <c r="B422" s="103" t="str">
        <f>+VLOOKUP($M422,Detalle_Variantes_DI[],2,0)</f>
        <v>DATAPUEBLOS</v>
      </c>
      <c r="C422" s="103" t="str">
        <f>+VLOOKUP($M422,Detalle_Variantes_DI[],3,0)</f>
        <v>0019-02-00087</v>
      </c>
      <c r="D422" s="30" t="str">
        <f>+VLOOKUP($M422,Detalle_Variantes_DI[],5,0)</f>
        <v>Comunidad Lingüística - Guatemala</v>
      </c>
      <c r="E422" s="102" t="str">
        <f>+VLOOKUP($M422,Detalle_Variantes_DI[],6,0)</f>
        <v>PRO</v>
      </c>
      <c r="F422" s="102" t="str">
        <f>+VLOOKUP($M422,Detalle_Variantes_DI[],7,0)</f>
        <v>Guatemala</v>
      </c>
      <c r="G422" s="102" t="str">
        <f>+VLOOKUP($M422,Detalle_Variantes_DI[],8,0)</f>
        <v>SI</v>
      </c>
      <c r="H422" s="102" t="str">
        <f>+VLOOKUP($M422,Detalle_Variantes_DI[],9,0)</f>
        <v>NO</v>
      </c>
      <c r="I422" s="102" t="str">
        <f>+VLOOKUP($M422,Detalle_Variantes_DI[],10,0)</f>
        <v>NO</v>
      </c>
      <c r="J422" s="102" t="str">
        <f>+VLOOKUP($M422,Detalle_Variantes_DI[],11,0)</f>
        <v>SI</v>
      </c>
      <c r="K422" s="102" t="str">
        <f>+VLOOKUP($M422,Detalle_Variantes_DI[],13,0)</f>
        <v>SI</v>
      </c>
      <c r="L422" s="102" t="str">
        <f>+VLOOKUP($M422,Detalle_Variantes_DI[],14,0)</f>
        <v>Local</v>
      </c>
      <c r="M422" s="100">
        <f t="shared" si="32"/>
        <v>20</v>
      </c>
      <c r="N422" s="96">
        <v>10</v>
      </c>
      <c r="O422" s="102" t="str">
        <f>+IF(VLOOKUP($M422,Detalle_Variantes_DI[],19,0)=0,"",VLOOKUP($M422,Detalle_Variantes_DI[],19,0))</f>
        <v/>
      </c>
      <c r="P422" s="102" t="str">
        <f t="shared" si="30"/>
        <v/>
      </c>
      <c r="Q422" s="102" t="str">
        <f>+IF(VLOOKUP($M422,Detalle_Variantes_DI[],19,0)=0,"",VLOOKUP($M422,Detalle_Variantes_DI[],21,0))</f>
        <v/>
      </c>
      <c r="R422" s="105" t="str">
        <f t="shared" si="31"/>
        <v/>
      </c>
      <c r="S422" s="106" t="str">
        <f>+IFERROR(VLOOKUP(M422&amp;"-"&amp;N422,Links_publicos_PBI[[id-id2]:[Nombre Archivo PBI]],4,0),L422)</f>
        <v>Comunidad Lingüística Kaqchiquel</v>
      </c>
      <c r="T422" s="121" t="str">
        <f>+HYPERLINK(IFERROR(VLOOKUP($M422&amp;"-"&amp;$N422,Links_publicos_PBI[[id-id2]:[Nombre Archivo PBI]],5,0),L422))</f>
        <v>https://app.powerbi.com/view?r=eyJrIjoiOWNiMTBhNWUtZmNmYi00NDk3LTlkZTktOWVkNGI1YTg4ODgwIiwidCI6IjhmYmFhNWJmLTJlY2MtNGRjOC1iNTZiLThmOTJlMzA3ZjA3NiIsImMiOjR9</v>
      </c>
      <c r="U422" s="121" t="str">
        <f>+IFERROR(VLOOKUP($M422,'LINK GEE-MSTORE'!$A$4:$E$164,4,0),"")&amp;IF(Detalle_Vinculos_Odoo[[#This Row],[id GEE2]]=0,"",Detalle_Vinculos_Odoo[[#This Row],[id GEE2]])</f>
        <v/>
      </c>
      <c r="V422" s="121" t="str">
        <f>+IFERROR(VLOOKUP($M422,'LINK GEE-MSTORE'!$I$4:$M$134,4,0),"")</f>
        <v/>
      </c>
      <c r="W422" s="30" t="str">
        <f>+Detalle_Vinculos_Odoo[[#This Row],[Data]]&amp;"|| "&amp;Detalle_Vinculos_Odoo[[#This Row],[Variante Shopify]]&amp;", "&amp;Detalle_Vinculos_Odoo[[#This Row],[País]]</f>
        <v>DATAPUEBLOS|| Comunidad Lingüística Kaqchiquel, Guatemala</v>
      </c>
      <c r="X4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Kaqchiquel</v>
      </c>
      <c r="Y422" s="106" t="str">
        <f>+IFERROR(VLOOKUP(Detalle_Vinculos_Odoo[[#This Row],[id GEE]],Portadas10[],2,0),"No hay imagen en la tabla")</f>
        <v>No hay imagen en la tabla</v>
      </c>
      <c r="Z4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2" s="106" t="str">
        <f t="shared" si="26"/>
        <v>https://dashboardfiltrado.azurewebsites.net/AutoDash/Index/20/10</v>
      </c>
      <c r="AC4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id2:10, url:"https://app.powerbi.com/view?r=eyJrIjoiOWNiMTBhNWUtZmNmYi00NDk3LTlkZTktOWVkNGI1YTg4ODgwIiwidCI6IjhmYmFhNWJmLTJlY2MtNGRjOC1iNTZiLThmOTJlMzA3ZjA3NiIsImMiOjR9", comentario:"DATA: DATAPUEBLOS || País: Guatemala || Variante: SI || Tipo Variante: Local || Variante Shopify: Comunidad Lingüística Kaqchiquel"));</v>
      </c>
      <c r="AD4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https://dashboardfiltrado.azurewebsites.net/AutoDash/Index/20/10</v>
      </c>
      <c r="AE422" s="117" t="str">
        <f>+IF(Detalle_Vinculos_Odoo[[#This Row],[LINK Mapstore]]&lt;&gt;"","MapStore",IF(Detalle_Vinculos_Odoo[[#This Row],[id GEE]]&lt;&gt;"","GEE-PBI","PBI"))</f>
        <v>PBI</v>
      </c>
    </row>
    <row r="423" spans="1:31" ht="30.6" hidden="1" x14ac:dyDescent="0.3">
      <c r="A423" s="102">
        <f t="shared" si="27"/>
        <v>410</v>
      </c>
      <c r="B423" s="103" t="str">
        <f>+VLOOKUP($M423,Detalle_Variantes_DI[],2,0)</f>
        <v>DATAPUEBLOS</v>
      </c>
      <c r="C423" s="103" t="str">
        <f>+VLOOKUP($M423,Detalle_Variantes_DI[],3,0)</f>
        <v>0019-02-00087</v>
      </c>
      <c r="D423" s="30" t="str">
        <f>+VLOOKUP($M423,Detalle_Variantes_DI[],5,0)</f>
        <v>Comunidad Lingüística - Guatemala</v>
      </c>
      <c r="E423" s="102" t="str">
        <f>+VLOOKUP($M423,Detalle_Variantes_DI[],6,0)</f>
        <v>PRO</v>
      </c>
      <c r="F423" s="102" t="str">
        <f>+VLOOKUP($M423,Detalle_Variantes_DI[],7,0)</f>
        <v>Guatemala</v>
      </c>
      <c r="G423" s="102" t="str">
        <f>+VLOOKUP($M423,Detalle_Variantes_DI[],8,0)</f>
        <v>SI</v>
      </c>
      <c r="H423" s="102" t="str">
        <f>+VLOOKUP($M423,Detalle_Variantes_DI[],9,0)</f>
        <v>NO</v>
      </c>
      <c r="I423" s="102" t="str">
        <f>+VLOOKUP($M423,Detalle_Variantes_DI[],10,0)</f>
        <v>NO</v>
      </c>
      <c r="J423" s="102" t="str">
        <f>+VLOOKUP($M423,Detalle_Variantes_DI[],11,0)</f>
        <v>SI</v>
      </c>
      <c r="K423" s="102" t="str">
        <f>+VLOOKUP($M423,Detalle_Variantes_DI[],13,0)</f>
        <v>SI</v>
      </c>
      <c r="L423" s="102" t="str">
        <f>+VLOOKUP($M423,Detalle_Variantes_DI[],14,0)</f>
        <v>Local</v>
      </c>
      <c r="M423" s="100">
        <f t="shared" si="32"/>
        <v>20</v>
      </c>
      <c r="N423" s="96">
        <v>11</v>
      </c>
      <c r="O423" s="102" t="str">
        <f>+IF(VLOOKUP($M423,Detalle_Variantes_DI[],19,0)=0,"",VLOOKUP($M423,Detalle_Variantes_DI[],19,0))</f>
        <v/>
      </c>
      <c r="P423" s="102" t="str">
        <f t="shared" si="30"/>
        <v/>
      </c>
      <c r="Q423" s="102" t="str">
        <f>+IF(VLOOKUP($M423,Detalle_Variantes_DI[],19,0)=0,"",VLOOKUP($M423,Detalle_Variantes_DI[],21,0))</f>
        <v/>
      </c>
      <c r="R423" s="105" t="str">
        <f t="shared" si="31"/>
        <v/>
      </c>
      <c r="S423" s="106" t="str">
        <f>+IFERROR(VLOOKUP(M423&amp;"-"&amp;N423,Links_publicos_PBI[[id-id2]:[Nombre Archivo PBI]],4,0),L423)</f>
        <v>Comunidad Lingüística K'iche'</v>
      </c>
      <c r="T423" s="121" t="str">
        <f>+HYPERLINK(IFERROR(VLOOKUP($M423&amp;"-"&amp;$N423,Links_publicos_PBI[[id-id2]:[Nombre Archivo PBI]],5,0),L423))</f>
        <v>https://app.powerbi.com/view?r=eyJrIjoiNDY3NGNhMWYtY2RiMi00MjhhLTgwNDYtMDVlMDA5Yzg3NWRmIiwidCI6IjhmYmFhNWJmLTJlY2MtNGRjOC1iNTZiLThmOTJlMzA3ZjA3NiIsImMiOjR9</v>
      </c>
      <c r="U423" s="121" t="str">
        <f>+IFERROR(VLOOKUP($M423,'LINK GEE-MSTORE'!$A$4:$E$164,4,0),"")&amp;IF(Detalle_Vinculos_Odoo[[#This Row],[id GEE2]]=0,"",Detalle_Vinculos_Odoo[[#This Row],[id GEE2]])</f>
        <v/>
      </c>
      <c r="V423" s="121" t="str">
        <f>+IFERROR(VLOOKUP($M423,'LINK GEE-MSTORE'!$I$4:$M$134,4,0),"")</f>
        <v/>
      </c>
      <c r="W423" s="30" t="str">
        <f>+Detalle_Vinculos_Odoo[[#This Row],[Data]]&amp;"|| "&amp;Detalle_Vinculos_Odoo[[#This Row],[Variante Shopify]]&amp;", "&amp;Detalle_Vinculos_Odoo[[#This Row],[País]]</f>
        <v>DATAPUEBLOS|| Comunidad Lingüística K'iche', Guatemala</v>
      </c>
      <c r="X4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K'iche'</v>
      </c>
      <c r="Y423" s="106" t="str">
        <f>+IFERROR(VLOOKUP(Detalle_Vinculos_Odoo[[#This Row],[id GEE]],Portadas10[],2,0),"No hay imagen en la tabla")</f>
        <v>No hay imagen en la tabla</v>
      </c>
      <c r="Z4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3" s="106" t="str">
        <f t="shared" si="26"/>
        <v>https://dashboardfiltrado.azurewebsites.net/AutoDash/Index/20/11</v>
      </c>
      <c r="AC4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id2:11, url:"https://app.powerbi.com/view?r=eyJrIjoiNDY3NGNhMWYtY2RiMi00MjhhLTgwNDYtMDVlMDA5Yzg3NWRmIiwidCI6IjhmYmFhNWJmLTJlY2MtNGRjOC1iNTZiLThmOTJlMzA3ZjA3NiIsImMiOjR9", comentario:"DATA: DATAPUEBLOS || País: Guatemala || Variante: SI || Tipo Variante: Local || Variante Shopify: Comunidad Lingüística K'iche'"));</v>
      </c>
      <c r="AD4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https://dashboardfiltrado.azurewebsites.net/AutoDash/Index/20/11</v>
      </c>
      <c r="AE423" s="117" t="str">
        <f>+IF(Detalle_Vinculos_Odoo[[#This Row],[LINK Mapstore]]&lt;&gt;"","MapStore",IF(Detalle_Vinculos_Odoo[[#This Row],[id GEE]]&lt;&gt;"","GEE-PBI","PBI"))</f>
        <v>PBI</v>
      </c>
    </row>
    <row r="424" spans="1:31" ht="30.6" hidden="1" x14ac:dyDescent="0.3">
      <c r="A424" s="102">
        <f t="shared" si="27"/>
        <v>411</v>
      </c>
      <c r="B424" s="103" t="str">
        <f>+VLOOKUP($M424,Detalle_Variantes_DI[],2,0)</f>
        <v>DATAPUEBLOS</v>
      </c>
      <c r="C424" s="103" t="str">
        <f>+VLOOKUP($M424,Detalle_Variantes_DI[],3,0)</f>
        <v>0019-02-00087</v>
      </c>
      <c r="D424" s="30" t="str">
        <f>+VLOOKUP($M424,Detalle_Variantes_DI[],5,0)</f>
        <v>Comunidad Lingüística - Guatemala</v>
      </c>
      <c r="E424" s="102" t="str">
        <f>+VLOOKUP($M424,Detalle_Variantes_DI[],6,0)</f>
        <v>PRO</v>
      </c>
      <c r="F424" s="102" t="str">
        <f>+VLOOKUP($M424,Detalle_Variantes_DI[],7,0)</f>
        <v>Guatemala</v>
      </c>
      <c r="G424" s="102" t="str">
        <f>+VLOOKUP($M424,Detalle_Variantes_DI[],8,0)</f>
        <v>SI</v>
      </c>
      <c r="H424" s="102" t="str">
        <f>+VLOOKUP($M424,Detalle_Variantes_DI[],9,0)</f>
        <v>NO</v>
      </c>
      <c r="I424" s="102" t="str">
        <f>+VLOOKUP($M424,Detalle_Variantes_DI[],10,0)</f>
        <v>NO</v>
      </c>
      <c r="J424" s="102" t="str">
        <f>+VLOOKUP($M424,Detalle_Variantes_DI[],11,0)</f>
        <v>SI</v>
      </c>
      <c r="K424" s="102" t="str">
        <f>+VLOOKUP($M424,Detalle_Variantes_DI[],13,0)</f>
        <v>SI</v>
      </c>
      <c r="L424" s="102" t="str">
        <f>+VLOOKUP($M424,Detalle_Variantes_DI[],14,0)</f>
        <v>Local</v>
      </c>
      <c r="M424" s="100">
        <f t="shared" si="32"/>
        <v>20</v>
      </c>
      <c r="N424" s="96">
        <v>12</v>
      </c>
      <c r="O424" s="102" t="str">
        <f>+IF(VLOOKUP($M424,Detalle_Variantes_DI[],19,0)=0,"",VLOOKUP($M424,Detalle_Variantes_DI[],19,0))</f>
        <v/>
      </c>
      <c r="P424" s="102" t="str">
        <f t="shared" si="30"/>
        <v/>
      </c>
      <c r="Q424" s="102" t="str">
        <f>+IF(VLOOKUP($M424,Detalle_Variantes_DI[],19,0)=0,"",VLOOKUP($M424,Detalle_Variantes_DI[],21,0))</f>
        <v/>
      </c>
      <c r="R424" s="105" t="str">
        <f t="shared" si="31"/>
        <v/>
      </c>
      <c r="S424" s="106" t="str">
        <f>+IFERROR(VLOOKUP(M424&amp;"-"&amp;N424,Links_publicos_PBI[[id-id2]:[Nombre Archivo PBI]],4,0),L424)</f>
        <v>Comunidad Lingüística Mam</v>
      </c>
      <c r="T424" s="121" t="str">
        <f>+HYPERLINK(IFERROR(VLOOKUP($M424&amp;"-"&amp;$N424,Links_publicos_PBI[[id-id2]:[Nombre Archivo PBI]],5,0),L424))</f>
        <v>https://app.powerbi.com/view?r=eyJrIjoiMWYyY2ZkM2ItMjAxOC00MDRmLThmZDAtYjdhZWRjNWM0MjBhIiwidCI6IjhmYmFhNWJmLTJlY2MtNGRjOC1iNTZiLThmOTJlMzA3ZjA3NiIsImMiOjR9</v>
      </c>
      <c r="U424" s="121" t="str">
        <f>+IFERROR(VLOOKUP($M424,'LINK GEE-MSTORE'!$A$4:$E$164,4,0),"")&amp;IF(Detalle_Vinculos_Odoo[[#This Row],[id GEE2]]=0,"",Detalle_Vinculos_Odoo[[#This Row],[id GEE2]])</f>
        <v/>
      </c>
      <c r="V424" s="121" t="str">
        <f>+IFERROR(VLOOKUP($M424,'LINK GEE-MSTORE'!$I$4:$M$134,4,0),"")</f>
        <v/>
      </c>
      <c r="W424" s="30" t="str">
        <f>+Detalle_Vinculos_Odoo[[#This Row],[Data]]&amp;"|| "&amp;Detalle_Vinculos_Odoo[[#This Row],[Variante Shopify]]&amp;", "&amp;Detalle_Vinculos_Odoo[[#This Row],[País]]</f>
        <v>DATAPUEBLOS|| Comunidad Lingüística Mam, Guatemala</v>
      </c>
      <c r="X4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Mam</v>
      </c>
      <c r="Y424" s="106" t="str">
        <f>+IFERROR(VLOOKUP(Detalle_Vinculos_Odoo[[#This Row],[id GEE]],Portadas10[],2,0),"No hay imagen en la tabla")</f>
        <v>No hay imagen en la tabla</v>
      </c>
      <c r="Z4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4" s="106" t="str">
        <f t="shared" si="26"/>
        <v>https://dashboardfiltrado.azurewebsites.net/AutoDash/Index/20/12</v>
      </c>
      <c r="AC4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id2:12, url:"https://app.powerbi.com/view?r=eyJrIjoiMWYyY2ZkM2ItMjAxOC00MDRmLThmZDAtYjdhZWRjNWM0MjBhIiwidCI6IjhmYmFhNWJmLTJlY2MtNGRjOC1iNTZiLThmOTJlMzA3ZjA3NiIsImMiOjR9", comentario:"DATA: DATAPUEBLOS || País: Guatemala || Variante: SI || Tipo Variante: Local || Variante Shopify: Comunidad Lingüística Mam"));</v>
      </c>
      <c r="AD4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https://dashboardfiltrado.azurewebsites.net/AutoDash/Index/20/12</v>
      </c>
      <c r="AE424" s="117" t="str">
        <f>+IF(Detalle_Vinculos_Odoo[[#This Row],[LINK Mapstore]]&lt;&gt;"","MapStore",IF(Detalle_Vinculos_Odoo[[#This Row],[id GEE]]&lt;&gt;"","GEE-PBI","PBI"))</f>
        <v>PBI</v>
      </c>
    </row>
    <row r="425" spans="1:31" ht="30.6" hidden="1" x14ac:dyDescent="0.3">
      <c r="A425" s="102">
        <f t="shared" si="27"/>
        <v>412</v>
      </c>
      <c r="B425" s="103" t="str">
        <f>+VLOOKUP($M425,Detalle_Variantes_DI[],2,0)</f>
        <v>DATAPUEBLOS</v>
      </c>
      <c r="C425" s="103" t="str">
        <f>+VLOOKUP($M425,Detalle_Variantes_DI[],3,0)</f>
        <v>0019-02-00087</v>
      </c>
      <c r="D425" s="30" t="str">
        <f>+VLOOKUP($M425,Detalle_Variantes_DI[],5,0)</f>
        <v>Comunidad Lingüística - Guatemala</v>
      </c>
      <c r="E425" s="102" t="str">
        <f>+VLOOKUP($M425,Detalle_Variantes_DI[],6,0)</f>
        <v>PRO</v>
      </c>
      <c r="F425" s="102" t="str">
        <f>+VLOOKUP($M425,Detalle_Variantes_DI[],7,0)</f>
        <v>Guatemala</v>
      </c>
      <c r="G425" s="102" t="str">
        <f>+VLOOKUP($M425,Detalle_Variantes_DI[],8,0)</f>
        <v>SI</v>
      </c>
      <c r="H425" s="102" t="str">
        <f>+VLOOKUP($M425,Detalle_Variantes_DI[],9,0)</f>
        <v>NO</v>
      </c>
      <c r="I425" s="102" t="str">
        <f>+VLOOKUP($M425,Detalle_Variantes_DI[],10,0)</f>
        <v>NO</v>
      </c>
      <c r="J425" s="102" t="str">
        <f>+VLOOKUP($M425,Detalle_Variantes_DI[],11,0)</f>
        <v>SI</v>
      </c>
      <c r="K425" s="102" t="str">
        <f>+VLOOKUP($M425,Detalle_Variantes_DI[],13,0)</f>
        <v>SI</v>
      </c>
      <c r="L425" s="102" t="str">
        <f>+VLOOKUP($M425,Detalle_Variantes_DI[],14,0)</f>
        <v>Local</v>
      </c>
      <c r="M425" s="100">
        <f t="shared" si="32"/>
        <v>20</v>
      </c>
      <c r="N425" s="96">
        <v>13</v>
      </c>
      <c r="O425" s="102" t="str">
        <f>+IF(VLOOKUP($M425,Detalle_Variantes_DI[],19,0)=0,"",VLOOKUP($M425,Detalle_Variantes_DI[],19,0))</f>
        <v/>
      </c>
      <c r="P425" s="102" t="str">
        <f t="shared" si="30"/>
        <v/>
      </c>
      <c r="Q425" s="102" t="str">
        <f>+IF(VLOOKUP($M425,Detalle_Variantes_DI[],19,0)=0,"",VLOOKUP($M425,Detalle_Variantes_DI[],21,0))</f>
        <v/>
      </c>
      <c r="R425" s="105" t="str">
        <f t="shared" si="31"/>
        <v/>
      </c>
      <c r="S425" s="106" t="str">
        <f>+IFERROR(VLOOKUP(M425&amp;"-"&amp;N425,Links_publicos_PBI[[id-id2]:[Nombre Archivo PBI]],4,0),L425)</f>
        <v>Comunidad Lingüística Mopan</v>
      </c>
      <c r="T425" s="121" t="str">
        <f>+HYPERLINK(IFERROR(VLOOKUP($M425&amp;"-"&amp;$N425,Links_publicos_PBI[[id-id2]:[Nombre Archivo PBI]],5,0),L425))</f>
        <v>https://app.powerbi.com/view?r=eyJrIjoiMTliOTM2ZGEtMDY2NS00ZjdmLWI0MTUtNmFmODcxYzMwZmNiIiwidCI6IjhmYmFhNWJmLTJlY2MtNGRjOC1iNTZiLThmOTJlMzA3ZjA3NiIsImMiOjR9</v>
      </c>
      <c r="U425" s="121" t="str">
        <f>+IFERROR(VLOOKUP($M425,'LINK GEE-MSTORE'!$A$4:$E$164,4,0),"")&amp;IF(Detalle_Vinculos_Odoo[[#This Row],[id GEE2]]=0,"",Detalle_Vinculos_Odoo[[#This Row],[id GEE2]])</f>
        <v/>
      </c>
      <c r="V425" s="121" t="str">
        <f>+IFERROR(VLOOKUP($M425,'LINK GEE-MSTORE'!$I$4:$M$134,4,0),"")</f>
        <v/>
      </c>
      <c r="W425" s="30" t="str">
        <f>+Detalle_Vinculos_Odoo[[#This Row],[Data]]&amp;"|| "&amp;Detalle_Vinculos_Odoo[[#This Row],[Variante Shopify]]&amp;", "&amp;Detalle_Vinculos_Odoo[[#This Row],[País]]</f>
        <v>DATAPUEBLOS|| Comunidad Lingüística Mopan, Guatemala</v>
      </c>
      <c r="X4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Mopan</v>
      </c>
      <c r="Y425" s="106" t="str">
        <f>+IFERROR(VLOOKUP(Detalle_Vinculos_Odoo[[#This Row],[id GEE]],Portadas10[],2,0),"No hay imagen en la tabla")</f>
        <v>No hay imagen en la tabla</v>
      </c>
      <c r="Z4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5" s="106" t="str">
        <f t="shared" si="26"/>
        <v>https://dashboardfiltrado.azurewebsites.net/AutoDash/Index/20/13</v>
      </c>
      <c r="AC4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id2:13, url:"https://app.powerbi.com/view?r=eyJrIjoiMTliOTM2ZGEtMDY2NS00ZjdmLWI0MTUtNmFmODcxYzMwZmNiIiwidCI6IjhmYmFhNWJmLTJlY2MtNGRjOC1iNTZiLThmOTJlMzA3ZjA3NiIsImMiOjR9", comentario:"DATA: DATAPUEBLOS || País: Guatemala || Variante: SI || Tipo Variante: Local || Variante Shopify: Comunidad Lingüística Mopan"));</v>
      </c>
      <c r="AD4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https://dashboardfiltrado.azurewebsites.net/AutoDash/Index/20/13</v>
      </c>
      <c r="AE425" s="117" t="str">
        <f>+IF(Detalle_Vinculos_Odoo[[#This Row],[LINK Mapstore]]&lt;&gt;"","MapStore",IF(Detalle_Vinculos_Odoo[[#This Row],[id GEE]]&lt;&gt;"","GEE-PBI","PBI"))</f>
        <v>PBI</v>
      </c>
    </row>
    <row r="426" spans="1:31" ht="30.6" hidden="1" x14ac:dyDescent="0.3">
      <c r="A426" s="102">
        <f t="shared" si="27"/>
        <v>413</v>
      </c>
      <c r="B426" s="103" t="str">
        <f>+VLOOKUP($M426,Detalle_Variantes_DI[],2,0)</f>
        <v>DATAPUEBLOS</v>
      </c>
      <c r="C426" s="103" t="str">
        <f>+VLOOKUP($M426,Detalle_Variantes_DI[],3,0)</f>
        <v>0019-02-00087</v>
      </c>
      <c r="D426" s="30" t="str">
        <f>+VLOOKUP($M426,Detalle_Variantes_DI[],5,0)</f>
        <v>Comunidad Lingüística - Guatemala</v>
      </c>
      <c r="E426" s="102" t="str">
        <f>+VLOOKUP($M426,Detalle_Variantes_DI[],6,0)</f>
        <v>PRO</v>
      </c>
      <c r="F426" s="102" t="str">
        <f>+VLOOKUP($M426,Detalle_Variantes_DI[],7,0)</f>
        <v>Guatemala</v>
      </c>
      <c r="G426" s="102" t="str">
        <f>+VLOOKUP($M426,Detalle_Variantes_DI[],8,0)</f>
        <v>SI</v>
      </c>
      <c r="H426" s="102" t="str">
        <f>+VLOOKUP($M426,Detalle_Variantes_DI[],9,0)</f>
        <v>NO</v>
      </c>
      <c r="I426" s="102" t="str">
        <f>+VLOOKUP($M426,Detalle_Variantes_DI[],10,0)</f>
        <v>NO</v>
      </c>
      <c r="J426" s="102" t="str">
        <f>+VLOOKUP($M426,Detalle_Variantes_DI[],11,0)</f>
        <v>SI</v>
      </c>
      <c r="K426" s="102" t="str">
        <f>+VLOOKUP($M426,Detalle_Variantes_DI[],13,0)</f>
        <v>SI</v>
      </c>
      <c r="L426" s="102" t="str">
        <f>+VLOOKUP($M426,Detalle_Variantes_DI[],14,0)</f>
        <v>Local</v>
      </c>
      <c r="M426" s="100">
        <f t="shared" si="32"/>
        <v>20</v>
      </c>
      <c r="N426" s="96">
        <v>14</v>
      </c>
      <c r="O426" s="102" t="str">
        <f>+IF(VLOOKUP($M426,Detalle_Variantes_DI[],19,0)=0,"",VLOOKUP($M426,Detalle_Variantes_DI[],19,0))</f>
        <v/>
      </c>
      <c r="P426" s="102" t="str">
        <f t="shared" si="30"/>
        <v/>
      </c>
      <c r="Q426" s="102" t="str">
        <f>+IF(VLOOKUP($M426,Detalle_Variantes_DI[],19,0)=0,"",VLOOKUP($M426,Detalle_Variantes_DI[],21,0))</f>
        <v/>
      </c>
      <c r="R426" s="105" t="str">
        <f t="shared" si="31"/>
        <v/>
      </c>
      <c r="S426" s="106" t="str">
        <f>+IFERROR(VLOOKUP(M426&amp;"-"&amp;N426,Links_publicos_PBI[[id-id2]:[Nombre Archivo PBI]],4,0),L426)</f>
        <v>Comunidad Lingüística Poqomam</v>
      </c>
      <c r="T426" s="121" t="str">
        <f>+HYPERLINK(IFERROR(VLOOKUP($M426&amp;"-"&amp;$N426,Links_publicos_PBI[[id-id2]:[Nombre Archivo PBI]],5,0),L426))</f>
        <v>https://app.powerbi.com/view?r=eyJrIjoiMDk1MGYxYjEtNDI1My00YWVkLWIzMWQtNTM0NmM4NDJjMjgzIiwidCI6IjhmYmFhNWJmLTJlY2MtNGRjOC1iNTZiLThmOTJlMzA3ZjA3NiIsImMiOjR9</v>
      </c>
      <c r="U426" s="121" t="str">
        <f>+IFERROR(VLOOKUP($M426,'LINK GEE-MSTORE'!$A$4:$E$164,4,0),"")&amp;IF(Detalle_Vinculos_Odoo[[#This Row],[id GEE2]]=0,"",Detalle_Vinculos_Odoo[[#This Row],[id GEE2]])</f>
        <v/>
      </c>
      <c r="V426" s="121" t="str">
        <f>+IFERROR(VLOOKUP($M426,'LINK GEE-MSTORE'!$I$4:$M$134,4,0),"")</f>
        <v/>
      </c>
      <c r="W426" s="30" t="str">
        <f>+Detalle_Vinculos_Odoo[[#This Row],[Data]]&amp;"|| "&amp;Detalle_Vinculos_Odoo[[#This Row],[Variante Shopify]]&amp;", "&amp;Detalle_Vinculos_Odoo[[#This Row],[País]]</f>
        <v>DATAPUEBLOS|| Comunidad Lingüística Poqomam, Guatemala</v>
      </c>
      <c r="X4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Poqomam</v>
      </c>
      <c r="Y426" s="106" t="str">
        <f>+IFERROR(VLOOKUP(Detalle_Vinculos_Odoo[[#This Row],[id GEE]],Portadas10[],2,0),"No hay imagen en la tabla")</f>
        <v>No hay imagen en la tabla</v>
      </c>
      <c r="Z4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6" s="106" t="str">
        <f t="shared" si="26"/>
        <v>https://dashboardfiltrado.azurewebsites.net/AutoDash/Index/20/14</v>
      </c>
      <c r="AC4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id2:14, url:"https://app.powerbi.com/view?r=eyJrIjoiMDk1MGYxYjEtNDI1My00YWVkLWIzMWQtNTM0NmM4NDJjMjgzIiwidCI6IjhmYmFhNWJmLTJlY2MtNGRjOC1iNTZiLThmOTJlMzA3ZjA3NiIsImMiOjR9", comentario:"DATA: DATAPUEBLOS || País: Guatemala || Variante: SI || Tipo Variante: Local || Variante Shopify: Comunidad Lingüística Poqomam"));</v>
      </c>
      <c r="AD4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https://dashboardfiltrado.azurewebsites.net/AutoDash/Index/20/14</v>
      </c>
      <c r="AE426" s="117" t="str">
        <f>+IF(Detalle_Vinculos_Odoo[[#This Row],[LINK Mapstore]]&lt;&gt;"","MapStore",IF(Detalle_Vinculos_Odoo[[#This Row],[id GEE]]&lt;&gt;"","GEE-PBI","PBI"))</f>
        <v>PBI</v>
      </c>
    </row>
    <row r="427" spans="1:31" ht="30.6" hidden="1" x14ac:dyDescent="0.3">
      <c r="A427" s="102">
        <f t="shared" si="27"/>
        <v>414</v>
      </c>
      <c r="B427" s="103" t="str">
        <f>+VLOOKUP($M427,Detalle_Variantes_DI[],2,0)</f>
        <v>DATAPUEBLOS</v>
      </c>
      <c r="C427" s="103" t="str">
        <f>+VLOOKUP($M427,Detalle_Variantes_DI[],3,0)</f>
        <v>0019-02-00087</v>
      </c>
      <c r="D427" s="30" t="str">
        <f>+VLOOKUP($M427,Detalle_Variantes_DI[],5,0)</f>
        <v>Comunidad Lingüística - Guatemala</v>
      </c>
      <c r="E427" s="102" t="str">
        <f>+VLOOKUP($M427,Detalle_Variantes_DI[],6,0)</f>
        <v>PRO</v>
      </c>
      <c r="F427" s="102" t="str">
        <f>+VLOOKUP($M427,Detalle_Variantes_DI[],7,0)</f>
        <v>Guatemala</v>
      </c>
      <c r="G427" s="102" t="str">
        <f>+VLOOKUP($M427,Detalle_Variantes_DI[],8,0)</f>
        <v>SI</v>
      </c>
      <c r="H427" s="102" t="str">
        <f>+VLOOKUP($M427,Detalle_Variantes_DI[],9,0)</f>
        <v>NO</v>
      </c>
      <c r="I427" s="102" t="str">
        <f>+VLOOKUP($M427,Detalle_Variantes_DI[],10,0)</f>
        <v>NO</v>
      </c>
      <c r="J427" s="102" t="str">
        <f>+VLOOKUP($M427,Detalle_Variantes_DI[],11,0)</f>
        <v>SI</v>
      </c>
      <c r="K427" s="102" t="str">
        <f>+VLOOKUP($M427,Detalle_Variantes_DI[],13,0)</f>
        <v>SI</v>
      </c>
      <c r="L427" s="102" t="str">
        <f>+VLOOKUP($M427,Detalle_Variantes_DI[],14,0)</f>
        <v>Local</v>
      </c>
      <c r="M427" s="100">
        <f t="shared" si="32"/>
        <v>20</v>
      </c>
      <c r="N427" s="96">
        <v>15</v>
      </c>
      <c r="O427" s="102" t="str">
        <f>+IF(VLOOKUP($M427,Detalle_Variantes_DI[],19,0)=0,"",VLOOKUP($M427,Detalle_Variantes_DI[],19,0))</f>
        <v/>
      </c>
      <c r="P427" s="102" t="str">
        <f t="shared" si="30"/>
        <v/>
      </c>
      <c r="Q427" s="102" t="str">
        <f>+IF(VLOOKUP($M427,Detalle_Variantes_DI[],19,0)=0,"",VLOOKUP($M427,Detalle_Variantes_DI[],21,0))</f>
        <v/>
      </c>
      <c r="R427" s="105" t="str">
        <f t="shared" si="31"/>
        <v/>
      </c>
      <c r="S427" s="106" t="str">
        <f>+IFERROR(VLOOKUP(M427&amp;"-"&amp;N427,Links_publicos_PBI[[id-id2]:[Nombre Archivo PBI]],4,0),L427)</f>
        <v>Comunidad Lingüística Poqomchi'</v>
      </c>
      <c r="T427" s="121" t="str">
        <f>+HYPERLINK(IFERROR(VLOOKUP($M427&amp;"-"&amp;$N427,Links_publicos_PBI[[id-id2]:[Nombre Archivo PBI]],5,0),L427))</f>
        <v>https://app.powerbi.com/view?r=eyJrIjoiM2ZjY2FlYzctNjRjMC00YzFhLTkxYzEtMTkwYTA4ODVhNWQ4IiwidCI6IjhmYmFhNWJmLTJlY2MtNGRjOC1iNTZiLThmOTJlMzA3ZjA3NiIsImMiOjR9</v>
      </c>
      <c r="U427" s="121" t="str">
        <f>+IFERROR(VLOOKUP($M427,'LINK GEE-MSTORE'!$A$4:$E$164,4,0),"")&amp;IF(Detalle_Vinculos_Odoo[[#This Row],[id GEE2]]=0,"",Detalle_Vinculos_Odoo[[#This Row],[id GEE2]])</f>
        <v/>
      </c>
      <c r="V427" s="121" t="str">
        <f>+IFERROR(VLOOKUP($M427,'LINK GEE-MSTORE'!$I$4:$M$134,4,0),"")</f>
        <v/>
      </c>
      <c r="W427" s="30" t="str">
        <f>+Detalle_Vinculos_Odoo[[#This Row],[Data]]&amp;"|| "&amp;Detalle_Vinculos_Odoo[[#This Row],[Variante Shopify]]&amp;", "&amp;Detalle_Vinculos_Odoo[[#This Row],[País]]</f>
        <v>DATAPUEBLOS|| Comunidad Lingüística Poqomchi', Guatemala</v>
      </c>
      <c r="X4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Poqomchi'</v>
      </c>
      <c r="Y427" s="106" t="str">
        <f>+IFERROR(VLOOKUP(Detalle_Vinculos_Odoo[[#This Row],[id GEE]],Portadas10[],2,0),"No hay imagen en la tabla")</f>
        <v>No hay imagen en la tabla</v>
      </c>
      <c r="Z4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7" s="106" t="str">
        <f t="shared" si="26"/>
        <v>https://dashboardfiltrado.azurewebsites.net/AutoDash/Index/20/15</v>
      </c>
      <c r="AC4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id2:15, url:"https://app.powerbi.com/view?r=eyJrIjoiM2ZjY2FlYzctNjRjMC00YzFhLTkxYzEtMTkwYTA4ODVhNWQ4IiwidCI6IjhmYmFhNWJmLTJlY2MtNGRjOC1iNTZiLThmOTJlMzA3ZjA3NiIsImMiOjR9", comentario:"DATA: DATAPUEBLOS || País: Guatemala || Variante: SI || Tipo Variante: Local || Variante Shopify: Comunidad Lingüística Poqomchi'"));</v>
      </c>
      <c r="AD4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https://dashboardfiltrado.azurewebsites.net/AutoDash/Index/20/15</v>
      </c>
      <c r="AE427" s="117" t="str">
        <f>+IF(Detalle_Vinculos_Odoo[[#This Row],[LINK Mapstore]]&lt;&gt;"","MapStore",IF(Detalle_Vinculos_Odoo[[#This Row],[id GEE]]&lt;&gt;"","GEE-PBI","PBI"))</f>
        <v>PBI</v>
      </c>
    </row>
    <row r="428" spans="1:31" ht="30.6" hidden="1" x14ac:dyDescent="0.3">
      <c r="A428" s="102">
        <f t="shared" si="27"/>
        <v>415</v>
      </c>
      <c r="B428" s="103" t="str">
        <f>+VLOOKUP($M428,Detalle_Variantes_DI[],2,0)</f>
        <v>DATAPUEBLOS</v>
      </c>
      <c r="C428" s="103" t="str">
        <f>+VLOOKUP($M428,Detalle_Variantes_DI[],3,0)</f>
        <v>0019-02-00087</v>
      </c>
      <c r="D428" s="30" t="str">
        <f>+VLOOKUP($M428,Detalle_Variantes_DI[],5,0)</f>
        <v>Comunidad Lingüística - Guatemala</v>
      </c>
      <c r="E428" s="102" t="str">
        <f>+VLOOKUP($M428,Detalle_Variantes_DI[],6,0)</f>
        <v>PRO</v>
      </c>
      <c r="F428" s="102" t="str">
        <f>+VLOOKUP($M428,Detalle_Variantes_DI[],7,0)</f>
        <v>Guatemala</v>
      </c>
      <c r="G428" s="102" t="str">
        <f>+VLOOKUP($M428,Detalle_Variantes_DI[],8,0)</f>
        <v>SI</v>
      </c>
      <c r="H428" s="102" t="str">
        <f>+VLOOKUP($M428,Detalle_Variantes_DI[],9,0)</f>
        <v>NO</v>
      </c>
      <c r="I428" s="102" t="str">
        <f>+VLOOKUP($M428,Detalle_Variantes_DI[],10,0)</f>
        <v>NO</v>
      </c>
      <c r="J428" s="102" t="str">
        <f>+VLOOKUP($M428,Detalle_Variantes_DI[],11,0)</f>
        <v>SI</v>
      </c>
      <c r="K428" s="102" t="str">
        <f>+VLOOKUP($M428,Detalle_Variantes_DI[],13,0)</f>
        <v>SI</v>
      </c>
      <c r="L428" s="102" t="str">
        <f>+VLOOKUP($M428,Detalle_Variantes_DI[],14,0)</f>
        <v>Local</v>
      </c>
      <c r="M428" s="100">
        <f t="shared" si="32"/>
        <v>20</v>
      </c>
      <c r="N428" s="96">
        <v>16</v>
      </c>
      <c r="O428" s="102" t="str">
        <f>+IF(VLOOKUP($M428,Detalle_Variantes_DI[],19,0)=0,"",VLOOKUP($M428,Detalle_Variantes_DI[],19,0))</f>
        <v/>
      </c>
      <c r="P428" s="102" t="str">
        <f t="shared" si="30"/>
        <v/>
      </c>
      <c r="Q428" s="102" t="str">
        <f>+IF(VLOOKUP($M428,Detalle_Variantes_DI[],19,0)=0,"",VLOOKUP($M428,Detalle_Variantes_DI[],21,0))</f>
        <v/>
      </c>
      <c r="R428" s="105" t="str">
        <f t="shared" si="31"/>
        <v/>
      </c>
      <c r="S428" s="106" t="str">
        <f>+IFERROR(VLOOKUP(M428&amp;"-"&amp;N428,Links_publicos_PBI[[id-id2]:[Nombre Archivo PBI]],4,0),L428)</f>
        <v>Comunidad Lingüística Q'anjob'al</v>
      </c>
      <c r="T428" s="121" t="str">
        <f>+HYPERLINK(IFERROR(VLOOKUP($M428&amp;"-"&amp;$N428,Links_publicos_PBI[[id-id2]:[Nombre Archivo PBI]],5,0),L428))</f>
        <v>https://app.powerbi.com/view?r=eyJrIjoiMWVlNWY2NzctZDAzYy00MzY3LTk3NmItNTI2MGY4ZWEyZGVkIiwidCI6IjhmYmFhNWJmLTJlY2MtNGRjOC1iNTZiLThmOTJlMzA3ZjA3NiIsImMiOjR9</v>
      </c>
      <c r="U428" s="121" t="str">
        <f>+IFERROR(VLOOKUP($M428,'LINK GEE-MSTORE'!$A$4:$E$164,4,0),"")&amp;IF(Detalle_Vinculos_Odoo[[#This Row],[id GEE2]]=0,"",Detalle_Vinculos_Odoo[[#This Row],[id GEE2]])</f>
        <v/>
      </c>
      <c r="V428" s="121" t="str">
        <f>+IFERROR(VLOOKUP($M428,'LINK GEE-MSTORE'!$I$4:$M$134,4,0),"")</f>
        <v/>
      </c>
      <c r="W428" s="30" t="str">
        <f>+Detalle_Vinculos_Odoo[[#This Row],[Data]]&amp;"|| "&amp;Detalle_Vinculos_Odoo[[#This Row],[Variante Shopify]]&amp;", "&amp;Detalle_Vinculos_Odoo[[#This Row],[País]]</f>
        <v>DATAPUEBLOS|| Comunidad Lingüística Q'anjob'al, Guatemala</v>
      </c>
      <c r="X4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Q'anjob'al</v>
      </c>
      <c r="Y428" s="106" t="str">
        <f>+IFERROR(VLOOKUP(Detalle_Vinculos_Odoo[[#This Row],[id GEE]],Portadas10[],2,0),"No hay imagen en la tabla")</f>
        <v>No hay imagen en la tabla</v>
      </c>
      <c r="Z4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8" s="106" t="str">
        <f t="shared" si="26"/>
        <v>https://dashboardfiltrado.azurewebsites.net/AutoDash/Index/20/16</v>
      </c>
      <c r="AC4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id2:16, url:"https://app.powerbi.com/view?r=eyJrIjoiMWVlNWY2NzctZDAzYy00MzY3LTk3NmItNTI2MGY4ZWEyZGVkIiwidCI6IjhmYmFhNWJmLTJlY2MtNGRjOC1iNTZiLThmOTJlMzA3ZjA3NiIsImMiOjR9", comentario:"DATA: DATAPUEBLOS || País: Guatemala || Variante: SI || Tipo Variante: Local || Variante Shopify: Comunidad Lingüística Q'anjob'al"));</v>
      </c>
      <c r="AD4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https://dashboardfiltrado.azurewebsites.net/AutoDash/Index/20/16</v>
      </c>
      <c r="AE428" s="117" t="str">
        <f>+IF(Detalle_Vinculos_Odoo[[#This Row],[LINK Mapstore]]&lt;&gt;"","MapStore",IF(Detalle_Vinculos_Odoo[[#This Row],[id GEE]]&lt;&gt;"","GEE-PBI","PBI"))</f>
        <v>PBI</v>
      </c>
    </row>
    <row r="429" spans="1:31" ht="30.6" hidden="1" x14ac:dyDescent="0.3">
      <c r="A429" s="102">
        <f t="shared" si="27"/>
        <v>416</v>
      </c>
      <c r="B429" s="103" t="str">
        <f>+VLOOKUP($M429,Detalle_Variantes_DI[],2,0)</f>
        <v>DATAPUEBLOS</v>
      </c>
      <c r="C429" s="103" t="str">
        <f>+VLOOKUP($M429,Detalle_Variantes_DI[],3,0)</f>
        <v>0019-02-00087</v>
      </c>
      <c r="D429" s="30" t="str">
        <f>+VLOOKUP($M429,Detalle_Variantes_DI[],5,0)</f>
        <v>Comunidad Lingüística - Guatemala</v>
      </c>
      <c r="E429" s="102" t="str">
        <f>+VLOOKUP($M429,Detalle_Variantes_DI[],6,0)</f>
        <v>PRO</v>
      </c>
      <c r="F429" s="102" t="str">
        <f>+VLOOKUP($M429,Detalle_Variantes_DI[],7,0)</f>
        <v>Guatemala</v>
      </c>
      <c r="G429" s="102" t="str">
        <f>+VLOOKUP($M429,Detalle_Variantes_DI[],8,0)</f>
        <v>SI</v>
      </c>
      <c r="H429" s="102" t="str">
        <f>+VLOOKUP($M429,Detalle_Variantes_DI[],9,0)</f>
        <v>NO</v>
      </c>
      <c r="I429" s="102" t="str">
        <f>+VLOOKUP($M429,Detalle_Variantes_DI[],10,0)</f>
        <v>NO</v>
      </c>
      <c r="J429" s="102" t="str">
        <f>+VLOOKUP($M429,Detalle_Variantes_DI[],11,0)</f>
        <v>SI</v>
      </c>
      <c r="K429" s="102" t="str">
        <f>+VLOOKUP($M429,Detalle_Variantes_DI[],13,0)</f>
        <v>SI</v>
      </c>
      <c r="L429" s="102" t="str">
        <f>+VLOOKUP($M429,Detalle_Variantes_DI[],14,0)</f>
        <v>Local</v>
      </c>
      <c r="M429" s="100">
        <f t="shared" si="32"/>
        <v>20</v>
      </c>
      <c r="N429" s="96">
        <v>17</v>
      </c>
      <c r="O429" s="102" t="str">
        <f>+IF(VLOOKUP($M429,Detalle_Variantes_DI[],19,0)=0,"",VLOOKUP($M429,Detalle_Variantes_DI[],19,0))</f>
        <v/>
      </c>
      <c r="P429" s="102" t="str">
        <f t="shared" si="30"/>
        <v/>
      </c>
      <c r="Q429" s="102" t="str">
        <f>+IF(VLOOKUP($M429,Detalle_Variantes_DI[],19,0)=0,"",VLOOKUP($M429,Detalle_Variantes_DI[],21,0))</f>
        <v/>
      </c>
      <c r="R429" s="105" t="str">
        <f t="shared" si="31"/>
        <v/>
      </c>
      <c r="S429" s="106" t="str">
        <f>+IFERROR(VLOOKUP(M429&amp;"-"&amp;N429,Links_publicos_PBI[[id-id2]:[Nombre Archivo PBI]],4,0),L429)</f>
        <v>Comunidad Lingüística Q'eqchi'</v>
      </c>
      <c r="T429" s="121" t="str">
        <f>+HYPERLINK(IFERROR(VLOOKUP($M429&amp;"-"&amp;$N429,Links_publicos_PBI[[id-id2]:[Nombre Archivo PBI]],5,0),L429))</f>
        <v>https://app.powerbi.com/view?r=eyJrIjoiMGMxNzgyMWEtMzY2Ni00ODIyLWIyMWYtNmRhNWQ1ODA3ZGQ2IiwidCI6IjhmYmFhNWJmLTJlY2MtNGRjOC1iNTZiLThmOTJlMzA3ZjA3NiIsImMiOjR9</v>
      </c>
      <c r="U429" s="121" t="str">
        <f>+IFERROR(VLOOKUP($M429,'LINK GEE-MSTORE'!$A$4:$E$164,4,0),"")&amp;IF(Detalle_Vinculos_Odoo[[#This Row],[id GEE2]]=0,"",Detalle_Vinculos_Odoo[[#This Row],[id GEE2]])</f>
        <v/>
      </c>
      <c r="V429" s="121" t="str">
        <f>+IFERROR(VLOOKUP($M429,'LINK GEE-MSTORE'!$I$4:$M$134,4,0),"")</f>
        <v/>
      </c>
      <c r="W429" s="30" t="str">
        <f>+Detalle_Vinculos_Odoo[[#This Row],[Data]]&amp;"|| "&amp;Detalle_Vinculos_Odoo[[#This Row],[Variante Shopify]]&amp;", "&amp;Detalle_Vinculos_Odoo[[#This Row],[País]]</f>
        <v>DATAPUEBLOS|| Comunidad Lingüística Q'eqchi', Guatemala</v>
      </c>
      <c r="X4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Q'eqchi'</v>
      </c>
      <c r="Y429" s="106" t="str">
        <f>+IFERROR(VLOOKUP(Detalle_Vinculos_Odoo[[#This Row],[id GEE]],Portadas10[],2,0),"No hay imagen en la tabla")</f>
        <v>No hay imagen en la tabla</v>
      </c>
      <c r="Z4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9" s="106" t="str">
        <f t="shared" si="26"/>
        <v>https://dashboardfiltrado.azurewebsites.net/AutoDash/Index/20/17</v>
      </c>
      <c r="AC4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id2:17, url:"https://app.powerbi.com/view?r=eyJrIjoiMGMxNzgyMWEtMzY2Ni00ODIyLWIyMWYtNmRhNWQ1ODA3ZGQ2IiwidCI6IjhmYmFhNWJmLTJlY2MtNGRjOC1iNTZiLThmOTJlMzA3ZjA3NiIsImMiOjR9", comentario:"DATA: DATAPUEBLOS || País: Guatemala || Variante: SI || Tipo Variante: Local || Variante Shopify: Comunidad Lingüística Q'eqchi'"));</v>
      </c>
      <c r="AD4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https://dashboardfiltrado.azurewebsites.net/AutoDash/Index/20/17</v>
      </c>
      <c r="AE429" s="117" t="str">
        <f>+IF(Detalle_Vinculos_Odoo[[#This Row],[LINK Mapstore]]&lt;&gt;"","MapStore",IF(Detalle_Vinculos_Odoo[[#This Row],[id GEE]]&lt;&gt;"","GEE-PBI","PBI"))</f>
        <v>PBI</v>
      </c>
    </row>
    <row r="430" spans="1:31" ht="30.6" hidden="1" x14ac:dyDescent="0.3">
      <c r="A430" s="102">
        <f t="shared" si="27"/>
        <v>417</v>
      </c>
      <c r="B430" s="103" t="str">
        <f>+VLOOKUP($M430,Detalle_Variantes_DI[],2,0)</f>
        <v>DATAPUEBLOS</v>
      </c>
      <c r="C430" s="103" t="str">
        <f>+VLOOKUP($M430,Detalle_Variantes_DI[],3,0)</f>
        <v>0019-02-00087</v>
      </c>
      <c r="D430" s="30" t="str">
        <f>+VLOOKUP($M430,Detalle_Variantes_DI[],5,0)</f>
        <v>Comunidad Lingüística - Guatemala</v>
      </c>
      <c r="E430" s="102" t="str">
        <f>+VLOOKUP($M430,Detalle_Variantes_DI[],6,0)</f>
        <v>PRO</v>
      </c>
      <c r="F430" s="102" t="str">
        <f>+VLOOKUP($M430,Detalle_Variantes_DI[],7,0)</f>
        <v>Guatemala</v>
      </c>
      <c r="G430" s="102" t="str">
        <f>+VLOOKUP($M430,Detalle_Variantes_DI[],8,0)</f>
        <v>SI</v>
      </c>
      <c r="H430" s="102" t="str">
        <f>+VLOOKUP($M430,Detalle_Variantes_DI[],9,0)</f>
        <v>NO</v>
      </c>
      <c r="I430" s="102" t="str">
        <f>+VLOOKUP($M430,Detalle_Variantes_DI[],10,0)</f>
        <v>NO</v>
      </c>
      <c r="J430" s="102" t="str">
        <f>+VLOOKUP($M430,Detalle_Variantes_DI[],11,0)</f>
        <v>SI</v>
      </c>
      <c r="K430" s="102" t="str">
        <f>+VLOOKUP($M430,Detalle_Variantes_DI[],13,0)</f>
        <v>SI</v>
      </c>
      <c r="L430" s="102" t="str">
        <f>+VLOOKUP($M430,Detalle_Variantes_DI[],14,0)</f>
        <v>Local</v>
      </c>
      <c r="M430" s="100">
        <f t="shared" si="32"/>
        <v>20</v>
      </c>
      <c r="N430" s="96">
        <v>18</v>
      </c>
      <c r="O430" s="102" t="str">
        <f>+IF(VLOOKUP($M430,Detalle_Variantes_DI[],19,0)=0,"",VLOOKUP($M430,Detalle_Variantes_DI[],19,0))</f>
        <v/>
      </c>
      <c r="P430" s="102" t="str">
        <f t="shared" si="30"/>
        <v/>
      </c>
      <c r="Q430" s="102" t="str">
        <f>+IF(VLOOKUP($M430,Detalle_Variantes_DI[],19,0)=0,"",VLOOKUP($M430,Detalle_Variantes_DI[],21,0))</f>
        <v/>
      </c>
      <c r="R430" s="105" t="str">
        <f t="shared" si="31"/>
        <v/>
      </c>
      <c r="S430" s="106" t="str">
        <f>+IFERROR(VLOOKUP(M430&amp;"-"&amp;N430,Links_publicos_PBI[[id-id2]:[Nombre Archivo PBI]],4,0),L430)</f>
        <v>Comunidad Lingüística Sakapulteka</v>
      </c>
      <c r="T430" s="121" t="str">
        <f>+HYPERLINK(IFERROR(VLOOKUP($M430&amp;"-"&amp;$N430,Links_publicos_PBI[[id-id2]:[Nombre Archivo PBI]],5,0),L430))</f>
        <v>https://app.powerbi.com/view?r=eyJrIjoiZjU4NGRhNmQtZTQ0YS00ZDk4LTljYmUtZDJlZmU5MDBiZTQ5IiwidCI6IjhmYmFhNWJmLTJlY2MtNGRjOC1iNTZiLThmOTJlMzA3ZjA3NiIsImMiOjR9</v>
      </c>
      <c r="U430" s="121" t="str">
        <f>+IFERROR(VLOOKUP($M430,'LINK GEE-MSTORE'!$A$4:$E$164,4,0),"")&amp;IF(Detalle_Vinculos_Odoo[[#This Row],[id GEE2]]=0,"",Detalle_Vinculos_Odoo[[#This Row],[id GEE2]])</f>
        <v/>
      </c>
      <c r="V430" s="121" t="str">
        <f>+IFERROR(VLOOKUP($M430,'LINK GEE-MSTORE'!$I$4:$M$134,4,0),"")</f>
        <v/>
      </c>
      <c r="W430" s="30" t="str">
        <f>+Detalle_Vinculos_Odoo[[#This Row],[Data]]&amp;"|| "&amp;Detalle_Vinculos_Odoo[[#This Row],[Variante Shopify]]&amp;", "&amp;Detalle_Vinculos_Odoo[[#This Row],[País]]</f>
        <v>DATAPUEBLOS|| Comunidad Lingüística Sakapulteka, Guatemala</v>
      </c>
      <c r="X4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Sakapulteka</v>
      </c>
      <c r="Y430" s="106" t="str">
        <f>+IFERROR(VLOOKUP(Detalle_Vinculos_Odoo[[#This Row],[id GEE]],Portadas10[],2,0),"No hay imagen en la tabla")</f>
        <v>No hay imagen en la tabla</v>
      </c>
      <c r="Z4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0" s="106" t="str">
        <f t="shared" si="26"/>
        <v>https://dashboardfiltrado.azurewebsites.net/AutoDash/Index/20/18</v>
      </c>
      <c r="AC4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id2:18, url:"https://app.powerbi.com/view?r=eyJrIjoiZjU4NGRhNmQtZTQ0YS00ZDk4LTljYmUtZDJlZmU5MDBiZTQ5IiwidCI6IjhmYmFhNWJmLTJlY2MtNGRjOC1iNTZiLThmOTJlMzA3ZjA3NiIsImMiOjR9", comentario:"DATA: DATAPUEBLOS || País: Guatemala || Variante: SI || Tipo Variante: Local || Variante Shopify: Comunidad Lingüística Sakapulteka"));</v>
      </c>
      <c r="AD4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https://dashboardfiltrado.azurewebsites.net/AutoDash/Index/20/18</v>
      </c>
      <c r="AE430" s="117" t="str">
        <f>+IF(Detalle_Vinculos_Odoo[[#This Row],[LINK Mapstore]]&lt;&gt;"","MapStore",IF(Detalle_Vinculos_Odoo[[#This Row],[id GEE]]&lt;&gt;"","GEE-PBI","PBI"))</f>
        <v>PBI</v>
      </c>
    </row>
    <row r="431" spans="1:31" ht="30.6" hidden="1" x14ac:dyDescent="0.3">
      <c r="A431" s="102">
        <f t="shared" si="27"/>
        <v>418</v>
      </c>
      <c r="B431" s="103" t="str">
        <f>+VLOOKUP($M431,Detalle_Variantes_DI[],2,0)</f>
        <v>DATAPUEBLOS</v>
      </c>
      <c r="C431" s="103" t="str">
        <f>+VLOOKUP($M431,Detalle_Variantes_DI[],3,0)</f>
        <v>0019-02-00087</v>
      </c>
      <c r="D431" s="30" t="str">
        <f>+VLOOKUP($M431,Detalle_Variantes_DI[],5,0)</f>
        <v>Comunidad Lingüística - Guatemala</v>
      </c>
      <c r="E431" s="102" t="str">
        <f>+VLOOKUP($M431,Detalle_Variantes_DI[],6,0)</f>
        <v>PRO</v>
      </c>
      <c r="F431" s="102" t="str">
        <f>+VLOOKUP($M431,Detalle_Variantes_DI[],7,0)</f>
        <v>Guatemala</v>
      </c>
      <c r="G431" s="102" t="str">
        <f>+VLOOKUP($M431,Detalle_Variantes_DI[],8,0)</f>
        <v>SI</v>
      </c>
      <c r="H431" s="102" t="str">
        <f>+VLOOKUP($M431,Detalle_Variantes_DI[],9,0)</f>
        <v>NO</v>
      </c>
      <c r="I431" s="102" t="str">
        <f>+VLOOKUP($M431,Detalle_Variantes_DI[],10,0)</f>
        <v>NO</v>
      </c>
      <c r="J431" s="102" t="str">
        <f>+VLOOKUP($M431,Detalle_Variantes_DI[],11,0)</f>
        <v>SI</v>
      </c>
      <c r="K431" s="102" t="str">
        <f>+VLOOKUP($M431,Detalle_Variantes_DI[],13,0)</f>
        <v>SI</v>
      </c>
      <c r="L431" s="102" t="str">
        <f>+VLOOKUP($M431,Detalle_Variantes_DI[],14,0)</f>
        <v>Local</v>
      </c>
      <c r="M431" s="100">
        <f t="shared" si="32"/>
        <v>20</v>
      </c>
      <c r="N431" s="96">
        <v>19</v>
      </c>
      <c r="O431" s="102" t="str">
        <f>+IF(VLOOKUP($M431,Detalle_Variantes_DI[],19,0)=0,"",VLOOKUP($M431,Detalle_Variantes_DI[],19,0))</f>
        <v/>
      </c>
      <c r="P431" s="102" t="str">
        <f t="shared" si="30"/>
        <v/>
      </c>
      <c r="Q431" s="102" t="str">
        <f>+IF(VLOOKUP($M431,Detalle_Variantes_DI[],19,0)=0,"",VLOOKUP($M431,Detalle_Variantes_DI[],21,0))</f>
        <v/>
      </c>
      <c r="R431" s="105" t="str">
        <f t="shared" si="31"/>
        <v/>
      </c>
      <c r="S431" s="106" t="str">
        <f>+IFERROR(VLOOKUP(M431&amp;"-"&amp;N431,Links_publicos_PBI[[id-id2]:[Nombre Archivo PBI]],4,0),L431)</f>
        <v>Comunidad Lingüística Sipakapense</v>
      </c>
      <c r="T431" s="121" t="str">
        <f>+HYPERLINK(IFERROR(VLOOKUP($M431&amp;"-"&amp;$N431,Links_publicos_PBI[[id-id2]:[Nombre Archivo PBI]],5,0),L431))</f>
        <v>https://app.powerbi.com/view?r=eyJrIjoiZTRkOTAzYzEtOTliOS00NmZhLTg5ZDYtN2I5Zjc4MmIyOWJjIiwidCI6IjhmYmFhNWJmLTJlY2MtNGRjOC1iNTZiLThmOTJlMzA3ZjA3NiIsImMiOjR9</v>
      </c>
      <c r="U431" s="121" t="str">
        <f>+IFERROR(VLOOKUP($M431,'LINK GEE-MSTORE'!$A$4:$E$164,4,0),"")&amp;IF(Detalle_Vinculos_Odoo[[#This Row],[id GEE2]]=0,"",Detalle_Vinculos_Odoo[[#This Row],[id GEE2]])</f>
        <v/>
      </c>
      <c r="V431" s="121" t="str">
        <f>+IFERROR(VLOOKUP($M431,'LINK GEE-MSTORE'!$I$4:$M$134,4,0),"")</f>
        <v/>
      </c>
      <c r="W431" s="30" t="str">
        <f>+Detalle_Vinculos_Odoo[[#This Row],[Data]]&amp;"|| "&amp;Detalle_Vinculos_Odoo[[#This Row],[Variante Shopify]]&amp;", "&amp;Detalle_Vinculos_Odoo[[#This Row],[País]]</f>
        <v>DATAPUEBLOS|| Comunidad Lingüística Sipakapense, Guatemala</v>
      </c>
      <c r="X4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Sipakapense</v>
      </c>
      <c r="Y431" s="106" t="str">
        <f>+IFERROR(VLOOKUP(Detalle_Vinculos_Odoo[[#This Row],[id GEE]],Portadas10[],2,0),"No hay imagen en la tabla")</f>
        <v>No hay imagen en la tabla</v>
      </c>
      <c r="Z4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1" s="106" t="str">
        <f t="shared" si="26"/>
        <v>https://dashboardfiltrado.azurewebsites.net/AutoDash/Index/20/19</v>
      </c>
      <c r="AC4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id2:19, url:"https://app.powerbi.com/view?r=eyJrIjoiZTRkOTAzYzEtOTliOS00NmZhLTg5ZDYtN2I5Zjc4MmIyOWJjIiwidCI6IjhmYmFhNWJmLTJlY2MtNGRjOC1iNTZiLThmOTJlMzA3ZjA3NiIsImMiOjR9", comentario:"DATA: DATAPUEBLOS || País: Guatemala || Variante: SI || Tipo Variante: Local || Variante Shopify: Comunidad Lingüística Sipakapense"));</v>
      </c>
      <c r="AD4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https://dashboardfiltrado.azurewebsites.net/AutoDash/Index/20/19</v>
      </c>
      <c r="AE431" s="117" t="str">
        <f>+IF(Detalle_Vinculos_Odoo[[#This Row],[LINK Mapstore]]&lt;&gt;"","MapStore",IF(Detalle_Vinculos_Odoo[[#This Row],[id GEE]]&lt;&gt;"","GEE-PBI","PBI"))</f>
        <v>PBI</v>
      </c>
    </row>
    <row r="432" spans="1:31" ht="30.6" hidden="1" x14ac:dyDescent="0.3">
      <c r="A432" s="102">
        <f t="shared" si="27"/>
        <v>419</v>
      </c>
      <c r="B432" s="103" t="str">
        <f>+VLOOKUP($M432,Detalle_Variantes_DI[],2,0)</f>
        <v>DATAPUEBLOS</v>
      </c>
      <c r="C432" s="103" t="str">
        <f>+VLOOKUP($M432,Detalle_Variantes_DI[],3,0)</f>
        <v>0019-02-00087</v>
      </c>
      <c r="D432" s="30" t="str">
        <f>+VLOOKUP($M432,Detalle_Variantes_DI[],5,0)</f>
        <v>Comunidad Lingüística - Guatemala</v>
      </c>
      <c r="E432" s="102" t="str">
        <f>+VLOOKUP($M432,Detalle_Variantes_DI[],6,0)</f>
        <v>PRO</v>
      </c>
      <c r="F432" s="102" t="str">
        <f>+VLOOKUP($M432,Detalle_Variantes_DI[],7,0)</f>
        <v>Guatemala</v>
      </c>
      <c r="G432" s="102" t="str">
        <f>+VLOOKUP($M432,Detalle_Variantes_DI[],8,0)</f>
        <v>SI</v>
      </c>
      <c r="H432" s="102" t="str">
        <f>+VLOOKUP($M432,Detalle_Variantes_DI[],9,0)</f>
        <v>NO</v>
      </c>
      <c r="I432" s="102" t="str">
        <f>+VLOOKUP($M432,Detalle_Variantes_DI[],10,0)</f>
        <v>NO</v>
      </c>
      <c r="J432" s="102" t="str">
        <f>+VLOOKUP($M432,Detalle_Variantes_DI[],11,0)</f>
        <v>SI</v>
      </c>
      <c r="K432" s="102" t="str">
        <f>+VLOOKUP($M432,Detalle_Variantes_DI[],13,0)</f>
        <v>SI</v>
      </c>
      <c r="L432" s="102" t="str">
        <f>+VLOOKUP($M432,Detalle_Variantes_DI[],14,0)</f>
        <v>Local</v>
      </c>
      <c r="M432" s="100">
        <f t="shared" si="32"/>
        <v>20</v>
      </c>
      <c r="N432" s="96">
        <v>20</v>
      </c>
      <c r="O432" s="102" t="str">
        <f>+IF(VLOOKUP($M432,Detalle_Variantes_DI[],19,0)=0,"",VLOOKUP($M432,Detalle_Variantes_DI[],19,0))</f>
        <v/>
      </c>
      <c r="P432" s="102" t="str">
        <f t="shared" si="30"/>
        <v/>
      </c>
      <c r="Q432" s="102" t="str">
        <f>+IF(VLOOKUP($M432,Detalle_Variantes_DI[],19,0)=0,"",VLOOKUP($M432,Detalle_Variantes_DI[],21,0))</f>
        <v/>
      </c>
      <c r="R432" s="105" t="str">
        <f t="shared" si="31"/>
        <v/>
      </c>
      <c r="S432" s="106" t="str">
        <f>+IFERROR(VLOOKUP(M432&amp;"-"&amp;N432,Links_publicos_PBI[[id-id2]:[Nombre Archivo PBI]],4,0),L432)</f>
        <v>Comunidad Lingüística Tektiteka</v>
      </c>
      <c r="T432" s="121" t="str">
        <f>+HYPERLINK(IFERROR(VLOOKUP($M432&amp;"-"&amp;$N432,Links_publicos_PBI[[id-id2]:[Nombre Archivo PBI]],5,0),L432))</f>
        <v>https://app.powerbi.com/view?r=eyJrIjoiYTk2NDlmMTctNzVkNy00YzY3LWIxYTctNzFkMWIxNGNkOTYwIiwidCI6IjhmYmFhNWJmLTJlY2MtNGRjOC1iNTZiLThmOTJlMzA3ZjA3NiIsImMiOjR9</v>
      </c>
      <c r="U432" s="121" t="str">
        <f>+IFERROR(VLOOKUP($M432,'LINK GEE-MSTORE'!$A$4:$E$164,4,0),"")&amp;IF(Detalle_Vinculos_Odoo[[#This Row],[id GEE2]]=0,"",Detalle_Vinculos_Odoo[[#This Row],[id GEE2]])</f>
        <v/>
      </c>
      <c r="V432" s="121" t="str">
        <f>+IFERROR(VLOOKUP($M432,'LINK GEE-MSTORE'!$I$4:$M$134,4,0),"")</f>
        <v/>
      </c>
      <c r="W432" s="30" t="str">
        <f>+Detalle_Vinculos_Odoo[[#This Row],[Data]]&amp;"|| "&amp;Detalle_Vinculos_Odoo[[#This Row],[Variante Shopify]]&amp;", "&amp;Detalle_Vinculos_Odoo[[#This Row],[País]]</f>
        <v>DATAPUEBLOS|| Comunidad Lingüística Tektiteka, Guatemala</v>
      </c>
      <c r="X4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Tektiteka</v>
      </c>
      <c r="Y432" s="106" t="str">
        <f>+IFERROR(VLOOKUP(Detalle_Vinculos_Odoo[[#This Row],[id GEE]],Portadas10[],2,0),"No hay imagen en la tabla")</f>
        <v>No hay imagen en la tabla</v>
      </c>
      <c r="Z4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2" s="106" t="str">
        <f t="shared" si="26"/>
        <v>https://dashboardfiltrado.azurewebsites.net/AutoDash/Index/20/20</v>
      </c>
      <c r="AC4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id2:20, url:"https://app.powerbi.com/view?r=eyJrIjoiYTk2NDlmMTctNzVkNy00YzY3LWIxYTctNzFkMWIxNGNkOTYwIiwidCI6IjhmYmFhNWJmLTJlY2MtNGRjOC1iNTZiLThmOTJlMzA3ZjA3NiIsImMiOjR9", comentario:"DATA: DATAPUEBLOS || País: Guatemala || Variante: SI || Tipo Variante: Local || Variante Shopify: Comunidad Lingüística Tektiteka"));</v>
      </c>
      <c r="AD4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https://dashboardfiltrado.azurewebsites.net/AutoDash/Index/20/20</v>
      </c>
      <c r="AE432" s="117" t="str">
        <f>+IF(Detalle_Vinculos_Odoo[[#This Row],[LINK Mapstore]]&lt;&gt;"","MapStore",IF(Detalle_Vinculos_Odoo[[#This Row],[id GEE]]&lt;&gt;"","GEE-PBI","PBI"))</f>
        <v>PBI</v>
      </c>
    </row>
    <row r="433" spans="1:31" ht="30.6" hidden="1" x14ac:dyDescent="0.3">
      <c r="A433" s="102">
        <f t="shared" si="27"/>
        <v>420</v>
      </c>
      <c r="B433" s="103" t="str">
        <f>+VLOOKUP($M433,Detalle_Variantes_DI[],2,0)</f>
        <v>DATAPUEBLOS</v>
      </c>
      <c r="C433" s="103" t="str">
        <f>+VLOOKUP($M433,Detalle_Variantes_DI[],3,0)</f>
        <v>0019-02-00087</v>
      </c>
      <c r="D433" s="30" t="str">
        <f>+VLOOKUP($M433,Detalle_Variantes_DI[],5,0)</f>
        <v>Comunidad Lingüística - Guatemala</v>
      </c>
      <c r="E433" s="102" t="str">
        <f>+VLOOKUP($M433,Detalle_Variantes_DI[],6,0)</f>
        <v>PRO</v>
      </c>
      <c r="F433" s="102" t="str">
        <f>+VLOOKUP($M433,Detalle_Variantes_DI[],7,0)</f>
        <v>Guatemala</v>
      </c>
      <c r="G433" s="102" t="str">
        <f>+VLOOKUP($M433,Detalle_Variantes_DI[],8,0)</f>
        <v>SI</v>
      </c>
      <c r="H433" s="102" t="str">
        <f>+VLOOKUP($M433,Detalle_Variantes_DI[],9,0)</f>
        <v>NO</v>
      </c>
      <c r="I433" s="102" t="str">
        <f>+VLOOKUP($M433,Detalle_Variantes_DI[],10,0)</f>
        <v>NO</v>
      </c>
      <c r="J433" s="102" t="str">
        <f>+VLOOKUP($M433,Detalle_Variantes_DI[],11,0)</f>
        <v>SI</v>
      </c>
      <c r="K433" s="102" t="str">
        <f>+VLOOKUP($M433,Detalle_Variantes_DI[],13,0)</f>
        <v>SI</v>
      </c>
      <c r="L433" s="102" t="str">
        <f>+VLOOKUP($M433,Detalle_Variantes_DI[],14,0)</f>
        <v>Local</v>
      </c>
      <c r="M433" s="100">
        <f t="shared" si="32"/>
        <v>20</v>
      </c>
      <c r="N433" s="96">
        <v>21</v>
      </c>
      <c r="O433" s="102" t="str">
        <f>+IF(VLOOKUP($M433,Detalle_Variantes_DI[],19,0)=0,"",VLOOKUP($M433,Detalle_Variantes_DI[],19,0))</f>
        <v/>
      </c>
      <c r="P433" s="102" t="str">
        <f t="shared" si="30"/>
        <v/>
      </c>
      <c r="Q433" s="102" t="str">
        <f>+IF(VLOOKUP($M433,Detalle_Variantes_DI[],19,0)=0,"",VLOOKUP($M433,Detalle_Variantes_DI[],21,0))</f>
        <v/>
      </c>
      <c r="R433" s="105" t="str">
        <f t="shared" si="31"/>
        <v/>
      </c>
      <c r="S433" s="106" t="str">
        <f>+IFERROR(VLOOKUP(M433&amp;"-"&amp;N433,Links_publicos_PBI[[id-id2]:[Nombre Archivo PBI]],4,0),L433)</f>
        <v>Comunidad Lingüística Tz'utujil</v>
      </c>
      <c r="T433" s="121" t="str">
        <f>+HYPERLINK(IFERROR(VLOOKUP($M433&amp;"-"&amp;$N433,Links_publicos_PBI[[id-id2]:[Nombre Archivo PBI]],5,0),L433))</f>
        <v>https://app.powerbi.com/view?r=eyJrIjoiMjY0ODk3NjktMTJlMS00NTM4LTlmODEtZDU2NTI5ZTIxZGRiIiwidCI6IjhmYmFhNWJmLTJlY2MtNGRjOC1iNTZiLThmOTJlMzA3ZjA3NiIsImMiOjR9</v>
      </c>
      <c r="U433" s="121" t="str">
        <f>+IFERROR(VLOOKUP($M433,'LINK GEE-MSTORE'!$A$4:$E$164,4,0),"")&amp;IF(Detalle_Vinculos_Odoo[[#This Row],[id GEE2]]=0,"",Detalle_Vinculos_Odoo[[#This Row],[id GEE2]])</f>
        <v/>
      </c>
      <c r="V433" s="121" t="str">
        <f>+IFERROR(VLOOKUP($M433,'LINK GEE-MSTORE'!$I$4:$M$134,4,0),"")</f>
        <v/>
      </c>
      <c r="W433" s="30" t="str">
        <f>+Detalle_Vinculos_Odoo[[#This Row],[Data]]&amp;"|| "&amp;Detalle_Vinculos_Odoo[[#This Row],[Variante Shopify]]&amp;", "&amp;Detalle_Vinculos_Odoo[[#This Row],[País]]</f>
        <v>DATAPUEBLOS|| Comunidad Lingüística Tz'utujil, Guatemala</v>
      </c>
      <c r="X4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Tz'utujil</v>
      </c>
      <c r="Y433" s="106" t="str">
        <f>+IFERROR(VLOOKUP(Detalle_Vinculos_Odoo[[#This Row],[id GEE]],Portadas10[],2,0),"No hay imagen en la tabla")</f>
        <v>No hay imagen en la tabla</v>
      </c>
      <c r="Z4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3" s="106" t="str">
        <f t="shared" si="26"/>
        <v>https://dashboardfiltrado.azurewebsites.net/AutoDash/Index/20/21</v>
      </c>
      <c r="AC4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id2:21, url:"https://app.powerbi.com/view?r=eyJrIjoiMjY0ODk3NjktMTJlMS00NTM4LTlmODEtZDU2NTI5ZTIxZGRiIiwidCI6IjhmYmFhNWJmLTJlY2MtNGRjOC1iNTZiLThmOTJlMzA3ZjA3NiIsImMiOjR9", comentario:"DATA: DATAPUEBLOS || País: Guatemala || Variante: SI || Tipo Variante: Local || Variante Shopify: Comunidad Lingüística Tz'utujil"));</v>
      </c>
      <c r="AD4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https://dashboardfiltrado.azurewebsites.net/AutoDash/Index/20/21</v>
      </c>
      <c r="AE433" s="117" t="str">
        <f>+IF(Detalle_Vinculos_Odoo[[#This Row],[LINK Mapstore]]&lt;&gt;"","MapStore",IF(Detalle_Vinculos_Odoo[[#This Row],[id GEE]]&lt;&gt;"","GEE-PBI","PBI"))</f>
        <v>PBI</v>
      </c>
    </row>
    <row r="434" spans="1:31" ht="30.6" hidden="1" x14ac:dyDescent="0.3">
      <c r="A434" s="102">
        <f t="shared" si="27"/>
        <v>421</v>
      </c>
      <c r="B434" s="103" t="str">
        <f>+VLOOKUP($M434,Detalle_Variantes_DI[],2,0)</f>
        <v>DATAPUEBLOS</v>
      </c>
      <c r="C434" s="103" t="str">
        <f>+VLOOKUP($M434,Detalle_Variantes_DI[],3,0)</f>
        <v>0019-02-00087</v>
      </c>
      <c r="D434" s="30" t="str">
        <f>+VLOOKUP($M434,Detalle_Variantes_DI[],5,0)</f>
        <v>Comunidad Lingüística - Guatemala</v>
      </c>
      <c r="E434" s="102" t="str">
        <f>+VLOOKUP($M434,Detalle_Variantes_DI[],6,0)</f>
        <v>PRO</v>
      </c>
      <c r="F434" s="102" t="str">
        <f>+VLOOKUP($M434,Detalle_Variantes_DI[],7,0)</f>
        <v>Guatemala</v>
      </c>
      <c r="G434" s="102" t="str">
        <f>+VLOOKUP($M434,Detalle_Variantes_DI[],8,0)</f>
        <v>SI</v>
      </c>
      <c r="H434" s="102" t="str">
        <f>+VLOOKUP($M434,Detalle_Variantes_DI[],9,0)</f>
        <v>NO</v>
      </c>
      <c r="I434" s="102" t="str">
        <f>+VLOOKUP($M434,Detalle_Variantes_DI[],10,0)</f>
        <v>NO</v>
      </c>
      <c r="J434" s="102" t="str">
        <f>+VLOOKUP($M434,Detalle_Variantes_DI[],11,0)</f>
        <v>SI</v>
      </c>
      <c r="K434" s="102" t="str">
        <f>+VLOOKUP($M434,Detalle_Variantes_DI[],13,0)</f>
        <v>SI</v>
      </c>
      <c r="L434" s="102" t="str">
        <f>+VLOOKUP($M434,Detalle_Variantes_DI[],14,0)</f>
        <v>Local</v>
      </c>
      <c r="M434" s="100">
        <f t="shared" si="32"/>
        <v>20</v>
      </c>
      <c r="N434" s="96">
        <v>22</v>
      </c>
      <c r="O434" s="102" t="str">
        <f>+IF(VLOOKUP($M434,Detalle_Variantes_DI[],19,0)=0,"",VLOOKUP($M434,Detalle_Variantes_DI[],19,0))</f>
        <v/>
      </c>
      <c r="P434" s="102" t="str">
        <f t="shared" si="30"/>
        <v/>
      </c>
      <c r="Q434" s="102" t="str">
        <f>+IF(VLOOKUP($M434,Detalle_Variantes_DI[],19,0)=0,"",VLOOKUP($M434,Detalle_Variantes_DI[],21,0))</f>
        <v/>
      </c>
      <c r="R434" s="105" t="str">
        <f t="shared" si="31"/>
        <v/>
      </c>
      <c r="S434" s="106" t="str">
        <f>+IFERROR(VLOOKUP(M434&amp;"-"&amp;N434,Links_publicos_PBI[[id-id2]:[Nombre Archivo PBI]],4,0),L434)</f>
        <v>Comunidad Lingüística Uspanteka</v>
      </c>
      <c r="T434" s="121" t="str">
        <f>+HYPERLINK(IFERROR(VLOOKUP($M434&amp;"-"&amp;$N434,Links_publicos_PBI[[id-id2]:[Nombre Archivo PBI]],5,0),L434))</f>
        <v>https://app.powerbi.com/view?r=eyJrIjoiYjIwMmFkZWYtM2M0NC00Zjg5LTk3NzYtMzEwYzg1NmE1MGViIiwidCI6IjhmYmFhNWJmLTJlY2MtNGRjOC1iNTZiLThmOTJlMzA3ZjA3NiIsImMiOjR9</v>
      </c>
      <c r="U434" s="121" t="str">
        <f>+IFERROR(VLOOKUP($M434,'LINK GEE-MSTORE'!$A$4:$E$164,4,0),"")&amp;IF(Detalle_Vinculos_Odoo[[#This Row],[id GEE2]]=0,"",Detalle_Vinculos_Odoo[[#This Row],[id GEE2]])</f>
        <v/>
      </c>
      <c r="V434" s="121" t="str">
        <f>+IFERROR(VLOOKUP($M434,'LINK GEE-MSTORE'!$I$4:$M$134,4,0),"")</f>
        <v/>
      </c>
      <c r="W434" s="30" t="str">
        <f>+Detalle_Vinculos_Odoo[[#This Row],[Data]]&amp;"|| "&amp;Detalle_Vinculos_Odoo[[#This Row],[Variante Shopify]]&amp;", "&amp;Detalle_Vinculos_Odoo[[#This Row],[País]]</f>
        <v>DATAPUEBLOS|| Comunidad Lingüística Uspanteka, Guatemala</v>
      </c>
      <c r="X4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Uspanteka</v>
      </c>
      <c r="Y434" s="106" t="str">
        <f>+IFERROR(VLOOKUP(Detalle_Vinculos_Odoo[[#This Row],[id GEE]],Portadas10[],2,0),"No hay imagen en la tabla")</f>
        <v>No hay imagen en la tabla</v>
      </c>
      <c r="Z4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4" s="106" t="str">
        <f t="shared" si="26"/>
        <v>https://dashboardfiltrado.azurewebsites.net/AutoDash/Index/20/22</v>
      </c>
      <c r="AC4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id2:22, url:"https://app.powerbi.com/view?r=eyJrIjoiYjIwMmFkZWYtM2M0NC00Zjg5LTk3NzYtMzEwYzg1NmE1MGViIiwidCI6IjhmYmFhNWJmLTJlY2MtNGRjOC1iNTZiLThmOTJlMzA3ZjA3NiIsImMiOjR9", comentario:"DATA: DATAPUEBLOS || País: Guatemala || Variante: SI || Tipo Variante: Local || Variante Shopify: Comunidad Lingüística Uspanteka"));</v>
      </c>
      <c r="AD4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https://dashboardfiltrado.azurewebsites.net/AutoDash/Index/20/22</v>
      </c>
      <c r="AE434" s="117" t="str">
        <f>+IF(Detalle_Vinculos_Odoo[[#This Row],[LINK Mapstore]]&lt;&gt;"","MapStore",IF(Detalle_Vinculos_Odoo[[#This Row],[id GEE]]&lt;&gt;"","GEE-PBI","PBI"))</f>
        <v>PBI</v>
      </c>
    </row>
    <row r="435" spans="1:31" ht="30.6" hidden="1" x14ac:dyDescent="0.3">
      <c r="A435" s="102">
        <f t="shared" si="27"/>
        <v>422</v>
      </c>
      <c r="B435" s="103" t="str">
        <f>+VLOOKUP($M435,Detalle_Variantes_DI[],2,0)</f>
        <v>DATAIMPACTO</v>
      </c>
      <c r="C435" s="103" t="str">
        <f>+VLOOKUP($M435,Detalle_Variantes_DI[],3,0)</f>
        <v>0026-04-00089</v>
      </c>
      <c r="D435" s="30" t="str">
        <f>+VLOOKUP($M435,Detalle_Variantes_DI[],5,0)</f>
        <v>Impactos del Huracán ETA - Honduras</v>
      </c>
      <c r="E435" s="102" t="str">
        <f>+VLOOKUP($M435,Detalle_Variantes_DI[],6,0)</f>
        <v>Liberado</v>
      </c>
      <c r="F435" s="102" t="str">
        <f>+VLOOKUP($M435,Detalle_Variantes_DI[],7,0)</f>
        <v>Honduras</v>
      </c>
      <c r="G435" s="102" t="str">
        <f>+VLOOKUP($M435,Detalle_Variantes_DI[],8,0)</f>
        <v>SI</v>
      </c>
      <c r="H435" s="102" t="str">
        <f>+VLOOKUP($M435,Detalle_Variantes_DI[],9,0)</f>
        <v>NO</v>
      </c>
      <c r="I435" s="102" t="str">
        <f>+VLOOKUP($M435,Detalle_Variantes_DI[],10,0)</f>
        <v>SI</v>
      </c>
      <c r="J435" s="102" t="str">
        <f>+VLOOKUP($M435,Detalle_Variantes_DI[],11,0)</f>
        <v>SI</v>
      </c>
      <c r="K435" s="102" t="str">
        <f>+VLOOKUP($M435,Detalle_Variantes_DI[],13,0)</f>
        <v>NO</v>
      </c>
      <c r="L435" s="102" t="str">
        <f>+VLOOKUP($M435,Detalle_Variantes_DI[],14,0)</f>
        <v>Nacional</v>
      </c>
      <c r="M435" s="100">
        <v>21</v>
      </c>
      <c r="N435" s="96">
        <v>0</v>
      </c>
      <c r="O435" s="102" t="str">
        <f>+IF(VLOOKUP($M435,Detalle_Variantes_DI[],19,0)=0,"",VLOOKUP($M435,Detalle_Variantes_DI[],19,0))</f>
        <v/>
      </c>
      <c r="P435" s="102" t="str">
        <f t="shared" si="30"/>
        <v/>
      </c>
      <c r="Q435" s="102" t="str">
        <f>+IF(VLOOKUP($M435,Detalle_Variantes_DI[],19,0)=0,"",VLOOKUP($M435,Detalle_Variantes_DI[],21,0))</f>
        <v/>
      </c>
      <c r="R435" s="105" t="str">
        <f t="shared" si="31"/>
        <v/>
      </c>
      <c r="S435" s="106" t="str">
        <f>+IFERROR(VLOOKUP(M435&amp;"-"&amp;N435,Links_publicos_PBI[[id-id2]:[Nombre Archivo PBI]],4,0),L435)</f>
        <v>Nacional</v>
      </c>
      <c r="T435" s="121" t="str">
        <f>+HYPERLINK(IFERROR(VLOOKUP($M435&amp;"-"&amp;$N435,Links_publicos_PBI[[id-id2]:[Nombre Archivo PBI]],5,0),L435))</f>
        <v>https://app.powerbi.com/view?r=eyJrIjoiYjY3NDVkZWItOWI3NC00ZDg1LWJjNjYtMDczMjFjYzM4MGJiIiwidCI6IjhmYmFhNWJmLTJlY2MtNGRjOC1iNTZiLThmOTJlMzA3ZjA3NiIsImMiOjR9&amp;pageName=ReportSectionb287040ed44bdac900e6</v>
      </c>
      <c r="U435" s="121" t="str">
        <f>+IFERROR(VLOOKUP($M435,'LINK GEE-MSTORE'!$A$4:$E$164,4,0),"")&amp;IF(Detalle_Vinculos_Odoo[[#This Row],[id GEE2]]=0,"",Detalle_Vinculos_Odoo[[#This Row],[id GEE2]])</f>
        <v/>
      </c>
      <c r="V435" s="121" t="str">
        <f>+IFERROR(VLOOKUP($M435,'LINK GEE-MSTORE'!$I$4:$M$134,4,0),"")</f>
        <v>https://odooutil.azurewebsites.net/design/dataimpacto</v>
      </c>
      <c r="W435" s="30" t="str">
        <f>+Detalle_Vinculos_Odoo[[#This Row],[Data]]&amp;"|| "&amp;Detalle_Vinculos_Odoo[[#This Row],[Variante Shopify]]&amp;", "&amp;Detalle_Vinculos_Odoo[[#This Row],[País]]</f>
        <v>DATAIMPACTO|| Nacional, Honduras</v>
      </c>
      <c r="X4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DATAIMPACTO || País: Honduras || Variante: NO || Tipo Variante: Nacional || Variante Shopify: Nacional</v>
      </c>
      <c r="Y435" s="106" t="str">
        <f>+IFERROR(VLOOKUP(Detalle_Vinculos_Odoo[[#This Row],[id GEE]],Portadas10[],2,0),"No hay imagen en la tabla")</f>
        <v>No hay imagen en la tabla</v>
      </c>
      <c r="Z4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5" s="106" t="str">
        <f t="shared" si="26"/>
        <v>https://dashboardfiltrado.azurewebsites.net/AutoDash/Index/21/0</v>
      </c>
      <c r="AC4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PowerBiDash(titulo:"Impactos del Huracán ETA - Honduras", id:21, id2:0, url:"https://app.powerbi.com/view?r=eyJrIjoiYjY3NDVkZWItOWI3NC00ZDg1LWJjNjYtMDczMjFjYzM4MGJiIiwidCI6IjhmYmFhNWJmLTJlY2MtNGRjOC1iNTZiLThmOTJlMzA3ZjA3NiIsImMiOjR9&amp;pageName=ReportSectionb287040ed44bdac900e6", comentario:"DATA: DATAIMPACTO || País: Honduras || Variante: NO || Tipo Variante: Nacional || Variante Shopify: Nacional"));</v>
      </c>
      <c r="AD4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https://odooutil.azurewebsites.net/design/dataimpacto</v>
      </c>
      <c r="AE435" s="117" t="str">
        <f>+IF(Detalle_Vinculos_Odoo[[#This Row],[LINK Mapstore]]&lt;&gt;"","MapStore",IF(Detalle_Vinculos_Odoo[[#This Row],[id GEE]]&lt;&gt;"","GEE-PBI","PBI"))</f>
        <v>MapStore</v>
      </c>
    </row>
    <row r="436" spans="1:31" ht="30.6" hidden="1" x14ac:dyDescent="0.3">
      <c r="A436" s="102">
        <f t="shared" si="27"/>
        <v>423</v>
      </c>
      <c r="B436" s="103" t="str">
        <f>+VLOOKUP($M436,Detalle_Variantes_DI[],2,0)</f>
        <v>DATAFOREST</v>
      </c>
      <c r="C436" s="103" t="str">
        <f>+VLOOKUP($M436,Detalle_Variantes_DI[],3,0)</f>
        <v>0028-01-00090</v>
      </c>
      <c r="D436" s="30" t="str">
        <f>+VLOOKUP($M436,Detalle_Variantes_DI[],5,0)</f>
        <v>Estadísticas de Incendios Forestales</v>
      </c>
      <c r="E436" s="102" t="str">
        <f>+VLOOKUP($M436,Detalle_Variantes_DI[],6,0)</f>
        <v>PRO</v>
      </c>
      <c r="F436" s="102" t="str">
        <f>+VLOOKUP($M436,Detalle_Variantes_DI[],7,0)</f>
        <v>Chile</v>
      </c>
      <c r="G436" s="102" t="str">
        <f>+VLOOKUP($M436,Detalle_Variantes_DI[],8,0)</f>
        <v>SI</v>
      </c>
      <c r="H436" s="102" t="str">
        <f>+VLOOKUP($M436,Detalle_Variantes_DI[],9,0)</f>
        <v>NO</v>
      </c>
      <c r="I436" s="102" t="str">
        <f>+VLOOKUP($M436,Detalle_Variantes_DI[],10,0)</f>
        <v>NO</v>
      </c>
      <c r="J436" s="102" t="str">
        <f>+VLOOKUP($M436,Detalle_Variantes_DI[],11,0)</f>
        <v>SI</v>
      </c>
      <c r="K436" s="102" t="str">
        <f>+VLOOKUP($M436,Detalle_Variantes_DI[],13,0)</f>
        <v>SI</v>
      </c>
      <c r="L436" s="102" t="str">
        <f>+VLOOKUP($M436,Detalle_Variantes_DI[],14,0)</f>
        <v>Región</v>
      </c>
      <c r="M436" s="100">
        <v>22</v>
      </c>
      <c r="N436" s="96">
        <v>1</v>
      </c>
      <c r="O436" s="102" t="str">
        <f>+IF(VLOOKUP($M436,Detalle_Variantes_DI[],19,0)=0,"",VLOOKUP($M436,Detalle_Variantes_DI[],19,0))</f>
        <v/>
      </c>
      <c r="P436" s="102" t="str">
        <f t="shared" si="30"/>
        <v/>
      </c>
      <c r="Q436" s="102" t="str">
        <f>+IF(VLOOKUP($M436,Detalle_Variantes_DI[],19,0)=0,"",VLOOKUP($M436,Detalle_Variantes_DI[],21,0))</f>
        <v/>
      </c>
      <c r="R436" s="105" t="str">
        <f t="shared" si="31"/>
        <v/>
      </c>
      <c r="S436" s="106" t="str">
        <f>+IFERROR(VLOOKUP(M436&amp;"-"&amp;N436,Links_publicos_PBI[[id-id2]:[Nombre Archivo PBI]],4,0),L436)</f>
        <v>Región de Tarapacá</v>
      </c>
      <c r="T436" s="121" t="str">
        <f>+HYPERLINK(IFERROR(VLOOKUP($M436&amp;"-"&amp;$N436,Links_publicos_PBI[[id-id2]:[Nombre Archivo PBI]],5,0),L436))</f>
        <v>https://app.powerbi.com/view?r=eyJrIjoiNjBmMWY0YzktMWVjNC00MWNiLTlkN2MtMWYwMzlkMmRjYjQzIiwidCI6IjhmYmFhNWJmLTJlY2MtNGRjOC1iNTZiLThmOTJlMzA3ZjA3NiIsImMiOjR9</v>
      </c>
      <c r="U436" s="121" t="str">
        <f>+IFERROR(VLOOKUP($M436,'LINK GEE-MSTORE'!$A$4:$E$164,4,0),"")&amp;IF(Detalle_Vinculos_Odoo[[#This Row],[id GEE2]]=0,"",Detalle_Vinculos_Odoo[[#This Row],[id GEE2]])</f>
        <v/>
      </c>
      <c r="V436" s="121" t="str">
        <f>+IFERROR(VLOOKUP($M436,'LINK GEE-MSTORE'!$I$4:$M$134,4,0),"")</f>
        <v/>
      </c>
      <c r="W436" s="30" t="str">
        <f>+Detalle_Vinculos_Odoo[[#This Row],[Data]]&amp;"|| "&amp;Detalle_Vinculos_Odoo[[#This Row],[Variante Shopify]]&amp;", "&amp;Detalle_Vinculos_Odoo[[#This Row],[País]]</f>
        <v>DATAFOREST|| Región de Tarapacá, Chile</v>
      </c>
      <c r="X4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Tarapacá</v>
      </c>
      <c r="Y436" s="106" t="str">
        <f>+IFERROR(VLOOKUP(Detalle_Vinculos_Odoo[[#This Row],[id GEE]],Portadas10[],2,0),"No hay imagen en la tabla")</f>
        <v>No hay imagen en la tabla</v>
      </c>
      <c r="Z4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6" s="106" t="str">
        <f t="shared" si="26"/>
        <v>https://dashboardfiltrado.azurewebsites.net/AutoDash/Index/22/1</v>
      </c>
      <c r="AC4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id2:1, url:"https://app.powerbi.com/view?r=eyJrIjoiNjBmMWY0YzktMWVjNC00MWNiLTlkN2MtMWYwMzlkMmRjYjQzIiwidCI6IjhmYmFhNWJmLTJlY2MtNGRjOC1iNTZiLThmOTJlMzA3ZjA3NiIsImMiOjR9", comentario:"DATA: DATAFOREST || País: Chile || Variante: SI || Tipo Variante: Región || Variante Shopify: Región de Tarapacá"));</v>
      </c>
      <c r="AD4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</v>
      </c>
      <c r="AE436" s="117" t="str">
        <f>+IF(Detalle_Vinculos_Odoo[[#This Row],[LINK Mapstore]]&lt;&gt;"","MapStore",IF(Detalle_Vinculos_Odoo[[#This Row],[id GEE]]&lt;&gt;"","GEE-PBI","PBI"))</f>
        <v>PBI</v>
      </c>
    </row>
    <row r="437" spans="1:31" ht="30.6" hidden="1" x14ac:dyDescent="0.3">
      <c r="A437" s="102">
        <f t="shared" si="27"/>
        <v>424</v>
      </c>
      <c r="B437" s="103" t="str">
        <f>+VLOOKUP($M437,Detalle_Variantes_DI[],2,0)</f>
        <v>DATAFOREST</v>
      </c>
      <c r="C437" s="103" t="str">
        <f>+VLOOKUP($M437,Detalle_Variantes_DI[],3,0)</f>
        <v>0028-01-00090</v>
      </c>
      <c r="D437" s="30" t="str">
        <f>+VLOOKUP($M437,Detalle_Variantes_DI[],5,0)</f>
        <v>Estadísticas de Incendios Forestales</v>
      </c>
      <c r="E437" s="102" t="str">
        <f>+VLOOKUP($M437,Detalle_Variantes_DI[],6,0)</f>
        <v>PRO</v>
      </c>
      <c r="F437" s="102" t="str">
        <f>+VLOOKUP($M437,Detalle_Variantes_DI[],7,0)</f>
        <v>Chile</v>
      </c>
      <c r="G437" s="102" t="str">
        <f>+VLOOKUP($M437,Detalle_Variantes_DI[],8,0)</f>
        <v>SI</v>
      </c>
      <c r="H437" s="102" t="str">
        <f>+VLOOKUP($M437,Detalle_Variantes_DI[],9,0)</f>
        <v>NO</v>
      </c>
      <c r="I437" s="102" t="str">
        <f>+VLOOKUP($M437,Detalle_Variantes_DI[],10,0)</f>
        <v>NO</v>
      </c>
      <c r="J437" s="102" t="str">
        <f>+VLOOKUP($M437,Detalle_Variantes_DI[],11,0)</f>
        <v>SI</v>
      </c>
      <c r="K437" s="102" t="str">
        <f>+VLOOKUP($M437,Detalle_Variantes_DI[],13,0)</f>
        <v>SI</v>
      </c>
      <c r="L437" s="102" t="str">
        <f>+VLOOKUP($M437,Detalle_Variantes_DI[],14,0)</f>
        <v>Región</v>
      </c>
      <c r="M437" s="100">
        <f t="shared" si="32"/>
        <v>22</v>
      </c>
      <c r="N437" s="96">
        <v>2</v>
      </c>
      <c r="O437" s="102" t="str">
        <f>+IF(VLOOKUP($M437,Detalle_Variantes_DI[],19,0)=0,"",VLOOKUP($M437,Detalle_Variantes_DI[],19,0))</f>
        <v/>
      </c>
      <c r="P437" s="102" t="str">
        <f t="shared" si="30"/>
        <v/>
      </c>
      <c r="Q437" s="102" t="str">
        <f>+IF(VLOOKUP($M437,Detalle_Variantes_DI[],19,0)=0,"",VLOOKUP($M437,Detalle_Variantes_DI[],21,0))</f>
        <v/>
      </c>
      <c r="R437" s="105" t="str">
        <f t="shared" si="31"/>
        <v/>
      </c>
      <c r="S437" s="106" t="str">
        <f>+IFERROR(VLOOKUP(M437&amp;"-"&amp;N437,Links_publicos_PBI[[id-id2]:[Nombre Archivo PBI]],4,0),L437)</f>
        <v>Región de Antofagasta</v>
      </c>
      <c r="T437" s="121" t="str">
        <f>+HYPERLINK(IFERROR(VLOOKUP($M437&amp;"-"&amp;$N437,Links_publicos_PBI[[id-id2]:[Nombre Archivo PBI]],5,0),L437))</f>
        <v>https://app.powerbi.com/view?r=eyJrIjoiODMwZGM3NDYtYTJhYS00NmNkLWEwMmYtN2I0MDNlYjI5M2M2IiwidCI6IjhmYmFhNWJmLTJlY2MtNGRjOC1iNTZiLThmOTJlMzA3ZjA3NiIsImMiOjR9</v>
      </c>
      <c r="U437" s="121" t="str">
        <f>+IFERROR(VLOOKUP($M437,'LINK GEE-MSTORE'!$A$4:$E$164,4,0),"")&amp;IF(Detalle_Vinculos_Odoo[[#This Row],[id GEE2]]=0,"",Detalle_Vinculos_Odoo[[#This Row],[id GEE2]])</f>
        <v/>
      </c>
      <c r="V437" s="121" t="str">
        <f>+IFERROR(VLOOKUP($M437,'LINK GEE-MSTORE'!$I$4:$M$134,4,0),"")</f>
        <v/>
      </c>
      <c r="W437" s="30" t="str">
        <f>+Detalle_Vinculos_Odoo[[#This Row],[Data]]&amp;"|| "&amp;Detalle_Vinculos_Odoo[[#This Row],[Variante Shopify]]&amp;", "&amp;Detalle_Vinculos_Odoo[[#This Row],[País]]</f>
        <v>DATAFOREST|| Región de Antofagasta, Chile</v>
      </c>
      <c r="X4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Antofagasta</v>
      </c>
      <c r="Y437" s="106" t="str">
        <f>+IFERROR(VLOOKUP(Detalle_Vinculos_Odoo[[#This Row],[id GEE]],Portadas10[],2,0),"No hay imagen en la tabla")</f>
        <v>No hay imagen en la tabla</v>
      </c>
      <c r="Z4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7" s="106" t="str">
        <f t="shared" si="26"/>
        <v>https://dashboardfiltrado.azurewebsites.net/AutoDash/Index/22/2</v>
      </c>
      <c r="AC4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id2:2, url:"https://app.powerbi.com/view?r=eyJrIjoiODMwZGM3NDYtYTJhYS00NmNkLWEwMmYtN2I0MDNlYjI5M2M2IiwidCI6IjhmYmFhNWJmLTJlY2MtNGRjOC1iNTZiLThmOTJlMzA3ZjA3NiIsImMiOjR9", comentario:"DATA: DATAFOREST || País: Chile || Variante: SI || Tipo Variante: Región || Variante Shopify: Región de Antofagasta"));</v>
      </c>
      <c r="AD4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https://dashboardfiltrado.azurewebsites.net/AutoDash/Index/22/2</v>
      </c>
      <c r="AE437" s="117" t="str">
        <f>+IF(Detalle_Vinculos_Odoo[[#This Row],[LINK Mapstore]]&lt;&gt;"","MapStore",IF(Detalle_Vinculos_Odoo[[#This Row],[id GEE]]&lt;&gt;"","GEE-PBI","PBI"))</f>
        <v>PBI</v>
      </c>
    </row>
    <row r="438" spans="1:31" ht="30.6" hidden="1" x14ac:dyDescent="0.3">
      <c r="A438" s="102">
        <f t="shared" si="27"/>
        <v>425</v>
      </c>
      <c r="B438" s="103" t="str">
        <f>+VLOOKUP($M438,Detalle_Variantes_DI[],2,0)</f>
        <v>DATAFOREST</v>
      </c>
      <c r="C438" s="103" t="str">
        <f>+VLOOKUP($M438,Detalle_Variantes_DI[],3,0)</f>
        <v>0028-01-00090</v>
      </c>
      <c r="D438" s="30" t="str">
        <f>+VLOOKUP($M438,Detalle_Variantes_DI[],5,0)</f>
        <v>Estadísticas de Incendios Forestales</v>
      </c>
      <c r="E438" s="102" t="str">
        <f>+VLOOKUP($M438,Detalle_Variantes_DI[],6,0)</f>
        <v>PRO</v>
      </c>
      <c r="F438" s="102" t="str">
        <f>+VLOOKUP($M438,Detalle_Variantes_DI[],7,0)</f>
        <v>Chile</v>
      </c>
      <c r="G438" s="102" t="str">
        <f>+VLOOKUP($M438,Detalle_Variantes_DI[],8,0)</f>
        <v>SI</v>
      </c>
      <c r="H438" s="102" t="str">
        <f>+VLOOKUP($M438,Detalle_Variantes_DI[],9,0)</f>
        <v>NO</v>
      </c>
      <c r="I438" s="102" t="str">
        <f>+VLOOKUP($M438,Detalle_Variantes_DI[],10,0)</f>
        <v>NO</v>
      </c>
      <c r="J438" s="102" t="str">
        <f>+VLOOKUP($M438,Detalle_Variantes_DI[],11,0)</f>
        <v>SI</v>
      </c>
      <c r="K438" s="102" t="str">
        <f>+VLOOKUP($M438,Detalle_Variantes_DI[],13,0)</f>
        <v>SI</v>
      </c>
      <c r="L438" s="102" t="str">
        <f>+VLOOKUP($M438,Detalle_Variantes_DI[],14,0)</f>
        <v>Región</v>
      </c>
      <c r="M438" s="100">
        <f t="shared" si="32"/>
        <v>22</v>
      </c>
      <c r="N438" s="96">
        <v>3</v>
      </c>
      <c r="O438" s="102" t="str">
        <f>+IF(VLOOKUP($M438,Detalle_Variantes_DI[],19,0)=0,"",VLOOKUP($M438,Detalle_Variantes_DI[],19,0))</f>
        <v/>
      </c>
      <c r="P438" s="102" t="str">
        <f t="shared" si="30"/>
        <v/>
      </c>
      <c r="Q438" s="102" t="str">
        <f>+IF(VLOOKUP($M438,Detalle_Variantes_DI[],19,0)=0,"",VLOOKUP($M438,Detalle_Variantes_DI[],21,0))</f>
        <v/>
      </c>
      <c r="R438" s="105" t="str">
        <f t="shared" si="31"/>
        <v/>
      </c>
      <c r="S438" s="106" t="str">
        <f>+IFERROR(VLOOKUP(M438&amp;"-"&amp;N438,Links_publicos_PBI[[id-id2]:[Nombre Archivo PBI]],4,0),L438)</f>
        <v>Región de Atacama</v>
      </c>
      <c r="T438" s="121" t="str">
        <f>+HYPERLINK(IFERROR(VLOOKUP($M438&amp;"-"&amp;$N438,Links_publicos_PBI[[id-id2]:[Nombre Archivo PBI]],5,0),L438))</f>
        <v>https://app.powerbi.com/view?r=eyJrIjoiMjE3YTIzMmMtNDZmNC00MDZiLWI5ODYtMzYxOTE4YmViZDAxIiwidCI6IjhmYmFhNWJmLTJlY2MtNGRjOC1iNTZiLThmOTJlMzA3ZjA3NiIsImMiOjR9</v>
      </c>
      <c r="U438" s="121" t="str">
        <f>+IFERROR(VLOOKUP($M438,'LINK GEE-MSTORE'!$A$4:$E$164,4,0),"")&amp;IF(Detalle_Vinculos_Odoo[[#This Row],[id GEE2]]=0,"",Detalle_Vinculos_Odoo[[#This Row],[id GEE2]])</f>
        <v/>
      </c>
      <c r="V438" s="121" t="str">
        <f>+IFERROR(VLOOKUP($M438,'LINK GEE-MSTORE'!$I$4:$M$134,4,0),"")</f>
        <v/>
      </c>
      <c r="W438" s="30" t="str">
        <f>+Detalle_Vinculos_Odoo[[#This Row],[Data]]&amp;"|| "&amp;Detalle_Vinculos_Odoo[[#This Row],[Variante Shopify]]&amp;", "&amp;Detalle_Vinculos_Odoo[[#This Row],[País]]</f>
        <v>DATAFOREST|| Región de Atacama, Chile</v>
      </c>
      <c r="X4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Atacama</v>
      </c>
      <c r="Y438" s="106" t="str">
        <f>+IFERROR(VLOOKUP(Detalle_Vinculos_Odoo[[#This Row],[id GEE]],Portadas10[],2,0),"No hay imagen en la tabla")</f>
        <v>No hay imagen en la tabla</v>
      </c>
      <c r="Z4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8" s="106" t="str">
        <f t="shared" si="26"/>
        <v>https://dashboardfiltrado.azurewebsites.net/AutoDash/Index/22/3</v>
      </c>
      <c r="AC4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id2:3, url:"https://app.powerbi.com/view?r=eyJrIjoiMjE3YTIzMmMtNDZmNC00MDZiLWI5ODYtMzYxOTE4YmViZDAxIiwidCI6IjhmYmFhNWJmLTJlY2MtNGRjOC1iNTZiLThmOTJlMzA3ZjA3NiIsImMiOjR9", comentario:"DATA: DATAFOREST || País: Chile || Variante: SI || Tipo Variante: Región || Variante Shopify: Región de Atacama"));</v>
      </c>
      <c r="AD4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https://dashboardfiltrado.azurewebsites.net/AutoDash/Index/22/3</v>
      </c>
      <c r="AE438" s="117" t="str">
        <f>+IF(Detalle_Vinculos_Odoo[[#This Row],[LINK Mapstore]]&lt;&gt;"","MapStore",IF(Detalle_Vinculos_Odoo[[#This Row],[id GEE]]&lt;&gt;"","GEE-PBI","PBI"))</f>
        <v>PBI</v>
      </c>
    </row>
    <row r="439" spans="1:31" ht="30.6" hidden="1" x14ac:dyDescent="0.3">
      <c r="A439" s="102">
        <f t="shared" si="27"/>
        <v>426</v>
      </c>
      <c r="B439" s="103" t="str">
        <f>+VLOOKUP($M439,Detalle_Variantes_DI[],2,0)</f>
        <v>DATAFOREST</v>
      </c>
      <c r="C439" s="103" t="str">
        <f>+VLOOKUP($M439,Detalle_Variantes_DI[],3,0)</f>
        <v>0028-01-00090</v>
      </c>
      <c r="D439" s="30" t="str">
        <f>+VLOOKUP($M439,Detalle_Variantes_DI[],5,0)</f>
        <v>Estadísticas de Incendios Forestales</v>
      </c>
      <c r="E439" s="102" t="str">
        <f>+VLOOKUP($M439,Detalle_Variantes_DI[],6,0)</f>
        <v>PRO</v>
      </c>
      <c r="F439" s="102" t="str">
        <f>+VLOOKUP($M439,Detalle_Variantes_DI[],7,0)</f>
        <v>Chile</v>
      </c>
      <c r="G439" s="102" t="str">
        <f>+VLOOKUP($M439,Detalle_Variantes_DI[],8,0)</f>
        <v>SI</v>
      </c>
      <c r="H439" s="102" t="str">
        <f>+VLOOKUP($M439,Detalle_Variantes_DI[],9,0)</f>
        <v>NO</v>
      </c>
      <c r="I439" s="102" t="str">
        <f>+VLOOKUP($M439,Detalle_Variantes_DI[],10,0)</f>
        <v>NO</v>
      </c>
      <c r="J439" s="102" t="str">
        <f>+VLOOKUP($M439,Detalle_Variantes_DI[],11,0)</f>
        <v>SI</v>
      </c>
      <c r="K439" s="102" t="str">
        <f>+VLOOKUP($M439,Detalle_Variantes_DI[],13,0)</f>
        <v>SI</v>
      </c>
      <c r="L439" s="102" t="str">
        <f>+VLOOKUP($M439,Detalle_Variantes_DI[],14,0)</f>
        <v>Región</v>
      </c>
      <c r="M439" s="100">
        <f t="shared" si="32"/>
        <v>22</v>
      </c>
      <c r="N439" s="96">
        <v>4</v>
      </c>
      <c r="O439" s="102" t="str">
        <f>+IF(VLOOKUP($M439,Detalle_Variantes_DI[],19,0)=0,"",VLOOKUP($M439,Detalle_Variantes_DI[],19,0))</f>
        <v/>
      </c>
      <c r="P439" s="102" t="str">
        <f t="shared" si="30"/>
        <v/>
      </c>
      <c r="Q439" s="102" t="str">
        <f>+IF(VLOOKUP($M439,Detalle_Variantes_DI[],19,0)=0,"",VLOOKUP($M439,Detalle_Variantes_DI[],21,0))</f>
        <v/>
      </c>
      <c r="R439" s="105" t="str">
        <f t="shared" si="31"/>
        <v/>
      </c>
      <c r="S439" s="106" t="str">
        <f>+IFERROR(VLOOKUP(M439&amp;"-"&amp;N439,Links_publicos_PBI[[id-id2]:[Nombre Archivo PBI]],4,0),L439)</f>
        <v>Región de Coquimbo</v>
      </c>
      <c r="T439" s="121" t="str">
        <f>+HYPERLINK(IFERROR(VLOOKUP($M439&amp;"-"&amp;$N439,Links_publicos_PBI[[id-id2]:[Nombre Archivo PBI]],5,0),L439))</f>
        <v>https://app.powerbi.com/view?r=eyJrIjoiZWY2MDc3YWMtZTc4My00MzU0LWFmYWEtOTcyOGY0NDZkYTAxIiwidCI6IjhmYmFhNWJmLTJlY2MtNGRjOC1iNTZiLThmOTJlMzA3ZjA3NiIsImMiOjR9</v>
      </c>
      <c r="U439" s="121" t="str">
        <f>+IFERROR(VLOOKUP($M439,'LINK GEE-MSTORE'!$A$4:$E$164,4,0),"")&amp;IF(Detalle_Vinculos_Odoo[[#This Row],[id GEE2]]=0,"",Detalle_Vinculos_Odoo[[#This Row],[id GEE2]])</f>
        <v/>
      </c>
      <c r="V439" s="121" t="str">
        <f>+IFERROR(VLOOKUP($M439,'LINK GEE-MSTORE'!$I$4:$M$134,4,0),"")</f>
        <v/>
      </c>
      <c r="W439" s="30" t="str">
        <f>+Detalle_Vinculos_Odoo[[#This Row],[Data]]&amp;"|| "&amp;Detalle_Vinculos_Odoo[[#This Row],[Variante Shopify]]&amp;", "&amp;Detalle_Vinculos_Odoo[[#This Row],[País]]</f>
        <v>DATAFOREST|| Región de Coquimbo, Chile</v>
      </c>
      <c r="X4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Coquimbo</v>
      </c>
      <c r="Y439" s="106" t="str">
        <f>+IFERROR(VLOOKUP(Detalle_Vinculos_Odoo[[#This Row],[id GEE]],Portadas10[],2,0),"No hay imagen en la tabla")</f>
        <v>No hay imagen en la tabla</v>
      </c>
      <c r="Z4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9" s="106" t="str">
        <f t="shared" si="26"/>
        <v>https://dashboardfiltrado.azurewebsites.net/AutoDash/Index/22/4</v>
      </c>
      <c r="AC4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id2:4, url:"https://app.powerbi.com/view?r=eyJrIjoiZWY2MDc3YWMtZTc4My00MzU0LWFmYWEtOTcyOGY0NDZkYTAxIiwidCI6IjhmYmFhNWJmLTJlY2MtNGRjOC1iNTZiLThmOTJlMzA3ZjA3NiIsImMiOjR9", comentario:"DATA: DATAFOREST || País: Chile || Variante: SI || Tipo Variante: Región || Variante Shopify: Región de Coquimbo"));</v>
      </c>
      <c r="AD4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https://dashboardfiltrado.azurewebsites.net/AutoDash/Index/22/4</v>
      </c>
      <c r="AE439" s="117" t="str">
        <f>+IF(Detalle_Vinculos_Odoo[[#This Row],[LINK Mapstore]]&lt;&gt;"","MapStore",IF(Detalle_Vinculos_Odoo[[#This Row],[id GEE]]&lt;&gt;"","GEE-PBI","PBI"))</f>
        <v>PBI</v>
      </c>
    </row>
    <row r="440" spans="1:31" ht="30.6" hidden="1" x14ac:dyDescent="0.3">
      <c r="A440" s="102">
        <f t="shared" si="27"/>
        <v>427</v>
      </c>
      <c r="B440" s="103" t="str">
        <f>+VLOOKUP($M440,Detalle_Variantes_DI[],2,0)</f>
        <v>DATAFOREST</v>
      </c>
      <c r="C440" s="103" t="str">
        <f>+VLOOKUP($M440,Detalle_Variantes_DI[],3,0)</f>
        <v>0028-01-00090</v>
      </c>
      <c r="D440" s="30" t="str">
        <f>+VLOOKUP($M440,Detalle_Variantes_DI[],5,0)</f>
        <v>Estadísticas de Incendios Forestales</v>
      </c>
      <c r="E440" s="102" t="str">
        <f>+VLOOKUP($M440,Detalle_Variantes_DI[],6,0)</f>
        <v>PRO</v>
      </c>
      <c r="F440" s="102" t="str">
        <f>+VLOOKUP($M440,Detalle_Variantes_DI[],7,0)</f>
        <v>Chile</v>
      </c>
      <c r="G440" s="102" t="str">
        <f>+VLOOKUP($M440,Detalle_Variantes_DI[],8,0)</f>
        <v>SI</v>
      </c>
      <c r="H440" s="102" t="str">
        <f>+VLOOKUP($M440,Detalle_Variantes_DI[],9,0)</f>
        <v>NO</v>
      </c>
      <c r="I440" s="102" t="str">
        <f>+VLOOKUP($M440,Detalle_Variantes_DI[],10,0)</f>
        <v>NO</v>
      </c>
      <c r="J440" s="102" t="str">
        <f>+VLOOKUP($M440,Detalle_Variantes_DI[],11,0)</f>
        <v>SI</v>
      </c>
      <c r="K440" s="102" t="str">
        <f>+VLOOKUP($M440,Detalle_Variantes_DI[],13,0)</f>
        <v>SI</v>
      </c>
      <c r="L440" s="102" t="str">
        <f>+VLOOKUP($M440,Detalle_Variantes_DI[],14,0)</f>
        <v>Región</v>
      </c>
      <c r="M440" s="100">
        <f t="shared" si="32"/>
        <v>22</v>
      </c>
      <c r="N440" s="96">
        <v>5</v>
      </c>
      <c r="O440" s="102" t="str">
        <f>+IF(VLOOKUP($M440,Detalle_Variantes_DI[],19,0)=0,"",VLOOKUP($M440,Detalle_Variantes_DI[],19,0))</f>
        <v/>
      </c>
      <c r="P440" s="102" t="str">
        <f t="shared" si="30"/>
        <v/>
      </c>
      <c r="Q440" s="102" t="str">
        <f>+IF(VLOOKUP($M440,Detalle_Variantes_DI[],19,0)=0,"",VLOOKUP($M440,Detalle_Variantes_DI[],21,0))</f>
        <v/>
      </c>
      <c r="R440" s="105" t="str">
        <f t="shared" si="31"/>
        <v/>
      </c>
      <c r="S440" s="106" t="str">
        <f>+IFERROR(VLOOKUP(M440&amp;"-"&amp;N440,Links_publicos_PBI[[id-id2]:[Nombre Archivo PBI]],4,0),L440)</f>
        <v>Región de Valparaíso</v>
      </c>
      <c r="T440" s="121" t="str">
        <f>+HYPERLINK(IFERROR(VLOOKUP($M440&amp;"-"&amp;$N440,Links_publicos_PBI[[id-id2]:[Nombre Archivo PBI]],5,0),L440))</f>
        <v>https://app.powerbi.com/view?r=eyJrIjoiMGU1YjA4MjctMTljOC00OTQyLTgzMjktZDExMzQwNTRiMzRmIiwidCI6IjhmYmFhNWJmLTJlY2MtNGRjOC1iNTZiLThmOTJlMzA3ZjA3NiIsImMiOjR9</v>
      </c>
      <c r="U440" s="121" t="str">
        <f>+IFERROR(VLOOKUP($M440,'LINK GEE-MSTORE'!$A$4:$E$164,4,0),"")&amp;IF(Detalle_Vinculos_Odoo[[#This Row],[id GEE2]]=0,"",Detalle_Vinculos_Odoo[[#This Row],[id GEE2]])</f>
        <v/>
      </c>
      <c r="V440" s="121" t="str">
        <f>+IFERROR(VLOOKUP($M440,'LINK GEE-MSTORE'!$I$4:$M$134,4,0),"")</f>
        <v/>
      </c>
      <c r="W440" s="30" t="str">
        <f>+Detalle_Vinculos_Odoo[[#This Row],[Data]]&amp;"|| "&amp;Detalle_Vinculos_Odoo[[#This Row],[Variante Shopify]]&amp;", "&amp;Detalle_Vinculos_Odoo[[#This Row],[País]]</f>
        <v>DATAFOREST|| Región de Valparaíso, Chile</v>
      </c>
      <c r="X4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Valparaíso</v>
      </c>
      <c r="Y440" s="106" t="str">
        <f>+IFERROR(VLOOKUP(Detalle_Vinculos_Odoo[[#This Row],[id GEE]],Portadas10[],2,0),"No hay imagen en la tabla")</f>
        <v>No hay imagen en la tabla</v>
      </c>
      <c r="Z4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0" s="106" t="str">
        <f t="shared" si="26"/>
        <v>https://dashboardfiltrado.azurewebsites.net/AutoDash/Index/22/5</v>
      </c>
      <c r="AC4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id2:5, url:"https://app.powerbi.com/view?r=eyJrIjoiMGU1YjA4MjctMTljOC00OTQyLTgzMjktZDExMzQwNTRiMzRmIiwidCI6IjhmYmFhNWJmLTJlY2MtNGRjOC1iNTZiLThmOTJlMzA3ZjA3NiIsImMiOjR9", comentario:"DATA: DATAFOREST || País: Chile || Variante: SI || Tipo Variante: Región || Variante Shopify: Región de Valparaíso"));</v>
      </c>
      <c r="AD4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https://dashboardfiltrado.azurewebsites.net/AutoDash/Index/22/5</v>
      </c>
      <c r="AE440" s="117" t="str">
        <f>+IF(Detalle_Vinculos_Odoo[[#This Row],[LINK Mapstore]]&lt;&gt;"","MapStore",IF(Detalle_Vinculos_Odoo[[#This Row],[id GEE]]&lt;&gt;"","GEE-PBI","PBI"))</f>
        <v>PBI</v>
      </c>
    </row>
    <row r="441" spans="1:31" ht="30.6" hidden="1" x14ac:dyDescent="0.3">
      <c r="A441" s="102">
        <f t="shared" si="27"/>
        <v>428</v>
      </c>
      <c r="B441" s="103" t="str">
        <f>+VLOOKUP($M441,Detalle_Variantes_DI[],2,0)</f>
        <v>DATAFOREST</v>
      </c>
      <c r="C441" s="103" t="str">
        <f>+VLOOKUP($M441,Detalle_Variantes_DI[],3,0)</f>
        <v>0028-01-00090</v>
      </c>
      <c r="D441" s="30" t="str">
        <f>+VLOOKUP($M441,Detalle_Variantes_DI[],5,0)</f>
        <v>Estadísticas de Incendios Forestales</v>
      </c>
      <c r="E441" s="102" t="str">
        <f>+VLOOKUP($M441,Detalle_Variantes_DI[],6,0)</f>
        <v>PRO</v>
      </c>
      <c r="F441" s="102" t="str">
        <f>+VLOOKUP($M441,Detalle_Variantes_DI[],7,0)</f>
        <v>Chile</v>
      </c>
      <c r="G441" s="102" t="str">
        <f>+VLOOKUP($M441,Detalle_Variantes_DI[],8,0)</f>
        <v>SI</v>
      </c>
      <c r="H441" s="102" t="str">
        <f>+VLOOKUP($M441,Detalle_Variantes_DI[],9,0)</f>
        <v>NO</v>
      </c>
      <c r="I441" s="102" t="str">
        <f>+VLOOKUP($M441,Detalle_Variantes_DI[],10,0)</f>
        <v>NO</v>
      </c>
      <c r="J441" s="102" t="str">
        <f>+VLOOKUP($M441,Detalle_Variantes_DI[],11,0)</f>
        <v>SI</v>
      </c>
      <c r="K441" s="102" t="str">
        <f>+VLOOKUP($M441,Detalle_Variantes_DI[],13,0)</f>
        <v>SI</v>
      </c>
      <c r="L441" s="102" t="str">
        <f>+VLOOKUP($M441,Detalle_Variantes_DI[],14,0)</f>
        <v>Región</v>
      </c>
      <c r="M441" s="100">
        <f t="shared" si="32"/>
        <v>22</v>
      </c>
      <c r="N441" s="96">
        <v>6</v>
      </c>
      <c r="O441" s="102" t="str">
        <f>+IF(VLOOKUP($M441,Detalle_Variantes_DI[],19,0)=0,"",VLOOKUP($M441,Detalle_Variantes_DI[],19,0))</f>
        <v/>
      </c>
      <c r="P441" s="102" t="str">
        <f t="shared" si="30"/>
        <v/>
      </c>
      <c r="Q441" s="102" t="str">
        <f>+IF(VLOOKUP($M441,Detalle_Variantes_DI[],19,0)=0,"",VLOOKUP($M441,Detalle_Variantes_DI[],21,0))</f>
        <v/>
      </c>
      <c r="R441" s="105" t="str">
        <f t="shared" si="31"/>
        <v/>
      </c>
      <c r="S441" s="106" t="str">
        <f>+IFERROR(VLOOKUP(M441&amp;"-"&amp;N441,Links_publicos_PBI[[id-id2]:[Nombre Archivo PBI]],4,0),L441)</f>
        <v>Región de O'Higgins</v>
      </c>
      <c r="T441" s="121" t="str">
        <f>+HYPERLINK(IFERROR(VLOOKUP($M441&amp;"-"&amp;$N441,Links_publicos_PBI[[id-id2]:[Nombre Archivo PBI]],5,0),L441))</f>
        <v>https://app.powerbi.com/view?r=eyJrIjoiZTFkM2M2MTYtMzM0YS00YjY4LWI1ZGUtYmVhMzg2NTZkNDEzIiwidCI6IjhmYmFhNWJmLTJlY2MtNGRjOC1iNTZiLThmOTJlMzA3ZjA3NiIsImMiOjR9</v>
      </c>
      <c r="U441" s="121" t="str">
        <f>+IFERROR(VLOOKUP($M441,'LINK GEE-MSTORE'!$A$4:$E$164,4,0),"")&amp;IF(Detalle_Vinculos_Odoo[[#This Row],[id GEE2]]=0,"",Detalle_Vinculos_Odoo[[#This Row],[id GEE2]])</f>
        <v/>
      </c>
      <c r="V441" s="121" t="str">
        <f>+IFERROR(VLOOKUP($M441,'LINK GEE-MSTORE'!$I$4:$M$134,4,0),"")</f>
        <v/>
      </c>
      <c r="W441" s="30" t="str">
        <f>+Detalle_Vinculos_Odoo[[#This Row],[Data]]&amp;"|| "&amp;Detalle_Vinculos_Odoo[[#This Row],[Variante Shopify]]&amp;", "&amp;Detalle_Vinculos_Odoo[[#This Row],[País]]</f>
        <v>DATAFOREST|| Región de O'Higgins, Chile</v>
      </c>
      <c r="X4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O'Higgins</v>
      </c>
      <c r="Y441" s="106" t="str">
        <f>+IFERROR(VLOOKUP(Detalle_Vinculos_Odoo[[#This Row],[id GEE]],Portadas10[],2,0),"No hay imagen en la tabla")</f>
        <v>No hay imagen en la tabla</v>
      </c>
      <c r="Z4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1" s="106" t="str">
        <f t="shared" si="26"/>
        <v>https://dashboardfiltrado.azurewebsites.net/AutoDash/Index/22/6</v>
      </c>
      <c r="AC4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id2:6, url:"https://app.powerbi.com/view?r=eyJrIjoiZTFkM2M2MTYtMzM0YS00YjY4LWI1ZGUtYmVhMzg2NTZkNDEzIiwidCI6IjhmYmFhNWJmLTJlY2MtNGRjOC1iNTZiLThmOTJlMzA3ZjA3NiIsImMiOjR9", comentario:"DATA: DATAFOREST || País: Chile || Variante: SI || Tipo Variante: Región || Variante Shopify: Región de O'Higgins"));</v>
      </c>
      <c r="AD4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https://dashboardfiltrado.azurewebsites.net/AutoDash/Index/22/6</v>
      </c>
      <c r="AE441" s="117" t="str">
        <f>+IF(Detalle_Vinculos_Odoo[[#This Row],[LINK Mapstore]]&lt;&gt;"","MapStore",IF(Detalle_Vinculos_Odoo[[#This Row],[id GEE]]&lt;&gt;"","GEE-PBI","PBI"))</f>
        <v>PBI</v>
      </c>
    </row>
    <row r="442" spans="1:31" ht="30.6" hidden="1" x14ac:dyDescent="0.3">
      <c r="A442" s="102">
        <f t="shared" si="27"/>
        <v>429</v>
      </c>
      <c r="B442" s="103" t="str">
        <f>+VLOOKUP($M442,Detalle_Variantes_DI[],2,0)</f>
        <v>DATAFOREST</v>
      </c>
      <c r="C442" s="103" t="str">
        <f>+VLOOKUP($M442,Detalle_Variantes_DI[],3,0)</f>
        <v>0028-01-00090</v>
      </c>
      <c r="D442" s="30" t="str">
        <f>+VLOOKUP($M442,Detalle_Variantes_DI[],5,0)</f>
        <v>Estadísticas de Incendios Forestales</v>
      </c>
      <c r="E442" s="102" t="str">
        <f>+VLOOKUP($M442,Detalle_Variantes_DI[],6,0)</f>
        <v>PRO</v>
      </c>
      <c r="F442" s="102" t="str">
        <f>+VLOOKUP($M442,Detalle_Variantes_DI[],7,0)</f>
        <v>Chile</v>
      </c>
      <c r="G442" s="102" t="str">
        <f>+VLOOKUP($M442,Detalle_Variantes_DI[],8,0)</f>
        <v>SI</v>
      </c>
      <c r="H442" s="102" t="str">
        <f>+VLOOKUP($M442,Detalle_Variantes_DI[],9,0)</f>
        <v>NO</v>
      </c>
      <c r="I442" s="102" t="str">
        <f>+VLOOKUP($M442,Detalle_Variantes_DI[],10,0)</f>
        <v>NO</v>
      </c>
      <c r="J442" s="102" t="str">
        <f>+VLOOKUP($M442,Detalle_Variantes_DI[],11,0)</f>
        <v>SI</v>
      </c>
      <c r="K442" s="102" t="str">
        <f>+VLOOKUP($M442,Detalle_Variantes_DI[],13,0)</f>
        <v>SI</v>
      </c>
      <c r="L442" s="102" t="str">
        <f>+VLOOKUP($M442,Detalle_Variantes_DI[],14,0)</f>
        <v>Región</v>
      </c>
      <c r="M442" s="100">
        <f t="shared" si="32"/>
        <v>22</v>
      </c>
      <c r="N442" s="96">
        <v>7</v>
      </c>
      <c r="O442" s="102" t="str">
        <f>+IF(VLOOKUP($M442,Detalle_Variantes_DI[],19,0)=0,"",VLOOKUP($M442,Detalle_Variantes_DI[],19,0))</f>
        <v/>
      </c>
      <c r="P442" s="102" t="str">
        <f t="shared" si="30"/>
        <v/>
      </c>
      <c r="Q442" s="102" t="str">
        <f>+IF(VLOOKUP($M442,Detalle_Variantes_DI[],19,0)=0,"",VLOOKUP($M442,Detalle_Variantes_DI[],21,0))</f>
        <v/>
      </c>
      <c r="R442" s="105" t="str">
        <f t="shared" si="31"/>
        <v/>
      </c>
      <c r="S442" s="106" t="str">
        <f>+IFERROR(VLOOKUP(M442&amp;"-"&amp;N442,Links_publicos_PBI[[id-id2]:[Nombre Archivo PBI]],4,0),L442)</f>
        <v>Región del Maule</v>
      </c>
      <c r="T442" s="121" t="str">
        <f>+HYPERLINK(IFERROR(VLOOKUP($M442&amp;"-"&amp;$N442,Links_publicos_PBI[[id-id2]:[Nombre Archivo PBI]],5,0),L442))</f>
        <v>https://app.powerbi.com/view?r=eyJrIjoiOTQxNjYwM2EtNjc2MC00MGIyLTkwYjQtNjI0MDY3OTIxZWQwIiwidCI6IjhmYmFhNWJmLTJlY2MtNGRjOC1iNTZiLThmOTJlMzA3ZjA3NiIsImMiOjR9</v>
      </c>
      <c r="U442" s="121" t="str">
        <f>+IFERROR(VLOOKUP($M442,'LINK GEE-MSTORE'!$A$4:$E$164,4,0),"")&amp;IF(Detalle_Vinculos_Odoo[[#This Row],[id GEE2]]=0,"",Detalle_Vinculos_Odoo[[#This Row],[id GEE2]])</f>
        <v/>
      </c>
      <c r="V442" s="121" t="str">
        <f>+IFERROR(VLOOKUP($M442,'LINK GEE-MSTORE'!$I$4:$M$134,4,0),"")</f>
        <v/>
      </c>
      <c r="W442" s="30" t="str">
        <f>+Detalle_Vinculos_Odoo[[#This Row],[Data]]&amp;"|| "&amp;Detalle_Vinculos_Odoo[[#This Row],[Variante Shopify]]&amp;", "&amp;Detalle_Vinculos_Odoo[[#This Row],[País]]</f>
        <v>DATAFOREST|| Región del Maule, Chile</v>
      </c>
      <c r="X4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del Maule</v>
      </c>
      <c r="Y442" s="106" t="str">
        <f>+IFERROR(VLOOKUP(Detalle_Vinculos_Odoo[[#This Row],[id GEE]],Portadas10[],2,0),"No hay imagen en la tabla")</f>
        <v>No hay imagen en la tabla</v>
      </c>
      <c r="Z4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2" s="106" t="str">
        <f t="shared" si="26"/>
        <v>https://dashboardfiltrado.azurewebsites.net/AutoDash/Index/22/7</v>
      </c>
      <c r="AC4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id2:7, url:"https://app.powerbi.com/view?r=eyJrIjoiOTQxNjYwM2EtNjc2MC00MGIyLTkwYjQtNjI0MDY3OTIxZWQwIiwidCI6IjhmYmFhNWJmLTJlY2MtNGRjOC1iNTZiLThmOTJlMzA3ZjA3NiIsImMiOjR9", comentario:"DATA: DATAFOREST || País: Chile || Variante: SI || Tipo Variante: Región || Variante Shopify: Región del Maule"));</v>
      </c>
      <c r="AD4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https://dashboardfiltrado.azurewebsites.net/AutoDash/Index/22/7</v>
      </c>
      <c r="AE442" s="117" t="str">
        <f>+IF(Detalle_Vinculos_Odoo[[#This Row],[LINK Mapstore]]&lt;&gt;"","MapStore",IF(Detalle_Vinculos_Odoo[[#This Row],[id GEE]]&lt;&gt;"","GEE-PBI","PBI"))</f>
        <v>PBI</v>
      </c>
    </row>
    <row r="443" spans="1:31" ht="30.6" hidden="1" x14ac:dyDescent="0.3">
      <c r="A443" s="102">
        <f t="shared" si="27"/>
        <v>430</v>
      </c>
      <c r="B443" s="103" t="str">
        <f>+VLOOKUP($M443,Detalle_Variantes_DI[],2,0)</f>
        <v>DATAFOREST</v>
      </c>
      <c r="C443" s="103" t="str">
        <f>+VLOOKUP($M443,Detalle_Variantes_DI[],3,0)</f>
        <v>0028-01-00090</v>
      </c>
      <c r="D443" s="30" t="str">
        <f>+VLOOKUP($M443,Detalle_Variantes_DI[],5,0)</f>
        <v>Estadísticas de Incendios Forestales</v>
      </c>
      <c r="E443" s="102" t="str">
        <f>+VLOOKUP($M443,Detalle_Variantes_DI[],6,0)</f>
        <v>PRO</v>
      </c>
      <c r="F443" s="102" t="str">
        <f>+VLOOKUP($M443,Detalle_Variantes_DI[],7,0)</f>
        <v>Chile</v>
      </c>
      <c r="G443" s="102" t="str">
        <f>+VLOOKUP($M443,Detalle_Variantes_DI[],8,0)</f>
        <v>SI</v>
      </c>
      <c r="H443" s="102" t="str">
        <f>+VLOOKUP($M443,Detalle_Variantes_DI[],9,0)</f>
        <v>NO</v>
      </c>
      <c r="I443" s="102" t="str">
        <f>+VLOOKUP($M443,Detalle_Variantes_DI[],10,0)</f>
        <v>NO</v>
      </c>
      <c r="J443" s="102" t="str">
        <f>+VLOOKUP($M443,Detalle_Variantes_DI[],11,0)</f>
        <v>SI</v>
      </c>
      <c r="K443" s="102" t="str">
        <f>+VLOOKUP($M443,Detalle_Variantes_DI[],13,0)</f>
        <v>SI</v>
      </c>
      <c r="L443" s="102" t="str">
        <f>+VLOOKUP($M443,Detalle_Variantes_DI[],14,0)</f>
        <v>Región</v>
      </c>
      <c r="M443" s="100">
        <f t="shared" si="32"/>
        <v>22</v>
      </c>
      <c r="N443" s="96">
        <v>8</v>
      </c>
      <c r="O443" s="102" t="str">
        <f>+IF(VLOOKUP($M443,Detalle_Variantes_DI[],19,0)=0,"",VLOOKUP($M443,Detalle_Variantes_DI[],19,0))</f>
        <v/>
      </c>
      <c r="P443" s="102" t="str">
        <f t="shared" si="30"/>
        <v/>
      </c>
      <c r="Q443" s="102" t="str">
        <f>+IF(VLOOKUP($M443,Detalle_Variantes_DI[],19,0)=0,"",VLOOKUP($M443,Detalle_Variantes_DI[],21,0))</f>
        <v/>
      </c>
      <c r="R443" s="105" t="str">
        <f t="shared" si="31"/>
        <v/>
      </c>
      <c r="S443" s="106" t="str">
        <f>+IFERROR(VLOOKUP(M443&amp;"-"&amp;N443,Links_publicos_PBI[[id-id2]:[Nombre Archivo PBI]],4,0),L443)</f>
        <v>Región del Biobío</v>
      </c>
      <c r="T443" s="121" t="str">
        <f>+HYPERLINK(IFERROR(VLOOKUP($M443&amp;"-"&amp;$N443,Links_publicos_PBI[[id-id2]:[Nombre Archivo PBI]],5,0),L443))</f>
        <v>https://app.powerbi.com/view?r=eyJrIjoiNDU5NzFkNjUtYWMyNi00OTAzLThmZmUtYjY5MzE3ZDZhOWMxIiwidCI6IjhmYmFhNWJmLTJlY2MtNGRjOC1iNTZiLThmOTJlMzA3ZjA3NiIsImMiOjR9</v>
      </c>
      <c r="U443" s="121" t="str">
        <f>+IFERROR(VLOOKUP($M443,'LINK GEE-MSTORE'!$A$4:$E$164,4,0),"")&amp;IF(Detalle_Vinculos_Odoo[[#This Row],[id GEE2]]=0,"",Detalle_Vinculos_Odoo[[#This Row],[id GEE2]])</f>
        <v/>
      </c>
      <c r="V443" s="121" t="str">
        <f>+IFERROR(VLOOKUP($M443,'LINK GEE-MSTORE'!$I$4:$M$134,4,0),"")</f>
        <v/>
      </c>
      <c r="W443" s="30" t="str">
        <f>+Detalle_Vinculos_Odoo[[#This Row],[Data]]&amp;"|| "&amp;Detalle_Vinculos_Odoo[[#This Row],[Variante Shopify]]&amp;", "&amp;Detalle_Vinculos_Odoo[[#This Row],[País]]</f>
        <v>DATAFOREST|| Región del Biobío, Chile</v>
      </c>
      <c r="X4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del Biobío</v>
      </c>
      <c r="Y443" s="106" t="str">
        <f>+IFERROR(VLOOKUP(Detalle_Vinculos_Odoo[[#This Row],[id GEE]],Portadas10[],2,0),"No hay imagen en la tabla")</f>
        <v>No hay imagen en la tabla</v>
      </c>
      <c r="Z4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3" s="106" t="str">
        <f t="shared" si="26"/>
        <v>https://dashboardfiltrado.azurewebsites.net/AutoDash/Index/22/8</v>
      </c>
      <c r="AC4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id2:8, url:"https://app.powerbi.com/view?r=eyJrIjoiNDU5NzFkNjUtYWMyNi00OTAzLThmZmUtYjY5MzE3ZDZhOWMxIiwidCI6IjhmYmFhNWJmLTJlY2MtNGRjOC1iNTZiLThmOTJlMzA3ZjA3NiIsImMiOjR9", comentario:"DATA: DATAFOREST || País: Chile || Variante: SI || Tipo Variante: Región || Variante Shopify: Región del Biobío"));</v>
      </c>
      <c r="AD4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https://dashboardfiltrado.azurewebsites.net/AutoDash/Index/22/8</v>
      </c>
      <c r="AE443" s="117" t="str">
        <f>+IF(Detalle_Vinculos_Odoo[[#This Row],[LINK Mapstore]]&lt;&gt;"","MapStore",IF(Detalle_Vinculos_Odoo[[#This Row],[id GEE]]&lt;&gt;"","GEE-PBI","PBI"))</f>
        <v>PBI</v>
      </c>
    </row>
    <row r="444" spans="1:31" ht="30.6" hidden="1" x14ac:dyDescent="0.3">
      <c r="A444" s="102">
        <f t="shared" si="27"/>
        <v>431</v>
      </c>
      <c r="B444" s="103" t="str">
        <f>+VLOOKUP($M444,Detalle_Variantes_DI[],2,0)</f>
        <v>DATAFOREST</v>
      </c>
      <c r="C444" s="103" t="str">
        <f>+VLOOKUP($M444,Detalle_Variantes_DI[],3,0)</f>
        <v>0028-01-00090</v>
      </c>
      <c r="D444" s="30" t="str">
        <f>+VLOOKUP($M444,Detalle_Variantes_DI[],5,0)</f>
        <v>Estadísticas de Incendios Forestales</v>
      </c>
      <c r="E444" s="102" t="str">
        <f>+VLOOKUP($M444,Detalle_Variantes_DI[],6,0)</f>
        <v>PRO</v>
      </c>
      <c r="F444" s="102" t="str">
        <f>+VLOOKUP($M444,Detalle_Variantes_DI[],7,0)</f>
        <v>Chile</v>
      </c>
      <c r="G444" s="102" t="str">
        <f>+VLOOKUP($M444,Detalle_Variantes_DI[],8,0)</f>
        <v>SI</v>
      </c>
      <c r="H444" s="102" t="str">
        <f>+VLOOKUP($M444,Detalle_Variantes_DI[],9,0)</f>
        <v>NO</v>
      </c>
      <c r="I444" s="102" t="str">
        <f>+VLOOKUP($M444,Detalle_Variantes_DI[],10,0)</f>
        <v>NO</v>
      </c>
      <c r="J444" s="102" t="str">
        <f>+VLOOKUP($M444,Detalle_Variantes_DI[],11,0)</f>
        <v>SI</v>
      </c>
      <c r="K444" s="102" t="str">
        <f>+VLOOKUP($M444,Detalle_Variantes_DI[],13,0)</f>
        <v>SI</v>
      </c>
      <c r="L444" s="102" t="str">
        <f>+VLOOKUP($M444,Detalle_Variantes_DI[],14,0)</f>
        <v>Región</v>
      </c>
      <c r="M444" s="100">
        <f t="shared" si="32"/>
        <v>22</v>
      </c>
      <c r="N444" s="96">
        <v>9</v>
      </c>
      <c r="O444" s="102" t="str">
        <f>+IF(VLOOKUP($M444,Detalle_Variantes_DI[],19,0)=0,"",VLOOKUP($M444,Detalle_Variantes_DI[],19,0))</f>
        <v/>
      </c>
      <c r="P444" s="102" t="str">
        <f t="shared" si="30"/>
        <v/>
      </c>
      <c r="Q444" s="102" t="str">
        <f>+IF(VLOOKUP($M444,Detalle_Variantes_DI[],19,0)=0,"",VLOOKUP($M444,Detalle_Variantes_DI[],21,0))</f>
        <v/>
      </c>
      <c r="R444" s="105" t="str">
        <f t="shared" si="31"/>
        <v/>
      </c>
      <c r="S444" s="106" t="str">
        <f>+IFERROR(VLOOKUP(M444&amp;"-"&amp;N444,Links_publicos_PBI[[id-id2]:[Nombre Archivo PBI]],4,0),L444)</f>
        <v>Región de La Araucanía</v>
      </c>
      <c r="T444" s="121" t="str">
        <f>+HYPERLINK(IFERROR(VLOOKUP($M444&amp;"-"&amp;$N444,Links_publicos_PBI[[id-id2]:[Nombre Archivo PBI]],5,0),L444))</f>
        <v>https://app.powerbi.com/view?r=eyJrIjoiN2Y3MjEzNzYtNWQ4NC00M2MzLTg5NTItNTA1ZDkxNzQ1YjExIiwidCI6IjhmYmFhNWJmLTJlY2MtNGRjOC1iNTZiLThmOTJlMzA3ZjA3NiIsImMiOjR9</v>
      </c>
      <c r="U444" s="121" t="str">
        <f>+IFERROR(VLOOKUP($M444,'LINK GEE-MSTORE'!$A$4:$E$164,4,0),"")&amp;IF(Detalle_Vinculos_Odoo[[#This Row],[id GEE2]]=0,"",Detalle_Vinculos_Odoo[[#This Row],[id GEE2]])</f>
        <v/>
      </c>
      <c r="V444" s="121" t="str">
        <f>+IFERROR(VLOOKUP($M444,'LINK GEE-MSTORE'!$I$4:$M$134,4,0),"")</f>
        <v/>
      </c>
      <c r="W444" s="30" t="str">
        <f>+Detalle_Vinculos_Odoo[[#This Row],[Data]]&amp;"|| "&amp;Detalle_Vinculos_Odoo[[#This Row],[Variante Shopify]]&amp;", "&amp;Detalle_Vinculos_Odoo[[#This Row],[País]]</f>
        <v>DATAFOREST|| Región de La Araucanía, Chile</v>
      </c>
      <c r="X4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La Araucanía</v>
      </c>
      <c r="Y444" s="106" t="str">
        <f>+IFERROR(VLOOKUP(Detalle_Vinculos_Odoo[[#This Row],[id GEE]],Portadas10[],2,0),"No hay imagen en la tabla")</f>
        <v>No hay imagen en la tabla</v>
      </c>
      <c r="Z4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4" s="106" t="str">
        <f t="shared" si="26"/>
        <v>https://dashboardfiltrado.azurewebsites.net/AutoDash/Index/22/9</v>
      </c>
      <c r="AC4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id2:9, url:"https://app.powerbi.com/view?r=eyJrIjoiN2Y3MjEzNzYtNWQ4NC00M2MzLTg5NTItNTA1ZDkxNzQ1YjExIiwidCI6IjhmYmFhNWJmLTJlY2MtNGRjOC1iNTZiLThmOTJlMzA3ZjA3NiIsImMiOjR9", comentario:"DATA: DATAFOREST || País: Chile || Variante: SI || Tipo Variante: Región || Variante Shopify: Región de La Araucanía"));</v>
      </c>
      <c r="AD4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https://dashboardfiltrado.azurewebsites.net/AutoDash/Index/22/9</v>
      </c>
      <c r="AE444" s="117" t="str">
        <f>+IF(Detalle_Vinculos_Odoo[[#This Row],[LINK Mapstore]]&lt;&gt;"","MapStore",IF(Detalle_Vinculos_Odoo[[#This Row],[id GEE]]&lt;&gt;"","GEE-PBI","PBI"))</f>
        <v>PBI</v>
      </c>
    </row>
    <row r="445" spans="1:31" ht="30.6" hidden="1" x14ac:dyDescent="0.3">
      <c r="A445" s="102">
        <f t="shared" si="27"/>
        <v>432</v>
      </c>
      <c r="B445" s="103" t="str">
        <f>+VLOOKUP($M445,Detalle_Variantes_DI[],2,0)</f>
        <v>DATAFOREST</v>
      </c>
      <c r="C445" s="103" t="str">
        <f>+VLOOKUP($M445,Detalle_Variantes_DI[],3,0)</f>
        <v>0028-01-00090</v>
      </c>
      <c r="D445" s="30" t="str">
        <f>+VLOOKUP($M445,Detalle_Variantes_DI[],5,0)</f>
        <v>Estadísticas de Incendios Forestales</v>
      </c>
      <c r="E445" s="102" t="str">
        <f>+VLOOKUP($M445,Detalle_Variantes_DI[],6,0)</f>
        <v>PRO</v>
      </c>
      <c r="F445" s="102" t="str">
        <f>+VLOOKUP($M445,Detalle_Variantes_DI[],7,0)</f>
        <v>Chile</v>
      </c>
      <c r="G445" s="102" t="str">
        <f>+VLOOKUP($M445,Detalle_Variantes_DI[],8,0)</f>
        <v>SI</v>
      </c>
      <c r="H445" s="102" t="str">
        <f>+VLOOKUP($M445,Detalle_Variantes_DI[],9,0)</f>
        <v>NO</v>
      </c>
      <c r="I445" s="102" t="str">
        <f>+VLOOKUP($M445,Detalle_Variantes_DI[],10,0)</f>
        <v>NO</v>
      </c>
      <c r="J445" s="102" t="str">
        <f>+VLOOKUP($M445,Detalle_Variantes_DI[],11,0)</f>
        <v>SI</v>
      </c>
      <c r="K445" s="102" t="str">
        <f>+VLOOKUP($M445,Detalle_Variantes_DI[],13,0)</f>
        <v>SI</v>
      </c>
      <c r="L445" s="102" t="str">
        <f>+VLOOKUP($M445,Detalle_Variantes_DI[],14,0)</f>
        <v>Región</v>
      </c>
      <c r="M445" s="100">
        <f t="shared" si="32"/>
        <v>22</v>
      </c>
      <c r="N445" s="96">
        <v>10</v>
      </c>
      <c r="O445" s="102" t="str">
        <f>+IF(VLOOKUP($M445,Detalle_Variantes_DI[],19,0)=0,"",VLOOKUP($M445,Detalle_Variantes_DI[],19,0))</f>
        <v/>
      </c>
      <c r="P445" s="102" t="str">
        <f t="shared" si="30"/>
        <v/>
      </c>
      <c r="Q445" s="102" t="str">
        <f>+IF(VLOOKUP($M445,Detalle_Variantes_DI[],19,0)=0,"",VLOOKUP($M445,Detalle_Variantes_DI[],21,0))</f>
        <v/>
      </c>
      <c r="R445" s="105" t="str">
        <f t="shared" si="31"/>
        <v/>
      </c>
      <c r="S445" s="106" t="str">
        <f>+IFERROR(VLOOKUP(M445&amp;"-"&amp;N445,Links_publicos_PBI[[id-id2]:[Nombre Archivo PBI]],4,0),L445)</f>
        <v>Región de Los Lagos</v>
      </c>
      <c r="T445" s="121" t="str">
        <f>+HYPERLINK(IFERROR(VLOOKUP($M445&amp;"-"&amp;$N445,Links_publicos_PBI[[id-id2]:[Nombre Archivo PBI]],5,0),L445))</f>
        <v>https://app.powerbi.com/view?r=eyJrIjoiNjVjYWQ5MTktZGI1OS00MjcxLTk5NGYtZjg1NjAwODQ0OWRjIiwidCI6IjhmYmFhNWJmLTJlY2MtNGRjOC1iNTZiLThmOTJlMzA3ZjA3NiIsImMiOjR9</v>
      </c>
      <c r="U445" s="121" t="str">
        <f>+IFERROR(VLOOKUP($M445,'LINK GEE-MSTORE'!$A$4:$E$164,4,0),"")&amp;IF(Detalle_Vinculos_Odoo[[#This Row],[id GEE2]]=0,"",Detalle_Vinculos_Odoo[[#This Row],[id GEE2]])</f>
        <v/>
      </c>
      <c r="V445" s="121" t="str">
        <f>+IFERROR(VLOOKUP($M445,'LINK GEE-MSTORE'!$I$4:$M$134,4,0),"")</f>
        <v/>
      </c>
      <c r="W445" s="30" t="str">
        <f>+Detalle_Vinculos_Odoo[[#This Row],[Data]]&amp;"|| "&amp;Detalle_Vinculos_Odoo[[#This Row],[Variante Shopify]]&amp;", "&amp;Detalle_Vinculos_Odoo[[#This Row],[País]]</f>
        <v>DATAFOREST|| Región de Los Lagos, Chile</v>
      </c>
      <c r="X4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Los Lagos</v>
      </c>
      <c r="Y445" s="106" t="str">
        <f>+IFERROR(VLOOKUP(Detalle_Vinculos_Odoo[[#This Row],[id GEE]],Portadas10[],2,0),"No hay imagen en la tabla")</f>
        <v>No hay imagen en la tabla</v>
      </c>
      <c r="Z4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5" s="106" t="str">
        <f t="shared" si="26"/>
        <v>https://dashboardfiltrado.azurewebsites.net/AutoDash/Index/22/10</v>
      </c>
      <c r="AC4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id2:10, url:"https://app.powerbi.com/view?r=eyJrIjoiNjVjYWQ5MTktZGI1OS00MjcxLTk5NGYtZjg1NjAwODQ0OWRjIiwidCI6IjhmYmFhNWJmLTJlY2MtNGRjOC1iNTZiLThmOTJlMzA3ZjA3NiIsImMiOjR9", comentario:"DATA: DATAFOREST || País: Chile || Variante: SI || Tipo Variante: Región || Variante Shopify: Región de Los Lagos"));</v>
      </c>
      <c r="AD4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https://dashboardfiltrado.azurewebsites.net/AutoDash/Index/22/10</v>
      </c>
      <c r="AE445" s="117" t="str">
        <f>+IF(Detalle_Vinculos_Odoo[[#This Row],[LINK Mapstore]]&lt;&gt;"","MapStore",IF(Detalle_Vinculos_Odoo[[#This Row],[id GEE]]&lt;&gt;"","GEE-PBI","PBI"))</f>
        <v>PBI</v>
      </c>
    </row>
    <row r="446" spans="1:31" ht="30.6" hidden="1" x14ac:dyDescent="0.3">
      <c r="A446" s="102">
        <f t="shared" si="27"/>
        <v>433</v>
      </c>
      <c r="B446" s="103" t="str">
        <f>+VLOOKUP($M446,Detalle_Variantes_DI[],2,0)</f>
        <v>DATAFOREST</v>
      </c>
      <c r="C446" s="103" t="str">
        <f>+VLOOKUP($M446,Detalle_Variantes_DI[],3,0)</f>
        <v>0028-01-00090</v>
      </c>
      <c r="D446" s="30" t="str">
        <f>+VLOOKUP($M446,Detalle_Variantes_DI[],5,0)</f>
        <v>Estadísticas de Incendios Forestales</v>
      </c>
      <c r="E446" s="102" t="str">
        <f>+VLOOKUP($M446,Detalle_Variantes_DI[],6,0)</f>
        <v>PRO</v>
      </c>
      <c r="F446" s="102" t="str">
        <f>+VLOOKUP($M446,Detalle_Variantes_DI[],7,0)</f>
        <v>Chile</v>
      </c>
      <c r="G446" s="102" t="str">
        <f>+VLOOKUP($M446,Detalle_Variantes_DI[],8,0)</f>
        <v>SI</v>
      </c>
      <c r="H446" s="102" t="str">
        <f>+VLOOKUP($M446,Detalle_Variantes_DI[],9,0)</f>
        <v>NO</v>
      </c>
      <c r="I446" s="102" t="str">
        <f>+VLOOKUP($M446,Detalle_Variantes_DI[],10,0)</f>
        <v>NO</v>
      </c>
      <c r="J446" s="102" t="str">
        <f>+VLOOKUP($M446,Detalle_Variantes_DI[],11,0)</f>
        <v>SI</v>
      </c>
      <c r="K446" s="102" t="str">
        <f>+VLOOKUP($M446,Detalle_Variantes_DI[],13,0)</f>
        <v>SI</v>
      </c>
      <c r="L446" s="102" t="str">
        <f>+VLOOKUP($M446,Detalle_Variantes_DI[],14,0)</f>
        <v>Región</v>
      </c>
      <c r="M446" s="100">
        <f t="shared" si="32"/>
        <v>22</v>
      </c>
      <c r="N446" s="96">
        <v>11</v>
      </c>
      <c r="O446" s="102" t="str">
        <f>+IF(VLOOKUP($M446,Detalle_Variantes_DI[],19,0)=0,"",VLOOKUP($M446,Detalle_Variantes_DI[],19,0))</f>
        <v/>
      </c>
      <c r="P446" s="102" t="str">
        <f t="shared" si="30"/>
        <v/>
      </c>
      <c r="Q446" s="102" t="str">
        <f>+IF(VLOOKUP($M446,Detalle_Variantes_DI[],19,0)=0,"",VLOOKUP($M446,Detalle_Variantes_DI[],21,0))</f>
        <v/>
      </c>
      <c r="R446" s="105" t="str">
        <f t="shared" si="31"/>
        <v/>
      </c>
      <c r="S446" s="106" t="str">
        <f>+IFERROR(VLOOKUP(M446&amp;"-"&amp;N446,Links_publicos_PBI[[id-id2]:[Nombre Archivo PBI]],4,0),L446)</f>
        <v>Región de Aysén</v>
      </c>
      <c r="T446" s="121" t="str">
        <f>+HYPERLINK(IFERROR(VLOOKUP($M446&amp;"-"&amp;$N446,Links_publicos_PBI[[id-id2]:[Nombre Archivo PBI]],5,0),L446))</f>
        <v>https://app.powerbi.com/view?r=eyJrIjoiNDc0ZTZiYjAtNTI2Yy00ZjY2LTlhMjUtYjQzM2I4ZjA4NzEyIiwidCI6IjhmYmFhNWJmLTJlY2MtNGRjOC1iNTZiLThmOTJlMzA3ZjA3NiIsImMiOjR9</v>
      </c>
      <c r="U446" s="121" t="str">
        <f>+IFERROR(VLOOKUP($M446,'LINK GEE-MSTORE'!$A$4:$E$164,4,0),"")&amp;IF(Detalle_Vinculos_Odoo[[#This Row],[id GEE2]]=0,"",Detalle_Vinculos_Odoo[[#This Row],[id GEE2]])</f>
        <v/>
      </c>
      <c r="V446" s="121" t="str">
        <f>+IFERROR(VLOOKUP($M446,'LINK GEE-MSTORE'!$I$4:$M$134,4,0),"")</f>
        <v/>
      </c>
      <c r="W446" s="30" t="str">
        <f>+Detalle_Vinculos_Odoo[[#This Row],[Data]]&amp;"|| "&amp;Detalle_Vinculos_Odoo[[#This Row],[Variante Shopify]]&amp;", "&amp;Detalle_Vinculos_Odoo[[#This Row],[País]]</f>
        <v>DATAFOREST|| Región de Aysén, Chile</v>
      </c>
      <c r="X4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Aysén</v>
      </c>
      <c r="Y446" s="106" t="str">
        <f>+IFERROR(VLOOKUP(Detalle_Vinculos_Odoo[[#This Row],[id GEE]],Portadas10[],2,0),"No hay imagen en la tabla")</f>
        <v>No hay imagen en la tabla</v>
      </c>
      <c r="Z4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6" s="106" t="str">
        <f t="shared" si="26"/>
        <v>https://dashboardfiltrado.azurewebsites.net/AutoDash/Index/22/11</v>
      </c>
      <c r="AC4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id2:11, url:"https://app.powerbi.com/view?r=eyJrIjoiNDc0ZTZiYjAtNTI2Yy00ZjY2LTlhMjUtYjQzM2I4ZjA4NzEyIiwidCI6IjhmYmFhNWJmLTJlY2MtNGRjOC1iNTZiLThmOTJlMzA3ZjA3NiIsImMiOjR9", comentario:"DATA: DATAFOREST || País: Chile || Variante: SI || Tipo Variante: Región || Variante Shopify: Región de Aysén"));</v>
      </c>
      <c r="AD4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https://dashboardfiltrado.azurewebsites.net/AutoDash/Index/22/11</v>
      </c>
      <c r="AE446" s="117" t="str">
        <f>+IF(Detalle_Vinculos_Odoo[[#This Row],[LINK Mapstore]]&lt;&gt;"","MapStore",IF(Detalle_Vinculos_Odoo[[#This Row],[id GEE]]&lt;&gt;"","GEE-PBI","PBI"))</f>
        <v>PBI</v>
      </c>
    </row>
    <row r="447" spans="1:31" ht="30.6" hidden="1" x14ac:dyDescent="0.3">
      <c r="A447" s="102">
        <f t="shared" si="27"/>
        <v>434</v>
      </c>
      <c r="B447" s="103" t="str">
        <f>+VLOOKUP($M447,Detalle_Variantes_DI[],2,0)</f>
        <v>DATAFOREST</v>
      </c>
      <c r="C447" s="103" t="str">
        <f>+VLOOKUP($M447,Detalle_Variantes_DI[],3,0)</f>
        <v>0028-01-00090</v>
      </c>
      <c r="D447" s="30" t="str">
        <f>+VLOOKUP($M447,Detalle_Variantes_DI[],5,0)</f>
        <v>Estadísticas de Incendios Forestales</v>
      </c>
      <c r="E447" s="102" t="str">
        <f>+VLOOKUP($M447,Detalle_Variantes_DI[],6,0)</f>
        <v>PRO</v>
      </c>
      <c r="F447" s="102" t="str">
        <f>+VLOOKUP($M447,Detalle_Variantes_DI[],7,0)</f>
        <v>Chile</v>
      </c>
      <c r="G447" s="102" t="str">
        <f>+VLOOKUP($M447,Detalle_Variantes_DI[],8,0)</f>
        <v>SI</v>
      </c>
      <c r="H447" s="102" t="str">
        <f>+VLOOKUP($M447,Detalle_Variantes_DI[],9,0)</f>
        <v>NO</v>
      </c>
      <c r="I447" s="102" t="str">
        <f>+VLOOKUP($M447,Detalle_Variantes_DI[],10,0)</f>
        <v>NO</v>
      </c>
      <c r="J447" s="102" t="str">
        <f>+VLOOKUP($M447,Detalle_Variantes_DI[],11,0)</f>
        <v>SI</v>
      </c>
      <c r="K447" s="102" t="str">
        <f>+VLOOKUP($M447,Detalle_Variantes_DI[],13,0)</f>
        <v>SI</v>
      </c>
      <c r="L447" s="102" t="str">
        <f>+VLOOKUP($M447,Detalle_Variantes_DI[],14,0)</f>
        <v>Región</v>
      </c>
      <c r="M447" s="100">
        <f t="shared" si="32"/>
        <v>22</v>
      </c>
      <c r="N447" s="96">
        <v>12</v>
      </c>
      <c r="O447" s="102" t="str">
        <f>+IF(VLOOKUP($M447,Detalle_Variantes_DI[],19,0)=0,"",VLOOKUP($M447,Detalle_Variantes_DI[],19,0))</f>
        <v/>
      </c>
      <c r="P447" s="102" t="str">
        <f t="shared" si="30"/>
        <v/>
      </c>
      <c r="Q447" s="102" t="str">
        <f>+IF(VLOOKUP($M447,Detalle_Variantes_DI[],19,0)=0,"",VLOOKUP($M447,Detalle_Variantes_DI[],21,0))</f>
        <v/>
      </c>
      <c r="R447" s="105" t="str">
        <f t="shared" si="31"/>
        <v/>
      </c>
      <c r="S447" s="106" t="str">
        <f>+IFERROR(VLOOKUP(M447&amp;"-"&amp;N447,Links_publicos_PBI[[id-id2]:[Nombre Archivo PBI]],4,0),L447)</f>
        <v>Región de Magallanes</v>
      </c>
      <c r="T447" s="121" t="str">
        <f>+HYPERLINK(IFERROR(VLOOKUP($M447&amp;"-"&amp;$N447,Links_publicos_PBI[[id-id2]:[Nombre Archivo PBI]],5,0),L447))</f>
        <v>https://app.powerbi.com/view?r=eyJrIjoiYmUxY2RjNzUtNzcxNS00ZTljLWEzZWUtM2FhMzI0ZWI1MGE1IiwidCI6IjhmYmFhNWJmLTJlY2MtNGRjOC1iNTZiLThmOTJlMzA3ZjA3NiIsImMiOjR9</v>
      </c>
      <c r="U447" s="121" t="str">
        <f>+IFERROR(VLOOKUP($M447,'LINK GEE-MSTORE'!$A$4:$E$164,4,0),"")&amp;IF(Detalle_Vinculos_Odoo[[#This Row],[id GEE2]]=0,"",Detalle_Vinculos_Odoo[[#This Row],[id GEE2]])</f>
        <v/>
      </c>
      <c r="V447" s="121" t="str">
        <f>+IFERROR(VLOOKUP($M447,'LINK GEE-MSTORE'!$I$4:$M$134,4,0),"")</f>
        <v/>
      </c>
      <c r="W447" s="30" t="str">
        <f>+Detalle_Vinculos_Odoo[[#This Row],[Data]]&amp;"|| "&amp;Detalle_Vinculos_Odoo[[#This Row],[Variante Shopify]]&amp;", "&amp;Detalle_Vinculos_Odoo[[#This Row],[País]]</f>
        <v>DATAFOREST|| Región de Magallanes, Chile</v>
      </c>
      <c r="X4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Magallanes</v>
      </c>
      <c r="Y447" s="106" t="str">
        <f>+IFERROR(VLOOKUP(Detalle_Vinculos_Odoo[[#This Row],[id GEE]],Portadas10[],2,0),"No hay imagen en la tabla")</f>
        <v>No hay imagen en la tabla</v>
      </c>
      <c r="Z4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7" s="106" t="str">
        <f t="shared" si="26"/>
        <v>https://dashboardfiltrado.azurewebsites.net/AutoDash/Index/22/12</v>
      </c>
      <c r="AC4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id2:12, url:"https://app.powerbi.com/view?r=eyJrIjoiYmUxY2RjNzUtNzcxNS00ZTljLWEzZWUtM2FhMzI0ZWI1MGE1IiwidCI6IjhmYmFhNWJmLTJlY2MtNGRjOC1iNTZiLThmOTJlMzA3ZjA3NiIsImMiOjR9", comentario:"DATA: DATAFOREST || País: Chile || Variante: SI || Tipo Variante: Región || Variante Shopify: Región de Magallanes"));</v>
      </c>
      <c r="AD4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https://dashboardfiltrado.azurewebsites.net/AutoDash/Index/22/12</v>
      </c>
      <c r="AE447" s="117" t="str">
        <f>+IF(Detalle_Vinculos_Odoo[[#This Row],[LINK Mapstore]]&lt;&gt;"","MapStore",IF(Detalle_Vinculos_Odoo[[#This Row],[id GEE]]&lt;&gt;"","GEE-PBI","PBI"))</f>
        <v>PBI</v>
      </c>
    </row>
    <row r="448" spans="1:31" ht="30.6" hidden="1" x14ac:dyDescent="0.3">
      <c r="A448" s="102">
        <f t="shared" si="27"/>
        <v>435</v>
      </c>
      <c r="B448" s="103" t="str">
        <f>+VLOOKUP($M448,Detalle_Variantes_DI[],2,0)</f>
        <v>DATAFOREST</v>
      </c>
      <c r="C448" s="103" t="str">
        <f>+VLOOKUP($M448,Detalle_Variantes_DI[],3,0)</f>
        <v>0028-01-00090</v>
      </c>
      <c r="D448" s="30" t="str">
        <f>+VLOOKUP($M448,Detalle_Variantes_DI[],5,0)</f>
        <v>Estadísticas de Incendios Forestales</v>
      </c>
      <c r="E448" s="102" t="str">
        <f>+VLOOKUP($M448,Detalle_Variantes_DI[],6,0)</f>
        <v>PRO</v>
      </c>
      <c r="F448" s="102" t="str">
        <f>+VLOOKUP($M448,Detalle_Variantes_DI[],7,0)</f>
        <v>Chile</v>
      </c>
      <c r="G448" s="102" t="str">
        <f>+VLOOKUP($M448,Detalle_Variantes_DI[],8,0)</f>
        <v>SI</v>
      </c>
      <c r="H448" s="102" t="str">
        <f>+VLOOKUP($M448,Detalle_Variantes_DI[],9,0)</f>
        <v>NO</v>
      </c>
      <c r="I448" s="102" t="str">
        <f>+VLOOKUP($M448,Detalle_Variantes_DI[],10,0)</f>
        <v>NO</v>
      </c>
      <c r="J448" s="102" t="str">
        <f>+VLOOKUP($M448,Detalle_Variantes_DI[],11,0)</f>
        <v>SI</v>
      </c>
      <c r="K448" s="102" t="str">
        <f>+VLOOKUP($M448,Detalle_Variantes_DI[],13,0)</f>
        <v>SI</v>
      </c>
      <c r="L448" s="102" t="str">
        <f>+VLOOKUP($M448,Detalle_Variantes_DI[],14,0)</f>
        <v>Región</v>
      </c>
      <c r="M448" s="100">
        <f t="shared" si="32"/>
        <v>22</v>
      </c>
      <c r="N448" s="96">
        <v>13</v>
      </c>
      <c r="O448" s="102" t="str">
        <f>+IF(VLOOKUP($M448,Detalle_Variantes_DI[],19,0)=0,"",VLOOKUP($M448,Detalle_Variantes_DI[],19,0))</f>
        <v/>
      </c>
      <c r="P448" s="102" t="str">
        <f t="shared" si="30"/>
        <v/>
      </c>
      <c r="Q448" s="102" t="str">
        <f>+IF(VLOOKUP($M448,Detalle_Variantes_DI[],19,0)=0,"",VLOOKUP($M448,Detalle_Variantes_DI[],21,0))</f>
        <v/>
      </c>
      <c r="R448" s="105" t="str">
        <f t="shared" si="31"/>
        <v/>
      </c>
      <c r="S448" s="106" t="str">
        <f>+IFERROR(VLOOKUP(M448&amp;"-"&amp;N448,Links_publicos_PBI[[id-id2]:[Nombre Archivo PBI]],4,0),L448)</f>
        <v>Región Metropolitana</v>
      </c>
      <c r="T448" s="121" t="str">
        <f>+HYPERLINK(IFERROR(VLOOKUP($M448&amp;"-"&amp;$N448,Links_publicos_PBI[[id-id2]:[Nombre Archivo PBI]],5,0),L448))</f>
        <v>https://app.powerbi.com/view?r=eyJrIjoiZTA1ZGFlNzEtNDc4MC00NjFiLWE2NDItYmQ5YjhmNDI0ZGM2IiwidCI6IjhmYmFhNWJmLTJlY2MtNGRjOC1iNTZiLThmOTJlMzA3ZjA3NiIsImMiOjR9</v>
      </c>
      <c r="U448" s="121" t="str">
        <f>+IFERROR(VLOOKUP($M448,'LINK GEE-MSTORE'!$A$4:$E$164,4,0),"")&amp;IF(Detalle_Vinculos_Odoo[[#This Row],[id GEE2]]=0,"",Detalle_Vinculos_Odoo[[#This Row],[id GEE2]])</f>
        <v/>
      </c>
      <c r="V448" s="121" t="str">
        <f>+IFERROR(VLOOKUP($M448,'LINK GEE-MSTORE'!$I$4:$M$134,4,0),"")</f>
        <v/>
      </c>
      <c r="W448" s="30" t="str">
        <f>+Detalle_Vinculos_Odoo[[#This Row],[Data]]&amp;"|| "&amp;Detalle_Vinculos_Odoo[[#This Row],[Variante Shopify]]&amp;", "&amp;Detalle_Vinculos_Odoo[[#This Row],[País]]</f>
        <v>DATAFOREST|| Región Metropolitana, Chile</v>
      </c>
      <c r="X4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Metropolitana</v>
      </c>
      <c r="Y448" s="106" t="str">
        <f>+IFERROR(VLOOKUP(Detalle_Vinculos_Odoo[[#This Row],[id GEE]],Portadas10[],2,0),"No hay imagen en la tabla")</f>
        <v>No hay imagen en la tabla</v>
      </c>
      <c r="Z4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8" s="106" t="str">
        <f t="shared" si="26"/>
        <v>https://dashboardfiltrado.azurewebsites.net/AutoDash/Index/22/13</v>
      </c>
      <c r="AC4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id2:13, url:"https://app.powerbi.com/view?r=eyJrIjoiZTA1ZGFlNzEtNDc4MC00NjFiLWE2NDItYmQ5YjhmNDI0ZGM2IiwidCI6IjhmYmFhNWJmLTJlY2MtNGRjOC1iNTZiLThmOTJlMzA3ZjA3NiIsImMiOjR9", comentario:"DATA: DATAFOREST || País: Chile || Variante: SI || Tipo Variante: Región || Variante Shopify: Región Metropolitana"));</v>
      </c>
      <c r="AD4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https://dashboardfiltrado.azurewebsites.net/AutoDash/Index/22/13</v>
      </c>
      <c r="AE448" s="117" t="str">
        <f>+IF(Detalle_Vinculos_Odoo[[#This Row],[LINK Mapstore]]&lt;&gt;"","MapStore",IF(Detalle_Vinculos_Odoo[[#This Row],[id GEE]]&lt;&gt;"","GEE-PBI","PBI"))</f>
        <v>PBI</v>
      </c>
    </row>
    <row r="449" spans="1:31" ht="30.6" hidden="1" x14ac:dyDescent="0.3">
      <c r="A449" s="102">
        <f t="shared" si="27"/>
        <v>436</v>
      </c>
      <c r="B449" s="103" t="str">
        <f>+VLOOKUP($M449,Detalle_Variantes_DI[],2,0)</f>
        <v>DATAFOREST</v>
      </c>
      <c r="C449" s="103" t="str">
        <f>+VLOOKUP($M449,Detalle_Variantes_DI[],3,0)</f>
        <v>0028-01-00090</v>
      </c>
      <c r="D449" s="30" t="str">
        <f>+VLOOKUP($M449,Detalle_Variantes_DI[],5,0)</f>
        <v>Estadísticas de Incendios Forestales</v>
      </c>
      <c r="E449" s="102" t="str">
        <f>+VLOOKUP($M449,Detalle_Variantes_DI[],6,0)</f>
        <v>PRO</v>
      </c>
      <c r="F449" s="102" t="str">
        <f>+VLOOKUP($M449,Detalle_Variantes_DI[],7,0)</f>
        <v>Chile</v>
      </c>
      <c r="G449" s="102" t="str">
        <f>+VLOOKUP($M449,Detalle_Variantes_DI[],8,0)</f>
        <v>SI</v>
      </c>
      <c r="H449" s="102" t="str">
        <f>+VLOOKUP($M449,Detalle_Variantes_DI[],9,0)</f>
        <v>NO</v>
      </c>
      <c r="I449" s="102" t="str">
        <f>+VLOOKUP($M449,Detalle_Variantes_DI[],10,0)</f>
        <v>NO</v>
      </c>
      <c r="J449" s="102" t="str">
        <f>+VLOOKUP($M449,Detalle_Variantes_DI[],11,0)</f>
        <v>SI</v>
      </c>
      <c r="K449" s="102" t="str">
        <f>+VLOOKUP($M449,Detalle_Variantes_DI[],13,0)</f>
        <v>SI</v>
      </c>
      <c r="L449" s="102" t="str">
        <f>+VLOOKUP($M449,Detalle_Variantes_DI[],14,0)</f>
        <v>Región</v>
      </c>
      <c r="M449" s="100">
        <f t="shared" si="32"/>
        <v>22</v>
      </c>
      <c r="N449" s="96">
        <v>14</v>
      </c>
      <c r="O449" s="102" t="str">
        <f>+IF(VLOOKUP($M449,Detalle_Variantes_DI[],19,0)=0,"",VLOOKUP($M449,Detalle_Variantes_DI[],19,0))</f>
        <v/>
      </c>
      <c r="P449" s="102" t="str">
        <f t="shared" si="30"/>
        <v/>
      </c>
      <c r="Q449" s="102" t="str">
        <f>+IF(VLOOKUP($M449,Detalle_Variantes_DI[],19,0)=0,"",VLOOKUP($M449,Detalle_Variantes_DI[],21,0))</f>
        <v/>
      </c>
      <c r="R449" s="105" t="str">
        <f t="shared" si="31"/>
        <v/>
      </c>
      <c r="S449" s="106" t="str">
        <f>+IFERROR(VLOOKUP(M449&amp;"-"&amp;N449,Links_publicos_PBI[[id-id2]:[Nombre Archivo PBI]],4,0),L449)</f>
        <v>Región de Los Ríos</v>
      </c>
      <c r="T449" s="121" t="str">
        <f>+HYPERLINK(IFERROR(VLOOKUP($M449&amp;"-"&amp;$N449,Links_publicos_PBI[[id-id2]:[Nombre Archivo PBI]],5,0),L449))</f>
        <v>https://app.powerbi.com/view?r=eyJrIjoiMWUyNzZjYjktOGQ0NC00MTdiLWFhMjYtZGM4MGM4MmFiMzY4IiwidCI6IjhmYmFhNWJmLTJlY2MtNGRjOC1iNTZiLThmOTJlMzA3ZjA3NiIsImMiOjR9</v>
      </c>
      <c r="U449" s="121" t="str">
        <f>+IFERROR(VLOOKUP($M449,'LINK GEE-MSTORE'!$A$4:$E$164,4,0),"")&amp;IF(Detalle_Vinculos_Odoo[[#This Row],[id GEE2]]=0,"",Detalle_Vinculos_Odoo[[#This Row],[id GEE2]])</f>
        <v/>
      </c>
      <c r="V449" s="121" t="str">
        <f>+IFERROR(VLOOKUP($M449,'LINK GEE-MSTORE'!$I$4:$M$134,4,0),"")</f>
        <v/>
      </c>
      <c r="W449" s="30" t="str">
        <f>+Detalle_Vinculos_Odoo[[#This Row],[Data]]&amp;"|| "&amp;Detalle_Vinculos_Odoo[[#This Row],[Variante Shopify]]&amp;", "&amp;Detalle_Vinculos_Odoo[[#This Row],[País]]</f>
        <v>DATAFOREST|| Región de Los Ríos, Chile</v>
      </c>
      <c r="X4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Los Ríos</v>
      </c>
      <c r="Y449" s="106" t="str">
        <f>+IFERROR(VLOOKUP(Detalle_Vinculos_Odoo[[#This Row],[id GEE]],Portadas10[],2,0),"No hay imagen en la tabla")</f>
        <v>No hay imagen en la tabla</v>
      </c>
      <c r="Z4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9" s="106" t="str">
        <f t="shared" si="26"/>
        <v>https://dashboardfiltrado.azurewebsites.net/AutoDash/Index/22/14</v>
      </c>
      <c r="AC4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id2:14, url:"https://app.powerbi.com/view?r=eyJrIjoiMWUyNzZjYjktOGQ0NC00MTdiLWFhMjYtZGM4MGM4MmFiMzY4IiwidCI6IjhmYmFhNWJmLTJlY2MtNGRjOC1iNTZiLThmOTJlMzA3ZjA3NiIsImMiOjR9", comentario:"DATA: DATAFOREST || País: Chile || Variante: SI || Tipo Variante: Región || Variante Shopify: Región de Los Ríos"));</v>
      </c>
      <c r="AD4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https://dashboardfiltrado.azurewebsites.net/AutoDash/Index/22/14</v>
      </c>
      <c r="AE449" s="117" t="str">
        <f>+IF(Detalle_Vinculos_Odoo[[#This Row],[LINK Mapstore]]&lt;&gt;"","MapStore",IF(Detalle_Vinculos_Odoo[[#This Row],[id GEE]]&lt;&gt;"","GEE-PBI","PBI"))</f>
        <v>PBI</v>
      </c>
    </row>
    <row r="450" spans="1:31" ht="30.6" hidden="1" x14ac:dyDescent="0.3">
      <c r="A450" s="102">
        <f t="shared" si="27"/>
        <v>437</v>
      </c>
      <c r="B450" s="103" t="str">
        <f>+VLOOKUP($M450,Detalle_Variantes_DI[],2,0)</f>
        <v>DATAFOREST</v>
      </c>
      <c r="C450" s="103" t="str">
        <f>+VLOOKUP($M450,Detalle_Variantes_DI[],3,0)</f>
        <v>0028-01-00090</v>
      </c>
      <c r="D450" s="30" t="str">
        <f>+VLOOKUP($M450,Detalle_Variantes_DI[],5,0)</f>
        <v>Estadísticas de Incendios Forestales</v>
      </c>
      <c r="E450" s="102" t="str">
        <f>+VLOOKUP($M450,Detalle_Variantes_DI[],6,0)</f>
        <v>PRO</v>
      </c>
      <c r="F450" s="102" t="str">
        <f>+VLOOKUP($M450,Detalle_Variantes_DI[],7,0)</f>
        <v>Chile</v>
      </c>
      <c r="G450" s="102" t="str">
        <f>+VLOOKUP($M450,Detalle_Variantes_DI[],8,0)</f>
        <v>SI</v>
      </c>
      <c r="H450" s="102" t="str">
        <f>+VLOOKUP($M450,Detalle_Variantes_DI[],9,0)</f>
        <v>NO</v>
      </c>
      <c r="I450" s="102" t="str">
        <f>+VLOOKUP($M450,Detalle_Variantes_DI[],10,0)</f>
        <v>NO</v>
      </c>
      <c r="J450" s="102" t="str">
        <f>+VLOOKUP($M450,Detalle_Variantes_DI[],11,0)</f>
        <v>SI</v>
      </c>
      <c r="K450" s="102" t="str">
        <f>+VLOOKUP($M450,Detalle_Variantes_DI[],13,0)</f>
        <v>SI</v>
      </c>
      <c r="L450" s="102" t="str">
        <f>+VLOOKUP($M450,Detalle_Variantes_DI[],14,0)</f>
        <v>Región</v>
      </c>
      <c r="M450" s="100">
        <f t="shared" si="32"/>
        <v>22</v>
      </c>
      <c r="N450" s="96">
        <v>15</v>
      </c>
      <c r="O450" s="102" t="str">
        <f>+IF(VLOOKUP($M450,Detalle_Variantes_DI[],19,0)=0,"",VLOOKUP($M450,Detalle_Variantes_DI[],19,0))</f>
        <v/>
      </c>
      <c r="P450" s="102" t="str">
        <f t="shared" si="30"/>
        <v/>
      </c>
      <c r="Q450" s="102" t="str">
        <f>+IF(VLOOKUP($M450,Detalle_Variantes_DI[],19,0)=0,"",VLOOKUP($M450,Detalle_Variantes_DI[],21,0))</f>
        <v/>
      </c>
      <c r="R450" s="105" t="str">
        <f t="shared" si="31"/>
        <v/>
      </c>
      <c r="S450" s="106" t="str">
        <f>+IFERROR(VLOOKUP(M450&amp;"-"&amp;N450,Links_publicos_PBI[[id-id2]:[Nombre Archivo PBI]],4,0),L450)</f>
        <v>Región de Arica y Parinacota</v>
      </c>
      <c r="T450" s="121" t="str">
        <f>+HYPERLINK(IFERROR(VLOOKUP($M450&amp;"-"&amp;$N450,Links_publicos_PBI[[id-id2]:[Nombre Archivo PBI]],5,0),L450))</f>
        <v>https://app.powerbi.com/view?r=eyJrIjoiYjQ2MzgyODUtNzUzYS00YzRjLWE5MzYtODMzMGEyNGZlODAzIiwidCI6IjhmYmFhNWJmLTJlY2MtNGRjOC1iNTZiLThmOTJlMzA3ZjA3NiIsImMiOjR9</v>
      </c>
      <c r="U450" s="121" t="str">
        <f>+IFERROR(VLOOKUP($M450,'LINK GEE-MSTORE'!$A$4:$E$164,4,0),"")&amp;IF(Detalle_Vinculos_Odoo[[#This Row],[id GEE2]]=0,"",Detalle_Vinculos_Odoo[[#This Row],[id GEE2]])</f>
        <v/>
      </c>
      <c r="V450" s="121" t="str">
        <f>+IFERROR(VLOOKUP($M450,'LINK GEE-MSTORE'!$I$4:$M$134,4,0),"")</f>
        <v/>
      </c>
      <c r="W450" s="30" t="str">
        <f>+Detalle_Vinculos_Odoo[[#This Row],[Data]]&amp;"|| "&amp;Detalle_Vinculos_Odoo[[#This Row],[Variante Shopify]]&amp;", "&amp;Detalle_Vinculos_Odoo[[#This Row],[País]]</f>
        <v>DATAFOREST|| Región de Arica y Parinacota, Chile</v>
      </c>
      <c r="X4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Arica y Parinacota</v>
      </c>
      <c r="Y450" s="106" t="str">
        <f>+IFERROR(VLOOKUP(Detalle_Vinculos_Odoo[[#This Row],[id GEE]],Portadas10[],2,0),"No hay imagen en la tabla")</f>
        <v>No hay imagen en la tabla</v>
      </c>
      <c r="Z4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50" s="106" t="str">
        <f t="shared" si="26"/>
        <v>https://dashboardfiltrado.azurewebsites.net/AutoDash/Index/22/15</v>
      </c>
      <c r="AC4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id2:15, url:"https://app.powerbi.com/view?r=eyJrIjoiYjQ2MzgyODUtNzUzYS00YzRjLWE5MzYtODMzMGEyNGZlODAzIiwidCI6IjhmYmFhNWJmLTJlY2MtNGRjOC1iNTZiLThmOTJlMzA3ZjA3NiIsImMiOjR9", comentario:"DATA: DATAFOREST || País: Chile || Variante: SI || Tipo Variante: Región || Variante Shopify: Región de Arica y Parinacota"));</v>
      </c>
      <c r="AD4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https://dashboardfiltrado.azurewebsites.net/AutoDash/Index/22/15</v>
      </c>
      <c r="AE450" s="117" t="str">
        <f>+IF(Detalle_Vinculos_Odoo[[#This Row],[LINK Mapstore]]&lt;&gt;"","MapStore",IF(Detalle_Vinculos_Odoo[[#This Row],[id GEE]]&lt;&gt;"","GEE-PBI","PBI"))</f>
        <v>PBI</v>
      </c>
    </row>
    <row r="451" spans="1:31" ht="30.6" hidden="1" x14ac:dyDescent="0.3">
      <c r="A451" s="102">
        <f t="shared" si="27"/>
        <v>438</v>
      </c>
      <c r="B451" s="103" t="str">
        <f>+VLOOKUP($M451,Detalle_Variantes_DI[],2,0)</f>
        <v>DATAFOREST</v>
      </c>
      <c r="C451" s="103" t="str">
        <f>+VLOOKUP($M451,Detalle_Variantes_DI[],3,0)</f>
        <v>0028-01-00090</v>
      </c>
      <c r="D451" s="30" t="str">
        <f>+VLOOKUP($M451,Detalle_Variantes_DI[],5,0)</f>
        <v>Estadísticas de Incendios Forestales</v>
      </c>
      <c r="E451" s="102" t="str">
        <f>+VLOOKUP($M451,Detalle_Variantes_DI[],6,0)</f>
        <v>PRO</v>
      </c>
      <c r="F451" s="102" t="str">
        <f>+VLOOKUP($M451,Detalle_Variantes_DI[],7,0)</f>
        <v>Chile</v>
      </c>
      <c r="G451" s="102" t="str">
        <f>+VLOOKUP($M451,Detalle_Variantes_DI[],8,0)</f>
        <v>SI</v>
      </c>
      <c r="H451" s="102" t="str">
        <f>+VLOOKUP($M451,Detalle_Variantes_DI[],9,0)</f>
        <v>NO</v>
      </c>
      <c r="I451" s="102" t="str">
        <f>+VLOOKUP($M451,Detalle_Variantes_DI[],10,0)</f>
        <v>NO</v>
      </c>
      <c r="J451" s="102" t="str">
        <f>+VLOOKUP($M451,Detalle_Variantes_DI[],11,0)</f>
        <v>SI</v>
      </c>
      <c r="K451" s="102" t="str">
        <f>+VLOOKUP($M451,Detalle_Variantes_DI[],13,0)</f>
        <v>SI</v>
      </c>
      <c r="L451" s="102" t="str">
        <f>+VLOOKUP($M451,Detalle_Variantes_DI[],14,0)</f>
        <v>Región</v>
      </c>
      <c r="M451" s="100">
        <f t="shared" si="32"/>
        <v>22</v>
      </c>
      <c r="N451" s="96">
        <v>16</v>
      </c>
      <c r="O451" s="102" t="str">
        <f>+IF(VLOOKUP($M451,Detalle_Variantes_DI[],19,0)=0,"",VLOOKUP($M451,Detalle_Variantes_DI[],19,0))</f>
        <v/>
      </c>
      <c r="P451" s="102" t="str">
        <f t="shared" si="30"/>
        <v/>
      </c>
      <c r="Q451" s="102" t="str">
        <f>+IF(VLOOKUP($M451,Detalle_Variantes_DI[],19,0)=0,"",VLOOKUP($M451,Detalle_Variantes_DI[],21,0))</f>
        <v/>
      </c>
      <c r="R451" s="105" t="str">
        <f t="shared" si="31"/>
        <v/>
      </c>
      <c r="S451" s="106" t="str">
        <f>+IFERROR(VLOOKUP(M451&amp;"-"&amp;N451,Links_publicos_PBI[[id-id2]:[Nombre Archivo PBI]],4,0),L451)</f>
        <v>Región del Ñuble</v>
      </c>
      <c r="T451" s="121" t="str">
        <f>+HYPERLINK(IFERROR(VLOOKUP($M451&amp;"-"&amp;$N451,Links_publicos_PBI[[id-id2]:[Nombre Archivo PBI]],5,0),L451))</f>
        <v>https://app.powerbi.com/view?r=eyJrIjoiODMwZGM3NDYtYTJhYS00NmNkLWEwMmYtN2I0MDNlYjI5M2M2IiwidCI6IjhmYmFhNWJmLTJlY2MtNGRjOC1iNTZiLThmOTJlMzA3ZjA3NiIsImMiOjR9</v>
      </c>
      <c r="U451" s="121" t="str">
        <f>+IFERROR(VLOOKUP($M451,'LINK GEE-MSTORE'!$A$4:$E$164,4,0),"")&amp;IF(Detalle_Vinculos_Odoo[[#This Row],[id GEE2]]=0,"",Detalle_Vinculos_Odoo[[#This Row],[id GEE2]])</f>
        <v/>
      </c>
      <c r="V451" s="121" t="str">
        <f>+IFERROR(VLOOKUP($M451,'LINK GEE-MSTORE'!$I$4:$M$134,4,0),"")</f>
        <v/>
      </c>
      <c r="W451" s="30" t="str">
        <f>+Detalle_Vinculos_Odoo[[#This Row],[Data]]&amp;"|| "&amp;Detalle_Vinculos_Odoo[[#This Row],[Variante Shopify]]&amp;", "&amp;Detalle_Vinculos_Odoo[[#This Row],[País]]</f>
        <v>DATAFOREST|| Región del Ñuble, Chile</v>
      </c>
      <c r="X4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del Ñuble</v>
      </c>
      <c r="Y451" s="106" t="str">
        <f>+IFERROR(VLOOKUP(Detalle_Vinculos_Odoo[[#This Row],[id GEE]],Portadas10[],2,0),"No hay imagen en la tabla")</f>
        <v>No hay imagen en la tabla</v>
      </c>
      <c r="Z4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51" s="106" t="str">
        <f t="shared" si="26"/>
        <v>https://dashboardfiltrado.azurewebsites.net/AutoDash/Index/22/16</v>
      </c>
      <c r="AC4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id2:16, url:"https://app.powerbi.com/view?r=eyJrIjoiODMwZGM3NDYtYTJhYS00NmNkLWEwMmYtN2I0MDNlYjI5M2M2IiwidCI6IjhmYmFhNWJmLTJlY2MtNGRjOC1iNTZiLThmOTJlMzA3ZjA3NiIsImMiOjR9", comentario:"DATA: DATAFOREST || País: Chile || Variante: SI || Tipo Variante: Región || Variante Shopify: Región del Ñuble"));</v>
      </c>
      <c r="AD4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https://dashboardfiltrado.azurewebsites.net/AutoDash/Index/22/16</v>
      </c>
      <c r="AE451" s="117" t="str">
        <f>+IF(Detalle_Vinculos_Odoo[[#This Row],[LINK Mapstore]]&lt;&gt;"","MapStore",IF(Detalle_Vinculos_Odoo[[#This Row],[id GEE]]&lt;&gt;"","GEE-PBI","PBI"))</f>
        <v>PBI</v>
      </c>
    </row>
    <row r="452" spans="1:31" ht="30.6" x14ac:dyDescent="0.3">
      <c r="A452" s="102">
        <f t="shared" si="27"/>
        <v>439</v>
      </c>
      <c r="B452" s="103" t="str">
        <f>+VLOOKUP($M452,Detalle_Variantes_DI[],2,0)</f>
        <v>DATARIESGO</v>
      </c>
      <c r="C452" s="103" t="str">
        <f>+VLOOKUP($M452,Detalle_Variantes_DI[],3,0)</f>
        <v>0012-04-00091</v>
      </c>
      <c r="D452" s="30" t="str">
        <f>+VLOOKUP($M452,Detalle_Variantes_DI[],5,0)</f>
        <v>Plataforma de Análisis y Monitoreo de focos de Fuego - Honduras</v>
      </c>
      <c r="E452" s="102" t="str">
        <f>+VLOOKUP($M452,Detalle_Variantes_DI[],6,0)</f>
        <v>PRO</v>
      </c>
      <c r="F452" s="102" t="str">
        <f>+VLOOKUP($M452,Detalle_Variantes_DI[],7,0)</f>
        <v>Honduras</v>
      </c>
      <c r="G452" s="102" t="str">
        <f>+VLOOKUP($M452,Detalle_Variantes_DI[],8,0)</f>
        <v>SI</v>
      </c>
      <c r="H452" s="102" t="str">
        <f>+VLOOKUP($M452,Detalle_Variantes_DI[],9,0)</f>
        <v>SI</v>
      </c>
      <c r="I452" s="102" t="str">
        <f>+VLOOKUP($M452,Detalle_Variantes_DI[],10,0)</f>
        <v>NO</v>
      </c>
      <c r="J452" s="102" t="str">
        <f>+VLOOKUP($M452,Detalle_Variantes_DI[],11,0)</f>
        <v>SI</v>
      </c>
      <c r="K452" s="102" t="str">
        <f>+VLOOKUP($M452,Detalle_Variantes_DI[],13,0)</f>
        <v>NO</v>
      </c>
      <c r="L452" s="102" t="str">
        <f>+VLOOKUP($M452,Detalle_Variantes_DI[],14,0)</f>
        <v>Nacional</v>
      </c>
      <c r="M452" s="100">
        <v>23</v>
      </c>
      <c r="N452" s="96">
        <v>0</v>
      </c>
      <c r="O452" s="102">
        <f>+IF(VLOOKUP($M452,Detalle_Variantes_DI[],19,0)=0,"",VLOOKUP($M452,Detalle_Variantes_DI[],19,0))</f>
        <v>9001</v>
      </c>
      <c r="P452" s="102">
        <f t="shared" si="30"/>
        <v>0</v>
      </c>
      <c r="Q452" s="102">
        <f>+IF(VLOOKUP($M452,Detalle_Variantes_DI[],19,0)=0,"",VLOOKUP($M452,Detalle_Variantes_DI[],21,0))</f>
        <v>0</v>
      </c>
      <c r="R452" s="102">
        <f t="shared" si="31"/>
        <v>0</v>
      </c>
      <c r="S452" s="106" t="str">
        <f>+IFERROR(VLOOKUP(M452&amp;"-"&amp;N452,Links_publicos_PBI[[id-id2]:[Nombre Archivo PBI]],4,0),L452)</f>
        <v>Nacional</v>
      </c>
      <c r="T452" s="121" t="str">
        <f>+HYPERLINK(IFERROR(VLOOKUP($M452&amp;"-"&amp;$N452,Links_publicos_PBI[[id-id2]:[Nombre Archivo PBI]],5,0),L452))</f>
        <v>https://app.powerbi.com/view?r=eyJrIjoiYWNmYzQzNjEtMTA0ZC00YmIzLWE4OTgtMmYyZTU4Y2QzOGY1IiwidCI6IjhmYmFhNWJmLTJlY2MtNGRjOC1iNTZiLThmOTJlMzA3ZjA3NiIsImMiOjR9&amp;pageName=ReportSection8bcae9100757e5450e5b</v>
      </c>
      <c r="U452" s="121" t="str">
        <f>+IFERROR(VLOOKUP($M452,'LINK GEE-MSTORE'!$A$4:$E$164,4,0),"")&amp;IF(Detalle_Vinculos_Odoo[[#This Row],[id GEE2]]=0,"",Detalle_Vinculos_Odoo[[#This Row],[id GEE2]])</f>
        <v>https://app-data-i.users.earthengine.app/view/datafuegohn</v>
      </c>
      <c r="V452" s="121" t="str">
        <f>+IFERROR(VLOOKUP($M452,'LINK GEE-MSTORE'!$I$4:$M$134,4,0),"")</f>
        <v/>
      </c>
      <c r="W452" s="30" t="str">
        <f>+Detalle_Vinculos_Odoo[[#This Row],[Data]]&amp;"|| "&amp;Detalle_Vinculos_Odoo[[#This Row],[Variante Shopify]]&amp;", "&amp;Detalle_Vinculos_Odoo[[#This Row],[País]]</f>
        <v>DATARIESGO|| Nacional, Honduras</v>
      </c>
      <c r="X4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NO || Tipo Variante: Nacional || Variante Shopify: Nacional</v>
      </c>
      <c r="Y45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9001, id2:0, geeURL: "https://app-data-i.users.earthengine.app/view/datafuegohn", comentario: "DATA: DATARIESGO || País: Honduras || Variante: NO || Tipo Variante: Nacional || Variante Shopify: Nacional", nombre: "DATARIESGO|| Nacional, Honduras",urlImagen: "https://raw.githubusercontent.com/Sud-Austral/DATA-COMUN/master/00%20Portadas/DATAFUEGO/portadaPowerBi_DataRIESGO_PlataformaDeAnalisisYMonitoreoDeFocosDeFuego_HONDURAS.jpg",  urlPowerBi:"https://app.powerbi.com/view?r=eyJrIjoiYWNmYzQzNjEtMTA0ZC00YmIzLWE4OTgtMmYyZTU4Y2QzOGY1IiwidCI6IjhmYmFhNWJmLTJlY2MtNGRjOC1iNTZiLThmOTJlMzA3ZjA3NiIsImMiOjR9&amp;pageName=ReportSection8bcae9100757e5450e5b"));</v>
      </c>
      <c r="AA4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https://odooutil.azurewebsites.net/GEE/Index/9001/0/23/0</v>
      </c>
      <c r="AB452" s="106" t="str">
        <f t="shared" si="26"/>
        <v>https://dashboardfiltrado.azurewebsites.net/AutoDash/Index/23/0</v>
      </c>
      <c r="AC4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id:23, id2:0, url:"https://app.powerbi.com/view?r=eyJrIjoiYWNmYzQzNjEtMTA0ZC00YmIzLWE4OTgtMmYyZTU4Y2QzOGY1IiwidCI6IjhmYmFhNWJmLTJlY2MtNGRjOC1iNTZiLThmOTJlMzA3ZjA3NiIsImMiOjR9&amp;pageName=ReportSection8bcae9100757e5450e5b", comentario:"DATA: DATARIESGO || País: Honduras || Variante: NO || Tipo Variante: Nacional || Variante Shopify: Nacional"));</v>
      </c>
      <c r="AD4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https://odooutil.azurewebsites.net/GEE/Index/9001/0/23/0</v>
      </c>
      <c r="AE452" s="117" t="str">
        <f>+IF(Detalle_Vinculos_Odoo[[#This Row],[LINK Mapstore]]&lt;&gt;"","MapStore",IF(Detalle_Vinculos_Odoo[[#This Row],[id GEE]]&lt;&gt;"","GEE-PBI","PBI"))</f>
        <v>GEE-PBI</v>
      </c>
    </row>
    <row r="453" spans="1:31" ht="30.6" x14ac:dyDescent="0.3">
      <c r="A453" s="102">
        <f t="shared" si="27"/>
        <v>440</v>
      </c>
      <c r="B453" s="103" t="str">
        <f>+VLOOKUP($M453,Detalle_Variantes_DI[],2,0)</f>
        <v>DATARIESGO</v>
      </c>
      <c r="C453" s="103" t="str">
        <f>+VLOOKUP($M453,Detalle_Variantes_DI[],3,0)</f>
        <v>0012-04-00091</v>
      </c>
      <c r="D453" s="30" t="str">
        <f>+VLOOKUP($M453,Detalle_Variantes_DI[],5,0)</f>
        <v>Plataforma de Análisis y Monitoreo de focos de Fuego - Honduras</v>
      </c>
      <c r="E453" s="102" t="str">
        <f>+VLOOKUP($M453,Detalle_Variantes_DI[],6,0)</f>
        <v>PRO</v>
      </c>
      <c r="F453" s="102" t="str">
        <f>+VLOOKUP($M453,Detalle_Variantes_DI[],7,0)</f>
        <v>Honduras</v>
      </c>
      <c r="G453" s="102" t="str">
        <f>+VLOOKUP($M453,Detalle_Variantes_DI[],8,0)</f>
        <v>SI</v>
      </c>
      <c r="H453" s="102" t="str">
        <f>+VLOOKUP($M453,Detalle_Variantes_DI[],9,0)</f>
        <v>SI</v>
      </c>
      <c r="I453" s="102" t="str">
        <f>+VLOOKUP($M453,Detalle_Variantes_DI[],10,0)</f>
        <v>NO</v>
      </c>
      <c r="J453" s="102" t="str">
        <f>+VLOOKUP($M453,Detalle_Variantes_DI[],11,0)</f>
        <v>SI</v>
      </c>
      <c r="K453" s="102" t="str">
        <f>+VLOOKUP($M453,Detalle_Variantes_DI[],13,0)</f>
        <v>SI</v>
      </c>
      <c r="L453" s="102" t="str">
        <f>+VLOOKUP($M453,Detalle_Variantes_DI[],14,0)</f>
        <v>Departamento</v>
      </c>
      <c r="M453" s="100">
        <v>24</v>
      </c>
      <c r="N453" s="96">
        <v>1</v>
      </c>
      <c r="O453" s="102">
        <f>+IF(VLOOKUP($M453,Detalle_Variantes_DI[],19,0)=0,"",VLOOKUP($M453,Detalle_Variantes_DI[],19,0))</f>
        <v>9002</v>
      </c>
      <c r="P453" s="102">
        <f t="shared" si="30"/>
        <v>1</v>
      </c>
      <c r="Q453" s="102">
        <f>+IF(VLOOKUP($M453,Detalle_Variantes_DI[],19,0)=0,"",VLOOKUP($M453,Detalle_Variantes_DI[],21,0))</f>
        <v>0</v>
      </c>
      <c r="R453" s="102">
        <f t="shared" si="31"/>
        <v>1</v>
      </c>
      <c r="S453" s="106" t="str">
        <f>+IFERROR(VLOOKUP(M453&amp;"-"&amp;N453,Links_publicos_PBI[[id-id2]:[Nombre Archivo PBI]],4,0),L453)</f>
        <v>Departamento: Atlántida</v>
      </c>
      <c r="T453" s="121" t="str">
        <f>+HYPERLINK(IFERROR(VLOOKUP($M453&amp;"-"&amp;$N453,Links_publicos_PBI[[id-id2]:[Nombre Archivo PBI]],5,0),L453))</f>
        <v>https://app.powerbi.com/view?r=eyJrIjoiNDg4MDZkODYtNmE3NC00ZDY4LWI5YjktZTQ3M2ZlZmM3MzRmIiwidCI6IjhmYmFhNWJmLTJlY2MtNGRjOC1iNTZiLThmOTJlMzA3ZjA3NiIsImMiOjR9</v>
      </c>
      <c r="U453" s="121" t="str">
        <f>+IFERROR(VLOOKUP($M453,'LINK GEE-MSTORE'!$A$4:$E$164,4,0),"")&amp;IF(Detalle_Vinculos_Odoo[[#This Row],[id GEE2]]=0,"",Detalle_Vinculos_Odoo[[#This Row],[id GEE2]])</f>
        <v>https://app-data-i.users.earthengine.app/view/datafuegohnfiltro?Codcom=1</v>
      </c>
      <c r="V453" s="121" t="str">
        <f>+IFERROR(VLOOKUP($M453,'LINK GEE-MSTORE'!$I$4:$M$134,4,0),"")</f>
        <v/>
      </c>
      <c r="W453" s="30" t="str">
        <f>+Detalle_Vinculos_Odoo[[#This Row],[Data]]&amp;"|| "&amp;Detalle_Vinculos_Odoo[[#This Row],[Variante Shopify]]&amp;", "&amp;Detalle_Vinculos_Odoo[[#This Row],[País]]</f>
        <v>DATARIESGO|| Departamento: Atlántida, Honduras</v>
      </c>
      <c r="X4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Atlántida</v>
      </c>
      <c r="Y45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id2:1, geeURL: "https://app-data-i.users.earthengine.app/view/datafuegohnfiltro?Codcom=1", comentario: "DATA: DATARIESGO || País: Honduras || Variante: SI || Tipo Variante: Departamento || Variante Shopify: Departamento: Atlántida", nombre: "DATARIESGO|| Departamento: Atlántida, Honduras",urlImagen: "https://raw.githubusercontent.com/Sud-Austral/DATA-COMUN/master/00%20Portadas/DATAFUEGO/portadaPowerBi_DataRIESGO_PlataformaDeAnalisisYMonitoreoDeFocosDeFuego_HONDURAS.jpg",  urlPowerBi:"https://app.powerbi.com/view?r=eyJrIjoiNDg4MDZkODYtNmE3NC00ZDY4LWI5YjktZTQ3M2ZlZmM3MzRmIiwidCI6IjhmYmFhNWJmLTJlY2MtNGRjOC1iNTZiLThmOTJlMzA3ZjA3NiIsImMiOjR9"));</v>
      </c>
      <c r="AA4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https://odooutil.azurewebsites.net/GEE/Index/9002/1/24/1</v>
      </c>
      <c r="AB453" s="106" t="str">
        <f t="shared" si="26"/>
        <v>https://dashboardfiltrado.azurewebsites.net/AutoDash/Index/24/1</v>
      </c>
      <c r="AC4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id2:1, url:"https://app.powerbi.com/view?r=eyJrIjoiNDg4MDZkODYtNmE3NC00ZDY4LWI5YjktZTQ3M2ZlZmM3MzRmIiwidCI6IjhmYmFhNWJmLTJlY2MtNGRjOC1iNTZiLThmOTJlMzA3ZjA3NiIsImMiOjR9", comentario:"DATA: DATARIESGO || País: Honduras || Variante: SI || Tipo Variante: Departamento || Variante Shopify: Departamento: Atlántida"));</v>
      </c>
      <c r="AD4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https://odooutil.azurewebsites.net/GEE/Index/9002/1/24/1</v>
      </c>
      <c r="AE453" s="117" t="str">
        <f>+IF(Detalle_Vinculos_Odoo[[#This Row],[LINK Mapstore]]&lt;&gt;"","MapStore",IF(Detalle_Vinculos_Odoo[[#This Row],[id GEE]]&lt;&gt;"","GEE-PBI","PBI"))</f>
        <v>GEE-PBI</v>
      </c>
    </row>
    <row r="454" spans="1:31" ht="30.6" x14ac:dyDescent="0.3">
      <c r="A454" s="102">
        <f t="shared" si="27"/>
        <v>441</v>
      </c>
      <c r="B454" s="103" t="str">
        <f>+VLOOKUP($M454,Detalle_Variantes_DI[],2,0)</f>
        <v>DATARIESGO</v>
      </c>
      <c r="C454" s="103" t="str">
        <f>+VLOOKUP($M454,Detalle_Variantes_DI[],3,0)</f>
        <v>0012-04-00091</v>
      </c>
      <c r="D454" s="30" t="str">
        <f>+VLOOKUP($M454,Detalle_Variantes_DI[],5,0)</f>
        <v>Plataforma de Análisis y Monitoreo de focos de Fuego - Honduras</v>
      </c>
      <c r="E454" s="102" t="str">
        <f>+VLOOKUP($M454,Detalle_Variantes_DI[],6,0)</f>
        <v>PRO</v>
      </c>
      <c r="F454" s="102" t="str">
        <f>+VLOOKUP($M454,Detalle_Variantes_DI[],7,0)</f>
        <v>Honduras</v>
      </c>
      <c r="G454" s="102" t="str">
        <f>+VLOOKUP($M454,Detalle_Variantes_DI[],8,0)</f>
        <v>SI</v>
      </c>
      <c r="H454" s="102" t="str">
        <f>+VLOOKUP($M454,Detalle_Variantes_DI[],9,0)</f>
        <v>SI</v>
      </c>
      <c r="I454" s="102" t="str">
        <f>+VLOOKUP($M454,Detalle_Variantes_DI[],10,0)</f>
        <v>NO</v>
      </c>
      <c r="J454" s="102" t="str">
        <f>+VLOOKUP($M454,Detalle_Variantes_DI[],11,0)</f>
        <v>SI</v>
      </c>
      <c r="K454" s="102" t="str">
        <f>+VLOOKUP($M454,Detalle_Variantes_DI[],13,0)</f>
        <v>SI</v>
      </c>
      <c r="L454" s="102" t="str">
        <f>+VLOOKUP($M454,Detalle_Variantes_DI[],14,0)</f>
        <v>Departamento</v>
      </c>
      <c r="M454" s="100">
        <f t="shared" si="32"/>
        <v>24</v>
      </c>
      <c r="N454" s="96">
        <v>2</v>
      </c>
      <c r="O454" s="102">
        <f>+IF(VLOOKUP($M454,Detalle_Variantes_DI[],19,0)=0,"",VLOOKUP($M454,Detalle_Variantes_DI[],19,0))</f>
        <v>9002</v>
      </c>
      <c r="P454" s="102">
        <f t="shared" si="30"/>
        <v>2</v>
      </c>
      <c r="Q454" s="102">
        <f>+IF(VLOOKUP($M454,Detalle_Variantes_DI[],19,0)=0,"",VLOOKUP($M454,Detalle_Variantes_DI[],21,0))</f>
        <v>0</v>
      </c>
      <c r="R454" s="102">
        <f t="shared" si="31"/>
        <v>2</v>
      </c>
      <c r="S454" s="106" t="str">
        <f>+IFERROR(VLOOKUP(M454&amp;"-"&amp;N454,Links_publicos_PBI[[id-id2]:[Nombre Archivo PBI]],4,0),L454)</f>
        <v>Departamento: Colón</v>
      </c>
      <c r="T454" s="121" t="str">
        <f>+HYPERLINK(IFERROR(VLOOKUP($M454&amp;"-"&amp;$N454,Links_publicos_PBI[[id-id2]:[Nombre Archivo PBI]],5,0),L454))</f>
        <v>https://app.powerbi.com/view?r=eyJrIjoiMzIxNWEwMTMtZWE1My00MjY3LTgyMWYtZGU5MTBhYTdiZTJlIiwidCI6IjhmYmFhNWJmLTJlY2MtNGRjOC1iNTZiLThmOTJlMzA3ZjA3NiIsImMiOjR9</v>
      </c>
      <c r="U454" s="121" t="str">
        <f>+IFERROR(VLOOKUP($M454,'LINK GEE-MSTORE'!$A$4:$E$164,4,0),"")&amp;IF(Detalle_Vinculos_Odoo[[#This Row],[id GEE2]]=0,"",Detalle_Vinculos_Odoo[[#This Row],[id GEE2]])</f>
        <v>https://app-data-i.users.earthengine.app/view/datafuegohnfiltro?Codcom=2</v>
      </c>
      <c r="V454" s="121" t="str">
        <f>+IFERROR(VLOOKUP($M454,'LINK GEE-MSTORE'!$I$4:$M$134,4,0),"")</f>
        <v/>
      </c>
      <c r="W454" s="30" t="str">
        <f>+Detalle_Vinculos_Odoo[[#This Row],[Data]]&amp;"|| "&amp;Detalle_Vinculos_Odoo[[#This Row],[Variante Shopify]]&amp;", "&amp;Detalle_Vinculos_Odoo[[#This Row],[País]]</f>
        <v>DATARIESGO|| Departamento: Colón, Honduras</v>
      </c>
      <c r="X4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Colón</v>
      </c>
      <c r="Y45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id2:2, geeURL: "https://app-data-i.users.earthengine.app/view/datafuegohnfiltro?Codcom=2", comentario: "DATA: DATARIESGO || País: Honduras || Variante: SI || Tipo Variante: Departamento || Variante Shopify: Departamento: Colón", nombre: "DATARIESGO|| Departamento: Colón, Honduras",urlImagen: "https://raw.githubusercontent.com/Sud-Austral/DATA-COMUN/master/00%20Portadas/DATAFUEGO/portadaPowerBi_DataRIESGO_PlataformaDeAnalisisYMonitoreoDeFocosDeFuego_HONDURAS.jpg",  urlPowerBi:"https://app.powerbi.com/view?r=eyJrIjoiMzIxNWEwMTMtZWE1My00MjY3LTgyMWYtZGU5MTBhYTdiZTJlIiwidCI6IjhmYmFhNWJmLTJlY2MtNGRjOC1iNTZiLThmOTJlMzA3ZjA3NiIsImMiOjR9"));</v>
      </c>
      <c r="AA4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https://odooutil.azurewebsites.net/GEE/Index/9002/2/24/2</v>
      </c>
      <c r="AB454" s="106" t="str">
        <f t="shared" si="26"/>
        <v>https://dashboardfiltrado.azurewebsites.net/AutoDash/Index/24/2</v>
      </c>
      <c r="AC4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id2:2, url:"https://app.powerbi.com/view?r=eyJrIjoiMzIxNWEwMTMtZWE1My00MjY3LTgyMWYtZGU5MTBhYTdiZTJlIiwidCI6IjhmYmFhNWJmLTJlY2MtNGRjOC1iNTZiLThmOTJlMzA3ZjA3NiIsImMiOjR9", comentario:"DATA: DATARIESGO || País: Honduras || Variante: SI || Tipo Variante: Departamento || Variante Shopify: Departamento: Colón"));</v>
      </c>
      <c r="AD4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https://odooutil.azurewebsites.net/GEE/Index/9002/2/24/2</v>
      </c>
      <c r="AE454" s="117" t="str">
        <f>+IF(Detalle_Vinculos_Odoo[[#This Row],[LINK Mapstore]]&lt;&gt;"","MapStore",IF(Detalle_Vinculos_Odoo[[#This Row],[id GEE]]&lt;&gt;"","GEE-PBI","PBI"))</f>
        <v>GEE-PBI</v>
      </c>
    </row>
    <row r="455" spans="1:31" ht="30.6" x14ac:dyDescent="0.3">
      <c r="A455" s="102">
        <f t="shared" si="27"/>
        <v>442</v>
      </c>
      <c r="B455" s="103" t="str">
        <f>+VLOOKUP($M455,Detalle_Variantes_DI[],2,0)</f>
        <v>DATARIESGO</v>
      </c>
      <c r="C455" s="103" t="str">
        <f>+VLOOKUP($M455,Detalle_Variantes_DI[],3,0)</f>
        <v>0012-04-00091</v>
      </c>
      <c r="D455" s="30" t="str">
        <f>+VLOOKUP($M455,Detalle_Variantes_DI[],5,0)</f>
        <v>Plataforma de Análisis y Monitoreo de focos de Fuego - Honduras</v>
      </c>
      <c r="E455" s="102" t="str">
        <f>+VLOOKUP($M455,Detalle_Variantes_DI[],6,0)</f>
        <v>PRO</v>
      </c>
      <c r="F455" s="102" t="str">
        <f>+VLOOKUP($M455,Detalle_Variantes_DI[],7,0)</f>
        <v>Honduras</v>
      </c>
      <c r="G455" s="102" t="str">
        <f>+VLOOKUP($M455,Detalle_Variantes_DI[],8,0)</f>
        <v>SI</v>
      </c>
      <c r="H455" s="102" t="str">
        <f>+VLOOKUP($M455,Detalle_Variantes_DI[],9,0)</f>
        <v>SI</v>
      </c>
      <c r="I455" s="102" t="str">
        <f>+VLOOKUP($M455,Detalle_Variantes_DI[],10,0)</f>
        <v>NO</v>
      </c>
      <c r="J455" s="102" t="str">
        <f>+VLOOKUP($M455,Detalle_Variantes_DI[],11,0)</f>
        <v>SI</v>
      </c>
      <c r="K455" s="102" t="str">
        <f>+VLOOKUP($M455,Detalle_Variantes_DI[],13,0)</f>
        <v>SI</v>
      </c>
      <c r="L455" s="102" t="str">
        <f>+VLOOKUP($M455,Detalle_Variantes_DI[],14,0)</f>
        <v>Departamento</v>
      </c>
      <c r="M455" s="100">
        <f t="shared" si="32"/>
        <v>24</v>
      </c>
      <c r="N455" s="96">
        <v>3</v>
      </c>
      <c r="O455" s="102">
        <f>+IF(VLOOKUP($M455,Detalle_Variantes_DI[],19,0)=0,"",VLOOKUP($M455,Detalle_Variantes_DI[],19,0))</f>
        <v>9002</v>
      </c>
      <c r="P455" s="102">
        <f t="shared" si="30"/>
        <v>3</v>
      </c>
      <c r="Q455" s="102">
        <f>+IF(VLOOKUP($M455,Detalle_Variantes_DI[],19,0)=0,"",VLOOKUP($M455,Detalle_Variantes_DI[],21,0))</f>
        <v>0</v>
      </c>
      <c r="R455" s="102">
        <f t="shared" si="31"/>
        <v>3</v>
      </c>
      <c r="S455" s="106" t="str">
        <f>+IFERROR(VLOOKUP(M455&amp;"-"&amp;N455,Links_publicos_PBI[[id-id2]:[Nombre Archivo PBI]],4,0),L455)</f>
        <v>Departamento: Comayagua</v>
      </c>
      <c r="T455" s="121" t="str">
        <f>+HYPERLINK(IFERROR(VLOOKUP($M455&amp;"-"&amp;$N455,Links_publicos_PBI[[id-id2]:[Nombre Archivo PBI]],5,0),L455))</f>
        <v>https://app.powerbi.com/view?r=eyJrIjoiNDA4ZTE1MjgtZTg4Ny00NGZmLTk5NWEtMmI4OGE4N2Y5NTVlIiwidCI6IjhmYmFhNWJmLTJlY2MtNGRjOC1iNTZiLThmOTJlMzA3ZjA3NiIsImMiOjR9</v>
      </c>
      <c r="U455" s="121" t="str">
        <f>+IFERROR(VLOOKUP($M455,'LINK GEE-MSTORE'!$A$4:$E$164,4,0),"")&amp;IF(Detalle_Vinculos_Odoo[[#This Row],[id GEE2]]=0,"",Detalle_Vinculos_Odoo[[#This Row],[id GEE2]])</f>
        <v>https://app-data-i.users.earthengine.app/view/datafuegohnfiltro?Codcom=3</v>
      </c>
      <c r="V455" s="121" t="str">
        <f>+IFERROR(VLOOKUP($M455,'LINK GEE-MSTORE'!$I$4:$M$134,4,0),"")</f>
        <v/>
      </c>
      <c r="W455" s="30" t="str">
        <f>+Detalle_Vinculos_Odoo[[#This Row],[Data]]&amp;"|| "&amp;Detalle_Vinculos_Odoo[[#This Row],[Variante Shopify]]&amp;", "&amp;Detalle_Vinculos_Odoo[[#This Row],[País]]</f>
        <v>DATARIESGO|| Departamento: Comayagua, Honduras</v>
      </c>
      <c r="X4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Comayagua</v>
      </c>
      <c r="Y45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id2:3, geeURL: "https://app-data-i.users.earthengine.app/view/datafuegohnfiltro?Codcom=3", comentario: "DATA: DATARIESGO || País: Honduras || Variante: SI || Tipo Variante: Departamento || Variante Shopify: Departamento: Comayagua", nombre: "DATARIESGO|| Departamento: Comayagua, Honduras",urlImagen: "https://raw.githubusercontent.com/Sud-Austral/DATA-COMUN/master/00%20Portadas/DATAFUEGO/portadaPowerBi_DataRIESGO_PlataformaDeAnalisisYMonitoreoDeFocosDeFuego_HONDURAS.jpg",  urlPowerBi:"https://app.powerbi.com/view?r=eyJrIjoiNDA4ZTE1MjgtZTg4Ny00NGZmLTk5NWEtMmI4OGE4N2Y5NTVlIiwidCI6IjhmYmFhNWJmLTJlY2MtNGRjOC1iNTZiLThmOTJlMzA3ZjA3NiIsImMiOjR9"));</v>
      </c>
      <c r="AA4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https://odooutil.azurewebsites.net/GEE/Index/9002/3/24/3</v>
      </c>
      <c r="AB455" s="106" t="str">
        <f t="shared" si="26"/>
        <v>https://dashboardfiltrado.azurewebsites.net/AutoDash/Index/24/3</v>
      </c>
      <c r="AC4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id2:3, url:"https://app.powerbi.com/view?r=eyJrIjoiNDA4ZTE1MjgtZTg4Ny00NGZmLTk5NWEtMmI4OGE4N2Y5NTVlIiwidCI6IjhmYmFhNWJmLTJlY2MtNGRjOC1iNTZiLThmOTJlMzA3ZjA3NiIsImMiOjR9", comentario:"DATA: DATARIESGO || País: Honduras || Variante: SI || Tipo Variante: Departamento || Variante Shopify: Departamento: Comayagua"));</v>
      </c>
      <c r="AD4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https://odooutil.azurewebsites.net/GEE/Index/9002/3/24/3</v>
      </c>
      <c r="AE455" s="117" t="str">
        <f>+IF(Detalle_Vinculos_Odoo[[#This Row],[LINK Mapstore]]&lt;&gt;"","MapStore",IF(Detalle_Vinculos_Odoo[[#This Row],[id GEE]]&lt;&gt;"","GEE-PBI","PBI"))</f>
        <v>GEE-PBI</v>
      </c>
    </row>
    <row r="456" spans="1:31" ht="30.6" x14ac:dyDescent="0.3">
      <c r="A456" s="102">
        <f t="shared" si="27"/>
        <v>443</v>
      </c>
      <c r="B456" s="103" t="str">
        <f>+VLOOKUP($M456,Detalle_Variantes_DI[],2,0)</f>
        <v>DATARIESGO</v>
      </c>
      <c r="C456" s="103" t="str">
        <f>+VLOOKUP($M456,Detalle_Variantes_DI[],3,0)</f>
        <v>0012-04-00091</v>
      </c>
      <c r="D456" s="30" t="str">
        <f>+VLOOKUP($M456,Detalle_Variantes_DI[],5,0)</f>
        <v>Plataforma de Análisis y Monitoreo de focos de Fuego - Honduras</v>
      </c>
      <c r="E456" s="102" t="str">
        <f>+VLOOKUP($M456,Detalle_Variantes_DI[],6,0)</f>
        <v>PRO</v>
      </c>
      <c r="F456" s="102" t="str">
        <f>+VLOOKUP($M456,Detalle_Variantes_DI[],7,0)</f>
        <v>Honduras</v>
      </c>
      <c r="G456" s="102" t="str">
        <f>+VLOOKUP($M456,Detalle_Variantes_DI[],8,0)</f>
        <v>SI</v>
      </c>
      <c r="H456" s="102" t="str">
        <f>+VLOOKUP($M456,Detalle_Variantes_DI[],9,0)</f>
        <v>SI</v>
      </c>
      <c r="I456" s="102" t="str">
        <f>+VLOOKUP($M456,Detalle_Variantes_DI[],10,0)</f>
        <v>NO</v>
      </c>
      <c r="J456" s="102" t="str">
        <f>+VLOOKUP($M456,Detalle_Variantes_DI[],11,0)</f>
        <v>SI</v>
      </c>
      <c r="K456" s="102" t="str">
        <f>+VLOOKUP($M456,Detalle_Variantes_DI[],13,0)</f>
        <v>SI</v>
      </c>
      <c r="L456" s="102" t="str">
        <f>+VLOOKUP($M456,Detalle_Variantes_DI[],14,0)</f>
        <v>Departamento</v>
      </c>
      <c r="M456" s="100">
        <f t="shared" si="32"/>
        <v>24</v>
      </c>
      <c r="N456" s="96">
        <v>4</v>
      </c>
      <c r="O456" s="102">
        <f>+IF(VLOOKUP($M456,Detalle_Variantes_DI[],19,0)=0,"",VLOOKUP($M456,Detalle_Variantes_DI[],19,0))</f>
        <v>9002</v>
      </c>
      <c r="P456" s="102">
        <f t="shared" si="30"/>
        <v>4</v>
      </c>
      <c r="Q456" s="102">
        <f>+IF(VLOOKUP($M456,Detalle_Variantes_DI[],19,0)=0,"",VLOOKUP($M456,Detalle_Variantes_DI[],21,0))</f>
        <v>0</v>
      </c>
      <c r="R456" s="102">
        <f t="shared" si="31"/>
        <v>4</v>
      </c>
      <c r="S456" s="106" t="str">
        <f>+IFERROR(VLOOKUP(M456&amp;"-"&amp;N456,Links_publicos_PBI[[id-id2]:[Nombre Archivo PBI]],4,0),L456)</f>
        <v>Departamento: Copán</v>
      </c>
      <c r="T456" s="121" t="str">
        <f>+HYPERLINK(IFERROR(VLOOKUP($M456&amp;"-"&amp;$N456,Links_publicos_PBI[[id-id2]:[Nombre Archivo PBI]],5,0),L456))</f>
        <v>https://app.powerbi.com/view?r=eyJrIjoiNjQ2MTA3OTktNmRlOC00ODJjLWJlYzgtZjBkOWMyODhiYWI0IiwidCI6IjhmYmFhNWJmLTJlY2MtNGRjOC1iNTZiLThmOTJlMzA3ZjA3NiIsImMiOjR9</v>
      </c>
      <c r="U456" s="121" t="str">
        <f>+IFERROR(VLOOKUP($M456,'LINK GEE-MSTORE'!$A$4:$E$164,4,0),"")&amp;IF(Detalle_Vinculos_Odoo[[#This Row],[id GEE2]]=0,"",Detalle_Vinculos_Odoo[[#This Row],[id GEE2]])</f>
        <v>https://app-data-i.users.earthengine.app/view/datafuegohnfiltro?Codcom=4</v>
      </c>
      <c r="V456" s="121" t="str">
        <f>+IFERROR(VLOOKUP($M456,'LINK GEE-MSTORE'!$I$4:$M$134,4,0),"")</f>
        <v/>
      </c>
      <c r="W456" s="30" t="str">
        <f>+Detalle_Vinculos_Odoo[[#This Row],[Data]]&amp;"|| "&amp;Detalle_Vinculos_Odoo[[#This Row],[Variante Shopify]]&amp;", "&amp;Detalle_Vinculos_Odoo[[#This Row],[País]]</f>
        <v>DATARIESGO|| Departamento: Copán, Honduras</v>
      </c>
      <c r="X4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Copán</v>
      </c>
      <c r="Y45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id2:4, geeURL: "https://app-data-i.users.earthengine.app/view/datafuegohnfiltro?Codcom=4", comentario: "DATA: DATARIESGO || País: Honduras || Variante: SI || Tipo Variante: Departamento || Variante Shopify: Departamento: Copán", nombre: "DATARIESGO|| Departamento: Copán, Honduras",urlImagen: "https://raw.githubusercontent.com/Sud-Austral/DATA-COMUN/master/00%20Portadas/DATAFUEGO/portadaPowerBi_DataRIESGO_PlataformaDeAnalisisYMonitoreoDeFocosDeFuego_HONDURAS.jpg",  urlPowerBi:"https://app.powerbi.com/view?r=eyJrIjoiNjQ2MTA3OTktNmRlOC00ODJjLWJlYzgtZjBkOWMyODhiYWI0IiwidCI6IjhmYmFhNWJmLTJlY2MtNGRjOC1iNTZiLThmOTJlMzA3ZjA3NiIsImMiOjR9"));</v>
      </c>
      <c r="AA4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https://odooutil.azurewebsites.net/GEE/Index/9002/4/24/4</v>
      </c>
      <c r="AB456" s="106" t="str">
        <f t="shared" si="26"/>
        <v>https://dashboardfiltrado.azurewebsites.net/AutoDash/Index/24/4</v>
      </c>
      <c r="AC4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id2:4, url:"https://app.powerbi.com/view?r=eyJrIjoiNjQ2MTA3OTktNmRlOC00ODJjLWJlYzgtZjBkOWMyODhiYWI0IiwidCI6IjhmYmFhNWJmLTJlY2MtNGRjOC1iNTZiLThmOTJlMzA3ZjA3NiIsImMiOjR9", comentario:"DATA: DATARIESGO || País: Honduras || Variante: SI || Tipo Variante: Departamento || Variante Shopify: Departamento: Copán"));</v>
      </c>
      <c r="AD4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https://odooutil.azurewebsites.net/GEE/Index/9002/4/24/4</v>
      </c>
      <c r="AE456" s="117" t="str">
        <f>+IF(Detalle_Vinculos_Odoo[[#This Row],[LINK Mapstore]]&lt;&gt;"","MapStore",IF(Detalle_Vinculos_Odoo[[#This Row],[id GEE]]&lt;&gt;"","GEE-PBI","PBI"))</f>
        <v>GEE-PBI</v>
      </c>
    </row>
    <row r="457" spans="1:31" ht="30.6" x14ac:dyDescent="0.3">
      <c r="A457" s="102">
        <f t="shared" si="27"/>
        <v>444</v>
      </c>
      <c r="B457" s="103" t="str">
        <f>+VLOOKUP($M457,Detalle_Variantes_DI[],2,0)</f>
        <v>DATARIESGO</v>
      </c>
      <c r="C457" s="103" t="str">
        <f>+VLOOKUP($M457,Detalle_Variantes_DI[],3,0)</f>
        <v>0012-04-00091</v>
      </c>
      <c r="D457" s="30" t="str">
        <f>+VLOOKUP($M457,Detalle_Variantes_DI[],5,0)</f>
        <v>Plataforma de Análisis y Monitoreo de focos de Fuego - Honduras</v>
      </c>
      <c r="E457" s="102" t="str">
        <f>+VLOOKUP($M457,Detalle_Variantes_DI[],6,0)</f>
        <v>PRO</v>
      </c>
      <c r="F457" s="102" t="str">
        <f>+VLOOKUP($M457,Detalle_Variantes_DI[],7,0)</f>
        <v>Honduras</v>
      </c>
      <c r="G457" s="102" t="str">
        <f>+VLOOKUP($M457,Detalle_Variantes_DI[],8,0)</f>
        <v>SI</v>
      </c>
      <c r="H457" s="102" t="str">
        <f>+VLOOKUP($M457,Detalle_Variantes_DI[],9,0)</f>
        <v>SI</v>
      </c>
      <c r="I457" s="102" t="str">
        <f>+VLOOKUP($M457,Detalle_Variantes_DI[],10,0)</f>
        <v>NO</v>
      </c>
      <c r="J457" s="102" t="str">
        <f>+VLOOKUP($M457,Detalle_Variantes_DI[],11,0)</f>
        <v>SI</v>
      </c>
      <c r="K457" s="102" t="str">
        <f>+VLOOKUP($M457,Detalle_Variantes_DI[],13,0)</f>
        <v>SI</v>
      </c>
      <c r="L457" s="102" t="str">
        <f>+VLOOKUP($M457,Detalle_Variantes_DI[],14,0)</f>
        <v>Departamento</v>
      </c>
      <c r="M457" s="100">
        <f t="shared" si="32"/>
        <v>24</v>
      </c>
      <c r="N457" s="96">
        <v>5</v>
      </c>
      <c r="O457" s="102">
        <f>+IF(VLOOKUP($M457,Detalle_Variantes_DI[],19,0)=0,"",VLOOKUP($M457,Detalle_Variantes_DI[],19,0))</f>
        <v>9002</v>
      </c>
      <c r="P457" s="102">
        <f t="shared" si="30"/>
        <v>5</v>
      </c>
      <c r="Q457" s="102">
        <f>+IF(VLOOKUP($M457,Detalle_Variantes_DI[],19,0)=0,"",VLOOKUP($M457,Detalle_Variantes_DI[],21,0))</f>
        <v>0</v>
      </c>
      <c r="R457" s="102">
        <f t="shared" si="31"/>
        <v>5</v>
      </c>
      <c r="S457" s="106" t="str">
        <f>+IFERROR(VLOOKUP(M457&amp;"-"&amp;N457,Links_publicos_PBI[[id-id2]:[Nombre Archivo PBI]],4,0),L457)</f>
        <v>Departamento: Cortés</v>
      </c>
      <c r="T457" s="121" t="str">
        <f>+HYPERLINK(IFERROR(VLOOKUP($M457&amp;"-"&amp;$N457,Links_publicos_PBI[[id-id2]:[Nombre Archivo PBI]],5,0),L457))</f>
        <v>https://app.powerbi.com/view?r=eyJrIjoiOWIzZjk5NTEtNWY1Zi00MjlmLTgzOGEtNjY4M2U4ZjBhN2Q3IiwidCI6IjhmYmFhNWJmLTJlY2MtNGRjOC1iNTZiLThmOTJlMzA3ZjA3NiIsImMiOjR9</v>
      </c>
      <c r="U457" s="121" t="str">
        <f>+IFERROR(VLOOKUP($M457,'LINK GEE-MSTORE'!$A$4:$E$164,4,0),"")&amp;IF(Detalle_Vinculos_Odoo[[#This Row],[id GEE2]]=0,"",Detalle_Vinculos_Odoo[[#This Row],[id GEE2]])</f>
        <v>https://app-data-i.users.earthengine.app/view/datafuegohnfiltro?Codcom=5</v>
      </c>
      <c r="V457" s="121" t="str">
        <f>+IFERROR(VLOOKUP($M457,'LINK GEE-MSTORE'!$I$4:$M$134,4,0),"")</f>
        <v/>
      </c>
      <c r="W457" s="30" t="str">
        <f>+Detalle_Vinculos_Odoo[[#This Row],[Data]]&amp;"|| "&amp;Detalle_Vinculos_Odoo[[#This Row],[Variante Shopify]]&amp;", "&amp;Detalle_Vinculos_Odoo[[#This Row],[País]]</f>
        <v>DATARIESGO|| Departamento: Cortés, Honduras</v>
      </c>
      <c r="X4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Cortés</v>
      </c>
      <c r="Y45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id2:5, geeURL: "https://app-data-i.users.earthengine.app/view/datafuegohnfiltro?Codcom=5", comentario: "DATA: DATARIESGO || País: Honduras || Variante: SI || Tipo Variante: Departamento || Variante Shopify: Departamento: Cortés", nombre: "DATARIESGO|| Departamento: Cortés, Honduras",urlImagen: "https://raw.githubusercontent.com/Sud-Austral/DATA-COMUN/master/00%20Portadas/DATAFUEGO/portadaPowerBi_DataRIESGO_PlataformaDeAnalisisYMonitoreoDeFocosDeFuego_HONDURAS.jpg",  urlPowerBi:"https://app.powerbi.com/view?r=eyJrIjoiOWIzZjk5NTEtNWY1Zi00MjlmLTgzOGEtNjY4M2U4ZjBhN2Q3IiwidCI6IjhmYmFhNWJmLTJlY2MtNGRjOC1iNTZiLThmOTJlMzA3ZjA3NiIsImMiOjR9"));</v>
      </c>
      <c r="AA4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https://odooutil.azurewebsites.net/GEE/Index/9002/5/24/5</v>
      </c>
      <c r="AB457" s="106" t="str">
        <f t="shared" si="26"/>
        <v>https://dashboardfiltrado.azurewebsites.net/AutoDash/Index/24/5</v>
      </c>
      <c r="AC4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id2:5, url:"https://app.powerbi.com/view?r=eyJrIjoiOWIzZjk5NTEtNWY1Zi00MjlmLTgzOGEtNjY4M2U4ZjBhN2Q3IiwidCI6IjhmYmFhNWJmLTJlY2MtNGRjOC1iNTZiLThmOTJlMzA3ZjA3NiIsImMiOjR9", comentario:"DATA: DATARIESGO || País: Honduras || Variante: SI || Tipo Variante: Departamento || Variante Shopify: Departamento: Cortés"));</v>
      </c>
      <c r="AD4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https://odooutil.azurewebsites.net/GEE/Index/9002/5/24/5</v>
      </c>
      <c r="AE457" s="117" t="str">
        <f>+IF(Detalle_Vinculos_Odoo[[#This Row],[LINK Mapstore]]&lt;&gt;"","MapStore",IF(Detalle_Vinculos_Odoo[[#This Row],[id GEE]]&lt;&gt;"","GEE-PBI","PBI"))</f>
        <v>GEE-PBI</v>
      </c>
    </row>
    <row r="458" spans="1:31" ht="30.6" x14ac:dyDescent="0.3">
      <c r="A458" s="102">
        <f t="shared" si="27"/>
        <v>445</v>
      </c>
      <c r="B458" s="103" t="str">
        <f>+VLOOKUP($M458,Detalle_Variantes_DI[],2,0)</f>
        <v>DATARIESGO</v>
      </c>
      <c r="C458" s="103" t="str">
        <f>+VLOOKUP($M458,Detalle_Variantes_DI[],3,0)</f>
        <v>0012-04-00091</v>
      </c>
      <c r="D458" s="30" t="str">
        <f>+VLOOKUP($M458,Detalle_Variantes_DI[],5,0)</f>
        <v>Plataforma de Análisis y Monitoreo de focos de Fuego - Honduras</v>
      </c>
      <c r="E458" s="102" t="str">
        <f>+VLOOKUP($M458,Detalle_Variantes_DI[],6,0)</f>
        <v>PRO</v>
      </c>
      <c r="F458" s="102" t="str">
        <f>+VLOOKUP($M458,Detalle_Variantes_DI[],7,0)</f>
        <v>Honduras</v>
      </c>
      <c r="G458" s="102" t="str">
        <f>+VLOOKUP($M458,Detalle_Variantes_DI[],8,0)</f>
        <v>SI</v>
      </c>
      <c r="H458" s="102" t="str">
        <f>+VLOOKUP($M458,Detalle_Variantes_DI[],9,0)</f>
        <v>SI</v>
      </c>
      <c r="I458" s="102" t="str">
        <f>+VLOOKUP($M458,Detalle_Variantes_DI[],10,0)</f>
        <v>NO</v>
      </c>
      <c r="J458" s="102" t="str">
        <f>+VLOOKUP($M458,Detalle_Variantes_DI[],11,0)</f>
        <v>SI</v>
      </c>
      <c r="K458" s="102" t="str">
        <f>+VLOOKUP($M458,Detalle_Variantes_DI[],13,0)</f>
        <v>SI</v>
      </c>
      <c r="L458" s="102" t="str">
        <f>+VLOOKUP($M458,Detalle_Variantes_DI[],14,0)</f>
        <v>Departamento</v>
      </c>
      <c r="M458" s="100">
        <f t="shared" si="32"/>
        <v>24</v>
      </c>
      <c r="N458" s="96">
        <v>6</v>
      </c>
      <c r="O458" s="102">
        <f>+IF(VLOOKUP($M458,Detalle_Variantes_DI[],19,0)=0,"",VLOOKUP($M458,Detalle_Variantes_DI[],19,0))</f>
        <v>9002</v>
      </c>
      <c r="P458" s="102">
        <f t="shared" si="30"/>
        <v>6</v>
      </c>
      <c r="Q458" s="102">
        <f>+IF(VLOOKUP($M458,Detalle_Variantes_DI[],19,0)=0,"",VLOOKUP($M458,Detalle_Variantes_DI[],21,0))</f>
        <v>0</v>
      </c>
      <c r="R458" s="102">
        <f t="shared" si="31"/>
        <v>6</v>
      </c>
      <c r="S458" s="106" t="str">
        <f>+IFERROR(VLOOKUP(M458&amp;"-"&amp;N458,Links_publicos_PBI[[id-id2]:[Nombre Archivo PBI]],4,0),L458)</f>
        <v>Departamento: Choluteca</v>
      </c>
      <c r="T458" s="121" t="str">
        <f>+HYPERLINK(IFERROR(VLOOKUP($M458&amp;"-"&amp;$N458,Links_publicos_PBI[[id-id2]:[Nombre Archivo PBI]],5,0),L458))</f>
        <v>https://app.powerbi.com/view?r=eyJrIjoiNDRkMjg5ZWEtNDAzNi00ZjI1LThhNjAtZTNjZWJkYjA1MzQ3IiwidCI6IjhmYmFhNWJmLTJlY2MtNGRjOC1iNTZiLThmOTJlMzA3ZjA3NiIsImMiOjR9</v>
      </c>
      <c r="U458" s="121" t="str">
        <f>+IFERROR(VLOOKUP($M458,'LINK GEE-MSTORE'!$A$4:$E$164,4,0),"")&amp;IF(Detalle_Vinculos_Odoo[[#This Row],[id GEE2]]=0,"",Detalle_Vinculos_Odoo[[#This Row],[id GEE2]])</f>
        <v>https://app-data-i.users.earthengine.app/view/datafuegohnfiltro?Codcom=6</v>
      </c>
      <c r="V458" s="121" t="str">
        <f>+IFERROR(VLOOKUP($M458,'LINK GEE-MSTORE'!$I$4:$M$134,4,0),"")</f>
        <v/>
      </c>
      <c r="W458" s="30" t="str">
        <f>+Detalle_Vinculos_Odoo[[#This Row],[Data]]&amp;"|| "&amp;Detalle_Vinculos_Odoo[[#This Row],[Variante Shopify]]&amp;", "&amp;Detalle_Vinculos_Odoo[[#This Row],[País]]</f>
        <v>DATARIESGO|| Departamento: Choluteca, Honduras</v>
      </c>
      <c r="X4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Choluteca</v>
      </c>
      <c r="Y45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id2:6, geeURL: "https://app-data-i.users.earthengine.app/view/datafuegohnfiltro?Codcom=6", comentario: "DATA: DATARIESGO || País: Honduras || Variante: SI || Tipo Variante: Departamento || Variante Shopify: Departamento: Choluteca", nombre: "DATARIESGO|| Departamento: Choluteca, Honduras",urlImagen: "https://raw.githubusercontent.com/Sud-Austral/DATA-COMUN/master/00%20Portadas/DATAFUEGO/portadaPowerBi_DataRIESGO_PlataformaDeAnalisisYMonitoreoDeFocosDeFuego_HONDURAS.jpg",  urlPowerBi:"https://app.powerbi.com/view?r=eyJrIjoiNDRkMjg5ZWEtNDAzNi00ZjI1LThhNjAtZTNjZWJkYjA1MzQ3IiwidCI6IjhmYmFhNWJmLTJlY2MtNGRjOC1iNTZiLThmOTJlMzA3ZjA3NiIsImMiOjR9"));</v>
      </c>
      <c r="AA4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https://odooutil.azurewebsites.net/GEE/Index/9002/6/24/6</v>
      </c>
      <c r="AB458" s="106" t="str">
        <f t="shared" si="26"/>
        <v>https://dashboardfiltrado.azurewebsites.net/AutoDash/Index/24/6</v>
      </c>
      <c r="AC4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id2:6, url:"https://app.powerbi.com/view?r=eyJrIjoiNDRkMjg5ZWEtNDAzNi00ZjI1LThhNjAtZTNjZWJkYjA1MzQ3IiwidCI6IjhmYmFhNWJmLTJlY2MtNGRjOC1iNTZiLThmOTJlMzA3ZjA3NiIsImMiOjR9", comentario:"DATA: DATARIESGO || País: Honduras || Variante: SI || Tipo Variante: Departamento || Variante Shopify: Departamento: Choluteca"));</v>
      </c>
      <c r="AD4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https://odooutil.azurewebsites.net/GEE/Index/9002/6/24/6</v>
      </c>
      <c r="AE458" s="117" t="str">
        <f>+IF(Detalle_Vinculos_Odoo[[#This Row],[LINK Mapstore]]&lt;&gt;"","MapStore",IF(Detalle_Vinculos_Odoo[[#This Row],[id GEE]]&lt;&gt;"","GEE-PBI","PBI"))</f>
        <v>GEE-PBI</v>
      </c>
    </row>
    <row r="459" spans="1:31" ht="30.6" x14ac:dyDescent="0.3">
      <c r="A459" s="102">
        <f t="shared" si="27"/>
        <v>446</v>
      </c>
      <c r="B459" s="103" t="str">
        <f>+VLOOKUP($M459,Detalle_Variantes_DI[],2,0)</f>
        <v>DATARIESGO</v>
      </c>
      <c r="C459" s="103" t="str">
        <f>+VLOOKUP($M459,Detalle_Variantes_DI[],3,0)</f>
        <v>0012-04-00091</v>
      </c>
      <c r="D459" s="30" t="str">
        <f>+VLOOKUP($M459,Detalle_Variantes_DI[],5,0)</f>
        <v>Plataforma de Análisis y Monitoreo de focos de Fuego - Honduras</v>
      </c>
      <c r="E459" s="102" t="str">
        <f>+VLOOKUP($M459,Detalle_Variantes_DI[],6,0)</f>
        <v>PRO</v>
      </c>
      <c r="F459" s="102" t="str">
        <f>+VLOOKUP($M459,Detalle_Variantes_DI[],7,0)</f>
        <v>Honduras</v>
      </c>
      <c r="G459" s="102" t="str">
        <f>+VLOOKUP($M459,Detalle_Variantes_DI[],8,0)</f>
        <v>SI</v>
      </c>
      <c r="H459" s="102" t="str">
        <f>+VLOOKUP($M459,Detalle_Variantes_DI[],9,0)</f>
        <v>SI</v>
      </c>
      <c r="I459" s="102" t="str">
        <f>+VLOOKUP($M459,Detalle_Variantes_DI[],10,0)</f>
        <v>NO</v>
      </c>
      <c r="J459" s="102" t="str">
        <f>+VLOOKUP($M459,Detalle_Variantes_DI[],11,0)</f>
        <v>SI</v>
      </c>
      <c r="K459" s="102" t="str">
        <f>+VLOOKUP($M459,Detalle_Variantes_DI[],13,0)</f>
        <v>SI</v>
      </c>
      <c r="L459" s="102" t="str">
        <f>+VLOOKUP($M459,Detalle_Variantes_DI[],14,0)</f>
        <v>Departamento</v>
      </c>
      <c r="M459" s="100">
        <f t="shared" si="32"/>
        <v>24</v>
      </c>
      <c r="N459" s="96">
        <v>7</v>
      </c>
      <c r="O459" s="102">
        <f>+IF(VLOOKUP($M459,Detalle_Variantes_DI[],19,0)=0,"",VLOOKUP($M459,Detalle_Variantes_DI[],19,0))</f>
        <v>9002</v>
      </c>
      <c r="P459" s="102">
        <f t="shared" si="30"/>
        <v>7</v>
      </c>
      <c r="Q459" s="102">
        <f>+IF(VLOOKUP($M459,Detalle_Variantes_DI[],19,0)=0,"",VLOOKUP($M459,Detalle_Variantes_DI[],21,0))</f>
        <v>0</v>
      </c>
      <c r="R459" s="102">
        <f t="shared" si="31"/>
        <v>7</v>
      </c>
      <c r="S459" s="106" t="str">
        <f>+IFERROR(VLOOKUP(M459&amp;"-"&amp;N459,Links_publicos_PBI[[id-id2]:[Nombre Archivo PBI]],4,0),L459)</f>
        <v>Departamento: El Paraiso</v>
      </c>
      <c r="T459" s="121" t="str">
        <f>+HYPERLINK(IFERROR(VLOOKUP($M459&amp;"-"&amp;$N459,Links_publicos_PBI[[id-id2]:[Nombre Archivo PBI]],5,0),L459))</f>
        <v>https://app.powerbi.com/view?r=eyJrIjoiNDNlZGJiMTctNTM2Yi00ODUzLWE1M2ItNjlmYzVmNTdlYzJkIiwidCI6IjhmYmFhNWJmLTJlY2MtNGRjOC1iNTZiLThmOTJlMzA3ZjA3NiIsImMiOjR9</v>
      </c>
      <c r="U459" s="121" t="str">
        <f>+IFERROR(VLOOKUP($M459,'LINK GEE-MSTORE'!$A$4:$E$164,4,0),"")&amp;IF(Detalle_Vinculos_Odoo[[#This Row],[id GEE2]]=0,"",Detalle_Vinculos_Odoo[[#This Row],[id GEE2]])</f>
        <v>https://app-data-i.users.earthengine.app/view/datafuegohnfiltro?Codcom=7</v>
      </c>
      <c r="V459" s="121" t="str">
        <f>+IFERROR(VLOOKUP($M459,'LINK GEE-MSTORE'!$I$4:$M$134,4,0),"")</f>
        <v/>
      </c>
      <c r="W459" s="30" t="str">
        <f>+Detalle_Vinculos_Odoo[[#This Row],[Data]]&amp;"|| "&amp;Detalle_Vinculos_Odoo[[#This Row],[Variante Shopify]]&amp;", "&amp;Detalle_Vinculos_Odoo[[#This Row],[País]]</f>
        <v>DATARIESGO|| Departamento: El Paraiso, Honduras</v>
      </c>
      <c r="X4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El Paraiso</v>
      </c>
      <c r="Y45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id2:7, geeURL: "https://app-data-i.users.earthengine.app/view/datafuegohnfiltro?Codcom=7", comentario: "DATA: DATARIESGO || País: Honduras || Variante: SI || Tipo Variante: Departamento || Variante Shopify: Departamento: El Paraiso", nombre: "DATARIESGO|| Departamento: El Paraiso, Honduras",urlImagen: "https://raw.githubusercontent.com/Sud-Austral/DATA-COMUN/master/00%20Portadas/DATAFUEGO/portadaPowerBi_DataRIESGO_PlataformaDeAnalisisYMonitoreoDeFocosDeFuego_HONDURAS.jpg",  urlPowerBi:"https://app.powerbi.com/view?r=eyJrIjoiNDNlZGJiMTctNTM2Yi00ODUzLWE1M2ItNjlmYzVmNTdlYzJkIiwidCI6IjhmYmFhNWJmLTJlY2MtNGRjOC1iNTZiLThmOTJlMzA3ZjA3NiIsImMiOjR9"));</v>
      </c>
      <c r="AA4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https://odooutil.azurewebsites.net/GEE/Index/9002/7/24/7</v>
      </c>
      <c r="AB459" s="106" t="str">
        <f t="shared" si="26"/>
        <v>https://dashboardfiltrado.azurewebsites.net/AutoDash/Index/24/7</v>
      </c>
      <c r="AC4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id2:7, url:"https://app.powerbi.com/view?r=eyJrIjoiNDNlZGJiMTctNTM2Yi00ODUzLWE1M2ItNjlmYzVmNTdlYzJkIiwidCI6IjhmYmFhNWJmLTJlY2MtNGRjOC1iNTZiLThmOTJlMzA3ZjA3NiIsImMiOjR9", comentario:"DATA: DATARIESGO || País: Honduras || Variante: SI || Tipo Variante: Departamento || Variante Shopify: Departamento: El Paraiso"));</v>
      </c>
      <c r="AD4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https://odooutil.azurewebsites.net/GEE/Index/9002/7/24/7</v>
      </c>
      <c r="AE459" s="117" t="str">
        <f>+IF(Detalle_Vinculos_Odoo[[#This Row],[LINK Mapstore]]&lt;&gt;"","MapStore",IF(Detalle_Vinculos_Odoo[[#This Row],[id GEE]]&lt;&gt;"","GEE-PBI","PBI"))</f>
        <v>GEE-PBI</v>
      </c>
    </row>
    <row r="460" spans="1:31" ht="30.6" x14ac:dyDescent="0.3">
      <c r="A460" s="102">
        <f t="shared" si="27"/>
        <v>447</v>
      </c>
      <c r="B460" s="103" t="str">
        <f>+VLOOKUP($M460,Detalle_Variantes_DI[],2,0)</f>
        <v>DATARIESGO</v>
      </c>
      <c r="C460" s="103" t="str">
        <f>+VLOOKUP($M460,Detalle_Variantes_DI[],3,0)</f>
        <v>0012-04-00091</v>
      </c>
      <c r="D460" s="30" t="str">
        <f>+VLOOKUP($M460,Detalle_Variantes_DI[],5,0)</f>
        <v>Plataforma de Análisis y Monitoreo de focos de Fuego - Honduras</v>
      </c>
      <c r="E460" s="102" t="str">
        <f>+VLOOKUP($M460,Detalle_Variantes_DI[],6,0)</f>
        <v>PRO</v>
      </c>
      <c r="F460" s="102" t="str">
        <f>+VLOOKUP($M460,Detalle_Variantes_DI[],7,0)</f>
        <v>Honduras</v>
      </c>
      <c r="G460" s="102" t="str">
        <f>+VLOOKUP($M460,Detalle_Variantes_DI[],8,0)</f>
        <v>SI</v>
      </c>
      <c r="H460" s="102" t="str">
        <f>+VLOOKUP($M460,Detalle_Variantes_DI[],9,0)</f>
        <v>SI</v>
      </c>
      <c r="I460" s="102" t="str">
        <f>+VLOOKUP($M460,Detalle_Variantes_DI[],10,0)</f>
        <v>NO</v>
      </c>
      <c r="J460" s="102" t="str">
        <f>+VLOOKUP($M460,Detalle_Variantes_DI[],11,0)</f>
        <v>SI</v>
      </c>
      <c r="K460" s="102" t="str">
        <f>+VLOOKUP($M460,Detalle_Variantes_DI[],13,0)</f>
        <v>SI</v>
      </c>
      <c r="L460" s="102" t="str">
        <f>+VLOOKUP($M460,Detalle_Variantes_DI[],14,0)</f>
        <v>Departamento</v>
      </c>
      <c r="M460" s="100">
        <f t="shared" si="32"/>
        <v>24</v>
      </c>
      <c r="N460" s="96">
        <v>8</v>
      </c>
      <c r="O460" s="102">
        <f>+IF(VLOOKUP($M460,Detalle_Variantes_DI[],19,0)=0,"",VLOOKUP($M460,Detalle_Variantes_DI[],19,0))</f>
        <v>9002</v>
      </c>
      <c r="P460" s="102">
        <f t="shared" si="30"/>
        <v>8</v>
      </c>
      <c r="Q460" s="102">
        <f>+IF(VLOOKUP($M460,Detalle_Variantes_DI[],19,0)=0,"",VLOOKUP($M460,Detalle_Variantes_DI[],21,0))</f>
        <v>0</v>
      </c>
      <c r="R460" s="102">
        <f t="shared" si="31"/>
        <v>8</v>
      </c>
      <c r="S460" s="106" t="str">
        <f>+IFERROR(VLOOKUP(M460&amp;"-"&amp;N460,Links_publicos_PBI[[id-id2]:[Nombre Archivo PBI]],4,0),L460)</f>
        <v>Departamento: Francisco Morazán</v>
      </c>
      <c r="T460" s="121" t="str">
        <f>+HYPERLINK(IFERROR(VLOOKUP($M460&amp;"-"&amp;$N460,Links_publicos_PBI[[id-id2]:[Nombre Archivo PBI]],5,0),L460))</f>
        <v>https://app.powerbi.com/view?r=eyJrIjoiMDE1MGFiMzUtMzI5MC00OWQ3LWIwMGYtZTlkMzczMDRiNmRlIiwidCI6IjhmYmFhNWJmLTJlY2MtNGRjOC1iNTZiLThmOTJlMzA3ZjA3NiIsImMiOjR9</v>
      </c>
      <c r="U460" s="121" t="str">
        <f>+IFERROR(VLOOKUP($M460,'LINK GEE-MSTORE'!$A$4:$E$164,4,0),"")&amp;IF(Detalle_Vinculos_Odoo[[#This Row],[id GEE2]]=0,"",Detalle_Vinculos_Odoo[[#This Row],[id GEE2]])</f>
        <v>https://app-data-i.users.earthengine.app/view/datafuegohnfiltro?Codcom=8</v>
      </c>
      <c r="V460" s="121" t="str">
        <f>+IFERROR(VLOOKUP($M460,'LINK GEE-MSTORE'!$I$4:$M$134,4,0),"")</f>
        <v/>
      </c>
      <c r="W460" s="30" t="str">
        <f>+Detalle_Vinculos_Odoo[[#This Row],[Data]]&amp;"|| "&amp;Detalle_Vinculos_Odoo[[#This Row],[Variante Shopify]]&amp;", "&amp;Detalle_Vinculos_Odoo[[#This Row],[País]]</f>
        <v>DATARIESGO|| Departamento: Francisco Morazán, Honduras</v>
      </c>
      <c r="X4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Francisco Morazán</v>
      </c>
      <c r="Y46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id2:8, geeURL: "https://app-data-i.users.earthengine.app/view/datafuegohnfiltro?Codcom=8", comentario: "DATA: DATARIESGO || País: Honduras || Variante: SI || Tipo Variante: Departamento || Variante Shopify: Departamento: Francisco Morazán", nombre: "DATARIESGO|| Departamento: Francisco Morazán, Honduras",urlImagen: "https://raw.githubusercontent.com/Sud-Austral/DATA-COMUN/master/00%20Portadas/DATAFUEGO/portadaPowerBi_DataRIESGO_PlataformaDeAnalisisYMonitoreoDeFocosDeFuego_HONDURAS.jpg",  urlPowerBi:"https://app.powerbi.com/view?r=eyJrIjoiMDE1MGFiMzUtMzI5MC00OWQ3LWIwMGYtZTlkMzczMDRiNmRlIiwidCI6IjhmYmFhNWJmLTJlY2MtNGRjOC1iNTZiLThmOTJlMzA3ZjA3NiIsImMiOjR9"));</v>
      </c>
      <c r="AA4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https://odooutil.azurewebsites.net/GEE/Index/9002/8/24/8</v>
      </c>
      <c r="AB460" s="106" t="str">
        <f t="shared" si="26"/>
        <v>https://dashboardfiltrado.azurewebsites.net/AutoDash/Index/24/8</v>
      </c>
      <c r="AC4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id2:8, url:"https://app.powerbi.com/view?r=eyJrIjoiMDE1MGFiMzUtMzI5MC00OWQ3LWIwMGYtZTlkMzczMDRiNmRlIiwidCI6IjhmYmFhNWJmLTJlY2MtNGRjOC1iNTZiLThmOTJlMzA3ZjA3NiIsImMiOjR9", comentario:"DATA: DATARIESGO || País: Honduras || Variante: SI || Tipo Variante: Departamento || Variante Shopify: Departamento: Francisco Morazán"));</v>
      </c>
      <c r="AD4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https://odooutil.azurewebsites.net/GEE/Index/9002/8/24/8</v>
      </c>
      <c r="AE460" s="117" t="str">
        <f>+IF(Detalle_Vinculos_Odoo[[#This Row],[LINK Mapstore]]&lt;&gt;"","MapStore",IF(Detalle_Vinculos_Odoo[[#This Row],[id GEE]]&lt;&gt;"","GEE-PBI","PBI"))</f>
        <v>GEE-PBI</v>
      </c>
    </row>
    <row r="461" spans="1:31" ht="30.6" x14ac:dyDescent="0.3">
      <c r="A461" s="102">
        <f t="shared" si="27"/>
        <v>448</v>
      </c>
      <c r="B461" s="103" t="str">
        <f>+VLOOKUP($M461,Detalle_Variantes_DI[],2,0)</f>
        <v>DATARIESGO</v>
      </c>
      <c r="C461" s="103" t="str">
        <f>+VLOOKUP($M461,Detalle_Variantes_DI[],3,0)</f>
        <v>0012-04-00091</v>
      </c>
      <c r="D461" s="30" t="str">
        <f>+VLOOKUP($M461,Detalle_Variantes_DI[],5,0)</f>
        <v>Plataforma de Análisis y Monitoreo de focos de Fuego - Honduras</v>
      </c>
      <c r="E461" s="102" t="str">
        <f>+VLOOKUP($M461,Detalle_Variantes_DI[],6,0)</f>
        <v>PRO</v>
      </c>
      <c r="F461" s="102" t="str">
        <f>+VLOOKUP($M461,Detalle_Variantes_DI[],7,0)</f>
        <v>Honduras</v>
      </c>
      <c r="G461" s="102" t="str">
        <f>+VLOOKUP($M461,Detalle_Variantes_DI[],8,0)</f>
        <v>SI</v>
      </c>
      <c r="H461" s="102" t="str">
        <f>+VLOOKUP($M461,Detalle_Variantes_DI[],9,0)</f>
        <v>SI</v>
      </c>
      <c r="I461" s="102" t="str">
        <f>+VLOOKUP($M461,Detalle_Variantes_DI[],10,0)</f>
        <v>NO</v>
      </c>
      <c r="J461" s="102" t="str">
        <f>+VLOOKUP($M461,Detalle_Variantes_DI[],11,0)</f>
        <v>SI</v>
      </c>
      <c r="K461" s="102" t="str">
        <f>+VLOOKUP($M461,Detalle_Variantes_DI[],13,0)</f>
        <v>SI</v>
      </c>
      <c r="L461" s="102" t="str">
        <f>+VLOOKUP($M461,Detalle_Variantes_DI[],14,0)</f>
        <v>Departamento</v>
      </c>
      <c r="M461" s="100">
        <f t="shared" si="32"/>
        <v>24</v>
      </c>
      <c r="N461" s="96">
        <v>9</v>
      </c>
      <c r="O461" s="102">
        <f>+IF(VLOOKUP($M461,Detalle_Variantes_DI[],19,0)=0,"",VLOOKUP($M461,Detalle_Variantes_DI[],19,0))</f>
        <v>9002</v>
      </c>
      <c r="P461" s="102">
        <f t="shared" si="30"/>
        <v>9</v>
      </c>
      <c r="Q461" s="102">
        <f>+IF(VLOOKUP($M461,Detalle_Variantes_DI[],19,0)=0,"",VLOOKUP($M461,Detalle_Variantes_DI[],21,0))</f>
        <v>0</v>
      </c>
      <c r="R461" s="102">
        <f t="shared" si="31"/>
        <v>9</v>
      </c>
      <c r="S461" s="106" t="str">
        <f>+IFERROR(VLOOKUP(M461&amp;"-"&amp;N461,Links_publicos_PBI[[id-id2]:[Nombre Archivo PBI]],4,0),L461)</f>
        <v>Departamento: Gracias a Dios</v>
      </c>
      <c r="T461" s="121" t="str">
        <f>+HYPERLINK(IFERROR(VLOOKUP($M461&amp;"-"&amp;$N461,Links_publicos_PBI[[id-id2]:[Nombre Archivo PBI]],5,0),L461))</f>
        <v>https://app.powerbi.com/view?r=eyJrIjoiNTM2YjVjMmQtNGQ1Yi00ZjI1LWI0NDEtZTU5ZTcyMDhmYmZhIiwidCI6IjhmYmFhNWJmLTJlY2MtNGRjOC1iNTZiLThmOTJlMzA3ZjA3NiIsImMiOjR9</v>
      </c>
      <c r="U461" s="121" t="str">
        <f>+IFERROR(VLOOKUP($M461,'LINK GEE-MSTORE'!$A$4:$E$164,4,0),"")&amp;IF(Detalle_Vinculos_Odoo[[#This Row],[id GEE2]]=0,"",Detalle_Vinculos_Odoo[[#This Row],[id GEE2]])</f>
        <v>https://app-data-i.users.earthengine.app/view/datafuegohnfiltro?Codcom=9</v>
      </c>
      <c r="V461" s="121" t="str">
        <f>+IFERROR(VLOOKUP($M461,'LINK GEE-MSTORE'!$I$4:$M$134,4,0),"")</f>
        <v/>
      </c>
      <c r="W461" s="30" t="str">
        <f>+Detalle_Vinculos_Odoo[[#This Row],[Data]]&amp;"|| "&amp;Detalle_Vinculos_Odoo[[#This Row],[Variante Shopify]]&amp;", "&amp;Detalle_Vinculos_Odoo[[#This Row],[País]]</f>
        <v>DATARIESGO|| Departamento: Gracias a Dios, Honduras</v>
      </c>
      <c r="X4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Gracias a Dios</v>
      </c>
      <c r="Y46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id2:9, geeURL: "https://app-data-i.users.earthengine.app/view/datafuegohnfiltro?Codcom=9", comentario: "DATA: DATARIESGO || País: Honduras || Variante: SI || Tipo Variante: Departamento || Variante Shopify: Departamento: Gracias a Dios", nombre: "DATARIESGO|| Departamento: Gracias a Dios, Honduras",urlImagen: "https://raw.githubusercontent.com/Sud-Austral/DATA-COMUN/master/00%20Portadas/DATAFUEGO/portadaPowerBi_DataRIESGO_PlataformaDeAnalisisYMonitoreoDeFocosDeFuego_HONDURAS.jpg",  urlPowerBi:"https://app.powerbi.com/view?r=eyJrIjoiNTM2YjVjMmQtNGQ1Yi00ZjI1LWI0NDEtZTU5ZTcyMDhmYmZhIiwidCI6IjhmYmFhNWJmLTJlY2MtNGRjOC1iNTZiLThmOTJlMzA3ZjA3NiIsImMiOjR9"));</v>
      </c>
      <c r="AA4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https://odooutil.azurewebsites.net/GEE/Index/9002/9/24/9</v>
      </c>
      <c r="AB461" s="106" t="str">
        <f t="shared" si="26"/>
        <v>https://dashboardfiltrado.azurewebsites.net/AutoDash/Index/24/9</v>
      </c>
      <c r="AC4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id2:9, url:"https://app.powerbi.com/view?r=eyJrIjoiNTM2YjVjMmQtNGQ1Yi00ZjI1LWI0NDEtZTU5ZTcyMDhmYmZhIiwidCI6IjhmYmFhNWJmLTJlY2MtNGRjOC1iNTZiLThmOTJlMzA3ZjA3NiIsImMiOjR9", comentario:"DATA: DATARIESGO || País: Honduras || Variante: SI || Tipo Variante: Departamento || Variante Shopify: Departamento: Gracias a Dios"));</v>
      </c>
      <c r="AD4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https://odooutil.azurewebsites.net/GEE/Index/9002/9/24/9</v>
      </c>
      <c r="AE461" s="117" t="str">
        <f>+IF(Detalle_Vinculos_Odoo[[#This Row],[LINK Mapstore]]&lt;&gt;"","MapStore",IF(Detalle_Vinculos_Odoo[[#This Row],[id GEE]]&lt;&gt;"","GEE-PBI","PBI"))</f>
        <v>GEE-PBI</v>
      </c>
    </row>
    <row r="462" spans="1:31" ht="30.6" x14ac:dyDescent="0.3">
      <c r="A462" s="102">
        <f t="shared" si="27"/>
        <v>449</v>
      </c>
      <c r="B462" s="103" t="str">
        <f>+VLOOKUP($M462,Detalle_Variantes_DI[],2,0)</f>
        <v>DATARIESGO</v>
      </c>
      <c r="C462" s="103" t="str">
        <f>+VLOOKUP($M462,Detalle_Variantes_DI[],3,0)</f>
        <v>0012-04-00091</v>
      </c>
      <c r="D462" s="30" t="str">
        <f>+VLOOKUP($M462,Detalle_Variantes_DI[],5,0)</f>
        <v>Plataforma de Análisis y Monitoreo de focos de Fuego - Honduras</v>
      </c>
      <c r="E462" s="102" t="str">
        <f>+VLOOKUP($M462,Detalle_Variantes_DI[],6,0)</f>
        <v>PRO</v>
      </c>
      <c r="F462" s="102" t="str">
        <f>+VLOOKUP($M462,Detalle_Variantes_DI[],7,0)</f>
        <v>Honduras</v>
      </c>
      <c r="G462" s="102" t="str">
        <f>+VLOOKUP($M462,Detalle_Variantes_DI[],8,0)</f>
        <v>SI</v>
      </c>
      <c r="H462" s="102" t="str">
        <f>+VLOOKUP($M462,Detalle_Variantes_DI[],9,0)</f>
        <v>SI</v>
      </c>
      <c r="I462" s="102" t="str">
        <f>+VLOOKUP($M462,Detalle_Variantes_DI[],10,0)</f>
        <v>NO</v>
      </c>
      <c r="J462" s="102" t="str">
        <f>+VLOOKUP($M462,Detalle_Variantes_DI[],11,0)</f>
        <v>SI</v>
      </c>
      <c r="K462" s="102" t="str">
        <f>+VLOOKUP($M462,Detalle_Variantes_DI[],13,0)</f>
        <v>SI</v>
      </c>
      <c r="L462" s="102" t="str">
        <f>+VLOOKUP($M462,Detalle_Variantes_DI[],14,0)</f>
        <v>Departamento</v>
      </c>
      <c r="M462" s="100">
        <f t="shared" si="32"/>
        <v>24</v>
      </c>
      <c r="N462" s="96">
        <v>10</v>
      </c>
      <c r="O462" s="102">
        <f>+IF(VLOOKUP($M462,Detalle_Variantes_DI[],19,0)=0,"",VLOOKUP($M462,Detalle_Variantes_DI[],19,0))</f>
        <v>9002</v>
      </c>
      <c r="P462" s="102">
        <f t="shared" si="30"/>
        <v>10</v>
      </c>
      <c r="Q462" s="102">
        <f>+IF(VLOOKUP($M462,Detalle_Variantes_DI[],19,0)=0,"",VLOOKUP($M462,Detalle_Variantes_DI[],21,0))</f>
        <v>0</v>
      </c>
      <c r="R462" s="102">
        <f t="shared" si="31"/>
        <v>10</v>
      </c>
      <c r="S462" s="106" t="str">
        <f>+IFERROR(VLOOKUP(M462&amp;"-"&amp;N462,Links_publicos_PBI[[id-id2]:[Nombre Archivo PBI]],4,0),L462)</f>
        <v>Departamento: Intibucá</v>
      </c>
      <c r="T462" s="121" t="str">
        <f>+HYPERLINK(IFERROR(VLOOKUP($M462&amp;"-"&amp;$N462,Links_publicos_PBI[[id-id2]:[Nombre Archivo PBI]],5,0),L462))</f>
        <v>https://app.powerbi.com/view?r=eyJrIjoiY2I4ZjgzOGItMzI1NC00ZjkzLWEwNzAtM2NkMmRhNDE2NGE0IiwidCI6IjhmYmFhNWJmLTJlY2MtNGRjOC1iNTZiLThmOTJlMzA3ZjA3NiIsImMiOjR9</v>
      </c>
      <c r="U462" s="121" t="str">
        <f>+IFERROR(VLOOKUP($M462,'LINK GEE-MSTORE'!$A$4:$E$164,4,0),"")&amp;IF(Detalle_Vinculos_Odoo[[#This Row],[id GEE2]]=0,"",Detalle_Vinculos_Odoo[[#This Row],[id GEE2]])</f>
        <v>https://app-data-i.users.earthengine.app/view/datafuegohnfiltro?Codcom=10</v>
      </c>
      <c r="V462" s="121" t="str">
        <f>+IFERROR(VLOOKUP($M462,'LINK GEE-MSTORE'!$I$4:$M$134,4,0),"")</f>
        <v/>
      </c>
      <c r="W462" s="30" t="str">
        <f>+Detalle_Vinculos_Odoo[[#This Row],[Data]]&amp;"|| "&amp;Detalle_Vinculos_Odoo[[#This Row],[Variante Shopify]]&amp;", "&amp;Detalle_Vinculos_Odoo[[#This Row],[País]]</f>
        <v>DATARIESGO|| Departamento: Intibucá, Honduras</v>
      </c>
      <c r="X4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Intibucá</v>
      </c>
      <c r="Y46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id2:10, geeURL: "https://app-data-i.users.earthengine.app/view/datafuegohnfiltro?Codcom=10", comentario: "DATA: DATARIESGO || País: Honduras || Variante: SI || Tipo Variante: Departamento || Variante Shopify: Departamento: Intibucá", nombre: "DATARIESGO|| Departamento: Intibucá, Honduras",urlImagen: "https://raw.githubusercontent.com/Sud-Austral/DATA-COMUN/master/00%20Portadas/DATAFUEGO/portadaPowerBi_DataRIESGO_PlataformaDeAnalisisYMonitoreoDeFocosDeFuego_HONDURAS.jpg",  urlPowerBi:"https://app.powerbi.com/view?r=eyJrIjoiY2I4ZjgzOGItMzI1NC00ZjkzLWEwNzAtM2NkMmRhNDE2NGE0IiwidCI6IjhmYmFhNWJmLTJlY2MtNGRjOC1iNTZiLThmOTJlMzA3ZjA3NiIsImMiOjR9"));</v>
      </c>
      <c r="AA4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https://odooutil.azurewebsites.net/GEE/Index/9002/10/24/10</v>
      </c>
      <c r="AB462" s="106" t="str">
        <f t="shared" ref="AB462:AB525" si="33">+"https://dashboardfiltrado.azurewebsites.net/AutoDash/Index/"&amp;M462&amp;"/"&amp;N462</f>
        <v>https://dashboardfiltrado.azurewebsites.net/AutoDash/Index/24/10</v>
      </c>
      <c r="AC4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id2:10, url:"https://app.powerbi.com/view?r=eyJrIjoiY2I4ZjgzOGItMzI1NC00ZjkzLWEwNzAtM2NkMmRhNDE2NGE0IiwidCI6IjhmYmFhNWJmLTJlY2MtNGRjOC1iNTZiLThmOTJlMzA3ZjA3NiIsImMiOjR9", comentario:"DATA: DATARIESGO || País: Honduras || Variante: SI || Tipo Variante: Departamento || Variante Shopify: Departamento: Intibucá"));</v>
      </c>
      <c r="AD4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https://odooutil.azurewebsites.net/GEE/Index/9002/10/24/10</v>
      </c>
      <c r="AE462" s="117" t="str">
        <f>+IF(Detalle_Vinculos_Odoo[[#This Row],[LINK Mapstore]]&lt;&gt;"","MapStore",IF(Detalle_Vinculos_Odoo[[#This Row],[id GEE]]&lt;&gt;"","GEE-PBI","PBI"))</f>
        <v>GEE-PBI</v>
      </c>
    </row>
    <row r="463" spans="1:31" ht="30.6" x14ac:dyDescent="0.3">
      <c r="A463" s="102">
        <f t="shared" si="27"/>
        <v>450</v>
      </c>
      <c r="B463" s="103" t="str">
        <f>+VLOOKUP($M463,Detalle_Variantes_DI[],2,0)</f>
        <v>DATARIESGO</v>
      </c>
      <c r="C463" s="103" t="str">
        <f>+VLOOKUP($M463,Detalle_Variantes_DI[],3,0)</f>
        <v>0012-04-00091</v>
      </c>
      <c r="D463" s="30" t="str">
        <f>+VLOOKUP($M463,Detalle_Variantes_DI[],5,0)</f>
        <v>Plataforma de Análisis y Monitoreo de focos de Fuego - Honduras</v>
      </c>
      <c r="E463" s="102" t="str">
        <f>+VLOOKUP($M463,Detalle_Variantes_DI[],6,0)</f>
        <v>PRO</v>
      </c>
      <c r="F463" s="102" t="str">
        <f>+VLOOKUP($M463,Detalle_Variantes_DI[],7,0)</f>
        <v>Honduras</v>
      </c>
      <c r="G463" s="102" t="str">
        <f>+VLOOKUP($M463,Detalle_Variantes_DI[],8,0)</f>
        <v>SI</v>
      </c>
      <c r="H463" s="102" t="str">
        <f>+VLOOKUP($M463,Detalle_Variantes_DI[],9,0)</f>
        <v>SI</v>
      </c>
      <c r="I463" s="102" t="str">
        <f>+VLOOKUP($M463,Detalle_Variantes_DI[],10,0)</f>
        <v>NO</v>
      </c>
      <c r="J463" s="102" t="str">
        <f>+VLOOKUP($M463,Detalle_Variantes_DI[],11,0)</f>
        <v>SI</v>
      </c>
      <c r="K463" s="102" t="str">
        <f>+VLOOKUP($M463,Detalle_Variantes_DI[],13,0)</f>
        <v>SI</v>
      </c>
      <c r="L463" s="102" t="str">
        <f>+VLOOKUP($M463,Detalle_Variantes_DI[],14,0)</f>
        <v>Departamento</v>
      </c>
      <c r="M463" s="100">
        <f t="shared" si="32"/>
        <v>24</v>
      </c>
      <c r="N463" s="96">
        <v>11</v>
      </c>
      <c r="O463" s="102">
        <f>+IF(VLOOKUP($M463,Detalle_Variantes_DI[],19,0)=0,"",VLOOKUP($M463,Detalle_Variantes_DI[],19,0))</f>
        <v>9002</v>
      </c>
      <c r="P463" s="102">
        <f t="shared" si="30"/>
        <v>11</v>
      </c>
      <c r="Q463" s="102">
        <f>+IF(VLOOKUP($M463,Detalle_Variantes_DI[],19,0)=0,"",VLOOKUP($M463,Detalle_Variantes_DI[],21,0))</f>
        <v>0</v>
      </c>
      <c r="R463" s="102">
        <f t="shared" si="31"/>
        <v>11</v>
      </c>
      <c r="S463" s="106" t="str">
        <f>+IFERROR(VLOOKUP(M463&amp;"-"&amp;N463,Links_publicos_PBI[[id-id2]:[Nombre Archivo PBI]],4,0),L463)</f>
        <v>Departamento: Islas de La Bahía</v>
      </c>
      <c r="T463" s="121" t="str">
        <f>+HYPERLINK(IFERROR(VLOOKUP($M463&amp;"-"&amp;$N463,Links_publicos_PBI[[id-id2]:[Nombre Archivo PBI]],5,0),L463))</f>
        <v>https://app.powerbi.com/view?r=eyJrIjoiZjEwNDk3NTktMDUwNy00MzQzLTg2YWEtMGM3NjA5ZmRmNjg0IiwidCI6IjhmYmFhNWJmLTJlY2MtNGRjOC1iNTZiLThmOTJlMzA3ZjA3NiIsImMiOjR9</v>
      </c>
      <c r="U463" s="121" t="str">
        <f>+IFERROR(VLOOKUP($M463,'LINK GEE-MSTORE'!$A$4:$E$164,4,0),"")&amp;IF(Detalle_Vinculos_Odoo[[#This Row],[id GEE2]]=0,"",Detalle_Vinculos_Odoo[[#This Row],[id GEE2]])</f>
        <v>https://app-data-i.users.earthengine.app/view/datafuegohnfiltro?Codcom=11</v>
      </c>
      <c r="V463" s="121" t="str">
        <f>+IFERROR(VLOOKUP($M463,'LINK GEE-MSTORE'!$I$4:$M$134,4,0),"")</f>
        <v/>
      </c>
      <c r="W463" s="30" t="str">
        <f>+Detalle_Vinculos_Odoo[[#This Row],[Data]]&amp;"|| "&amp;Detalle_Vinculos_Odoo[[#This Row],[Variante Shopify]]&amp;", "&amp;Detalle_Vinculos_Odoo[[#This Row],[País]]</f>
        <v>DATARIESGO|| Departamento: Islas de La Bahía, Honduras</v>
      </c>
      <c r="X4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Islas de La Bahía</v>
      </c>
      <c r="Y46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id2:11, geeURL: "https://app-data-i.users.earthengine.app/view/datafuegohnfiltro?Codcom=11", comentario: "DATA: DATARIESGO || País: Honduras || Variante: SI || Tipo Variante: Departamento || Variante Shopify: Departamento: Islas de La Bahía", nombre: "DATARIESGO|| Departamento: Islas de La Bahía, Honduras",urlImagen: "https://raw.githubusercontent.com/Sud-Austral/DATA-COMUN/master/00%20Portadas/DATAFUEGO/portadaPowerBi_DataRIESGO_PlataformaDeAnalisisYMonitoreoDeFocosDeFuego_HONDURAS.jpg",  urlPowerBi:"https://app.powerbi.com/view?r=eyJrIjoiZjEwNDk3NTktMDUwNy00MzQzLTg2YWEtMGM3NjA5ZmRmNjg0IiwidCI6IjhmYmFhNWJmLTJlY2MtNGRjOC1iNTZiLThmOTJlMzA3ZjA3NiIsImMiOjR9"));</v>
      </c>
      <c r="AA4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https://odooutil.azurewebsites.net/GEE/Index/9002/11/24/11</v>
      </c>
      <c r="AB463" s="106" t="str">
        <f t="shared" si="33"/>
        <v>https://dashboardfiltrado.azurewebsites.net/AutoDash/Index/24/11</v>
      </c>
      <c r="AC4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id2:11, url:"https://app.powerbi.com/view?r=eyJrIjoiZjEwNDk3NTktMDUwNy00MzQzLTg2YWEtMGM3NjA5ZmRmNjg0IiwidCI6IjhmYmFhNWJmLTJlY2MtNGRjOC1iNTZiLThmOTJlMzA3ZjA3NiIsImMiOjR9", comentario:"DATA: DATARIESGO || País: Honduras || Variante: SI || Tipo Variante: Departamento || Variante Shopify: Departamento: Islas de La Bahía"));</v>
      </c>
      <c r="AD4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https://odooutil.azurewebsites.net/GEE/Index/9002/11/24/11</v>
      </c>
      <c r="AE463" s="117" t="str">
        <f>+IF(Detalle_Vinculos_Odoo[[#This Row],[LINK Mapstore]]&lt;&gt;"","MapStore",IF(Detalle_Vinculos_Odoo[[#This Row],[id GEE]]&lt;&gt;"","GEE-PBI","PBI"))</f>
        <v>GEE-PBI</v>
      </c>
    </row>
    <row r="464" spans="1:31" ht="30.6" x14ac:dyDescent="0.3">
      <c r="A464" s="102">
        <f t="shared" ref="A464:A527" si="34">+A463+1</f>
        <v>451</v>
      </c>
      <c r="B464" s="103" t="str">
        <f>+VLOOKUP($M464,Detalle_Variantes_DI[],2,0)</f>
        <v>DATARIESGO</v>
      </c>
      <c r="C464" s="103" t="str">
        <f>+VLOOKUP($M464,Detalle_Variantes_DI[],3,0)</f>
        <v>0012-04-00091</v>
      </c>
      <c r="D464" s="30" t="str">
        <f>+VLOOKUP($M464,Detalle_Variantes_DI[],5,0)</f>
        <v>Plataforma de Análisis y Monitoreo de focos de Fuego - Honduras</v>
      </c>
      <c r="E464" s="102" t="str">
        <f>+VLOOKUP($M464,Detalle_Variantes_DI[],6,0)</f>
        <v>PRO</v>
      </c>
      <c r="F464" s="102" t="str">
        <f>+VLOOKUP($M464,Detalle_Variantes_DI[],7,0)</f>
        <v>Honduras</v>
      </c>
      <c r="G464" s="102" t="str">
        <f>+VLOOKUP($M464,Detalle_Variantes_DI[],8,0)</f>
        <v>SI</v>
      </c>
      <c r="H464" s="102" t="str">
        <f>+VLOOKUP($M464,Detalle_Variantes_DI[],9,0)</f>
        <v>SI</v>
      </c>
      <c r="I464" s="102" t="str">
        <f>+VLOOKUP($M464,Detalle_Variantes_DI[],10,0)</f>
        <v>NO</v>
      </c>
      <c r="J464" s="102" t="str">
        <f>+VLOOKUP($M464,Detalle_Variantes_DI[],11,0)</f>
        <v>SI</v>
      </c>
      <c r="K464" s="102" t="str">
        <f>+VLOOKUP($M464,Detalle_Variantes_DI[],13,0)</f>
        <v>SI</v>
      </c>
      <c r="L464" s="102" t="str">
        <f>+VLOOKUP($M464,Detalle_Variantes_DI[],14,0)</f>
        <v>Departamento</v>
      </c>
      <c r="M464" s="100">
        <f t="shared" si="32"/>
        <v>24</v>
      </c>
      <c r="N464" s="96">
        <v>12</v>
      </c>
      <c r="O464" s="102">
        <f>+IF(VLOOKUP($M464,Detalle_Variantes_DI[],19,0)=0,"",VLOOKUP($M464,Detalle_Variantes_DI[],19,0))</f>
        <v>9002</v>
      </c>
      <c r="P464" s="102">
        <f t="shared" si="30"/>
        <v>12</v>
      </c>
      <c r="Q464" s="102">
        <f>+IF(VLOOKUP($M464,Detalle_Variantes_DI[],19,0)=0,"",VLOOKUP($M464,Detalle_Variantes_DI[],21,0))</f>
        <v>0</v>
      </c>
      <c r="R464" s="102">
        <f t="shared" si="31"/>
        <v>12</v>
      </c>
      <c r="S464" s="106" t="str">
        <f>+IFERROR(VLOOKUP(M464&amp;"-"&amp;N464,Links_publicos_PBI[[id-id2]:[Nombre Archivo PBI]],4,0),L464)</f>
        <v>Departamento: La Paz</v>
      </c>
      <c r="T464" s="121" t="str">
        <f>+HYPERLINK(IFERROR(VLOOKUP($M464&amp;"-"&amp;$N464,Links_publicos_PBI[[id-id2]:[Nombre Archivo PBI]],5,0),L464))</f>
        <v>https://app.powerbi.com/view?r=eyJrIjoiNjJhMDM5OWYtYzBmMy00YTk0LTljZDAtYTJiYjliODk4NTU0IiwidCI6IjhmYmFhNWJmLTJlY2MtNGRjOC1iNTZiLThmOTJlMzA3ZjA3NiIsImMiOjR9</v>
      </c>
      <c r="U464" s="121" t="str">
        <f>+IFERROR(VLOOKUP($M464,'LINK GEE-MSTORE'!$A$4:$E$164,4,0),"")&amp;IF(Detalle_Vinculos_Odoo[[#This Row],[id GEE2]]=0,"",Detalle_Vinculos_Odoo[[#This Row],[id GEE2]])</f>
        <v>https://app-data-i.users.earthengine.app/view/datafuegohnfiltro?Codcom=12</v>
      </c>
      <c r="V464" s="121" t="str">
        <f>+IFERROR(VLOOKUP($M464,'LINK GEE-MSTORE'!$I$4:$M$134,4,0),"")</f>
        <v/>
      </c>
      <c r="W464" s="30" t="str">
        <f>+Detalle_Vinculos_Odoo[[#This Row],[Data]]&amp;"|| "&amp;Detalle_Vinculos_Odoo[[#This Row],[Variante Shopify]]&amp;", "&amp;Detalle_Vinculos_Odoo[[#This Row],[País]]</f>
        <v>DATARIESGO|| Departamento: La Paz, Honduras</v>
      </c>
      <c r="X4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La Paz</v>
      </c>
      <c r="Y46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id2:12, geeURL: "https://app-data-i.users.earthengine.app/view/datafuegohnfiltro?Codcom=12", comentario: "DATA: DATARIESGO || País: Honduras || Variante: SI || Tipo Variante: Departamento || Variante Shopify: Departamento: La Paz", nombre: "DATARIESGO|| Departamento: La Paz, Honduras",urlImagen: "https://raw.githubusercontent.com/Sud-Austral/DATA-COMUN/master/00%20Portadas/DATAFUEGO/portadaPowerBi_DataRIESGO_PlataformaDeAnalisisYMonitoreoDeFocosDeFuego_HONDURAS.jpg",  urlPowerBi:"https://app.powerbi.com/view?r=eyJrIjoiNjJhMDM5OWYtYzBmMy00YTk0LTljZDAtYTJiYjliODk4NTU0IiwidCI6IjhmYmFhNWJmLTJlY2MtNGRjOC1iNTZiLThmOTJlMzA3ZjA3NiIsImMiOjR9"));</v>
      </c>
      <c r="AA4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https://odooutil.azurewebsites.net/GEE/Index/9002/12/24/12</v>
      </c>
      <c r="AB464" s="106" t="str">
        <f t="shared" si="33"/>
        <v>https://dashboardfiltrado.azurewebsites.net/AutoDash/Index/24/12</v>
      </c>
      <c r="AC4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id2:12, url:"https://app.powerbi.com/view?r=eyJrIjoiNjJhMDM5OWYtYzBmMy00YTk0LTljZDAtYTJiYjliODk4NTU0IiwidCI6IjhmYmFhNWJmLTJlY2MtNGRjOC1iNTZiLThmOTJlMzA3ZjA3NiIsImMiOjR9", comentario:"DATA: DATARIESGO || País: Honduras || Variante: SI || Tipo Variante: Departamento || Variante Shopify: Departamento: La Paz"));</v>
      </c>
      <c r="AD4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https://odooutil.azurewebsites.net/GEE/Index/9002/12/24/12</v>
      </c>
      <c r="AE464" s="117" t="str">
        <f>+IF(Detalle_Vinculos_Odoo[[#This Row],[LINK Mapstore]]&lt;&gt;"","MapStore",IF(Detalle_Vinculos_Odoo[[#This Row],[id GEE]]&lt;&gt;"","GEE-PBI","PBI"))</f>
        <v>GEE-PBI</v>
      </c>
    </row>
    <row r="465" spans="1:31" ht="30.6" x14ac:dyDescent="0.3">
      <c r="A465" s="102">
        <f t="shared" si="34"/>
        <v>452</v>
      </c>
      <c r="B465" s="103" t="str">
        <f>+VLOOKUP($M465,Detalle_Variantes_DI[],2,0)</f>
        <v>DATARIESGO</v>
      </c>
      <c r="C465" s="103" t="str">
        <f>+VLOOKUP($M465,Detalle_Variantes_DI[],3,0)</f>
        <v>0012-04-00091</v>
      </c>
      <c r="D465" s="30" t="str">
        <f>+VLOOKUP($M465,Detalle_Variantes_DI[],5,0)</f>
        <v>Plataforma de Análisis y Monitoreo de focos de Fuego - Honduras</v>
      </c>
      <c r="E465" s="102" t="str">
        <f>+VLOOKUP($M465,Detalle_Variantes_DI[],6,0)</f>
        <v>PRO</v>
      </c>
      <c r="F465" s="102" t="str">
        <f>+VLOOKUP($M465,Detalle_Variantes_DI[],7,0)</f>
        <v>Honduras</v>
      </c>
      <c r="G465" s="102" t="str">
        <f>+VLOOKUP($M465,Detalle_Variantes_DI[],8,0)</f>
        <v>SI</v>
      </c>
      <c r="H465" s="102" t="str">
        <f>+VLOOKUP($M465,Detalle_Variantes_DI[],9,0)</f>
        <v>SI</v>
      </c>
      <c r="I465" s="102" t="str">
        <f>+VLOOKUP($M465,Detalle_Variantes_DI[],10,0)</f>
        <v>NO</v>
      </c>
      <c r="J465" s="102" t="str">
        <f>+VLOOKUP($M465,Detalle_Variantes_DI[],11,0)</f>
        <v>SI</v>
      </c>
      <c r="K465" s="102" t="str">
        <f>+VLOOKUP($M465,Detalle_Variantes_DI[],13,0)</f>
        <v>SI</v>
      </c>
      <c r="L465" s="102" t="str">
        <f>+VLOOKUP($M465,Detalle_Variantes_DI[],14,0)</f>
        <v>Departamento</v>
      </c>
      <c r="M465" s="100">
        <f t="shared" si="32"/>
        <v>24</v>
      </c>
      <c r="N465" s="96">
        <v>13</v>
      </c>
      <c r="O465" s="102">
        <f>+IF(VLOOKUP($M465,Detalle_Variantes_DI[],19,0)=0,"",VLOOKUP($M465,Detalle_Variantes_DI[],19,0))</f>
        <v>9002</v>
      </c>
      <c r="P465" s="102">
        <f t="shared" si="30"/>
        <v>13</v>
      </c>
      <c r="Q465" s="102">
        <f>+IF(VLOOKUP($M465,Detalle_Variantes_DI[],19,0)=0,"",VLOOKUP($M465,Detalle_Variantes_DI[],21,0))</f>
        <v>0</v>
      </c>
      <c r="R465" s="102">
        <f t="shared" si="31"/>
        <v>13</v>
      </c>
      <c r="S465" s="106" t="str">
        <f>+IFERROR(VLOOKUP(M465&amp;"-"&amp;N465,Links_publicos_PBI[[id-id2]:[Nombre Archivo PBI]],4,0),L465)</f>
        <v>Departamento: Lempira</v>
      </c>
      <c r="T465" s="121" t="str">
        <f>+HYPERLINK(IFERROR(VLOOKUP($M465&amp;"-"&amp;$N465,Links_publicos_PBI[[id-id2]:[Nombre Archivo PBI]],5,0),L465))</f>
        <v>https://app.powerbi.com/view?r=eyJrIjoiNjlhYjIxODAtZDIyMS00MmJmLTgxM2QtNDhjYTNkNDZjM2E1IiwidCI6IjhmYmFhNWJmLTJlY2MtNGRjOC1iNTZiLThmOTJlMzA3ZjA3NiIsImMiOjR9</v>
      </c>
      <c r="U465" s="121" t="str">
        <f>+IFERROR(VLOOKUP($M465,'LINK GEE-MSTORE'!$A$4:$E$164,4,0),"")&amp;IF(Detalle_Vinculos_Odoo[[#This Row],[id GEE2]]=0,"",Detalle_Vinculos_Odoo[[#This Row],[id GEE2]])</f>
        <v>https://app-data-i.users.earthengine.app/view/datafuegohnfiltro?Codcom=13</v>
      </c>
      <c r="V465" s="121" t="str">
        <f>+IFERROR(VLOOKUP($M465,'LINK GEE-MSTORE'!$I$4:$M$134,4,0),"")</f>
        <v/>
      </c>
      <c r="W465" s="30" t="str">
        <f>+Detalle_Vinculos_Odoo[[#This Row],[Data]]&amp;"|| "&amp;Detalle_Vinculos_Odoo[[#This Row],[Variante Shopify]]&amp;", "&amp;Detalle_Vinculos_Odoo[[#This Row],[País]]</f>
        <v>DATARIESGO|| Departamento: Lempira, Honduras</v>
      </c>
      <c r="X4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Lempira</v>
      </c>
      <c r="Y46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id2:13, geeURL: "https://app-data-i.users.earthengine.app/view/datafuegohnfiltro?Codcom=13", comentario: "DATA: DATARIESGO || País: Honduras || Variante: SI || Tipo Variante: Departamento || Variante Shopify: Departamento: Lempira", nombre: "DATARIESGO|| Departamento: Lempira, Honduras",urlImagen: "https://raw.githubusercontent.com/Sud-Austral/DATA-COMUN/master/00%20Portadas/DATAFUEGO/portadaPowerBi_DataRIESGO_PlataformaDeAnalisisYMonitoreoDeFocosDeFuego_HONDURAS.jpg",  urlPowerBi:"https://app.powerbi.com/view?r=eyJrIjoiNjlhYjIxODAtZDIyMS00MmJmLTgxM2QtNDhjYTNkNDZjM2E1IiwidCI6IjhmYmFhNWJmLTJlY2MtNGRjOC1iNTZiLThmOTJlMzA3ZjA3NiIsImMiOjR9"));</v>
      </c>
      <c r="AA4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https://odooutil.azurewebsites.net/GEE/Index/9002/13/24/13</v>
      </c>
      <c r="AB465" s="106" t="str">
        <f t="shared" si="33"/>
        <v>https://dashboardfiltrado.azurewebsites.net/AutoDash/Index/24/13</v>
      </c>
      <c r="AC4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id2:13, url:"https://app.powerbi.com/view?r=eyJrIjoiNjlhYjIxODAtZDIyMS00MmJmLTgxM2QtNDhjYTNkNDZjM2E1IiwidCI6IjhmYmFhNWJmLTJlY2MtNGRjOC1iNTZiLThmOTJlMzA3ZjA3NiIsImMiOjR9", comentario:"DATA: DATARIESGO || País: Honduras || Variante: SI || Tipo Variante: Departamento || Variante Shopify: Departamento: Lempira"));</v>
      </c>
      <c r="AD4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https://odooutil.azurewebsites.net/GEE/Index/9002/13/24/13</v>
      </c>
      <c r="AE465" s="117" t="str">
        <f>+IF(Detalle_Vinculos_Odoo[[#This Row],[LINK Mapstore]]&lt;&gt;"","MapStore",IF(Detalle_Vinculos_Odoo[[#This Row],[id GEE]]&lt;&gt;"","GEE-PBI","PBI"))</f>
        <v>GEE-PBI</v>
      </c>
    </row>
    <row r="466" spans="1:31" ht="30.6" x14ac:dyDescent="0.3">
      <c r="A466" s="102">
        <f t="shared" si="34"/>
        <v>453</v>
      </c>
      <c r="B466" s="103" t="str">
        <f>+VLOOKUP($M466,Detalle_Variantes_DI[],2,0)</f>
        <v>DATARIESGO</v>
      </c>
      <c r="C466" s="103" t="str">
        <f>+VLOOKUP($M466,Detalle_Variantes_DI[],3,0)</f>
        <v>0012-04-00091</v>
      </c>
      <c r="D466" s="30" t="str">
        <f>+VLOOKUP($M466,Detalle_Variantes_DI[],5,0)</f>
        <v>Plataforma de Análisis y Monitoreo de focos de Fuego - Honduras</v>
      </c>
      <c r="E466" s="102" t="str">
        <f>+VLOOKUP($M466,Detalle_Variantes_DI[],6,0)</f>
        <v>PRO</v>
      </c>
      <c r="F466" s="102" t="str">
        <f>+VLOOKUP($M466,Detalle_Variantes_DI[],7,0)</f>
        <v>Honduras</v>
      </c>
      <c r="G466" s="102" t="str">
        <f>+VLOOKUP($M466,Detalle_Variantes_DI[],8,0)</f>
        <v>SI</v>
      </c>
      <c r="H466" s="102" t="str">
        <f>+VLOOKUP($M466,Detalle_Variantes_DI[],9,0)</f>
        <v>SI</v>
      </c>
      <c r="I466" s="102" t="str">
        <f>+VLOOKUP($M466,Detalle_Variantes_DI[],10,0)</f>
        <v>NO</v>
      </c>
      <c r="J466" s="102" t="str">
        <f>+VLOOKUP($M466,Detalle_Variantes_DI[],11,0)</f>
        <v>SI</v>
      </c>
      <c r="K466" s="102" t="str">
        <f>+VLOOKUP($M466,Detalle_Variantes_DI[],13,0)</f>
        <v>SI</v>
      </c>
      <c r="L466" s="102" t="str">
        <f>+VLOOKUP($M466,Detalle_Variantes_DI[],14,0)</f>
        <v>Departamento</v>
      </c>
      <c r="M466" s="100">
        <f t="shared" si="32"/>
        <v>24</v>
      </c>
      <c r="N466" s="96">
        <v>14</v>
      </c>
      <c r="O466" s="102">
        <f>+IF(VLOOKUP($M466,Detalle_Variantes_DI[],19,0)=0,"",VLOOKUP($M466,Detalle_Variantes_DI[],19,0))</f>
        <v>9002</v>
      </c>
      <c r="P466" s="102">
        <f t="shared" si="30"/>
        <v>14</v>
      </c>
      <c r="Q466" s="102">
        <f>+IF(VLOOKUP($M466,Detalle_Variantes_DI[],19,0)=0,"",VLOOKUP($M466,Detalle_Variantes_DI[],21,0))</f>
        <v>0</v>
      </c>
      <c r="R466" s="102">
        <f t="shared" si="31"/>
        <v>14</v>
      </c>
      <c r="S466" s="106" t="str">
        <f>+IFERROR(VLOOKUP(M466&amp;"-"&amp;N466,Links_publicos_PBI[[id-id2]:[Nombre Archivo PBI]],4,0),L466)</f>
        <v>Departamento: Ocotepeque</v>
      </c>
      <c r="T466" s="121" t="str">
        <f>+HYPERLINK(IFERROR(VLOOKUP($M466&amp;"-"&amp;$N466,Links_publicos_PBI[[id-id2]:[Nombre Archivo PBI]],5,0),L466))</f>
        <v>https://app.powerbi.com/view?r=eyJrIjoiNTUwMDYxM2YtODA5OC00NzBiLTg0NmYtYzQyNTNkZmE2ZGYzIiwidCI6IjhmYmFhNWJmLTJlY2MtNGRjOC1iNTZiLThmOTJlMzA3ZjA3NiIsImMiOjR9</v>
      </c>
      <c r="U466" s="121" t="str">
        <f>+IFERROR(VLOOKUP($M466,'LINK GEE-MSTORE'!$A$4:$E$164,4,0),"")&amp;IF(Detalle_Vinculos_Odoo[[#This Row],[id GEE2]]=0,"",Detalle_Vinculos_Odoo[[#This Row],[id GEE2]])</f>
        <v>https://app-data-i.users.earthengine.app/view/datafuegohnfiltro?Codcom=14</v>
      </c>
      <c r="V466" s="121" t="str">
        <f>+IFERROR(VLOOKUP($M466,'LINK GEE-MSTORE'!$I$4:$M$134,4,0),"")</f>
        <v/>
      </c>
      <c r="W466" s="30" t="str">
        <f>+Detalle_Vinculos_Odoo[[#This Row],[Data]]&amp;"|| "&amp;Detalle_Vinculos_Odoo[[#This Row],[Variante Shopify]]&amp;", "&amp;Detalle_Vinculos_Odoo[[#This Row],[País]]</f>
        <v>DATARIESGO|| Departamento: Ocotepeque, Honduras</v>
      </c>
      <c r="X4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Ocotepeque</v>
      </c>
      <c r="Y46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id2:14, geeURL: "https://app-data-i.users.earthengine.app/view/datafuegohnfiltro?Codcom=14", comentario: "DATA: DATARIESGO || País: Honduras || Variante: SI || Tipo Variante: Departamento || Variante Shopify: Departamento: Ocotepeque", nombre: "DATARIESGO|| Departamento: Ocotepeque, Honduras",urlImagen: "https://raw.githubusercontent.com/Sud-Austral/DATA-COMUN/master/00%20Portadas/DATAFUEGO/portadaPowerBi_DataRIESGO_PlataformaDeAnalisisYMonitoreoDeFocosDeFuego_HONDURAS.jpg",  urlPowerBi:"https://app.powerbi.com/view?r=eyJrIjoiNTUwMDYxM2YtODA5OC00NzBiLTg0NmYtYzQyNTNkZmE2ZGYzIiwidCI6IjhmYmFhNWJmLTJlY2MtNGRjOC1iNTZiLThmOTJlMzA3ZjA3NiIsImMiOjR9"));</v>
      </c>
      <c r="AA4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https://odooutil.azurewebsites.net/GEE/Index/9002/14/24/14</v>
      </c>
      <c r="AB466" s="106" t="str">
        <f t="shared" si="33"/>
        <v>https://dashboardfiltrado.azurewebsites.net/AutoDash/Index/24/14</v>
      </c>
      <c r="AC4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id2:14, url:"https://app.powerbi.com/view?r=eyJrIjoiNTUwMDYxM2YtODA5OC00NzBiLTg0NmYtYzQyNTNkZmE2ZGYzIiwidCI6IjhmYmFhNWJmLTJlY2MtNGRjOC1iNTZiLThmOTJlMzA3ZjA3NiIsImMiOjR9", comentario:"DATA: DATARIESGO || País: Honduras || Variante: SI || Tipo Variante: Departamento || Variante Shopify: Departamento: Ocotepeque"));</v>
      </c>
      <c r="AD4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https://odooutil.azurewebsites.net/GEE/Index/9002/14/24/14</v>
      </c>
      <c r="AE466" s="117" t="str">
        <f>+IF(Detalle_Vinculos_Odoo[[#This Row],[LINK Mapstore]]&lt;&gt;"","MapStore",IF(Detalle_Vinculos_Odoo[[#This Row],[id GEE]]&lt;&gt;"","GEE-PBI","PBI"))</f>
        <v>GEE-PBI</v>
      </c>
    </row>
    <row r="467" spans="1:31" ht="30.6" x14ac:dyDescent="0.3">
      <c r="A467" s="102">
        <f t="shared" si="34"/>
        <v>454</v>
      </c>
      <c r="B467" s="103" t="str">
        <f>+VLOOKUP($M467,Detalle_Variantes_DI[],2,0)</f>
        <v>DATARIESGO</v>
      </c>
      <c r="C467" s="103" t="str">
        <f>+VLOOKUP($M467,Detalle_Variantes_DI[],3,0)</f>
        <v>0012-04-00091</v>
      </c>
      <c r="D467" s="30" t="str">
        <f>+VLOOKUP($M467,Detalle_Variantes_DI[],5,0)</f>
        <v>Plataforma de Análisis y Monitoreo de focos de Fuego - Honduras</v>
      </c>
      <c r="E467" s="102" t="str">
        <f>+VLOOKUP($M467,Detalle_Variantes_DI[],6,0)</f>
        <v>PRO</v>
      </c>
      <c r="F467" s="102" t="str">
        <f>+VLOOKUP($M467,Detalle_Variantes_DI[],7,0)</f>
        <v>Honduras</v>
      </c>
      <c r="G467" s="102" t="str">
        <f>+VLOOKUP($M467,Detalle_Variantes_DI[],8,0)</f>
        <v>SI</v>
      </c>
      <c r="H467" s="102" t="str">
        <f>+VLOOKUP($M467,Detalle_Variantes_DI[],9,0)</f>
        <v>SI</v>
      </c>
      <c r="I467" s="102" t="str">
        <f>+VLOOKUP($M467,Detalle_Variantes_DI[],10,0)</f>
        <v>NO</v>
      </c>
      <c r="J467" s="102" t="str">
        <f>+VLOOKUP($M467,Detalle_Variantes_DI[],11,0)</f>
        <v>SI</v>
      </c>
      <c r="K467" s="102" t="str">
        <f>+VLOOKUP($M467,Detalle_Variantes_DI[],13,0)</f>
        <v>SI</v>
      </c>
      <c r="L467" s="102" t="str">
        <f>+VLOOKUP($M467,Detalle_Variantes_DI[],14,0)</f>
        <v>Departamento</v>
      </c>
      <c r="M467" s="100">
        <f t="shared" si="32"/>
        <v>24</v>
      </c>
      <c r="N467" s="96">
        <v>15</v>
      </c>
      <c r="O467" s="102">
        <f>+IF(VLOOKUP($M467,Detalle_Variantes_DI[],19,0)=0,"",VLOOKUP($M467,Detalle_Variantes_DI[],19,0))</f>
        <v>9002</v>
      </c>
      <c r="P467" s="102">
        <f t="shared" si="30"/>
        <v>15</v>
      </c>
      <c r="Q467" s="102">
        <f>+IF(VLOOKUP($M467,Detalle_Variantes_DI[],19,0)=0,"",VLOOKUP($M467,Detalle_Variantes_DI[],21,0))</f>
        <v>0</v>
      </c>
      <c r="R467" s="102">
        <f t="shared" si="31"/>
        <v>15</v>
      </c>
      <c r="S467" s="106" t="str">
        <f>+IFERROR(VLOOKUP(M467&amp;"-"&amp;N467,Links_publicos_PBI[[id-id2]:[Nombre Archivo PBI]],4,0),L467)</f>
        <v>Departamento: Olancho</v>
      </c>
      <c r="T467" s="121" t="str">
        <f>+HYPERLINK(IFERROR(VLOOKUP($M467&amp;"-"&amp;$N467,Links_publicos_PBI[[id-id2]:[Nombre Archivo PBI]],5,0),L467))</f>
        <v>https://app.powerbi.com/view?r=eyJrIjoiYjY2MDI0NzEtYmE3Mi00NzAyLTg0YTQtZWJmYzNlZDlmMjYzIiwidCI6IjhmYmFhNWJmLTJlY2MtNGRjOC1iNTZiLThmOTJlMzA3ZjA3NiIsImMiOjR9</v>
      </c>
      <c r="U467" s="121" t="str">
        <f>+IFERROR(VLOOKUP($M467,'LINK GEE-MSTORE'!$A$4:$E$164,4,0),"")&amp;IF(Detalle_Vinculos_Odoo[[#This Row],[id GEE2]]=0,"",Detalle_Vinculos_Odoo[[#This Row],[id GEE2]])</f>
        <v>https://app-data-i.users.earthengine.app/view/datafuegohnfiltro?Codcom=15</v>
      </c>
      <c r="V467" s="121" t="str">
        <f>+IFERROR(VLOOKUP($M467,'LINK GEE-MSTORE'!$I$4:$M$134,4,0),"")</f>
        <v/>
      </c>
      <c r="W467" s="30" t="str">
        <f>+Detalle_Vinculos_Odoo[[#This Row],[Data]]&amp;"|| "&amp;Detalle_Vinculos_Odoo[[#This Row],[Variante Shopify]]&amp;", "&amp;Detalle_Vinculos_Odoo[[#This Row],[País]]</f>
        <v>DATARIESGO|| Departamento: Olancho, Honduras</v>
      </c>
      <c r="X4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Olancho</v>
      </c>
      <c r="Y46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id2:15, geeURL: "https://app-data-i.users.earthengine.app/view/datafuegohnfiltro?Codcom=15", comentario: "DATA: DATARIESGO || País: Honduras || Variante: SI || Tipo Variante: Departamento || Variante Shopify: Departamento: Olancho", nombre: "DATARIESGO|| Departamento: Olancho, Honduras",urlImagen: "https://raw.githubusercontent.com/Sud-Austral/DATA-COMUN/master/00%20Portadas/DATAFUEGO/portadaPowerBi_DataRIESGO_PlataformaDeAnalisisYMonitoreoDeFocosDeFuego_HONDURAS.jpg",  urlPowerBi:"https://app.powerbi.com/view?r=eyJrIjoiYjY2MDI0NzEtYmE3Mi00NzAyLTg0YTQtZWJmYzNlZDlmMjYzIiwidCI6IjhmYmFhNWJmLTJlY2MtNGRjOC1iNTZiLThmOTJlMzA3ZjA3NiIsImMiOjR9"));</v>
      </c>
      <c r="AA4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https://odooutil.azurewebsites.net/GEE/Index/9002/15/24/15</v>
      </c>
      <c r="AB467" s="106" t="str">
        <f t="shared" si="33"/>
        <v>https://dashboardfiltrado.azurewebsites.net/AutoDash/Index/24/15</v>
      </c>
      <c r="AC4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id2:15, url:"https://app.powerbi.com/view?r=eyJrIjoiYjY2MDI0NzEtYmE3Mi00NzAyLTg0YTQtZWJmYzNlZDlmMjYzIiwidCI6IjhmYmFhNWJmLTJlY2MtNGRjOC1iNTZiLThmOTJlMzA3ZjA3NiIsImMiOjR9", comentario:"DATA: DATARIESGO || País: Honduras || Variante: SI || Tipo Variante: Departamento || Variante Shopify: Departamento: Olancho"));</v>
      </c>
      <c r="AD4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https://odooutil.azurewebsites.net/GEE/Index/9002/15/24/15</v>
      </c>
      <c r="AE467" s="117" t="str">
        <f>+IF(Detalle_Vinculos_Odoo[[#This Row],[LINK Mapstore]]&lt;&gt;"","MapStore",IF(Detalle_Vinculos_Odoo[[#This Row],[id GEE]]&lt;&gt;"","GEE-PBI","PBI"))</f>
        <v>GEE-PBI</v>
      </c>
    </row>
    <row r="468" spans="1:31" ht="30.6" x14ac:dyDescent="0.3">
      <c r="A468" s="102">
        <f t="shared" si="34"/>
        <v>455</v>
      </c>
      <c r="B468" s="103" t="str">
        <f>+VLOOKUP($M468,Detalle_Variantes_DI[],2,0)</f>
        <v>DATARIESGO</v>
      </c>
      <c r="C468" s="103" t="str">
        <f>+VLOOKUP($M468,Detalle_Variantes_DI[],3,0)</f>
        <v>0012-04-00091</v>
      </c>
      <c r="D468" s="30" t="str">
        <f>+VLOOKUP($M468,Detalle_Variantes_DI[],5,0)</f>
        <v>Plataforma de Análisis y Monitoreo de focos de Fuego - Honduras</v>
      </c>
      <c r="E468" s="102" t="str">
        <f>+VLOOKUP($M468,Detalle_Variantes_DI[],6,0)</f>
        <v>PRO</v>
      </c>
      <c r="F468" s="102" t="str">
        <f>+VLOOKUP($M468,Detalle_Variantes_DI[],7,0)</f>
        <v>Honduras</v>
      </c>
      <c r="G468" s="102" t="str">
        <f>+VLOOKUP($M468,Detalle_Variantes_DI[],8,0)</f>
        <v>SI</v>
      </c>
      <c r="H468" s="102" t="str">
        <f>+VLOOKUP($M468,Detalle_Variantes_DI[],9,0)</f>
        <v>SI</v>
      </c>
      <c r="I468" s="102" t="str">
        <f>+VLOOKUP($M468,Detalle_Variantes_DI[],10,0)</f>
        <v>NO</v>
      </c>
      <c r="J468" s="102" t="str">
        <f>+VLOOKUP($M468,Detalle_Variantes_DI[],11,0)</f>
        <v>SI</v>
      </c>
      <c r="K468" s="102" t="str">
        <f>+VLOOKUP($M468,Detalle_Variantes_DI[],13,0)</f>
        <v>SI</v>
      </c>
      <c r="L468" s="102" t="str">
        <f>+VLOOKUP($M468,Detalle_Variantes_DI[],14,0)</f>
        <v>Departamento</v>
      </c>
      <c r="M468" s="100">
        <f t="shared" si="32"/>
        <v>24</v>
      </c>
      <c r="N468" s="96">
        <v>16</v>
      </c>
      <c r="O468" s="102">
        <f>+IF(VLOOKUP($M468,Detalle_Variantes_DI[],19,0)=0,"",VLOOKUP($M468,Detalle_Variantes_DI[],19,0))</f>
        <v>9002</v>
      </c>
      <c r="P468" s="102">
        <f t="shared" ref="P468:P531" si="35">+IF(O468="","",N468)</f>
        <v>16</v>
      </c>
      <c r="Q468" s="102">
        <f>+IF(VLOOKUP($M468,Detalle_Variantes_DI[],19,0)=0,"",VLOOKUP($M468,Detalle_Variantes_DI[],21,0))</f>
        <v>0</v>
      </c>
      <c r="R468" s="102">
        <f t="shared" ref="R468:R531" si="36">+IF(Q468="","",N468)</f>
        <v>16</v>
      </c>
      <c r="S468" s="106" t="str">
        <f>+IFERROR(VLOOKUP(M468&amp;"-"&amp;N468,Links_publicos_PBI[[id-id2]:[Nombre Archivo PBI]],4,0),L468)</f>
        <v>Departamento: Santa Bárbara</v>
      </c>
      <c r="T468" s="121" t="str">
        <f>+HYPERLINK(IFERROR(VLOOKUP($M468&amp;"-"&amp;$N468,Links_publicos_PBI[[id-id2]:[Nombre Archivo PBI]],5,0),L468))</f>
        <v>https://app.powerbi.com/view?r=eyJrIjoiMzNmYmUzNDctYmEyMy00NGIzLThjNmYtNDU4YWFmM2VmNjNmIiwidCI6IjhmYmFhNWJmLTJlY2MtNGRjOC1iNTZiLThmOTJlMzA3ZjA3NiIsImMiOjR9</v>
      </c>
      <c r="U468" s="121" t="str">
        <f>+IFERROR(VLOOKUP($M468,'LINK GEE-MSTORE'!$A$4:$E$164,4,0),"")&amp;IF(Detalle_Vinculos_Odoo[[#This Row],[id GEE2]]=0,"",Detalle_Vinculos_Odoo[[#This Row],[id GEE2]])</f>
        <v>https://app-data-i.users.earthengine.app/view/datafuegohnfiltro?Codcom=16</v>
      </c>
      <c r="V468" s="121" t="str">
        <f>+IFERROR(VLOOKUP($M468,'LINK GEE-MSTORE'!$I$4:$M$134,4,0),"")</f>
        <v/>
      </c>
      <c r="W468" s="30" t="str">
        <f>+Detalle_Vinculos_Odoo[[#This Row],[Data]]&amp;"|| "&amp;Detalle_Vinculos_Odoo[[#This Row],[Variante Shopify]]&amp;", "&amp;Detalle_Vinculos_Odoo[[#This Row],[País]]</f>
        <v>DATARIESGO|| Departamento: Santa Bárbara, Honduras</v>
      </c>
      <c r="X4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Santa Bárbara</v>
      </c>
      <c r="Y46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id2:16, geeURL: "https://app-data-i.users.earthengine.app/view/datafuegohnfiltro?Codcom=16", comentario: "DATA: DATARIESGO || País: Honduras || Variante: SI || Tipo Variante: Departamento || Variante Shopify: Departamento: Santa Bárbara", nombre: "DATARIESGO|| Departamento: Santa Bárbara, Honduras",urlImagen: "https://raw.githubusercontent.com/Sud-Austral/DATA-COMUN/master/00%20Portadas/DATAFUEGO/portadaPowerBi_DataRIESGO_PlataformaDeAnalisisYMonitoreoDeFocosDeFuego_HONDURAS.jpg",  urlPowerBi:"https://app.powerbi.com/view?r=eyJrIjoiMzNmYmUzNDctYmEyMy00NGIzLThjNmYtNDU4YWFmM2VmNjNmIiwidCI6IjhmYmFhNWJmLTJlY2MtNGRjOC1iNTZiLThmOTJlMzA3ZjA3NiIsImMiOjR9"));</v>
      </c>
      <c r="AA4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https://odooutil.azurewebsites.net/GEE/Index/9002/16/24/16</v>
      </c>
      <c r="AB468" s="106" t="str">
        <f t="shared" si="33"/>
        <v>https://dashboardfiltrado.azurewebsites.net/AutoDash/Index/24/16</v>
      </c>
      <c r="AC4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id2:16, url:"https://app.powerbi.com/view?r=eyJrIjoiMzNmYmUzNDctYmEyMy00NGIzLThjNmYtNDU4YWFmM2VmNjNmIiwidCI6IjhmYmFhNWJmLTJlY2MtNGRjOC1iNTZiLThmOTJlMzA3ZjA3NiIsImMiOjR9", comentario:"DATA: DATARIESGO || País: Honduras || Variante: SI || Tipo Variante: Departamento || Variante Shopify: Departamento: Santa Bárbara"));</v>
      </c>
      <c r="AD4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https://odooutil.azurewebsites.net/GEE/Index/9002/16/24/16</v>
      </c>
      <c r="AE468" s="117" t="str">
        <f>+IF(Detalle_Vinculos_Odoo[[#This Row],[LINK Mapstore]]&lt;&gt;"","MapStore",IF(Detalle_Vinculos_Odoo[[#This Row],[id GEE]]&lt;&gt;"","GEE-PBI","PBI"))</f>
        <v>GEE-PBI</v>
      </c>
    </row>
    <row r="469" spans="1:31" ht="30.6" x14ac:dyDescent="0.3">
      <c r="A469" s="102">
        <f t="shared" si="34"/>
        <v>456</v>
      </c>
      <c r="B469" s="103" t="str">
        <f>+VLOOKUP($M469,Detalle_Variantes_DI[],2,0)</f>
        <v>DATARIESGO</v>
      </c>
      <c r="C469" s="103" t="str">
        <f>+VLOOKUP($M469,Detalle_Variantes_DI[],3,0)</f>
        <v>0012-04-00091</v>
      </c>
      <c r="D469" s="30" t="str">
        <f>+VLOOKUP($M469,Detalle_Variantes_DI[],5,0)</f>
        <v>Plataforma de Análisis y Monitoreo de focos de Fuego - Honduras</v>
      </c>
      <c r="E469" s="102" t="str">
        <f>+VLOOKUP($M469,Detalle_Variantes_DI[],6,0)</f>
        <v>PRO</v>
      </c>
      <c r="F469" s="102" t="str">
        <f>+VLOOKUP($M469,Detalle_Variantes_DI[],7,0)</f>
        <v>Honduras</v>
      </c>
      <c r="G469" s="102" t="str">
        <f>+VLOOKUP($M469,Detalle_Variantes_DI[],8,0)</f>
        <v>SI</v>
      </c>
      <c r="H469" s="102" t="str">
        <f>+VLOOKUP($M469,Detalle_Variantes_DI[],9,0)</f>
        <v>SI</v>
      </c>
      <c r="I469" s="102" t="str">
        <f>+VLOOKUP($M469,Detalle_Variantes_DI[],10,0)</f>
        <v>NO</v>
      </c>
      <c r="J469" s="102" t="str">
        <f>+VLOOKUP($M469,Detalle_Variantes_DI[],11,0)</f>
        <v>SI</v>
      </c>
      <c r="K469" s="102" t="str">
        <f>+VLOOKUP($M469,Detalle_Variantes_DI[],13,0)</f>
        <v>SI</v>
      </c>
      <c r="L469" s="102" t="str">
        <f>+VLOOKUP($M469,Detalle_Variantes_DI[],14,0)</f>
        <v>Departamento</v>
      </c>
      <c r="M469" s="100">
        <f t="shared" si="32"/>
        <v>24</v>
      </c>
      <c r="N469" s="96">
        <v>17</v>
      </c>
      <c r="O469" s="102">
        <f>+IF(VLOOKUP($M469,Detalle_Variantes_DI[],19,0)=0,"",VLOOKUP($M469,Detalle_Variantes_DI[],19,0))</f>
        <v>9002</v>
      </c>
      <c r="P469" s="102">
        <f t="shared" si="35"/>
        <v>17</v>
      </c>
      <c r="Q469" s="102">
        <f>+IF(VLOOKUP($M469,Detalle_Variantes_DI[],19,0)=0,"",VLOOKUP($M469,Detalle_Variantes_DI[],21,0))</f>
        <v>0</v>
      </c>
      <c r="R469" s="102">
        <f t="shared" si="36"/>
        <v>17</v>
      </c>
      <c r="S469" s="106" t="str">
        <f>+IFERROR(VLOOKUP(M469&amp;"-"&amp;N469,Links_publicos_PBI[[id-id2]:[Nombre Archivo PBI]],4,0),L469)</f>
        <v>Departamento: Valle</v>
      </c>
      <c r="T469" s="121" t="str">
        <f>+HYPERLINK(IFERROR(VLOOKUP($M469&amp;"-"&amp;$N469,Links_publicos_PBI[[id-id2]:[Nombre Archivo PBI]],5,0),L469))</f>
        <v>https://app.powerbi.com/view?r=eyJrIjoiYmU4NjgxNTctODM3Yy00NzViLWE5MTEtYzY4YmI0YzBmMWJlIiwidCI6IjhmYmFhNWJmLTJlY2MtNGRjOC1iNTZiLThmOTJlMzA3ZjA3NiIsImMiOjR9</v>
      </c>
      <c r="U469" s="121" t="str">
        <f>+IFERROR(VLOOKUP($M469,'LINK GEE-MSTORE'!$A$4:$E$164,4,0),"")&amp;IF(Detalle_Vinculos_Odoo[[#This Row],[id GEE2]]=0,"",Detalle_Vinculos_Odoo[[#This Row],[id GEE2]])</f>
        <v>https://app-data-i.users.earthengine.app/view/datafuegohnfiltro?Codcom=17</v>
      </c>
      <c r="V469" s="121" t="str">
        <f>+IFERROR(VLOOKUP($M469,'LINK GEE-MSTORE'!$I$4:$M$134,4,0),"")</f>
        <v/>
      </c>
      <c r="W469" s="30" t="str">
        <f>+Detalle_Vinculos_Odoo[[#This Row],[Data]]&amp;"|| "&amp;Detalle_Vinculos_Odoo[[#This Row],[Variante Shopify]]&amp;", "&amp;Detalle_Vinculos_Odoo[[#This Row],[País]]</f>
        <v>DATARIESGO|| Departamento: Valle, Honduras</v>
      </c>
      <c r="X4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Valle</v>
      </c>
      <c r="Y46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id2:17, geeURL: "https://app-data-i.users.earthengine.app/view/datafuegohnfiltro?Codcom=17", comentario: "DATA: DATARIESGO || País: Honduras || Variante: SI || Tipo Variante: Departamento || Variante Shopify: Departamento: Valle", nombre: "DATARIESGO|| Departamento: Valle, Honduras",urlImagen: "https://raw.githubusercontent.com/Sud-Austral/DATA-COMUN/master/00%20Portadas/DATAFUEGO/portadaPowerBi_DataRIESGO_PlataformaDeAnalisisYMonitoreoDeFocosDeFuego_HONDURAS.jpg",  urlPowerBi:"https://app.powerbi.com/view?r=eyJrIjoiYmU4NjgxNTctODM3Yy00NzViLWE5MTEtYzY4YmI0YzBmMWJlIiwidCI6IjhmYmFhNWJmLTJlY2MtNGRjOC1iNTZiLThmOTJlMzA3ZjA3NiIsImMiOjR9"));</v>
      </c>
      <c r="AA4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https://odooutil.azurewebsites.net/GEE/Index/9002/17/24/17</v>
      </c>
      <c r="AB469" s="106" t="str">
        <f t="shared" si="33"/>
        <v>https://dashboardfiltrado.azurewebsites.net/AutoDash/Index/24/17</v>
      </c>
      <c r="AC4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id2:17, url:"https://app.powerbi.com/view?r=eyJrIjoiYmU4NjgxNTctODM3Yy00NzViLWE5MTEtYzY4YmI0YzBmMWJlIiwidCI6IjhmYmFhNWJmLTJlY2MtNGRjOC1iNTZiLThmOTJlMzA3ZjA3NiIsImMiOjR9", comentario:"DATA: DATARIESGO || País: Honduras || Variante: SI || Tipo Variante: Departamento || Variante Shopify: Departamento: Valle"));</v>
      </c>
      <c r="AD4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https://odooutil.azurewebsites.net/GEE/Index/9002/17/24/17</v>
      </c>
      <c r="AE469" s="117" t="str">
        <f>+IF(Detalle_Vinculos_Odoo[[#This Row],[LINK Mapstore]]&lt;&gt;"","MapStore",IF(Detalle_Vinculos_Odoo[[#This Row],[id GEE]]&lt;&gt;"","GEE-PBI","PBI"))</f>
        <v>GEE-PBI</v>
      </c>
    </row>
    <row r="470" spans="1:31" ht="30.6" x14ac:dyDescent="0.3">
      <c r="A470" s="102">
        <f t="shared" si="34"/>
        <v>457</v>
      </c>
      <c r="B470" s="103" t="str">
        <f>+VLOOKUP($M470,Detalle_Variantes_DI[],2,0)</f>
        <v>DATARIESGO</v>
      </c>
      <c r="C470" s="103" t="str">
        <f>+VLOOKUP($M470,Detalle_Variantes_DI[],3,0)</f>
        <v>0012-04-00091</v>
      </c>
      <c r="D470" s="30" t="str">
        <f>+VLOOKUP($M470,Detalle_Variantes_DI[],5,0)</f>
        <v>Plataforma de Análisis y Monitoreo de focos de Fuego - Honduras</v>
      </c>
      <c r="E470" s="102" t="str">
        <f>+VLOOKUP($M470,Detalle_Variantes_DI[],6,0)</f>
        <v>PRO</v>
      </c>
      <c r="F470" s="102" t="str">
        <f>+VLOOKUP($M470,Detalle_Variantes_DI[],7,0)</f>
        <v>Honduras</v>
      </c>
      <c r="G470" s="102" t="str">
        <f>+VLOOKUP($M470,Detalle_Variantes_DI[],8,0)</f>
        <v>SI</v>
      </c>
      <c r="H470" s="102" t="str">
        <f>+VLOOKUP($M470,Detalle_Variantes_DI[],9,0)</f>
        <v>SI</v>
      </c>
      <c r="I470" s="102" t="str">
        <f>+VLOOKUP($M470,Detalle_Variantes_DI[],10,0)</f>
        <v>NO</v>
      </c>
      <c r="J470" s="102" t="str">
        <f>+VLOOKUP($M470,Detalle_Variantes_DI[],11,0)</f>
        <v>SI</v>
      </c>
      <c r="K470" s="102" t="str">
        <f>+VLOOKUP($M470,Detalle_Variantes_DI[],13,0)</f>
        <v>SI</v>
      </c>
      <c r="L470" s="102" t="str">
        <f>+VLOOKUP($M470,Detalle_Variantes_DI[],14,0)</f>
        <v>Departamento</v>
      </c>
      <c r="M470" s="100">
        <f t="shared" ref="M470:M533" si="37">+M469</f>
        <v>24</v>
      </c>
      <c r="N470" s="96">
        <v>18</v>
      </c>
      <c r="O470" s="102">
        <f>+IF(VLOOKUP($M470,Detalle_Variantes_DI[],19,0)=0,"",VLOOKUP($M470,Detalle_Variantes_DI[],19,0))</f>
        <v>9002</v>
      </c>
      <c r="P470" s="102">
        <f t="shared" si="35"/>
        <v>18</v>
      </c>
      <c r="Q470" s="102">
        <f>+IF(VLOOKUP($M470,Detalle_Variantes_DI[],19,0)=0,"",VLOOKUP($M470,Detalle_Variantes_DI[],21,0))</f>
        <v>0</v>
      </c>
      <c r="R470" s="102">
        <f t="shared" si="36"/>
        <v>18</v>
      </c>
      <c r="S470" s="106" t="str">
        <f>+IFERROR(VLOOKUP(M470&amp;"-"&amp;N470,Links_publicos_PBI[[id-id2]:[Nombre Archivo PBI]],4,0),L470)</f>
        <v>Departamento: Yoro</v>
      </c>
      <c r="T470" s="121" t="str">
        <f>+HYPERLINK(IFERROR(VLOOKUP($M470&amp;"-"&amp;$N470,Links_publicos_PBI[[id-id2]:[Nombre Archivo PBI]],5,0),L470))</f>
        <v>https://app.powerbi.com/view?r=eyJrIjoiYTE5Yzg3ZjItOWQzNC00MzU2LThkYTctMmIxNWM5NTg5M2RjIiwidCI6IjhmYmFhNWJmLTJlY2MtNGRjOC1iNTZiLThmOTJlMzA3ZjA3NiIsImMiOjR9</v>
      </c>
      <c r="U470" s="121" t="str">
        <f>+IFERROR(VLOOKUP($M470,'LINK GEE-MSTORE'!$A$4:$E$164,4,0),"")&amp;IF(Detalle_Vinculos_Odoo[[#This Row],[id GEE2]]=0,"",Detalle_Vinculos_Odoo[[#This Row],[id GEE2]])</f>
        <v>https://app-data-i.users.earthengine.app/view/datafuegohnfiltro?Codcom=18</v>
      </c>
      <c r="V470" s="121" t="str">
        <f>+IFERROR(VLOOKUP($M470,'LINK GEE-MSTORE'!$I$4:$M$134,4,0),"")</f>
        <v/>
      </c>
      <c r="W470" s="30" t="str">
        <f>+Detalle_Vinculos_Odoo[[#This Row],[Data]]&amp;"|| "&amp;Detalle_Vinculos_Odoo[[#This Row],[Variante Shopify]]&amp;", "&amp;Detalle_Vinculos_Odoo[[#This Row],[País]]</f>
        <v>DATARIESGO|| Departamento: Yoro, Honduras</v>
      </c>
      <c r="X4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Yoro</v>
      </c>
      <c r="Y47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id2:18, geeURL: "https://app-data-i.users.earthengine.app/view/datafuegohnfiltro?Codcom=18", comentario: "DATA: DATARIESGO || País: Honduras || Variante: SI || Tipo Variante: Departamento || Variante Shopify: Departamento: Yoro", nombre: "DATARIESGO|| Departamento: Yoro, Honduras",urlImagen: "https://raw.githubusercontent.com/Sud-Austral/DATA-COMUN/master/00%20Portadas/DATAFUEGO/portadaPowerBi_DataRIESGO_PlataformaDeAnalisisYMonitoreoDeFocosDeFuego_HONDURAS.jpg",  urlPowerBi:"https://app.powerbi.com/view?r=eyJrIjoiYTE5Yzg3ZjItOWQzNC00MzU2LThkYTctMmIxNWM5NTg5M2RjIiwidCI6IjhmYmFhNWJmLTJlY2MtNGRjOC1iNTZiLThmOTJlMzA3ZjA3NiIsImMiOjR9"));</v>
      </c>
      <c r="AA4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https://odooutil.azurewebsites.net/GEE/Index/9002/18/24/18</v>
      </c>
      <c r="AB470" s="106" t="str">
        <f t="shared" si="33"/>
        <v>https://dashboardfiltrado.azurewebsites.net/AutoDash/Index/24/18</v>
      </c>
      <c r="AC4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id2:18, url:"https://app.powerbi.com/view?r=eyJrIjoiYTE5Yzg3ZjItOWQzNC00MzU2LThkYTctMmIxNWM5NTg5M2RjIiwidCI6IjhmYmFhNWJmLTJlY2MtNGRjOC1iNTZiLThmOTJlMzA3ZjA3NiIsImMiOjR9", comentario:"DATA: DATARIESGO || País: Honduras || Variante: SI || Tipo Variante: Departamento || Variante Shopify: Departamento: Yoro"));</v>
      </c>
      <c r="AD4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https://odooutil.azurewebsites.net/GEE/Index/9002/18/24/18</v>
      </c>
      <c r="AE470" s="117" t="str">
        <f>+IF(Detalle_Vinculos_Odoo[[#This Row],[LINK Mapstore]]&lt;&gt;"","MapStore",IF(Detalle_Vinculos_Odoo[[#This Row],[id GEE]]&lt;&gt;"","GEE-PBI","PBI"))</f>
        <v>GEE-PBI</v>
      </c>
    </row>
    <row r="471" spans="1:31" ht="30.6" hidden="1" x14ac:dyDescent="0.3">
      <c r="A471" s="102">
        <f t="shared" si="34"/>
        <v>458</v>
      </c>
      <c r="B471" s="103" t="str">
        <f>+VLOOKUP($M471,Detalle_Variantes_DI[],2,0)</f>
        <v>DATACLIMA</v>
      </c>
      <c r="C471" s="103" t="str">
        <f>+VLOOKUP($M471,Detalle_Variantes_DI[],3,0)</f>
        <v>0013-04-00092</v>
      </c>
      <c r="D471" s="30" t="str">
        <f>+VLOOKUP($M471,Detalle_Variantes_DI[],5,0)</f>
        <v>Plataforma de Análisis y Monitoreo del Clima - Honduras</v>
      </c>
      <c r="E471" s="102" t="str">
        <f>+VLOOKUP($M471,Detalle_Variantes_DI[],6,0)</f>
        <v>PRO</v>
      </c>
      <c r="F471" s="102" t="str">
        <f>+VLOOKUP($M471,Detalle_Variantes_DI[],7,0)</f>
        <v>Honduras</v>
      </c>
      <c r="G471" s="102" t="str">
        <f>+VLOOKUP($M471,Detalle_Variantes_DI[],8,0)</f>
        <v>SI</v>
      </c>
      <c r="H471" s="102" t="str">
        <f>+VLOOKUP($M471,Detalle_Variantes_DI[],9,0)</f>
        <v>SI</v>
      </c>
      <c r="I471" s="102" t="str">
        <f>+VLOOKUP($M471,Detalle_Variantes_DI[],10,0)</f>
        <v>NO</v>
      </c>
      <c r="J471" s="102" t="str">
        <f>+VLOOKUP($M471,Detalle_Variantes_DI[],11,0)</f>
        <v>SI</v>
      </c>
      <c r="K471" s="102" t="str">
        <f>+VLOOKUP($M471,Detalle_Variantes_DI[],13,0)</f>
        <v>NO</v>
      </c>
      <c r="L471" s="102" t="str">
        <f>+VLOOKUP($M471,Detalle_Variantes_DI[],14,0)</f>
        <v>Nacional</v>
      </c>
      <c r="M471" s="100">
        <v>25</v>
      </c>
      <c r="N471" s="96">
        <v>0</v>
      </c>
      <c r="O471" s="102">
        <f>+IF(VLOOKUP($M471,Detalle_Variantes_DI[],19,0)=0,"",VLOOKUP($M471,Detalle_Variantes_DI[],19,0))</f>
        <v>9003</v>
      </c>
      <c r="P471" s="102">
        <f t="shared" si="35"/>
        <v>0</v>
      </c>
      <c r="Q471" s="102">
        <f>+IF(VLOOKUP($M471,Detalle_Variantes_DI[],19,0)=0,"",VLOOKUP($M471,Detalle_Variantes_DI[],21,0))</f>
        <v>0</v>
      </c>
      <c r="R471" s="102">
        <f t="shared" si="36"/>
        <v>0</v>
      </c>
      <c r="S471" s="106" t="str">
        <f>+IFERROR(VLOOKUP(M471&amp;"-"&amp;N471,Links_publicos_PBI[[id-id2]:[Nombre Archivo PBI]],4,0),L471)</f>
        <v>Nacional</v>
      </c>
      <c r="T471" s="121" t="str">
        <f>+HYPERLINK(IFERROR(VLOOKUP($M471&amp;"-"&amp;$N471,Links_publicos_PBI[[id-id2]:[Nombre Archivo PBI]],5,0),L471))</f>
        <v>https://app.powerbi.com/view?r=eyJrIjoiMzgyYjVkMmMtODZmMi00Y2ZmLThhOWItODBkYWEzNDNiZDY4IiwidCI6IjhmYmFhNWJmLTJlY2MtNGRjOC1iNTZiLThmOTJlMzA3ZjA3NiIsImMiOjR9&amp;pageName=ReportSection07b976d31e945d81283b</v>
      </c>
      <c r="U471" s="121" t="str">
        <f>+IFERROR(VLOOKUP($M471,'LINK GEE-MSTORE'!$A$4:$E$164,4,0),"")&amp;IF(Detalle_Vinculos_Odoo[[#This Row],[id GEE2]]=0,"",Detalle_Vinculos_Odoo[[#This Row],[id GEE2]])</f>
        <v>https://app-data-i.users.earthengine.app/view/dataclimahn</v>
      </c>
      <c r="V471" s="121" t="str">
        <f>+IFERROR(VLOOKUP($M471,'LINK GEE-MSTORE'!$I$4:$M$134,4,0),"")</f>
        <v/>
      </c>
      <c r="W471" s="30" t="str">
        <f>+Detalle_Vinculos_Odoo[[#This Row],[Data]]&amp;"|| "&amp;Detalle_Vinculos_Odoo[[#This Row],[Variante Shopify]]&amp;", "&amp;Detalle_Vinculos_Odoo[[#This Row],[País]]</f>
        <v>DATACLIMA|| Nacional, Honduras</v>
      </c>
      <c r="X4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NO || Tipo Variante: Nacional || Variante Shopify: Nacional</v>
      </c>
      <c r="Y47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9003, id2:0, geeURL: "https://app-data-i.users.earthengine.app/view/dataclimahn", comentario: "DATA: DATACLIMA || País: Honduras || Variante: NO || Tipo Variante: Nacional || Variante Shopify: Nacional", nombre: "DATACLIMA|| Nacional, Honduras",urlImagen: "https://raw.githubusercontent.com/Sud-Austral/DATA-COMUN/master/00%20Portadas/DATACLIMA/portadaPowerBi_DataCLIMA_PlataformaDeAnalisisYMonitoreoDelClima_HONDURAS.jpg",  urlPowerBi:"https://app.powerbi.com/view?r=eyJrIjoiMzgyYjVkMmMtODZmMi00Y2ZmLThhOWItODBkYWEzNDNiZDY4IiwidCI6IjhmYmFhNWJmLTJlY2MtNGRjOC1iNTZiLThmOTJlMzA3ZjA3NiIsImMiOjR9&amp;pageName=ReportSection07b976d31e945d81283b"));</v>
      </c>
      <c r="AA4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https://odooutil.azurewebsites.net/GEE/Index/9003/0/25/0</v>
      </c>
      <c r="AB471" s="106" t="str">
        <f t="shared" si="33"/>
        <v>https://dashboardfiltrado.azurewebsites.net/AutoDash/Index/25/0</v>
      </c>
      <c r="AC4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id:25, id2:0, url:"https://app.powerbi.com/view?r=eyJrIjoiMzgyYjVkMmMtODZmMi00Y2ZmLThhOWItODBkYWEzNDNiZDY4IiwidCI6IjhmYmFhNWJmLTJlY2MtNGRjOC1iNTZiLThmOTJlMzA3ZjA3NiIsImMiOjR9&amp;pageName=ReportSection07b976d31e945d81283b", comentario:"DATA: DATACLIMA || País: Honduras || Variante: NO || Tipo Variante: Nacional || Variante Shopify: Nacional"));</v>
      </c>
      <c r="AD4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https://odooutil.azurewebsites.net/GEE/Index/9003/0/25/0</v>
      </c>
      <c r="AE471" s="117" t="str">
        <f>+IF(Detalle_Vinculos_Odoo[[#This Row],[LINK Mapstore]]&lt;&gt;"","MapStore",IF(Detalle_Vinculos_Odoo[[#This Row],[id GEE]]&lt;&gt;"","GEE-PBI","PBI"))</f>
        <v>GEE-PBI</v>
      </c>
    </row>
    <row r="472" spans="1:31" ht="30.6" hidden="1" x14ac:dyDescent="0.3">
      <c r="A472" s="102">
        <f t="shared" si="34"/>
        <v>459</v>
      </c>
      <c r="B472" s="103" t="str">
        <f>+VLOOKUP($M472,Detalle_Variantes_DI[],2,0)</f>
        <v>DATACLIMA</v>
      </c>
      <c r="C472" s="103" t="str">
        <f>+VLOOKUP($M472,Detalle_Variantes_DI[],3,0)</f>
        <v>0013-04-00092</v>
      </c>
      <c r="D472" s="30" t="str">
        <f>+VLOOKUP($M472,Detalle_Variantes_DI[],5,0)</f>
        <v>Plataforma de Análisis y Monitoreo del Clima - Honduras</v>
      </c>
      <c r="E472" s="102" t="str">
        <f>+VLOOKUP($M472,Detalle_Variantes_DI[],6,0)</f>
        <v>PRO</v>
      </c>
      <c r="F472" s="102" t="str">
        <f>+VLOOKUP($M472,Detalle_Variantes_DI[],7,0)</f>
        <v>Honduras</v>
      </c>
      <c r="G472" s="102" t="str">
        <f>+VLOOKUP($M472,Detalle_Variantes_DI[],8,0)</f>
        <v>SI</v>
      </c>
      <c r="H472" s="102" t="str">
        <f>+VLOOKUP($M472,Detalle_Variantes_DI[],9,0)</f>
        <v>SI</v>
      </c>
      <c r="I472" s="102" t="str">
        <f>+VLOOKUP($M472,Detalle_Variantes_DI[],10,0)</f>
        <v>NO</v>
      </c>
      <c r="J472" s="102" t="str">
        <f>+VLOOKUP($M472,Detalle_Variantes_DI[],11,0)</f>
        <v>SI</v>
      </c>
      <c r="K472" s="102" t="str">
        <f>+VLOOKUP($M472,Detalle_Variantes_DI[],13,0)</f>
        <v>SI</v>
      </c>
      <c r="L472" s="102" t="str">
        <f>+VLOOKUP($M472,Detalle_Variantes_DI[],14,0)</f>
        <v>Departamento</v>
      </c>
      <c r="M472" s="100">
        <v>26</v>
      </c>
      <c r="N472" s="96">
        <v>1</v>
      </c>
      <c r="O472" s="102">
        <f>+IF(VLOOKUP($M472,Detalle_Variantes_DI[],19,0)=0,"",VLOOKUP($M472,Detalle_Variantes_DI[],19,0))</f>
        <v>9004</v>
      </c>
      <c r="P472" s="102">
        <f t="shared" si="35"/>
        <v>1</v>
      </c>
      <c r="Q472" s="102">
        <f>+IF(VLOOKUP($M472,Detalle_Variantes_DI[],19,0)=0,"",VLOOKUP($M472,Detalle_Variantes_DI[],21,0))</f>
        <v>0</v>
      </c>
      <c r="R472" s="102">
        <f t="shared" si="36"/>
        <v>1</v>
      </c>
      <c r="S472" s="106" t="str">
        <f>+IFERROR(VLOOKUP(M472&amp;"-"&amp;N472,Links_publicos_PBI[[id-id2]:[Nombre Archivo PBI]],4,0),L472)</f>
        <v>Departamento: Atlántida</v>
      </c>
      <c r="T472" s="121" t="str">
        <f>+HYPERLINK(IFERROR(VLOOKUP($M472&amp;"-"&amp;$N472,Links_publicos_PBI[[id-id2]:[Nombre Archivo PBI]],5,0),L472))</f>
        <v>https://app.powerbi.com/view?r=eyJrIjoiMmIyNTJiZGQtZmJhYi00ZjJhLWJhMzQtMzhhNTNhYzE5ZDkwIiwidCI6IjhmYmFhNWJmLTJlY2MtNGRjOC1iNTZiLThmOTJlMzA3ZjA3NiIsImMiOjR9</v>
      </c>
      <c r="U472" s="121" t="str">
        <f>+IFERROR(VLOOKUP($M472,'LINK GEE-MSTORE'!$A$4:$E$164,4,0),"")&amp;IF(Detalle_Vinculos_Odoo[[#This Row],[id GEE2]]=0,"",Detalle_Vinculos_Odoo[[#This Row],[id GEE2]])</f>
        <v>https://app-data-i.users.earthengine.app/view/dataclimahnfiltro?Codcom=1</v>
      </c>
      <c r="V472" s="121" t="str">
        <f>+IFERROR(VLOOKUP($M472,'LINK GEE-MSTORE'!$I$4:$M$134,4,0),"")</f>
        <v/>
      </c>
      <c r="W472" s="30" t="str">
        <f>+Detalle_Vinculos_Odoo[[#This Row],[Data]]&amp;"|| "&amp;Detalle_Vinculos_Odoo[[#This Row],[Variante Shopify]]&amp;", "&amp;Detalle_Vinculos_Odoo[[#This Row],[País]]</f>
        <v>DATACLIMA|| Departamento: Atlántida, Honduras</v>
      </c>
      <c r="X4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Atlántida</v>
      </c>
      <c r="Y47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id2:1, geeURL: "https://app-data-i.users.earthengine.app/view/dataclimahnfiltro?Codcom=1", comentario: "DATA: DATACLIMA || País: Honduras || Variante: SI || Tipo Variante: Departamento || Variante Shopify: Departamento: Atlántida", nombre: "DATACLIMA|| Departamento: Atlántida, Honduras",urlImagen: "https://raw.githubusercontent.com/Sud-Austral/DATA-COMUN/master/00%20Portadas/DATACLIMA/portadaPowerBi_DataCLIMA_PlataformaDeAnalisisYMonitoreoDelClima_HONDURAS.jpg",  urlPowerBi:"https://app.powerbi.com/view?r=eyJrIjoiMmIyNTJiZGQtZmJhYi00ZjJhLWJhMzQtMzhhNTNhYzE5ZDkwIiwidCI6IjhmYmFhNWJmLTJlY2MtNGRjOC1iNTZiLThmOTJlMzA3ZjA3NiIsImMiOjR9"));</v>
      </c>
      <c r="AA4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https://odooutil.azurewebsites.net/GEE/Index/9004/1/26/1</v>
      </c>
      <c r="AB472" s="106" t="str">
        <f t="shared" si="33"/>
        <v>https://dashboardfiltrado.azurewebsites.net/AutoDash/Index/26/1</v>
      </c>
      <c r="AC4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id2:1, url:"https://app.powerbi.com/view?r=eyJrIjoiMmIyNTJiZGQtZmJhYi00ZjJhLWJhMzQtMzhhNTNhYzE5ZDkwIiwidCI6IjhmYmFhNWJmLTJlY2MtNGRjOC1iNTZiLThmOTJlMzA3ZjA3NiIsImMiOjR9", comentario:"DATA: DATACLIMA || País: Honduras || Variante: SI || Tipo Variante: Departamento || Variante Shopify: Departamento: Atlántida"));</v>
      </c>
      <c r="AD4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https://odooutil.azurewebsites.net/GEE/Index/9004/1/26/1</v>
      </c>
      <c r="AE472" s="117" t="str">
        <f>+IF(Detalle_Vinculos_Odoo[[#This Row],[LINK Mapstore]]&lt;&gt;"","MapStore",IF(Detalle_Vinculos_Odoo[[#This Row],[id GEE]]&lt;&gt;"","GEE-PBI","PBI"))</f>
        <v>GEE-PBI</v>
      </c>
    </row>
    <row r="473" spans="1:31" ht="30.6" hidden="1" x14ac:dyDescent="0.3">
      <c r="A473" s="102">
        <f t="shared" si="34"/>
        <v>460</v>
      </c>
      <c r="B473" s="103" t="str">
        <f>+VLOOKUP($M473,Detalle_Variantes_DI[],2,0)</f>
        <v>DATACLIMA</v>
      </c>
      <c r="C473" s="103" t="str">
        <f>+VLOOKUP($M473,Detalle_Variantes_DI[],3,0)</f>
        <v>0013-04-00092</v>
      </c>
      <c r="D473" s="30" t="str">
        <f>+VLOOKUP($M473,Detalle_Variantes_DI[],5,0)</f>
        <v>Plataforma de Análisis y Monitoreo del Clima - Honduras</v>
      </c>
      <c r="E473" s="102" t="str">
        <f>+VLOOKUP($M473,Detalle_Variantes_DI[],6,0)</f>
        <v>PRO</v>
      </c>
      <c r="F473" s="102" t="str">
        <f>+VLOOKUP($M473,Detalle_Variantes_DI[],7,0)</f>
        <v>Honduras</v>
      </c>
      <c r="G473" s="102" t="str">
        <f>+VLOOKUP($M473,Detalle_Variantes_DI[],8,0)</f>
        <v>SI</v>
      </c>
      <c r="H473" s="102" t="str">
        <f>+VLOOKUP($M473,Detalle_Variantes_DI[],9,0)</f>
        <v>SI</v>
      </c>
      <c r="I473" s="102" t="str">
        <f>+VLOOKUP($M473,Detalle_Variantes_DI[],10,0)</f>
        <v>NO</v>
      </c>
      <c r="J473" s="102" t="str">
        <f>+VLOOKUP($M473,Detalle_Variantes_DI[],11,0)</f>
        <v>SI</v>
      </c>
      <c r="K473" s="102" t="str">
        <f>+VLOOKUP($M473,Detalle_Variantes_DI[],13,0)</f>
        <v>SI</v>
      </c>
      <c r="L473" s="102" t="str">
        <f>+VLOOKUP($M473,Detalle_Variantes_DI[],14,0)</f>
        <v>Departamento</v>
      </c>
      <c r="M473" s="100">
        <f t="shared" si="37"/>
        <v>26</v>
      </c>
      <c r="N473" s="96">
        <v>2</v>
      </c>
      <c r="O473" s="102">
        <f>+IF(VLOOKUP($M473,Detalle_Variantes_DI[],19,0)=0,"",VLOOKUP($M473,Detalle_Variantes_DI[],19,0))</f>
        <v>9004</v>
      </c>
      <c r="P473" s="102">
        <f t="shared" si="35"/>
        <v>2</v>
      </c>
      <c r="Q473" s="102">
        <f>+IF(VLOOKUP($M473,Detalle_Variantes_DI[],19,0)=0,"",VLOOKUP($M473,Detalle_Variantes_DI[],21,0))</f>
        <v>0</v>
      </c>
      <c r="R473" s="102">
        <f t="shared" si="36"/>
        <v>2</v>
      </c>
      <c r="S473" s="106" t="str">
        <f>+IFERROR(VLOOKUP(M473&amp;"-"&amp;N473,Links_publicos_PBI[[id-id2]:[Nombre Archivo PBI]],4,0),L473)</f>
        <v>Departamento: Colón</v>
      </c>
      <c r="T473" s="121" t="str">
        <f>+HYPERLINK(IFERROR(VLOOKUP($M473&amp;"-"&amp;$N473,Links_publicos_PBI[[id-id2]:[Nombre Archivo PBI]],5,0),L473))</f>
        <v>https://app.powerbi.com/view?r=eyJrIjoiYzE4OWUzMjktNDRiMS00MDVlLWE5OTAtMTlhYzA5NGFlNWFhIiwidCI6IjhmYmFhNWJmLTJlY2MtNGRjOC1iNTZiLThmOTJlMzA3ZjA3NiIsImMiOjR9</v>
      </c>
      <c r="U473" s="121" t="str">
        <f>+IFERROR(VLOOKUP($M473,'LINK GEE-MSTORE'!$A$4:$E$164,4,0),"")&amp;IF(Detalle_Vinculos_Odoo[[#This Row],[id GEE2]]=0,"",Detalle_Vinculos_Odoo[[#This Row],[id GEE2]])</f>
        <v>https://app-data-i.users.earthengine.app/view/dataclimahnfiltro?Codcom=2</v>
      </c>
      <c r="V473" s="121" t="str">
        <f>+IFERROR(VLOOKUP($M473,'LINK GEE-MSTORE'!$I$4:$M$134,4,0),"")</f>
        <v/>
      </c>
      <c r="W473" s="30" t="str">
        <f>+Detalle_Vinculos_Odoo[[#This Row],[Data]]&amp;"|| "&amp;Detalle_Vinculos_Odoo[[#This Row],[Variante Shopify]]&amp;", "&amp;Detalle_Vinculos_Odoo[[#This Row],[País]]</f>
        <v>DATACLIMA|| Departamento: Colón, Honduras</v>
      </c>
      <c r="X4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Colón</v>
      </c>
      <c r="Y47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id2:2, geeURL: "https://app-data-i.users.earthengine.app/view/dataclimahnfiltro?Codcom=2", comentario: "DATA: DATACLIMA || País: Honduras || Variante: SI || Tipo Variante: Departamento || Variante Shopify: Departamento: Colón", nombre: "DATACLIMA|| Departamento: Colón, Honduras",urlImagen: "https://raw.githubusercontent.com/Sud-Austral/DATA-COMUN/master/00%20Portadas/DATACLIMA/portadaPowerBi_DataCLIMA_PlataformaDeAnalisisYMonitoreoDelClima_HONDURAS.jpg",  urlPowerBi:"https://app.powerbi.com/view?r=eyJrIjoiYzE4OWUzMjktNDRiMS00MDVlLWE5OTAtMTlhYzA5NGFlNWFhIiwidCI6IjhmYmFhNWJmLTJlY2MtNGRjOC1iNTZiLThmOTJlMzA3ZjA3NiIsImMiOjR9"));</v>
      </c>
      <c r="AA4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https://odooutil.azurewebsites.net/GEE/Index/9004/2/26/2</v>
      </c>
      <c r="AB473" s="106" t="str">
        <f t="shared" si="33"/>
        <v>https://dashboardfiltrado.azurewebsites.net/AutoDash/Index/26/2</v>
      </c>
      <c r="AC4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id2:2, url:"https://app.powerbi.com/view?r=eyJrIjoiYzE4OWUzMjktNDRiMS00MDVlLWE5OTAtMTlhYzA5NGFlNWFhIiwidCI6IjhmYmFhNWJmLTJlY2MtNGRjOC1iNTZiLThmOTJlMzA3ZjA3NiIsImMiOjR9", comentario:"DATA: DATACLIMA || País: Honduras || Variante: SI || Tipo Variante: Departamento || Variante Shopify: Departamento: Colón"));</v>
      </c>
      <c r="AD4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https://odooutil.azurewebsites.net/GEE/Index/9004/2/26/2</v>
      </c>
      <c r="AE473" s="117" t="str">
        <f>+IF(Detalle_Vinculos_Odoo[[#This Row],[LINK Mapstore]]&lt;&gt;"","MapStore",IF(Detalle_Vinculos_Odoo[[#This Row],[id GEE]]&lt;&gt;"","GEE-PBI","PBI"))</f>
        <v>GEE-PBI</v>
      </c>
    </row>
    <row r="474" spans="1:31" ht="30.6" hidden="1" x14ac:dyDescent="0.3">
      <c r="A474" s="102">
        <f t="shared" si="34"/>
        <v>461</v>
      </c>
      <c r="B474" s="103" t="str">
        <f>+VLOOKUP($M474,Detalle_Variantes_DI[],2,0)</f>
        <v>DATACLIMA</v>
      </c>
      <c r="C474" s="103" t="str">
        <f>+VLOOKUP($M474,Detalle_Variantes_DI[],3,0)</f>
        <v>0013-04-00092</v>
      </c>
      <c r="D474" s="30" t="str">
        <f>+VLOOKUP($M474,Detalle_Variantes_DI[],5,0)</f>
        <v>Plataforma de Análisis y Monitoreo del Clima - Honduras</v>
      </c>
      <c r="E474" s="102" t="str">
        <f>+VLOOKUP($M474,Detalle_Variantes_DI[],6,0)</f>
        <v>PRO</v>
      </c>
      <c r="F474" s="102" t="str">
        <f>+VLOOKUP($M474,Detalle_Variantes_DI[],7,0)</f>
        <v>Honduras</v>
      </c>
      <c r="G474" s="102" t="str">
        <f>+VLOOKUP($M474,Detalle_Variantes_DI[],8,0)</f>
        <v>SI</v>
      </c>
      <c r="H474" s="102" t="str">
        <f>+VLOOKUP($M474,Detalle_Variantes_DI[],9,0)</f>
        <v>SI</v>
      </c>
      <c r="I474" s="102" t="str">
        <f>+VLOOKUP($M474,Detalle_Variantes_DI[],10,0)</f>
        <v>NO</v>
      </c>
      <c r="J474" s="102" t="str">
        <f>+VLOOKUP($M474,Detalle_Variantes_DI[],11,0)</f>
        <v>SI</v>
      </c>
      <c r="K474" s="102" t="str">
        <f>+VLOOKUP($M474,Detalle_Variantes_DI[],13,0)</f>
        <v>SI</v>
      </c>
      <c r="L474" s="102" t="str">
        <f>+VLOOKUP($M474,Detalle_Variantes_DI[],14,0)</f>
        <v>Departamento</v>
      </c>
      <c r="M474" s="100">
        <f t="shared" si="37"/>
        <v>26</v>
      </c>
      <c r="N474" s="96">
        <v>3</v>
      </c>
      <c r="O474" s="102">
        <f>+IF(VLOOKUP($M474,Detalle_Variantes_DI[],19,0)=0,"",VLOOKUP($M474,Detalle_Variantes_DI[],19,0))</f>
        <v>9004</v>
      </c>
      <c r="P474" s="102">
        <f t="shared" si="35"/>
        <v>3</v>
      </c>
      <c r="Q474" s="102">
        <f>+IF(VLOOKUP($M474,Detalle_Variantes_DI[],19,0)=0,"",VLOOKUP($M474,Detalle_Variantes_DI[],21,0))</f>
        <v>0</v>
      </c>
      <c r="R474" s="102">
        <f t="shared" si="36"/>
        <v>3</v>
      </c>
      <c r="S474" s="106" t="str">
        <f>+IFERROR(VLOOKUP(M474&amp;"-"&amp;N474,Links_publicos_PBI[[id-id2]:[Nombre Archivo PBI]],4,0),L474)</f>
        <v>Departamento: Comayagua</v>
      </c>
      <c r="T474" s="121" t="str">
        <f>+HYPERLINK(IFERROR(VLOOKUP($M474&amp;"-"&amp;$N474,Links_publicos_PBI[[id-id2]:[Nombre Archivo PBI]],5,0),L474))</f>
        <v>https://app.powerbi.com/view?r=eyJrIjoiNDNkZjQ5MWMtMmZkZS00ZDE0LWFiOWUtOTVjMjQxMDQ1OWJkIiwidCI6IjhmYmFhNWJmLTJlY2MtNGRjOC1iNTZiLThmOTJlMzA3ZjA3NiIsImMiOjR9</v>
      </c>
      <c r="U474" s="121" t="str">
        <f>+IFERROR(VLOOKUP($M474,'LINK GEE-MSTORE'!$A$4:$E$164,4,0),"")&amp;IF(Detalle_Vinculos_Odoo[[#This Row],[id GEE2]]=0,"",Detalle_Vinculos_Odoo[[#This Row],[id GEE2]])</f>
        <v>https://app-data-i.users.earthengine.app/view/dataclimahnfiltro?Codcom=3</v>
      </c>
      <c r="V474" s="121" t="str">
        <f>+IFERROR(VLOOKUP($M474,'LINK GEE-MSTORE'!$I$4:$M$134,4,0),"")</f>
        <v/>
      </c>
      <c r="W474" s="30" t="str">
        <f>+Detalle_Vinculos_Odoo[[#This Row],[Data]]&amp;"|| "&amp;Detalle_Vinculos_Odoo[[#This Row],[Variante Shopify]]&amp;", "&amp;Detalle_Vinculos_Odoo[[#This Row],[País]]</f>
        <v>DATACLIMA|| Departamento: Comayagua, Honduras</v>
      </c>
      <c r="X4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Comayagua</v>
      </c>
      <c r="Y47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id2:3, geeURL: "https://app-data-i.users.earthengine.app/view/dataclimahnfiltro?Codcom=3", comentario: "DATA: DATACLIMA || País: Honduras || Variante: SI || Tipo Variante: Departamento || Variante Shopify: Departamento: Comayagua", nombre: "DATACLIMA|| Departamento: Comayagua, Honduras",urlImagen: "https://raw.githubusercontent.com/Sud-Austral/DATA-COMUN/master/00%20Portadas/DATACLIMA/portadaPowerBi_DataCLIMA_PlataformaDeAnalisisYMonitoreoDelClima_HONDURAS.jpg",  urlPowerBi:"https://app.powerbi.com/view?r=eyJrIjoiNDNkZjQ5MWMtMmZkZS00ZDE0LWFiOWUtOTVjMjQxMDQ1OWJkIiwidCI6IjhmYmFhNWJmLTJlY2MtNGRjOC1iNTZiLThmOTJlMzA3ZjA3NiIsImMiOjR9"));</v>
      </c>
      <c r="AA4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https://odooutil.azurewebsites.net/GEE/Index/9004/3/26/3</v>
      </c>
      <c r="AB474" s="106" t="str">
        <f t="shared" si="33"/>
        <v>https://dashboardfiltrado.azurewebsites.net/AutoDash/Index/26/3</v>
      </c>
      <c r="AC4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id2:3, url:"https://app.powerbi.com/view?r=eyJrIjoiNDNkZjQ5MWMtMmZkZS00ZDE0LWFiOWUtOTVjMjQxMDQ1OWJkIiwidCI6IjhmYmFhNWJmLTJlY2MtNGRjOC1iNTZiLThmOTJlMzA3ZjA3NiIsImMiOjR9", comentario:"DATA: DATACLIMA || País: Honduras || Variante: SI || Tipo Variante: Departamento || Variante Shopify: Departamento: Comayagua"));</v>
      </c>
      <c r="AD4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https://odooutil.azurewebsites.net/GEE/Index/9004/3/26/3</v>
      </c>
      <c r="AE474" s="117" t="str">
        <f>+IF(Detalle_Vinculos_Odoo[[#This Row],[LINK Mapstore]]&lt;&gt;"","MapStore",IF(Detalle_Vinculos_Odoo[[#This Row],[id GEE]]&lt;&gt;"","GEE-PBI","PBI"))</f>
        <v>GEE-PBI</v>
      </c>
    </row>
    <row r="475" spans="1:31" ht="30.6" hidden="1" x14ac:dyDescent="0.3">
      <c r="A475" s="102">
        <f t="shared" si="34"/>
        <v>462</v>
      </c>
      <c r="B475" s="103" t="str">
        <f>+VLOOKUP($M475,Detalle_Variantes_DI[],2,0)</f>
        <v>DATACLIMA</v>
      </c>
      <c r="C475" s="103" t="str">
        <f>+VLOOKUP($M475,Detalle_Variantes_DI[],3,0)</f>
        <v>0013-04-00092</v>
      </c>
      <c r="D475" s="30" t="str">
        <f>+VLOOKUP($M475,Detalle_Variantes_DI[],5,0)</f>
        <v>Plataforma de Análisis y Monitoreo del Clima - Honduras</v>
      </c>
      <c r="E475" s="102" t="str">
        <f>+VLOOKUP($M475,Detalle_Variantes_DI[],6,0)</f>
        <v>PRO</v>
      </c>
      <c r="F475" s="102" t="str">
        <f>+VLOOKUP($M475,Detalle_Variantes_DI[],7,0)</f>
        <v>Honduras</v>
      </c>
      <c r="G475" s="102" t="str">
        <f>+VLOOKUP($M475,Detalle_Variantes_DI[],8,0)</f>
        <v>SI</v>
      </c>
      <c r="H475" s="102" t="str">
        <f>+VLOOKUP($M475,Detalle_Variantes_DI[],9,0)</f>
        <v>SI</v>
      </c>
      <c r="I475" s="102" t="str">
        <f>+VLOOKUP($M475,Detalle_Variantes_DI[],10,0)</f>
        <v>NO</v>
      </c>
      <c r="J475" s="102" t="str">
        <f>+VLOOKUP($M475,Detalle_Variantes_DI[],11,0)</f>
        <v>SI</v>
      </c>
      <c r="K475" s="102" t="str">
        <f>+VLOOKUP($M475,Detalle_Variantes_DI[],13,0)</f>
        <v>SI</v>
      </c>
      <c r="L475" s="102" t="str">
        <f>+VLOOKUP($M475,Detalle_Variantes_DI[],14,0)</f>
        <v>Departamento</v>
      </c>
      <c r="M475" s="100">
        <f t="shared" si="37"/>
        <v>26</v>
      </c>
      <c r="N475" s="96">
        <v>4</v>
      </c>
      <c r="O475" s="102">
        <f>+IF(VLOOKUP($M475,Detalle_Variantes_DI[],19,0)=0,"",VLOOKUP($M475,Detalle_Variantes_DI[],19,0))</f>
        <v>9004</v>
      </c>
      <c r="P475" s="102">
        <f t="shared" si="35"/>
        <v>4</v>
      </c>
      <c r="Q475" s="102">
        <f>+IF(VLOOKUP($M475,Detalle_Variantes_DI[],19,0)=0,"",VLOOKUP($M475,Detalle_Variantes_DI[],21,0))</f>
        <v>0</v>
      </c>
      <c r="R475" s="102">
        <f t="shared" si="36"/>
        <v>4</v>
      </c>
      <c r="S475" s="106" t="str">
        <f>+IFERROR(VLOOKUP(M475&amp;"-"&amp;N475,Links_publicos_PBI[[id-id2]:[Nombre Archivo PBI]],4,0),L475)</f>
        <v>Departamento: Copán</v>
      </c>
      <c r="T475" s="121" t="str">
        <f>+HYPERLINK(IFERROR(VLOOKUP($M475&amp;"-"&amp;$N475,Links_publicos_PBI[[id-id2]:[Nombre Archivo PBI]],5,0),L475))</f>
        <v>https://app.powerbi.com/view?r=eyJrIjoiZjQwOGE0ODAtZTE1Ni00ZTg2LWFlNGQtZjEwMGI3ODAyMjJlIiwidCI6IjhmYmFhNWJmLTJlY2MtNGRjOC1iNTZiLThmOTJlMzA3ZjA3NiIsImMiOjR9</v>
      </c>
      <c r="U475" s="121" t="str">
        <f>+IFERROR(VLOOKUP($M475,'LINK GEE-MSTORE'!$A$4:$E$164,4,0),"")&amp;IF(Detalle_Vinculos_Odoo[[#This Row],[id GEE2]]=0,"",Detalle_Vinculos_Odoo[[#This Row],[id GEE2]])</f>
        <v>https://app-data-i.users.earthengine.app/view/dataclimahnfiltro?Codcom=4</v>
      </c>
      <c r="V475" s="121" t="str">
        <f>+IFERROR(VLOOKUP($M475,'LINK GEE-MSTORE'!$I$4:$M$134,4,0),"")</f>
        <v/>
      </c>
      <c r="W475" s="30" t="str">
        <f>+Detalle_Vinculos_Odoo[[#This Row],[Data]]&amp;"|| "&amp;Detalle_Vinculos_Odoo[[#This Row],[Variante Shopify]]&amp;", "&amp;Detalle_Vinculos_Odoo[[#This Row],[País]]</f>
        <v>DATACLIMA|| Departamento: Copán, Honduras</v>
      </c>
      <c r="X4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Copán</v>
      </c>
      <c r="Y47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id2:4, geeURL: "https://app-data-i.users.earthengine.app/view/dataclimahnfiltro?Codcom=4", comentario: "DATA: DATACLIMA || País: Honduras || Variante: SI || Tipo Variante: Departamento || Variante Shopify: Departamento: Copán", nombre: "DATACLIMA|| Departamento: Copán, Honduras",urlImagen: "https://raw.githubusercontent.com/Sud-Austral/DATA-COMUN/master/00%20Portadas/DATACLIMA/portadaPowerBi_DataCLIMA_PlataformaDeAnalisisYMonitoreoDelClima_HONDURAS.jpg",  urlPowerBi:"https://app.powerbi.com/view?r=eyJrIjoiZjQwOGE0ODAtZTE1Ni00ZTg2LWFlNGQtZjEwMGI3ODAyMjJlIiwidCI6IjhmYmFhNWJmLTJlY2MtNGRjOC1iNTZiLThmOTJlMzA3ZjA3NiIsImMiOjR9"));</v>
      </c>
      <c r="AA4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https://odooutil.azurewebsites.net/GEE/Index/9004/4/26/4</v>
      </c>
      <c r="AB475" s="106" t="str">
        <f t="shared" si="33"/>
        <v>https://dashboardfiltrado.azurewebsites.net/AutoDash/Index/26/4</v>
      </c>
      <c r="AC4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id2:4, url:"https://app.powerbi.com/view?r=eyJrIjoiZjQwOGE0ODAtZTE1Ni00ZTg2LWFlNGQtZjEwMGI3ODAyMjJlIiwidCI6IjhmYmFhNWJmLTJlY2MtNGRjOC1iNTZiLThmOTJlMzA3ZjA3NiIsImMiOjR9", comentario:"DATA: DATACLIMA || País: Honduras || Variante: SI || Tipo Variante: Departamento || Variante Shopify: Departamento: Copán"));</v>
      </c>
      <c r="AD4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https://odooutil.azurewebsites.net/GEE/Index/9004/4/26/4</v>
      </c>
      <c r="AE475" s="117" t="str">
        <f>+IF(Detalle_Vinculos_Odoo[[#This Row],[LINK Mapstore]]&lt;&gt;"","MapStore",IF(Detalle_Vinculos_Odoo[[#This Row],[id GEE]]&lt;&gt;"","GEE-PBI","PBI"))</f>
        <v>GEE-PBI</v>
      </c>
    </row>
    <row r="476" spans="1:31" ht="30.6" hidden="1" x14ac:dyDescent="0.3">
      <c r="A476" s="102">
        <f t="shared" si="34"/>
        <v>463</v>
      </c>
      <c r="B476" s="103" t="str">
        <f>+VLOOKUP($M476,Detalle_Variantes_DI[],2,0)</f>
        <v>DATACLIMA</v>
      </c>
      <c r="C476" s="103" t="str">
        <f>+VLOOKUP($M476,Detalle_Variantes_DI[],3,0)</f>
        <v>0013-04-00092</v>
      </c>
      <c r="D476" s="30" t="str">
        <f>+VLOOKUP($M476,Detalle_Variantes_DI[],5,0)</f>
        <v>Plataforma de Análisis y Monitoreo del Clima - Honduras</v>
      </c>
      <c r="E476" s="102" t="str">
        <f>+VLOOKUP($M476,Detalle_Variantes_DI[],6,0)</f>
        <v>PRO</v>
      </c>
      <c r="F476" s="102" t="str">
        <f>+VLOOKUP($M476,Detalle_Variantes_DI[],7,0)</f>
        <v>Honduras</v>
      </c>
      <c r="G476" s="102" t="str">
        <f>+VLOOKUP($M476,Detalle_Variantes_DI[],8,0)</f>
        <v>SI</v>
      </c>
      <c r="H476" s="102" t="str">
        <f>+VLOOKUP($M476,Detalle_Variantes_DI[],9,0)</f>
        <v>SI</v>
      </c>
      <c r="I476" s="102" t="str">
        <f>+VLOOKUP($M476,Detalle_Variantes_DI[],10,0)</f>
        <v>NO</v>
      </c>
      <c r="J476" s="102" t="str">
        <f>+VLOOKUP($M476,Detalle_Variantes_DI[],11,0)</f>
        <v>SI</v>
      </c>
      <c r="K476" s="102" t="str">
        <f>+VLOOKUP($M476,Detalle_Variantes_DI[],13,0)</f>
        <v>SI</v>
      </c>
      <c r="L476" s="102" t="str">
        <f>+VLOOKUP($M476,Detalle_Variantes_DI[],14,0)</f>
        <v>Departamento</v>
      </c>
      <c r="M476" s="100">
        <f t="shared" si="37"/>
        <v>26</v>
      </c>
      <c r="N476" s="96">
        <v>5</v>
      </c>
      <c r="O476" s="102">
        <f>+IF(VLOOKUP($M476,Detalle_Variantes_DI[],19,0)=0,"",VLOOKUP($M476,Detalle_Variantes_DI[],19,0))</f>
        <v>9004</v>
      </c>
      <c r="P476" s="102">
        <f t="shared" si="35"/>
        <v>5</v>
      </c>
      <c r="Q476" s="102">
        <f>+IF(VLOOKUP($M476,Detalle_Variantes_DI[],19,0)=0,"",VLOOKUP($M476,Detalle_Variantes_DI[],21,0))</f>
        <v>0</v>
      </c>
      <c r="R476" s="102">
        <f t="shared" si="36"/>
        <v>5</v>
      </c>
      <c r="S476" s="106" t="str">
        <f>+IFERROR(VLOOKUP(M476&amp;"-"&amp;N476,Links_publicos_PBI[[id-id2]:[Nombre Archivo PBI]],4,0),L476)</f>
        <v>Departamento: Cortés</v>
      </c>
      <c r="T476" s="121" t="str">
        <f>+HYPERLINK(IFERROR(VLOOKUP($M476&amp;"-"&amp;$N476,Links_publicos_PBI[[id-id2]:[Nombre Archivo PBI]],5,0),L476))</f>
        <v>https://app.powerbi.com/view?r=eyJrIjoiODcwMTQ0NzctYjAxMy00YzA3LWIyNjgtNTI2NjllNjg4OTdlIiwidCI6IjhmYmFhNWJmLTJlY2MtNGRjOC1iNTZiLThmOTJlMzA3ZjA3NiIsImMiOjR9</v>
      </c>
      <c r="U476" s="121" t="str">
        <f>+IFERROR(VLOOKUP($M476,'LINK GEE-MSTORE'!$A$4:$E$164,4,0),"")&amp;IF(Detalle_Vinculos_Odoo[[#This Row],[id GEE2]]=0,"",Detalle_Vinculos_Odoo[[#This Row],[id GEE2]])</f>
        <v>https://app-data-i.users.earthengine.app/view/dataclimahnfiltro?Codcom=5</v>
      </c>
      <c r="V476" s="121" t="str">
        <f>+IFERROR(VLOOKUP($M476,'LINK GEE-MSTORE'!$I$4:$M$134,4,0),"")</f>
        <v/>
      </c>
      <c r="W476" s="30" t="str">
        <f>+Detalle_Vinculos_Odoo[[#This Row],[Data]]&amp;"|| "&amp;Detalle_Vinculos_Odoo[[#This Row],[Variante Shopify]]&amp;", "&amp;Detalle_Vinculos_Odoo[[#This Row],[País]]</f>
        <v>DATACLIMA|| Departamento: Cortés, Honduras</v>
      </c>
      <c r="X4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Cortés</v>
      </c>
      <c r="Y47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id2:5, geeURL: "https://app-data-i.users.earthengine.app/view/dataclimahnfiltro?Codcom=5", comentario: "DATA: DATACLIMA || País: Honduras || Variante: SI || Tipo Variante: Departamento || Variante Shopify: Departamento: Cortés", nombre: "DATACLIMA|| Departamento: Cortés, Honduras",urlImagen: "https://raw.githubusercontent.com/Sud-Austral/DATA-COMUN/master/00%20Portadas/DATACLIMA/portadaPowerBi_DataCLIMA_PlataformaDeAnalisisYMonitoreoDelClima_HONDURAS.jpg",  urlPowerBi:"https://app.powerbi.com/view?r=eyJrIjoiODcwMTQ0NzctYjAxMy00YzA3LWIyNjgtNTI2NjllNjg4OTdlIiwidCI6IjhmYmFhNWJmLTJlY2MtNGRjOC1iNTZiLThmOTJlMzA3ZjA3NiIsImMiOjR9"));</v>
      </c>
      <c r="AA4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https://odooutil.azurewebsites.net/GEE/Index/9004/5/26/5</v>
      </c>
      <c r="AB476" s="106" t="str">
        <f t="shared" si="33"/>
        <v>https://dashboardfiltrado.azurewebsites.net/AutoDash/Index/26/5</v>
      </c>
      <c r="AC4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id2:5, url:"https://app.powerbi.com/view?r=eyJrIjoiODcwMTQ0NzctYjAxMy00YzA3LWIyNjgtNTI2NjllNjg4OTdlIiwidCI6IjhmYmFhNWJmLTJlY2MtNGRjOC1iNTZiLThmOTJlMzA3ZjA3NiIsImMiOjR9", comentario:"DATA: DATACLIMA || País: Honduras || Variante: SI || Tipo Variante: Departamento || Variante Shopify: Departamento: Cortés"));</v>
      </c>
      <c r="AD4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https://odooutil.azurewebsites.net/GEE/Index/9004/5/26/5</v>
      </c>
      <c r="AE476" s="117" t="str">
        <f>+IF(Detalle_Vinculos_Odoo[[#This Row],[LINK Mapstore]]&lt;&gt;"","MapStore",IF(Detalle_Vinculos_Odoo[[#This Row],[id GEE]]&lt;&gt;"","GEE-PBI","PBI"))</f>
        <v>GEE-PBI</v>
      </c>
    </row>
    <row r="477" spans="1:31" ht="30.6" hidden="1" x14ac:dyDescent="0.3">
      <c r="A477" s="102">
        <f t="shared" si="34"/>
        <v>464</v>
      </c>
      <c r="B477" s="103" t="str">
        <f>+VLOOKUP($M477,Detalle_Variantes_DI[],2,0)</f>
        <v>DATACLIMA</v>
      </c>
      <c r="C477" s="103" t="str">
        <f>+VLOOKUP($M477,Detalle_Variantes_DI[],3,0)</f>
        <v>0013-04-00092</v>
      </c>
      <c r="D477" s="30" t="str">
        <f>+VLOOKUP($M477,Detalle_Variantes_DI[],5,0)</f>
        <v>Plataforma de Análisis y Monitoreo del Clima - Honduras</v>
      </c>
      <c r="E477" s="102" t="str">
        <f>+VLOOKUP($M477,Detalle_Variantes_DI[],6,0)</f>
        <v>PRO</v>
      </c>
      <c r="F477" s="102" t="str">
        <f>+VLOOKUP($M477,Detalle_Variantes_DI[],7,0)</f>
        <v>Honduras</v>
      </c>
      <c r="G477" s="102" t="str">
        <f>+VLOOKUP($M477,Detalle_Variantes_DI[],8,0)</f>
        <v>SI</v>
      </c>
      <c r="H477" s="102" t="str">
        <f>+VLOOKUP($M477,Detalle_Variantes_DI[],9,0)</f>
        <v>SI</v>
      </c>
      <c r="I477" s="102" t="str">
        <f>+VLOOKUP($M477,Detalle_Variantes_DI[],10,0)</f>
        <v>NO</v>
      </c>
      <c r="J477" s="102" t="str">
        <f>+VLOOKUP($M477,Detalle_Variantes_DI[],11,0)</f>
        <v>SI</v>
      </c>
      <c r="K477" s="102" t="str">
        <f>+VLOOKUP($M477,Detalle_Variantes_DI[],13,0)</f>
        <v>SI</v>
      </c>
      <c r="L477" s="102" t="str">
        <f>+VLOOKUP($M477,Detalle_Variantes_DI[],14,0)</f>
        <v>Departamento</v>
      </c>
      <c r="M477" s="100">
        <f t="shared" si="37"/>
        <v>26</v>
      </c>
      <c r="N477" s="96">
        <v>6</v>
      </c>
      <c r="O477" s="102">
        <f>+IF(VLOOKUP($M477,Detalle_Variantes_DI[],19,0)=0,"",VLOOKUP($M477,Detalle_Variantes_DI[],19,0))</f>
        <v>9004</v>
      </c>
      <c r="P477" s="102">
        <f t="shared" si="35"/>
        <v>6</v>
      </c>
      <c r="Q477" s="102">
        <f>+IF(VLOOKUP($M477,Detalle_Variantes_DI[],19,0)=0,"",VLOOKUP($M477,Detalle_Variantes_DI[],21,0))</f>
        <v>0</v>
      </c>
      <c r="R477" s="102">
        <f t="shared" si="36"/>
        <v>6</v>
      </c>
      <c r="S477" s="106" t="str">
        <f>+IFERROR(VLOOKUP(M477&amp;"-"&amp;N477,Links_publicos_PBI[[id-id2]:[Nombre Archivo PBI]],4,0),L477)</f>
        <v>Departamento: Choluteca</v>
      </c>
      <c r="T477" s="121" t="str">
        <f>+HYPERLINK(IFERROR(VLOOKUP($M477&amp;"-"&amp;$N477,Links_publicos_PBI[[id-id2]:[Nombre Archivo PBI]],5,0),L477))</f>
        <v>https://app.powerbi.com/view?r=eyJrIjoiZDliOTJiMzYtNzJiOC00ZmQyLWIzYmItNTIzZGNhMjg4MjExIiwidCI6IjhmYmFhNWJmLTJlY2MtNGRjOC1iNTZiLThmOTJlMzA3ZjA3NiIsImMiOjR9</v>
      </c>
      <c r="U477" s="121" t="str">
        <f>+IFERROR(VLOOKUP($M477,'LINK GEE-MSTORE'!$A$4:$E$164,4,0),"")&amp;IF(Detalle_Vinculos_Odoo[[#This Row],[id GEE2]]=0,"",Detalle_Vinculos_Odoo[[#This Row],[id GEE2]])</f>
        <v>https://app-data-i.users.earthengine.app/view/dataclimahnfiltro?Codcom=6</v>
      </c>
      <c r="V477" s="121" t="str">
        <f>+IFERROR(VLOOKUP($M477,'LINK GEE-MSTORE'!$I$4:$M$134,4,0),"")</f>
        <v/>
      </c>
      <c r="W477" s="30" t="str">
        <f>+Detalle_Vinculos_Odoo[[#This Row],[Data]]&amp;"|| "&amp;Detalle_Vinculos_Odoo[[#This Row],[Variante Shopify]]&amp;", "&amp;Detalle_Vinculos_Odoo[[#This Row],[País]]</f>
        <v>DATACLIMA|| Departamento: Choluteca, Honduras</v>
      </c>
      <c r="X4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Choluteca</v>
      </c>
      <c r="Y47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id2:6, geeURL: "https://app-data-i.users.earthengine.app/view/dataclimahnfiltro?Codcom=6", comentario: "DATA: DATACLIMA || País: Honduras || Variante: SI || Tipo Variante: Departamento || Variante Shopify: Departamento: Choluteca", nombre: "DATACLIMA|| Departamento: Choluteca, Honduras",urlImagen: "https://raw.githubusercontent.com/Sud-Austral/DATA-COMUN/master/00%20Portadas/DATACLIMA/portadaPowerBi_DataCLIMA_PlataformaDeAnalisisYMonitoreoDelClima_HONDURAS.jpg",  urlPowerBi:"https://app.powerbi.com/view?r=eyJrIjoiZDliOTJiMzYtNzJiOC00ZmQyLWIzYmItNTIzZGNhMjg4MjExIiwidCI6IjhmYmFhNWJmLTJlY2MtNGRjOC1iNTZiLThmOTJlMzA3ZjA3NiIsImMiOjR9"));</v>
      </c>
      <c r="AA4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https://odooutil.azurewebsites.net/GEE/Index/9004/6/26/6</v>
      </c>
      <c r="AB477" s="106" t="str">
        <f t="shared" si="33"/>
        <v>https://dashboardfiltrado.azurewebsites.net/AutoDash/Index/26/6</v>
      </c>
      <c r="AC4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id2:6, url:"https://app.powerbi.com/view?r=eyJrIjoiZDliOTJiMzYtNzJiOC00ZmQyLWIzYmItNTIzZGNhMjg4MjExIiwidCI6IjhmYmFhNWJmLTJlY2MtNGRjOC1iNTZiLThmOTJlMzA3ZjA3NiIsImMiOjR9", comentario:"DATA: DATACLIMA || País: Honduras || Variante: SI || Tipo Variante: Departamento || Variante Shopify: Departamento: Choluteca"));</v>
      </c>
      <c r="AD4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https://odooutil.azurewebsites.net/GEE/Index/9004/6/26/6</v>
      </c>
      <c r="AE477" s="117" t="str">
        <f>+IF(Detalle_Vinculos_Odoo[[#This Row],[LINK Mapstore]]&lt;&gt;"","MapStore",IF(Detalle_Vinculos_Odoo[[#This Row],[id GEE]]&lt;&gt;"","GEE-PBI","PBI"))</f>
        <v>GEE-PBI</v>
      </c>
    </row>
    <row r="478" spans="1:31" ht="30.6" hidden="1" x14ac:dyDescent="0.3">
      <c r="A478" s="102">
        <f t="shared" si="34"/>
        <v>465</v>
      </c>
      <c r="B478" s="103" t="str">
        <f>+VLOOKUP($M478,Detalle_Variantes_DI[],2,0)</f>
        <v>DATACLIMA</v>
      </c>
      <c r="C478" s="103" t="str">
        <f>+VLOOKUP($M478,Detalle_Variantes_DI[],3,0)</f>
        <v>0013-04-00092</v>
      </c>
      <c r="D478" s="30" t="str">
        <f>+VLOOKUP($M478,Detalle_Variantes_DI[],5,0)</f>
        <v>Plataforma de Análisis y Monitoreo del Clima - Honduras</v>
      </c>
      <c r="E478" s="102" t="str">
        <f>+VLOOKUP($M478,Detalle_Variantes_DI[],6,0)</f>
        <v>PRO</v>
      </c>
      <c r="F478" s="102" t="str">
        <f>+VLOOKUP($M478,Detalle_Variantes_DI[],7,0)</f>
        <v>Honduras</v>
      </c>
      <c r="G478" s="102" t="str">
        <f>+VLOOKUP($M478,Detalle_Variantes_DI[],8,0)</f>
        <v>SI</v>
      </c>
      <c r="H478" s="102" t="str">
        <f>+VLOOKUP($M478,Detalle_Variantes_DI[],9,0)</f>
        <v>SI</v>
      </c>
      <c r="I478" s="102" t="str">
        <f>+VLOOKUP($M478,Detalle_Variantes_DI[],10,0)</f>
        <v>NO</v>
      </c>
      <c r="J478" s="102" t="str">
        <f>+VLOOKUP($M478,Detalle_Variantes_DI[],11,0)</f>
        <v>SI</v>
      </c>
      <c r="K478" s="102" t="str">
        <f>+VLOOKUP($M478,Detalle_Variantes_DI[],13,0)</f>
        <v>SI</v>
      </c>
      <c r="L478" s="102" t="str">
        <f>+VLOOKUP($M478,Detalle_Variantes_DI[],14,0)</f>
        <v>Departamento</v>
      </c>
      <c r="M478" s="100">
        <f t="shared" si="37"/>
        <v>26</v>
      </c>
      <c r="N478" s="96">
        <v>7</v>
      </c>
      <c r="O478" s="102">
        <f>+IF(VLOOKUP($M478,Detalle_Variantes_DI[],19,0)=0,"",VLOOKUP($M478,Detalle_Variantes_DI[],19,0))</f>
        <v>9004</v>
      </c>
      <c r="P478" s="102">
        <f t="shared" si="35"/>
        <v>7</v>
      </c>
      <c r="Q478" s="102">
        <f>+IF(VLOOKUP($M478,Detalle_Variantes_DI[],19,0)=0,"",VLOOKUP($M478,Detalle_Variantes_DI[],21,0))</f>
        <v>0</v>
      </c>
      <c r="R478" s="102">
        <f t="shared" si="36"/>
        <v>7</v>
      </c>
      <c r="S478" s="106" t="str">
        <f>+IFERROR(VLOOKUP(M478&amp;"-"&amp;N478,Links_publicos_PBI[[id-id2]:[Nombre Archivo PBI]],4,0),L478)</f>
        <v>Departamento: El Paraiso</v>
      </c>
      <c r="T478" s="121" t="str">
        <f>+HYPERLINK(IFERROR(VLOOKUP($M478&amp;"-"&amp;$N478,Links_publicos_PBI[[id-id2]:[Nombre Archivo PBI]],5,0),L478))</f>
        <v>https://app.powerbi.com/view?r=eyJrIjoiZTI2NjVlODItYjUzNS00YTc4LWI2ODgtYWY0NzViODllMWE4IiwidCI6IjhmYmFhNWJmLTJlY2MtNGRjOC1iNTZiLThmOTJlMzA3ZjA3NiIsImMiOjR9</v>
      </c>
      <c r="U478" s="121" t="str">
        <f>+IFERROR(VLOOKUP($M478,'LINK GEE-MSTORE'!$A$4:$E$164,4,0),"")&amp;IF(Detalle_Vinculos_Odoo[[#This Row],[id GEE2]]=0,"",Detalle_Vinculos_Odoo[[#This Row],[id GEE2]])</f>
        <v>https://app-data-i.users.earthengine.app/view/dataclimahnfiltro?Codcom=7</v>
      </c>
      <c r="V478" s="121" t="str">
        <f>+IFERROR(VLOOKUP($M478,'LINK GEE-MSTORE'!$I$4:$M$134,4,0),"")</f>
        <v/>
      </c>
      <c r="W478" s="30" t="str">
        <f>+Detalle_Vinculos_Odoo[[#This Row],[Data]]&amp;"|| "&amp;Detalle_Vinculos_Odoo[[#This Row],[Variante Shopify]]&amp;", "&amp;Detalle_Vinculos_Odoo[[#This Row],[País]]</f>
        <v>DATACLIMA|| Departamento: El Paraiso, Honduras</v>
      </c>
      <c r="X4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El Paraiso</v>
      </c>
      <c r="Y47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id2:7, geeURL: "https://app-data-i.users.earthengine.app/view/dataclimahnfiltro?Codcom=7", comentario: "DATA: DATACLIMA || País: Honduras || Variante: SI || Tipo Variante: Departamento || Variante Shopify: Departamento: El Paraiso", nombre: "DATACLIMA|| Departamento: El Paraiso, Honduras",urlImagen: "https://raw.githubusercontent.com/Sud-Austral/DATA-COMUN/master/00%20Portadas/DATACLIMA/portadaPowerBi_DataCLIMA_PlataformaDeAnalisisYMonitoreoDelClima_HONDURAS.jpg",  urlPowerBi:"https://app.powerbi.com/view?r=eyJrIjoiZTI2NjVlODItYjUzNS00YTc4LWI2ODgtYWY0NzViODllMWE4IiwidCI6IjhmYmFhNWJmLTJlY2MtNGRjOC1iNTZiLThmOTJlMzA3ZjA3NiIsImMiOjR9"));</v>
      </c>
      <c r="AA4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https://odooutil.azurewebsites.net/GEE/Index/9004/7/26/7</v>
      </c>
      <c r="AB478" s="106" t="str">
        <f t="shared" si="33"/>
        <v>https://dashboardfiltrado.azurewebsites.net/AutoDash/Index/26/7</v>
      </c>
      <c r="AC4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id2:7, url:"https://app.powerbi.com/view?r=eyJrIjoiZTI2NjVlODItYjUzNS00YTc4LWI2ODgtYWY0NzViODllMWE4IiwidCI6IjhmYmFhNWJmLTJlY2MtNGRjOC1iNTZiLThmOTJlMzA3ZjA3NiIsImMiOjR9", comentario:"DATA: DATACLIMA || País: Honduras || Variante: SI || Tipo Variante: Departamento || Variante Shopify: Departamento: El Paraiso"));</v>
      </c>
      <c r="AD4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https://odooutil.azurewebsites.net/GEE/Index/9004/7/26/7</v>
      </c>
      <c r="AE478" s="117" t="str">
        <f>+IF(Detalle_Vinculos_Odoo[[#This Row],[LINK Mapstore]]&lt;&gt;"","MapStore",IF(Detalle_Vinculos_Odoo[[#This Row],[id GEE]]&lt;&gt;"","GEE-PBI","PBI"))</f>
        <v>GEE-PBI</v>
      </c>
    </row>
    <row r="479" spans="1:31" ht="30.6" hidden="1" x14ac:dyDescent="0.3">
      <c r="A479" s="102">
        <f t="shared" si="34"/>
        <v>466</v>
      </c>
      <c r="B479" s="103" t="str">
        <f>+VLOOKUP($M479,Detalle_Variantes_DI[],2,0)</f>
        <v>DATACLIMA</v>
      </c>
      <c r="C479" s="103" t="str">
        <f>+VLOOKUP($M479,Detalle_Variantes_DI[],3,0)</f>
        <v>0013-04-00092</v>
      </c>
      <c r="D479" s="30" t="str">
        <f>+VLOOKUP($M479,Detalle_Variantes_DI[],5,0)</f>
        <v>Plataforma de Análisis y Monitoreo del Clima - Honduras</v>
      </c>
      <c r="E479" s="102" t="str">
        <f>+VLOOKUP($M479,Detalle_Variantes_DI[],6,0)</f>
        <v>PRO</v>
      </c>
      <c r="F479" s="102" t="str">
        <f>+VLOOKUP($M479,Detalle_Variantes_DI[],7,0)</f>
        <v>Honduras</v>
      </c>
      <c r="G479" s="102" t="str">
        <f>+VLOOKUP($M479,Detalle_Variantes_DI[],8,0)</f>
        <v>SI</v>
      </c>
      <c r="H479" s="102" t="str">
        <f>+VLOOKUP($M479,Detalle_Variantes_DI[],9,0)</f>
        <v>SI</v>
      </c>
      <c r="I479" s="102" t="str">
        <f>+VLOOKUP($M479,Detalle_Variantes_DI[],10,0)</f>
        <v>NO</v>
      </c>
      <c r="J479" s="102" t="str">
        <f>+VLOOKUP($M479,Detalle_Variantes_DI[],11,0)</f>
        <v>SI</v>
      </c>
      <c r="K479" s="102" t="str">
        <f>+VLOOKUP($M479,Detalle_Variantes_DI[],13,0)</f>
        <v>SI</v>
      </c>
      <c r="L479" s="102" t="str">
        <f>+VLOOKUP($M479,Detalle_Variantes_DI[],14,0)</f>
        <v>Departamento</v>
      </c>
      <c r="M479" s="100">
        <f t="shared" si="37"/>
        <v>26</v>
      </c>
      <c r="N479" s="96">
        <v>8</v>
      </c>
      <c r="O479" s="102">
        <f>+IF(VLOOKUP($M479,Detalle_Variantes_DI[],19,0)=0,"",VLOOKUP($M479,Detalle_Variantes_DI[],19,0))</f>
        <v>9004</v>
      </c>
      <c r="P479" s="102">
        <f t="shared" si="35"/>
        <v>8</v>
      </c>
      <c r="Q479" s="102">
        <f>+IF(VLOOKUP($M479,Detalle_Variantes_DI[],19,0)=0,"",VLOOKUP($M479,Detalle_Variantes_DI[],21,0))</f>
        <v>0</v>
      </c>
      <c r="R479" s="102">
        <f t="shared" si="36"/>
        <v>8</v>
      </c>
      <c r="S479" s="106" t="str">
        <f>+IFERROR(VLOOKUP(M479&amp;"-"&amp;N479,Links_publicos_PBI[[id-id2]:[Nombre Archivo PBI]],4,0),L479)</f>
        <v>Departamento: Francisco Morazán</v>
      </c>
      <c r="T479" s="121" t="str">
        <f>+HYPERLINK(IFERROR(VLOOKUP($M479&amp;"-"&amp;$N479,Links_publicos_PBI[[id-id2]:[Nombre Archivo PBI]],5,0),L479))</f>
        <v>https://app.powerbi.com/view?r=eyJrIjoiYjY3MWY3ZjgtMmNhMS00NWU0LWI1ODMtOTlkNGYzNDRlMTliIiwidCI6IjhmYmFhNWJmLTJlY2MtNGRjOC1iNTZiLThmOTJlMzA3ZjA3NiIsImMiOjR9</v>
      </c>
      <c r="U479" s="121" t="str">
        <f>+IFERROR(VLOOKUP($M479,'LINK GEE-MSTORE'!$A$4:$E$164,4,0),"")&amp;IF(Detalle_Vinculos_Odoo[[#This Row],[id GEE2]]=0,"",Detalle_Vinculos_Odoo[[#This Row],[id GEE2]])</f>
        <v>https://app-data-i.users.earthengine.app/view/dataclimahnfiltro?Codcom=8</v>
      </c>
      <c r="V479" s="121" t="str">
        <f>+IFERROR(VLOOKUP($M479,'LINK GEE-MSTORE'!$I$4:$M$134,4,0),"")</f>
        <v/>
      </c>
      <c r="W479" s="30" t="str">
        <f>+Detalle_Vinculos_Odoo[[#This Row],[Data]]&amp;"|| "&amp;Detalle_Vinculos_Odoo[[#This Row],[Variante Shopify]]&amp;", "&amp;Detalle_Vinculos_Odoo[[#This Row],[País]]</f>
        <v>DATACLIMA|| Departamento: Francisco Morazán, Honduras</v>
      </c>
      <c r="X4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Francisco Morazán</v>
      </c>
      <c r="Y47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id2:8, geeURL: "https://app-data-i.users.earthengine.app/view/dataclimahnfiltro?Codcom=8", comentario: "DATA: DATACLIMA || País: Honduras || Variante: SI || Tipo Variante: Departamento || Variante Shopify: Departamento: Francisco Morazán", nombre: "DATACLIMA|| Departamento: Francisco Morazán, Honduras",urlImagen: "https://raw.githubusercontent.com/Sud-Austral/DATA-COMUN/master/00%20Portadas/DATACLIMA/portadaPowerBi_DataCLIMA_PlataformaDeAnalisisYMonitoreoDelClima_HONDURAS.jpg",  urlPowerBi:"https://app.powerbi.com/view?r=eyJrIjoiYjY3MWY3ZjgtMmNhMS00NWU0LWI1ODMtOTlkNGYzNDRlMTliIiwidCI6IjhmYmFhNWJmLTJlY2MtNGRjOC1iNTZiLThmOTJlMzA3ZjA3NiIsImMiOjR9"));</v>
      </c>
      <c r="AA4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https://odooutil.azurewebsites.net/GEE/Index/9004/8/26/8</v>
      </c>
      <c r="AB479" s="106" t="str">
        <f t="shared" si="33"/>
        <v>https://dashboardfiltrado.azurewebsites.net/AutoDash/Index/26/8</v>
      </c>
      <c r="AC4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id2:8, url:"https://app.powerbi.com/view?r=eyJrIjoiYjY3MWY3ZjgtMmNhMS00NWU0LWI1ODMtOTlkNGYzNDRlMTliIiwidCI6IjhmYmFhNWJmLTJlY2MtNGRjOC1iNTZiLThmOTJlMzA3ZjA3NiIsImMiOjR9", comentario:"DATA: DATACLIMA || País: Honduras || Variante: SI || Tipo Variante: Departamento || Variante Shopify: Departamento: Francisco Morazán"));</v>
      </c>
      <c r="AD4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https://odooutil.azurewebsites.net/GEE/Index/9004/8/26/8</v>
      </c>
      <c r="AE479" s="117" t="str">
        <f>+IF(Detalle_Vinculos_Odoo[[#This Row],[LINK Mapstore]]&lt;&gt;"","MapStore",IF(Detalle_Vinculos_Odoo[[#This Row],[id GEE]]&lt;&gt;"","GEE-PBI","PBI"))</f>
        <v>GEE-PBI</v>
      </c>
    </row>
    <row r="480" spans="1:31" ht="30.6" hidden="1" x14ac:dyDescent="0.3">
      <c r="A480" s="102">
        <f t="shared" si="34"/>
        <v>467</v>
      </c>
      <c r="B480" s="103" t="str">
        <f>+VLOOKUP($M480,Detalle_Variantes_DI[],2,0)</f>
        <v>DATACLIMA</v>
      </c>
      <c r="C480" s="103" t="str">
        <f>+VLOOKUP($M480,Detalle_Variantes_DI[],3,0)</f>
        <v>0013-04-00092</v>
      </c>
      <c r="D480" s="30" t="str">
        <f>+VLOOKUP($M480,Detalle_Variantes_DI[],5,0)</f>
        <v>Plataforma de Análisis y Monitoreo del Clima - Honduras</v>
      </c>
      <c r="E480" s="102" t="str">
        <f>+VLOOKUP($M480,Detalle_Variantes_DI[],6,0)</f>
        <v>PRO</v>
      </c>
      <c r="F480" s="102" t="str">
        <f>+VLOOKUP($M480,Detalle_Variantes_DI[],7,0)</f>
        <v>Honduras</v>
      </c>
      <c r="G480" s="102" t="str">
        <f>+VLOOKUP($M480,Detalle_Variantes_DI[],8,0)</f>
        <v>SI</v>
      </c>
      <c r="H480" s="102" t="str">
        <f>+VLOOKUP($M480,Detalle_Variantes_DI[],9,0)</f>
        <v>SI</v>
      </c>
      <c r="I480" s="102" t="str">
        <f>+VLOOKUP($M480,Detalle_Variantes_DI[],10,0)</f>
        <v>NO</v>
      </c>
      <c r="J480" s="102" t="str">
        <f>+VLOOKUP($M480,Detalle_Variantes_DI[],11,0)</f>
        <v>SI</v>
      </c>
      <c r="K480" s="102" t="str">
        <f>+VLOOKUP($M480,Detalle_Variantes_DI[],13,0)</f>
        <v>SI</v>
      </c>
      <c r="L480" s="102" t="str">
        <f>+VLOOKUP($M480,Detalle_Variantes_DI[],14,0)</f>
        <v>Departamento</v>
      </c>
      <c r="M480" s="100">
        <f t="shared" si="37"/>
        <v>26</v>
      </c>
      <c r="N480" s="96">
        <v>9</v>
      </c>
      <c r="O480" s="102">
        <f>+IF(VLOOKUP($M480,Detalle_Variantes_DI[],19,0)=0,"",VLOOKUP($M480,Detalle_Variantes_DI[],19,0))</f>
        <v>9004</v>
      </c>
      <c r="P480" s="102">
        <f t="shared" si="35"/>
        <v>9</v>
      </c>
      <c r="Q480" s="102">
        <f>+IF(VLOOKUP($M480,Detalle_Variantes_DI[],19,0)=0,"",VLOOKUP($M480,Detalle_Variantes_DI[],21,0))</f>
        <v>0</v>
      </c>
      <c r="R480" s="102">
        <f t="shared" si="36"/>
        <v>9</v>
      </c>
      <c r="S480" s="106" t="str">
        <f>+IFERROR(VLOOKUP(M480&amp;"-"&amp;N480,Links_publicos_PBI[[id-id2]:[Nombre Archivo PBI]],4,0),L480)</f>
        <v>Departamento: Gracias a Dios</v>
      </c>
      <c r="T480" s="121" t="str">
        <f>+HYPERLINK(IFERROR(VLOOKUP($M480&amp;"-"&amp;$N480,Links_publicos_PBI[[id-id2]:[Nombre Archivo PBI]],5,0),L480))</f>
        <v>https://app.powerbi.com/view?r=eyJrIjoiMTQ4ZGE0Y2EtMThhMC00NTRiLThmMjUtZWE0NmIwN2RhOWRhIiwidCI6IjhmYmFhNWJmLTJlY2MtNGRjOC1iNTZiLThmOTJlMzA3ZjA3NiIsImMiOjR9</v>
      </c>
      <c r="U480" s="121" t="str">
        <f>+IFERROR(VLOOKUP($M480,'LINK GEE-MSTORE'!$A$4:$E$164,4,0),"")&amp;IF(Detalle_Vinculos_Odoo[[#This Row],[id GEE2]]=0,"",Detalle_Vinculos_Odoo[[#This Row],[id GEE2]])</f>
        <v>https://app-data-i.users.earthengine.app/view/dataclimahnfiltro?Codcom=9</v>
      </c>
      <c r="V480" s="121" t="str">
        <f>+IFERROR(VLOOKUP($M480,'LINK GEE-MSTORE'!$I$4:$M$134,4,0),"")</f>
        <v/>
      </c>
      <c r="W480" s="30" t="str">
        <f>+Detalle_Vinculos_Odoo[[#This Row],[Data]]&amp;"|| "&amp;Detalle_Vinculos_Odoo[[#This Row],[Variante Shopify]]&amp;", "&amp;Detalle_Vinculos_Odoo[[#This Row],[País]]</f>
        <v>DATACLIMA|| Departamento: Gracias a Dios, Honduras</v>
      </c>
      <c r="X4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Gracias a Dios</v>
      </c>
      <c r="Y48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id2:9, geeURL: "https://app-data-i.users.earthengine.app/view/dataclimahnfiltro?Codcom=9", comentario: "DATA: DATACLIMA || País: Honduras || Variante: SI || Tipo Variante: Departamento || Variante Shopify: Departamento: Gracias a Dios", nombre: "DATACLIMA|| Departamento: Gracias a Dios, Honduras",urlImagen: "https://raw.githubusercontent.com/Sud-Austral/DATA-COMUN/master/00%20Portadas/DATACLIMA/portadaPowerBi_DataCLIMA_PlataformaDeAnalisisYMonitoreoDelClima_HONDURAS.jpg",  urlPowerBi:"https://app.powerbi.com/view?r=eyJrIjoiMTQ4ZGE0Y2EtMThhMC00NTRiLThmMjUtZWE0NmIwN2RhOWRhIiwidCI6IjhmYmFhNWJmLTJlY2MtNGRjOC1iNTZiLThmOTJlMzA3ZjA3NiIsImMiOjR9"));</v>
      </c>
      <c r="AA4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https://odooutil.azurewebsites.net/GEE/Index/9004/9/26/9</v>
      </c>
      <c r="AB480" s="106" t="str">
        <f t="shared" si="33"/>
        <v>https://dashboardfiltrado.azurewebsites.net/AutoDash/Index/26/9</v>
      </c>
      <c r="AC4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id2:9, url:"https://app.powerbi.com/view?r=eyJrIjoiMTQ4ZGE0Y2EtMThhMC00NTRiLThmMjUtZWE0NmIwN2RhOWRhIiwidCI6IjhmYmFhNWJmLTJlY2MtNGRjOC1iNTZiLThmOTJlMzA3ZjA3NiIsImMiOjR9", comentario:"DATA: DATACLIMA || País: Honduras || Variante: SI || Tipo Variante: Departamento || Variante Shopify: Departamento: Gracias a Dios"));</v>
      </c>
      <c r="AD4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https://odooutil.azurewebsites.net/GEE/Index/9004/9/26/9</v>
      </c>
      <c r="AE480" s="117" t="str">
        <f>+IF(Detalle_Vinculos_Odoo[[#This Row],[LINK Mapstore]]&lt;&gt;"","MapStore",IF(Detalle_Vinculos_Odoo[[#This Row],[id GEE]]&lt;&gt;"","GEE-PBI","PBI"))</f>
        <v>GEE-PBI</v>
      </c>
    </row>
    <row r="481" spans="1:31" ht="30.6" hidden="1" x14ac:dyDescent="0.3">
      <c r="A481" s="102">
        <f t="shared" si="34"/>
        <v>468</v>
      </c>
      <c r="B481" s="103" t="str">
        <f>+VLOOKUP($M481,Detalle_Variantes_DI[],2,0)</f>
        <v>DATACLIMA</v>
      </c>
      <c r="C481" s="103" t="str">
        <f>+VLOOKUP($M481,Detalle_Variantes_DI[],3,0)</f>
        <v>0013-04-00092</v>
      </c>
      <c r="D481" s="30" t="str">
        <f>+VLOOKUP($M481,Detalle_Variantes_DI[],5,0)</f>
        <v>Plataforma de Análisis y Monitoreo del Clima - Honduras</v>
      </c>
      <c r="E481" s="102" t="str">
        <f>+VLOOKUP($M481,Detalle_Variantes_DI[],6,0)</f>
        <v>PRO</v>
      </c>
      <c r="F481" s="102" t="str">
        <f>+VLOOKUP($M481,Detalle_Variantes_DI[],7,0)</f>
        <v>Honduras</v>
      </c>
      <c r="G481" s="102" t="str">
        <f>+VLOOKUP($M481,Detalle_Variantes_DI[],8,0)</f>
        <v>SI</v>
      </c>
      <c r="H481" s="102" t="str">
        <f>+VLOOKUP($M481,Detalle_Variantes_DI[],9,0)</f>
        <v>SI</v>
      </c>
      <c r="I481" s="102" t="str">
        <f>+VLOOKUP($M481,Detalle_Variantes_DI[],10,0)</f>
        <v>NO</v>
      </c>
      <c r="J481" s="102" t="str">
        <f>+VLOOKUP($M481,Detalle_Variantes_DI[],11,0)</f>
        <v>SI</v>
      </c>
      <c r="K481" s="102" t="str">
        <f>+VLOOKUP($M481,Detalle_Variantes_DI[],13,0)</f>
        <v>SI</v>
      </c>
      <c r="L481" s="102" t="str">
        <f>+VLOOKUP($M481,Detalle_Variantes_DI[],14,0)</f>
        <v>Departamento</v>
      </c>
      <c r="M481" s="100">
        <f t="shared" si="37"/>
        <v>26</v>
      </c>
      <c r="N481" s="96">
        <v>10</v>
      </c>
      <c r="O481" s="102">
        <f>+IF(VLOOKUP($M481,Detalle_Variantes_DI[],19,0)=0,"",VLOOKUP($M481,Detalle_Variantes_DI[],19,0))</f>
        <v>9004</v>
      </c>
      <c r="P481" s="102">
        <f t="shared" si="35"/>
        <v>10</v>
      </c>
      <c r="Q481" s="102">
        <f>+IF(VLOOKUP($M481,Detalle_Variantes_DI[],19,0)=0,"",VLOOKUP($M481,Detalle_Variantes_DI[],21,0))</f>
        <v>0</v>
      </c>
      <c r="R481" s="102">
        <f t="shared" si="36"/>
        <v>10</v>
      </c>
      <c r="S481" s="106" t="str">
        <f>+IFERROR(VLOOKUP(M481&amp;"-"&amp;N481,Links_publicos_PBI[[id-id2]:[Nombre Archivo PBI]],4,0),L481)</f>
        <v>Departamento: Intibucá</v>
      </c>
      <c r="T481" s="121" t="str">
        <f>+HYPERLINK(IFERROR(VLOOKUP($M481&amp;"-"&amp;$N481,Links_publicos_PBI[[id-id2]:[Nombre Archivo PBI]],5,0),L481))</f>
        <v>https://app.powerbi.com/view?r=eyJrIjoiYTA2YjNiMzgtN2ZiZS00ZTM2LWI0NmQtOWU0NzIyMzIxZmYxIiwidCI6IjhmYmFhNWJmLTJlY2MtNGRjOC1iNTZiLThmOTJlMzA3ZjA3NiIsImMiOjR9</v>
      </c>
      <c r="U481" s="121" t="str">
        <f>+IFERROR(VLOOKUP($M481,'LINK GEE-MSTORE'!$A$4:$E$164,4,0),"")&amp;IF(Detalle_Vinculos_Odoo[[#This Row],[id GEE2]]=0,"",Detalle_Vinculos_Odoo[[#This Row],[id GEE2]])</f>
        <v>https://app-data-i.users.earthengine.app/view/dataclimahnfiltro?Codcom=10</v>
      </c>
      <c r="V481" s="121" t="str">
        <f>+IFERROR(VLOOKUP($M481,'LINK GEE-MSTORE'!$I$4:$M$134,4,0),"")</f>
        <v/>
      </c>
      <c r="W481" s="30" t="str">
        <f>+Detalle_Vinculos_Odoo[[#This Row],[Data]]&amp;"|| "&amp;Detalle_Vinculos_Odoo[[#This Row],[Variante Shopify]]&amp;", "&amp;Detalle_Vinculos_Odoo[[#This Row],[País]]</f>
        <v>DATACLIMA|| Departamento: Intibucá, Honduras</v>
      </c>
      <c r="X4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Intibucá</v>
      </c>
      <c r="Y48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id2:10, geeURL: "https://app-data-i.users.earthengine.app/view/dataclimahnfiltro?Codcom=10", comentario: "DATA: DATACLIMA || País: Honduras || Variante: SI || Tipo Variante: Departamento || Variante Shopify: Departamento: Intibucá", nombre: "DATACLIMA|| Departamento: Intibucá, Honduras",urlImagen: "https://raw.githubusercontent.com/Sud-Austral/DATA-COMUN/master/00%20Portadas/DATACLIMA/portadaPowerBi_DataCLIMA_PlataformaDeAnalisisYMonitoreoDelClima_HONDURAS.jpg",  urlPowerBi:"https://app.powerbi.com/view?r=eyJrIjoiYTA2YjNiMzgtN2ZiZS00ZTM2LWI0NmQtOWU0NzIyMzIxZmYxIiwidCI6IjhmYmFhNWJmLTJlY2MtNGRjOC1iNTZiLThmOTJlMzA3ZjA3NiIsImMiOjR9"));</v>
      </c>
      <c r="AA4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https://odooutil.azurewebsites.net/GEE/Index/9004/10/26/10</v>
      </c>
      <c r="AB481" s="106" t="str">
        <f t="shared" si="33"/>
        <v>https://dashboardfiltrado.azurewebsites.net/AutoDash/Index/26/10</v>
      </c>
      <c r="AC4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id2:10, url:"https://app.powerbi.com/view?r=eyJrIjoiYTA2YjNiMzgtN2ZiZS00ZTM2LWI0NmQtOWU0NzIyMzIxZmYxIiwidCI6IjhmYmFhNWJmLTJlY2MtNGRjOC1iNTZiLThmOTJlMzA3ZjA3NiIsImMiOjR9", comentario:"DATA: DATACLIMA || País: Honduras || Variante: SI || Tipo Variante: Departamento || Variante Shopify: Departamento: Intibucá"));</v>
      </c>
      <c r="AD4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https://odooutil.azurewebsites.net/GEE/Index/9004/10/26/10</v>
      </c>
      <c r="AE481" s="117" t="str">
        <f>+IF(Detalle_Vinculos_Odoo[[#This Row],[LINK Mapstore]]&lt;&gt;"","MapStore",IF(Detalle_Vinculos_Odoo[[#This Row],[id GEE]]&lt;&gt;"","GEE-PBI","PBI"))</f>
        <v>GEE-PBI</v>
      </c>
    </row>
    <row r="482" spans="1:31" ht="30.6" hidden="1" x14ac:dyDescent="0.3">
      <c r="A482" s="102">
        <f t="shared" si="34"/>
        <v>469</v>
      </c>
      <c r="B482" s="103" t="str">
        <f>+VLOOKUP($M482,Detalle_Variantes_DI[],2,0)</f>
        <v>DATACLIMA</v>
      </c>
      <c r="C482" s="103" t="str">
        <f>+VLOOKUP($M482,Detalle_Variantes_DI[],3,0)</f>
        <v>0013-04-00092</v>
      </c>
      <c r="D482" s="30" t="str">
        <f>+VLOOKUP($M482,Detalle_Variantes_DI[],5,0)</f>
        <v>Plataforma de Análisis y Monitoreo del Clima - Honduras</v>
      </c>
      <c r="E482" s="102" t="str">
        <f>+VLOOKUP($M482,Detalle_Variantes_DI[],6,0)</f>
        <v>PRO</v>
      </c>
      <c r="F482" s="102" t="str">
        <f>+VLOOKUP($M482,Detalle_Variantes_DI[],7,0)</f>
        <v>Honduras</v>
      </c>
      <c r="G482" s="102" t="str">
        <f>+VLOOKUP($M482,Detalle_Variantes_DI[],8,0)</f>
        <v>SI</v>
      </c>
      <c r="H482" s="102" t="str">
        <f>+VLOOKUP($M482,Detalle_Variantes_DI[],9,0)</f>
        <v>SI</v>
      </c>
      <c r="I482" s="102" t="str">
        <f>+VLOOKUP($M482,Detalle_Variantes_DI[],10,0)</f>
        <v>NO</v>
      </c>
      <c r="J482" s="102" t="str">
        <f>+VLOOKUP($M482,Detalle_Variantes_DI[],11,0)</f>
        <v>SI</v>
      </c>
      <c r="K482" s="102" t="str">
        <f>+VLOOKUP($M482,Detalle_Variantes_DI[],13,0)</f>
        <v>SI</v>
      </c>
      <c r="L482" s="102" t="str">
        <f>+VLOOKUP($M482,Detalle_Variantes_DI[],14,0)</f>
        <v>Departamento</v>
      </c>
      <c r="M482" s="100">
        <f t="shared" si="37"/>
        <v>26</v>
      </c>
      <c r="N482" s="96">
        <v>11</v>
      </c>
      <c r="O482" s="102">
        <f>+IF(VLOOKUP($M482,Detalle_Variantes_DI[],19,0)=0,"",VLOOKUP($M482,Detalle_Variantes_DI[],19,0))</f>
        <v>9004</v>
      </c>
      <c r="P482" s="102">
        <f t="shared" si="35"/>
        <v>11</v>
      </c>
      <c r="Q482" s="102">
        <f>+IF(VLOOKUP($M482,Detalle_Variantes_DI[],19,0)=0,"",VLOOKUP($M482,Detalle_Variantes_DI[],21,0))</f>
        <v>0</v>
      </c>
      <c r="R482" s="102">
        <f t="shared" si="36"/>
        <v>11</v>
      </c>
      <c r="S482" s="106" t="str">
        <f>+IFERROR(VLOOKUP(M482&amp;"-"&amp;N482,Links_publicos_PBI[[id-id2]:[Nombre Archivo PBI]],4,0),L482)</f>
        <v>Departamento: Islas de La Bahía</v>
      </c>
      <c r="T482" s="121" t="str">
        <f>+HYPERLINK(IFERROR(VLOOKUP($M482&amp;"-"&amp;$N482,Links_publicos_PBI[[id-id2]:[Nombre Archivo PBI]],5,0),L482))</f>
        <v>https://app.powerbi.com/view?r=eyJrIjoiNWY2NWE4MjYtOWZhNC00NDNhLTlkZjItNDY1ZTIzYzVhYTBlIiwidCI6IjhmYmFhNWJmLTJlY2MtNGRjOC1iNTZiLThmOTJlMzA3ZjA3NiIsImMiOjR9</v>
      </c>
      <c r="U482" s="121" t="str">
        <f>+IFERROR(VLOOKUP($M482,'LINK GEE-MSTORE'!$A$4:$E$164,4,0),"")&amp;IF(Detalle_Vinculos_Odoo[[#This Row],[id GEE2]]=0,"",Detalle_Vinculos_Odoo[[#This Row],[id GEE2]])</f>
        <v>https://app-data-i.users.earthengine.app/view/dataclimahnfiltro?Codcom=11</v>
      </c>
      <c r="V482" s="121" t="str">
        <f>+IFERROR(VLOOKUP($M482,'LINK GEE-MSTORE'!$I$4:$M$134,4,0),"")</f>
        <v/>
      </c>
      <c r="W482" s="30" t="str">
        <f>+Detalle_Vinculos_Odoo[[#This Row],[Data]]&amp;"|| "&amp;Detalle_Vinculos_Odoo[[#This Row],[Variante Shopify]]&amp;", "&amp;Detalle_Vinculos_Odoo[[#This Row],[País]]</f>
        <v>DATACLIMA|| Departamento: Islas de La Bahía, Honduras</v>
      </c>
      <c r="X4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Islas de La Bahía</v>
      </c>
      <c r="Y48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id2:11, geeURL: "https://app-data-i.users.earthengine.app/view/dataclimahnfiltro?Codcom=11", comentario: "DATA: DATACLIMA || País: Honduras || Variante: SI || Tipo Variante: Departamento || Variante Shopify: Departamento: Islas de La Bahía", nombre: "DATACLIMA|| Departamento: Islas de La Bahía, Honduras",urlImagen: "https://raw.githubusercontent.com/Sud-Austral/DATA-COMUN/master/00%20Portadas/DATACLIMA/portadaPowerBi_DataCLIMA_PlataformaDeAnalisisYMonitoreoDelClima_HONDURAS.jpg",  urlPowerBi:"https://app.powerbi.com/view?r=eyJrIjoiNWY2NWE4MjYtOWZhNC00NDNhLTlkZjItNDY1ZTIzYzVhYTBlIiwidCI6IjhmYmFhNWJmLTJlY2MtNGRjOC1iNTZiLThmOTJlMzA3ZjA3NiIsImMiOjR9"));</v>
      </c>
      <c r="AA4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https://odooutil.azurewebsites.net/GEE/Index/9004/11/26/11</v>
      </c>
      <c r="AB482" s="106" t="str">
        <f t="shared" si="33"/>
        <v>https://dashboardfiltrado.azurewebsites.net/AutoDash/Index/26/11</v>
      </c>
      <c r="AC4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id2:11, url:"https://app.powerbi.com/view?r=eyJrIjoiNWY2NWE4MjYtOWZhNC00NDNhLTlkZjItNDY1ZTIzYzVhYTBlIiwidCI6IjhmYmFhNWJmLTJlY2MtNGRjOC1iNTZiLThmOTJlMzA3ZjA3NiIsImMiOjR9", comentario:"DATA: DATACLIMA || País: Honduras || Variante: SI || Tipo Variante: Departamento || Variante Shopify: Departamento: Islas de La Bahía"));</v>
      </c>
      <c r="AD4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https://odooutil.azurewebsites.net/GEE/Index/9004/11/26/11</v>
      </c>
      <c r="AE482" s="117" t="str">
        <f>+IF(Detalle_Vinculos_Odoo[[#This Row],[LINK Mapstore]]&lt;&gt;"","MapStore",IF(Detalle_Vinculos_Odoo[[#This Row],[id GEE]]&lt;&gt;"","GEE-PBI","PBI"))</f>
        <v>GEE-PBI</v>
      </c>
    </row>
    <row r="483" spans="1:31" ht="30.6" hidden="1" x14ac:dyDescent="0.3">
      <c r="A483" s="102">
        <f t="shared" si="34"/>
        <v>470</v>
      </c>
      <c r="B483" s="103" t="str">
        <f>+VLOOKUP($M483,Detalle_Variantes_DI[],2,0)</f>
        <v>DATACLIMA</v>
      </c>
      <c r="C483" s="103" t="str">
        <f>+VLOOKUP($M483,Detalle_Variantes_DI[],3,0)</f>
        <v>0013-04-00092</v>
      </c>
      <c r="D483" s="30" t="str">
        <f>+VLOOKUP($M483,Detalle_Variantes_DI[],5,0)</f>
        <v>Plataforma de Análisis y Monitoreo del Clima - Honduras</v>
      </c>
      <c r="E483" s="102" t="str">
        <f>+VLOOKUP($M483,Detalle_Variantes_DI[],6,0)</f>
        <v>PRO</v>
      </c>
      <c r="F483" s="102" t="str">
        <f>+VLOOKUP($M483,Detalle_Variantes_DI[],7,0)</f>
        <v>Honduras</v>
      </c>
      <c r="G483" s="102" t="str">
        <f>+VLOOKUP($M483,Detalle_Variantes_DI[],8,0)</f>
        <v>SI</v>
      </c>
      <c r="H483" s="102" t="str">
        <f>+VLOOKUP($M483,Detalle_Variantes_DI[],9,0)</f>
        <v>SI</v>
      </c>
      <c r="I483" s="102" t="str">
        <f>+VLOOKUP($M483,Detalle_Variantes_DI[],10,0)</f>
        <v>NO</v>
      </c>
      <c r="J483" s="102" t="str">
        <f>+VLOOKUP($M483,Detalle_Variantes_DI[],11,0)</f>
        <v>SI</v>
      </c>
      <c r="K483" s="102" t="str">
        <f>+VLOOKUP($M483,Detalle_Variantes_DI[],13,0)</f>
        <v>SI</v>
      </c>
      <c r="L483" s="102" t="str">
        <f>+VLOOKUP($M483,Detalle_Variantes_DI[],14,0)</f>
        <v>Departamento</v>
      </c>
      <c r="M483" s="100">
        <f t="shared" si="37"/>
        <v>26</v>
      </c>
      <c r="N483" s="96">
        <v>12</v>
      </c>
      <c r="O483" s="102">
        <f>+IF(VLOOKUP($M483,Detalle_Variantes_DI[],19,0)=0,"",VLOOKUP($M483,Detalle_Variantes_DI[],19,0))</f>
        <v>9004</v>
      </c>
      <c r="P483" s="102">
        <f t="shared" si="35"/>
        <v>12</v>
      </c>
      <c r="Q483" s="102">
        <f>+IF(VLOOKUP($M483,Detalle_Variantes_DI[],19,0)=0,"",VLOOKUP($M483,Detalle_Variantes_DI[],21,0))</f>
        <v>0</v>
      </c>
      <c r="R483" s="102">
        <f t="shared" si="36"/>
        <v>12</v>
      </c>
      <c r="S483" s="106" t="str">
        <f>+IFERROR(VLOOKUP(M483&amp;"-"&amp;N483,Links_publicos_PBI[[id-id2]:[Nombre Archivo PBI]],4,0),L483)</f>
        <v>Departamento: La Paz</v>
      </c>
      <c r="T483" s="121" t="str">
        <f>+HYPERLINK(IFERROR(VLOOKUP($M483&amp;"-"&amp;$N483,Links_publicos_PBI[[id-id2]:[Nombre Archivo PBI]],5,0),L483))</f>
        <v>https://app.powerbi.com/view?r=eyJrIjoiODI2NmQ0M2ItYzU1YS00NTRjLTgzYmUtMWQ2NDQwOTBiOGU3IiwidCI6IjhmYmFhNWJmLTJlY2MtNGRjOC1iNTZiLThmOTJlMzA3ZjA3NiIsImMiOjR9</v>
      </c>
      <c r="U483" s="121" t="str">
        <f>+IFERROR(VLOOKUP($M483,'LINK GEE-MSTORE'!$A$4:$E$164,4,0),"")&amp;IF(Detalle_Vinculos_Odoo[[#This Row],[id GEE2]]=0,"",Detalle_Vinculos_Odoo[[#This Row],[id GEE2]])</f>
        <v>https://app-data-i.users.earthengine.app/view/dataclimahnfiltro?Codcom=12</v>
      </c>
      <c r="V483" s="121" t="str">
        <f>+IFERROR(VLOOKUP($M483,'LINK GEE-MSTORE'!$I$4:$M$134,4,0),"")</f>
        <v/>
      </c>
      <c r="W483" s="30" t="str">
        <f>+Detalle_Vinculos_Odoo[[#This Row],[Data]]&amp;"|| "&amp;Detalle_Vinculos_Odoo[[#This Row],[Variante Shopify]]&amp;", "&amp;Detalle_Vinculos_Odoo[[#This Row],[País]]</f>
        <v>DATACLIMA|| Departamento: La Paz, Honduras</v>
      </c>
      <c r="X4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La Paz</v>
      </c>
      <c r="Y48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id2:12, geeURL: "https://app-data-i.users.earthengine.app/view/dataclimahnfiltro?Codcom=12", comentario: "DATA: DATACLIMA || País: Honduras || Variante: SI || Tipo Variante: Departamento || Variante Shopify: Departamento: La Paz", nombre: "DATACLIMA|| Departamento: La Paz, Honduras",urlImagen: "https://raw.githubusercontent.com/Sud-Austral/DATA-COMUN/master/00%20Portadas/DATACLIMA/portadaPowerBi_DataCLIMA_PlataformaDeAnalisisYMonitoreoDelClima_HONDURAS.jpg",  urlPowerBi:"https://app.powerbi.com/view?r=eyJrIjoiODI2NmQ0M2ItYzU1YS00NTRjLTgzYmUtMWQ2NDQwOTBiOGU3IiwidCI6IjhmYmFhNWJmLTJlY2MtNGRjOC1iNTZiLThmOTJlMzA3ZjA3NiIsImMiOjR9"));</v>
      </c>
      <c r="AA4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https://odooutil.azurewebsites.net/GEE/Index/9004/12/26/12</v>
      </c>
      <c r="AB483" s="106" t="str">
        <f t="shared" si="33"/>
        <v>https://dashboardfiltrado.azurewebsites.net/AutoDash/Index/26/12</v>
      </c>
      <c r="AC4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id2:12, url:"https://app.powerbi.com/view?r=eyJrIjoiODI2NmQ0M2ItYzU1YS00NTRjLTgzYmUtMWQ2NDQwOTBiOGU3IiwidCI6IjhmYmFhNWJmLTJlY2MtNGRjOC1iNTZiLThmOTJlMzA3ZjA3NiIsImMiOjR9", comentario:"DATA: DATACLIMA || País: Honduras || Variante: SI || Tipo Variante: Departamento || Variante Shopify: Departamento: La Paz"));</v>
      </c>
      <c r="AD4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https://odooutil.azurewebsites.net/GEE/Index/9004/12/26/12</v>
      </c>
      <c r="AE483" s="117" t="str">
        <f>+IF(Detalle_Vinculos_Odoo[[#This Row],[LINK Mapstore]]&lt;&gt;"","MapStore",IF(Detalle_Vinculos_Odoo[[#This Row],[id GEE]]&lt;&gt;"","GEE-PBI","PBI"))</f>
        <v>GEE-PBI</v>
      </c>
    </row>
    <row r="484" spans="1:31" ht="30.6" hidden="1" x14ac:dyDescent="0.3">
      <c r="A484" s="102">
        <f t="shared" si="34"/>
        <v>471</v>
      </c>
      <c r="B484" s="103" t="str">
        <f>+VLOOKUP($M484,Detalle_Variantes_DI[],2,0)</f>
        <v>DATACLIMA</v>
      </c>
      <c r="C484" s="103" t="str">
        <f>+VLOOKUP($M484,Detalle_Variantes_DI[],3,0)</f>
        <v>0013-04-00092</v>
      </c>
      <c r="D484" s="30" t="str">
        <f>+VLOOKUP($M484,Detalle_Variantes_DI[],5,0)</f>
        <v>Plataforma de Análisis y Monitoreo del Clima - Honduras</v>
      </c>
      <c r="E484" s="102" t="str">
        <f>+VLOOKUP($M484,Detalle_Variantes_DI[],6,0)</f>
        <v>PRO</v>
      </c>
      <c r="F484" s="102" t="str">
        <f>+VLOOKUP($M484,Detalle_Variantes_DI[],7,0)</f>
        <v>Honduras</v>
      </c>
      <c r="G484" s="102" t="str">
        <f>+VLOOKUP($M484,Detalle_Variantes_DI[],8,0)</f>
        <v>SI</v>
      </c>
      <c r="H484" s="102" t="str">
        <f>+VLOOKUP($M484,Detalle_Variantes_DI[],9,0)</f>
        <v>SI</v>
      </c>
      <c r="I484" s="102" t="str">
        <f>+VLOOKUP($M484,Detalle_Variantes_DI[],10,0)</f>
        <v>NO</v>
      </c>
      <c r="J484" s="102" t="str">
        <f>+VLOOKUP($M484,Detalle_Variantes_DI[],11,0)</f>
        <v>SI</v>
      </c>
      <c r="K484" s="102" t="str">
        <f>+VLOOKUP($M484,Detalle_Variantes_DI[],13,0)</f>
        <v>SI</v>
      </c>
      <c r="L484" s="102" t="str">
        <f>+VLOOKUP($M484,Detalle_Variantes_DI[],14,0)</f>
        <v>Departamento</v>
      </c>
      <c r="M484" s="100">
        <f t="shared" si="37"/>
        <v>26</v>
      </c>
      <c r="N484" s="96">
        <v>13</v>
      </c>
      <c r="O484" s="102">
        <f>+IF(VLOOKUP($M484,Detalle_Variantes_DI[],19,0)=0,"",VLOOKUP($M484,Detalle_Variantes_DI[],19,0))</f>
        <v>9004</v>
      </c>
      <c r="P484" s="102">
        <f t="shared" si="35"/>
        <v>13</v>
      </c>
      <c r="Q484" s="102">
        <f>+IF(VLOOKUP($M484,Detalle_Variantes_DI[],19,0)=0,"",VLOOKUP($M484,Detalle_Variantes_DI[],21,0))</f>
        <v>0</v>
      </c>
      <c r="R484" s="102">
        <f t="shared" si="36"/>
        <v>13</v>
      </c>
      <c r="S484" s="106" t="str">
        <f>+IFERROR(VLOOKUP(M484&amp;"-"&amp;N484,Links_publicos_PBI[[id-id2]:[Nombre Archivo PBI]],4,0),L484)</f>
        <v>Departamento: Lempira</v>
      </c>
      <c r="T484" s="121" t="str">
        <f>+HYPERLINK(IFERROR(VLOOKUP($M484&amp;"-"&amp;$N484,Links_publicos_PBI[[id-id2]:[Nombre Archivo PBI]],5,0),L484))</f>
        <v>https://app.powerbi.com/view?r=eyJrIjoiMTcyNWYwZWUtMGFmNy00ZGZiLWFjYTgtNmI3M2UxYzFhNmI5IiwidCI6IjhmYmFhNWJmLTJlY2MtNGRjOC1iNTZiLThmOTJlMzA3ZjA3NiIsImMiOjR9</v>
      </c>
      <c r="U484" s="121" t="str">
        <f>+IFERROR(VLOOKUP($M484,'LINK GEE-MSTORE'!$A$4:$E$164,4,0),"")&amp;IF(Detalle_Vinculos_Odoo[[#This Row],[id GEE2]]=0,"",Detalle_Vinculos_Odoo[[#This Row],[id GEE2]])</f>
        <v>https://app-data-i.users.earthengine.app/view/dataclimahnfiltro?Codcom=13</v>
      </c>
      <c r="V484" s="121" t="str">
        <f>+IFERROR(VLOOKUP($M484,'LINK GEE-MSTORE'!$I$4:$M$134,4,0),"")</f>
        <v/>
      </c>
      <c r="W484" s="30" t="str">
        <f>+Detalle_Vinculos_Odoo[[#This Row],[Data]]&amp;"|| "&amp;Detalle_Vinculos_Odoo[[#This Row],[Variante Shopify]]&amp;", "&amp;Detalle_Vinculos_Odoo[[#This Row],[País]]</f>
        <v>DATACLIMA|| Departamento: Lempira, Honduras</v>
      </c>
      <c r="X4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Lempira</v>
      </c>
      <c r="Y48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id2:13, geeURL: "https://app-data-i.users.earthengine.app/view/dataclimahnfiltro?Codcom=13", comentario: "DATA: DATACLIMA || País: Honduras || Variante: SI || Tipo Variante: Departamento || Variante Shopify: Departamento: Lempira", nombre: "DATACLIMA|| Departamento: Lempira, Honduras",urlImagen: "https://raw.githubusercontent.com/Sud-Austral/DATA-COMUN/master/00%20Portadas/DATACLIMA/portadaPowerBi_DataCLIMA_PlataformaDeAnalisisYMonitoreoDelClima_HONDURAS.jpg",  urlPowerBi:"https://app.powerbi.com/view?r=eyJrIjoiMTcyNWYwZWUtMGFmNy00ZGZiLWFjYTgtNmI3M2UxYzFhNmI5IiwidCI6IjhmYmFhNWJmLTJlY2MtNGRjOC1iNTZiLThmOTJlMzA3ZjA3NiIsImMiOjR9"));</v>
      </c>
      <c r="AA4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https://odooutil.azurewebsites.net/GEE/Index/9004/13/26/13</v>
      </c>
      <c r="AB484" s="106" t="str">
        <f t="shared" si="33"/>
        <v>https://dashboardfiltrado.azurewebsites.net/AutoDash/Index/26/13</v>
      </c>
      <c r="AC4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id2:13, url:"https://app.powerbi.com/view?r=eyJrIjoiMTcyNWYwZWUtMGFmNy00ZGZiLWFjYTgtNmI3M2UxYzFhNmI5IiwidCI6IjhmYmFhNWJmLTJlY2MtNGRjOC1iNTZiLThmOTJlMzA3ZjA3NiIsImMiOjR9", comentario:"DATA: DATACLIMA || País: Honduras || Variante: SI || Tipo Variante: Departamento || Variante Shopify: Departamento: Lempira"));</v>
      </c>
      <c r="AD4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https://odooutil.azurewebsites.net/GEE/Index/9004/13/26/13</v>
      </c>
      <c r="AE484" s="117" t="str">
        <f>+IF(Detalle_Vinculos_Odoo[[#This Row],[LINK Mapstore]]&lt;&gt;"","MapStore",IF(Detalle_Vinculos_Odoo[[#This Row],[id GEE]]&lt;&gt;"","GEE-PBI","PBI"))</f>
        <v>GEE-PBI</v>
      </c>
    </row>
    <row r="485" spans="1:31" ht="30.6" hidden="1" x14ac:dyDescent="0.3">
      <c r="A485" s="102">
        <f t="shared" si="34"/>
        <v>472</v>
      </c>
      <c r="B485" s="103" t="str">
        <f>+VLOOKUP($M485,Detalle_Variantes_DI[],2,0)</f>
        <v>DATACLIMA</v>
      </c>
      <c r="C485" s="103" t="str">
        <f>+VLOOKUP($M485,Detalle_Variantes_DI[],3,0)</f>
        <v>0013-04-00092</v>
      </c>
      <c r="D485" s="30" t="str">
        <f>+VLOOKUP($M485,Detalle_Variantes_DI[],5,0)</f>
        <v>Plataforma de Análisis y Monitoreo del Clima - Honduras</v>
      </c>
      <c r="E485" s="102" t="str">
        <f>+VLOOKUP($M485,Detalle_Variantes_DI[],6,0)</f>
        <v>PRO</v>
      </c>
      <c r="F485" s="102" t="str">
        <f>+VLOOKUP($M485,Detalle_Variantes_DI[],7,0)</f>
        <v>Honduras</v>
      </c>
      <c r="G485" s="102" t="str">
        <f>+VLOOKUP($M485,Detalle_Variantes_DI[],8,0)</f>
        <v>SI</v>
      </c>
      <c r="H485" s="102" t="str">
        <f>+VLOOKUP($M485,Detalle_Variantes_DI[],9,0)</f>
        <v>SI</v>
      </c>
      <c r="I485" s="102" t="str">
        <f>+VLOOKUP($M485,Detalle_Variantes_DI[],10,0)</f>
        <v>NO</v>
      </c>
      <c r="J485" s="102" t="str">
        <f>+VLOOKUP($M485,Detalle_Variantes_DI[],11,0)</f>
        <v>SI</v>
      </c>
      <c r="K485" s="102" t="str">
        <f>+VLOOKUP($M485,Detalle_Variantes_DI[],13,0)</f>
        <v>SI</v>
      </c>
      <c r="L485" s="102" t="str">
        <f>+VLOOKUP($M485,Detalle_Variantes_DI[],14,0)</f>
        <v>Departamento</v>
      </c>
      <c r="M485" s="100">
        <f t="shared" si="37"/>
        <v>26</v>
      </c>
      <c r="N485" s="96">
        <v>14</v>
      </c>
      <c r="O485" s="102">
        <f>+IF(VLOOKUP($M485,Detalle_Variantes_DI[],19,0)=0,"",VLOOKUP($M485,Detalle_Variantes_DI[],19,0))</f>
        <v>9004</v>
      </c>
      <c r="P485" s="102">
        <f t="shared" si="35"/>
        <v>14</v>
      </c>
      <c r="Q485" s="102">
        <f>+IF(VLOOKUP($M485,Detalle_Variantes_DI[],19,0)=0,"",VLOOKUP($M485,Detalle_Variantes_DI[],21,0))</f>
        <v>0</v>
      </c>
      <c r="R485" s="102">
        <f t="shared" si="36"/>
        <v>14</v>
      </c>
      <c r="S485" s="106" t="str">
        <f>+IFERROR(VLOOKUP(M485&amp;"-"&amp;N485,Links_publicos_PBI[[id-id2]:[Nombre Archivo PBI]],4,0),L485)</f>
        <v>Departamento: Ocotepeque</v>
      </c>
      <c r="T485" s="121" t="str">
        <f>+HYPERLINK(IFERROR(VLOOKUP($M485&amp;"-"&amp;$N485,Links_publicos_PBI[[id-id2]:[Nombre Archivo PBI]],5,0),L485))</f>
        <v>https://app.powerbi.com/view?r=eyJrIjoiMDgyOGUyMTMtMWE0My00ZTUyLWFhNDgtYzVhZmQ4OTdmZDcxIiwidCI6IjhmYmFhNWJmLTJlY2MtNGRjOC1iNTZiLThmOTJlMzA3ZjA3NiIsImMiOjR9</v>
      </c>
      <c r="U485" s="121" t="str">
        <f>+IFERROR(VLOOKUP($M485,'LINK GEE-MSTORE'!$A$4:$E$164,4,0),"")&amp;IF(Detalle_Vinculos_Odoo[[#This Row],[id GEE2]]=0,"",Detalle_Vinculos_Odoo[[#This Row],[id GEE2]])</f>
        <v>https://app-data-i.users.earthengine.app/view/dataclimahnfiltro?Codcom=14</v>
      </c>
      <c r="V485" s="121" t="str">
        <f>+IFERROR(VLOOKUP($M485,'LINK GEE-MSTORE'!$I$4:$M$134,4,0),"")</f>
        <v/>
      </c>
      <c r="W485" s="30" t="str">
        <f>+Detalle_Vinculos_Odoo[[#This Row],[Data]]&amp;"|| "&amp;Detalle_Vinculos_Odoo[[#This Row],[Variante Shopify]]&amp;", "&amp;Detalle_Vinculos_Odoo[[#This Row],[País]]</f>
        <v>DATACLIMA|| Departamento: Ocotepeque, Honduras</v>
      </c>
      <c r="X4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Ocotepeque</v>
      </c>
      <c r="Y48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id2:14, geeURL: "https://app-data-i.users.earthengine.app/view/dataclimahnfiltro?Codcom=14", comentario: "DATA: DATACLIMA || País: Honduras || Variante: SI || Tipo Variante: Departamento || Variante Shopify: Departamento: Ocotepeque", nombre: "DATACLIMA|| Departamento: Ocotepeque, Honduras",urlImagen: "https://raw.githubusercontent.com/Sud-Austral/DATA-COMUN/master/00%20Portadas/DATACLIMA/portadaPowerBi_DataCLIMA_PlataformaDeAnalisisYMonitoreoDelClima_HONDURAS.jpg",  urlPowerBi:"https://app.powerbi.com/view?r=eyJrIjoiMDgyOGUyMTMtMWE0My00ZTUyLWFhNDgtYzVhZmQ4OTdmZDcxIiwidCI6IjhmYmFhNWJmLTJlY2MtNGRjOC1iNTZiLThmOTJlMzA3ZjA3NiIsImMiOjR9"));</v>
      </c>
      <c r="AA4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https://odooutil.azurewebsites.net/GEE/Index/9004/14/26/14</v>
      </c>
      <c r="AB485" s="106" t="str">
        <f t="shared" si="33"/>
        <v>https://dashboardfiltrado.azurewebsites.net/AutoDash/Index/26/14</v>
      </c>
      <c r="AC4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id2:14, url:"https://app.powerbi.com/view?r=eyJrIjoiMDgyOGUyMTMtMWE0My00ZTUyLWFhNDgtYzVhZmQ4OTdmZDcxIiwidCI6IjhmYmFhNWJmLTJlY2MtNGRjOC1iNTZiLThmOTJlMzA3ZjA3NiIsImMiOjR9", comentario:"DATA: DATACLIMA || País: Honduras || Variante: SI || Tipo Variante: Departamento || Variante Shopify: Departamento: Ocotepeque"));</v>
      </c>
      <c r="AD4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https://odooutil.azurewebsites.net/GEE/Index/9004/14/26/14</v>
      </c>
      <c r="AE485" s="117" t="str">
        <f>+IF(Detalle_Vinculos_Odoo[[#This Row],[LINK Mapstore]]&lt;&gt;"","MapStore",IF(Detalle_Vinculos_Odoo[[#This Row],[id GEE]]&lt;&gt;"","GEE-PBI","PBI"))</f>
        <v>GEE-PBI</v>
      </c>
    </row>
    <row r="486" spans="1:31" ht="30.6" hidden="1" x14ac:dyDescent="0.3">
      <c r="A486" s="102">
        <f t="shared" si="34"/>
        <v>473</v>
      </c>
      <c r="B486" s="103" t="str">
        <f>+VLOOKUP($M486,Detalle_Variantes_DI[],2,0)</f>
        <v>DATACLIMA</v>
      </c>
      <c r="C486" s="103" t="str">
        <f>+VLOOKUP($M486,Detalle_Variantes_DI[],3,0)</f>
        <v>0013-04-00092</v>
      </c>
      <c r="D486" s="30" t="str">
        <f>+VLOOKUP($M486,Detalle_Variantes_DI[],5,0)</f>
        <v>Plataforma de Análisis y Monitoreo del Clima - Honduras</v>
      </c>
      <c r="E486" s="102" t="str">
        <f>+VLOOKUP($M486,Detalle_Variantes_DI[],6,0)</f>
        <v>PRO</v>
      </c>
      <c r="F486" s="102" t="str">
        <f>+VLOOKUP($M486,Detalle_Variantes_DI[],7,0)</f>
        <v>Honduras</v>
      </c>
      <c r="G486" s="102" t="str">
        <f>+VLOOKUP($M486,Detalle_Variantes_DI[],8,0)</f>
        <v>SI</v>
      </c>
      <c r="H486" s="102" t="str">
        <f>+VLOOKUP($M486,Detalle_Variantes_DI[],9,0)</f>
        <v>SI</v>
      </c>
      <c r="I486" s="102" t="str">
        <f>+VLOOKUP($M486,Detalle_Variantes_DI[],10,0)</f>
        <v>NO</v>
      </c>
      <c r="J486" s="102" t="str">
        <f>+VLOOKUP($M486,Detalle_Variantes_DI[],11,0)</f>
        <v>SI</v>
      </c>
      <c r="K486" s="102" t="str">
        <f>+VLOOKUP($M486,Detalle_Variantes_DI[],13,0)</f>
        <v>SI</v>
      </c>
      <c r="L486" s="102" t="str">
        <f>+VLOOKUP($M486,Detalle_Variantes_DI[],14,0)</f>
        <v>Departamento</v>
      </c>
      <c r="M486" s="100">
        <f t="shared" si="37"/>
        <v>26</v>
      </c>
      <c r="N486" s="96">
        <v>15</v>
      </c>
      <c r="O486" s="102">
        <f>+IF(VLOOKUP($M486,Detalle_Variantes_DI[],19,0)=0,"",VLOOKUP($M486,Detalle_Variantes_DI[],19,0))</f>
        <v>9004</v>
      </c>
      <c r="P486" s="102">
        <f t="shared" si="35"/>
        <v>15</v>
      </c>
      <c r="Q486" s="102">
        <f>+IF(VLOOKUP($M486,Detalle_Variantes_DI[],19,0)=0,"",VLOOKUP($M486,Detalle_Variantes_DI[],21,0))</f>
        <v>0</v>
      </c>
      <c r="R486" s="102">
        <f t="shared" si="36"/>
        <v>15</v>
      </c>
      <c r="S486" s="106" t="str">
        <f>+IFERROR(VLOOKUP(M486&amp;"-"&amp;N486,Links_publicos_PBI[[id-id2]:[Nombre Archivo PBI]],4,0),L486)</f>
        <v>Departamento: Olancho</v>
      </c>
      <c r="T486" s="121" t="str">
        <f>+HYPERLINK(IFERROR(VLOOKUP($M486&amp;"-"&amp;$N486,Links_publicos_PBI[[id-id2]:[Nombre Archivo PBI]],5,0),L486))</f>
        <v>https://app.powerbi.com/view?r=eyJrIjoiMWU5MzA0MTAtNDc2MS00MDgwLTkzNzEtMzI0ZTE3YTUwMmI0IiwidCI6IjhmYmFhNWJmLTJlY2MtNGRjOC1iNTZiLThmOTJlMzA3ZjA3NiIsImMiOjR9</v>
      </c>
      <c r="U486" s="121" t="str">
        <f>+IFERROR(VLOOKUP($M486,'LINK GEE-MSTORE'!$A$4:$E$164,4,0),"")&amp;IF(Detalle_Vinculos_Odoo[[#This Row],[id GEE2]]=0,"",Detalle_Vinculos_Odoo[[#This Row],[id GEE2]])</f>
        <v>https://app-data-i.users.earthengine.app/view/dataclimahnfiltro?Codcom=15</v>
      </c>
      <c r="V486" s="121" t="str">
        <f>+IFERROR(VLOOKUP($M486,'LINK GEE-MSTORE'!$I$4:$M$134,4,0),"")</f>
        <v/>
      </c>
      <c r="W486" s="30" t="str">
        <f>+Detalle_Vinculos_Odoo[[#This Row],[Data]]&amp;"|| "&amp;Detalle_Vinculos_Odoo[[#This Row],[Variante Shopify]]&amp;", "&amp;Detalle_Vinculos_Odoo[[#This Row],[País]]</f>
        <v>DATACLIMA|| Departamento: Olancho, Honduras</v>
      </c>
      <c r="X4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Olancho</v>
      </c>
      <c r="Y48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id2:15, geeURL: "https://app-data-i.users.earthengine.app/view/dataclimahnfiltro?Codcom=15", comentario: "DATA: DATACLIMA || País: Honduras || Variante: SI || Tipo Variante: Departamento || Variante Shopify: Departamento: Olancho", nombre: "DATACLIMA|| Departamento: Olancho, Honduras",urlImagen: "https://raw.githubusercontent.com/Sud-Austral/DATA-COMUN/master/00%20Portadas/DATACLIMA/portadaPowerBi_DataCLIMA_PlataformaDeAnalisisYMonitoreoDelClima_HONDURAS.jpg",  urlPowerBi:"https://app.powerbi.com/view?r=eyJrIjoiMWU5MzA0MTAtNDc2MS00MDgwLTkzNzEtMzI0ZTE3YTUwMmI0IiwidCI6IjhmYmFhNWJmLTJlY2MtNGRjOC1iNTZiLThmOTJlMzA3ZjA3NiIsImMiOjR9"));</v>
      </c>
      <c r="AA4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https://odooutil.azurewebsites.net/GEE/Index/9004/15/26/15</v>
      </c>
      <c r="AB486" s="106" t="str">
        <f t="shared" si="33"/>
        <v>https://dashboardfiltrado.azurewebsites.net/AutoDash/Index/26/15</v>
      </c>
      <c r="AC4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id2:15, url:"https://app.powerbi.com/view?r=eyJrIjoiMWU5MzA0MTAtNDc2MS00MDgwLTkzNzEtMzI0ZTE3YTUwMmI0IiwidCI6IjhmYmFhNWJmLTJlY2MtNGRjOC1iNTZiLThmOTJlMzA3ZjA3NiIsImMiOjR9", comentario:"DATA: DATACLIMA || País: Honduras || Variante: SI || Tipo Variante: Departamento || Variante Shopify: Departamento: Olancho"));</v>
      </c>
      <c r="AD4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https://odooutil.azurewebsites.net/GEE/Index/9004/15/26/15</v>
      </c>
      <c r="AE486" s="117" t="str">
        <f>+IF(Detalle_Vinculos_Odoo[[#This Row],[LINK Mapstore]]&lt;&gt;"","MapStore",IF(Detalle_Vinculos_Odoo[[#This Row],[id GEE]]&lt;&gt;"","GEE-PBI","PBI"))</f>
        <v>GEE-PBI</v>
      </c>
    </row>
    <row r="487" spans="1:31" ht="30.6" hidden="1" x14ac:dyDescent="0.3">
      <c r="A487" s="102">
        <f t="shared" si="34"/>
        <v>474</v>
      </c>
      <c r="B487" s="103" t="str">
        <f>+VLOOKUP($M487,Detalle_Variantes_DI[],2,0)</f>
        <v>DATACLIMA</v>
      </c>
      <c r="C487" s="103" t="str">
        <f>+VLOOKUP($M487,Detalle_Variantes_DI[],3,0)</f>
        <v>0013-04-00092</v>
      </c>
      <c r="D487" s="30" t="str">
        <f>+VLOOKUP($M487,Detalle_Variantes_DI[],5,0)</f>
        <v>Plataforma de Análisis y Monitoreo del Clima - Honduras</v>
      </c>
      <c r="E487" s="102" t="str">
        <f>+VLOOKUP($M487,Detalle_Variantes_DI[],6,0)</f>
        <v>PRO</v>
      </c>
      <c r="F487" s="102" t="str">
        <f>+VLOOKUP($M487,Detalle_Variantes_DI[],7,0)</f>
        <v>Honduras</v>
      </c>
      <c r="G487" s="102" t="str">
        <f>+VLOOKUP($M487,Detalle_Variantes_DI[],8,0)</f>
        <v>SI</v>
      </c>
      <c r="H487" s="102" t="str">
        <f>+VLOOKUP($M487,Detalle_Variantes_DI[],9,0)</f>
        <v>SI</v>
      </c>
      <c r="I487" s="102" t="str">
        <f>+VLOOKUP($M487,Detalle_Variantes_DI[],10,0)</f>
        <v>NO</v>
      </c>
      <c r="J487" s="102" t="str">
        <f>+VLOOKUP($M487,Detalle_Variantes_DI[],11,0)</f>
        <v>SI</v>
      </c>
      <c r="K487" s="102" t="str">
        <f>+VLOOKUP($M487,Detalle_Variantes_DI[],13,0)</f>
        <v>SI</v>
      </c>
      <c r="L487" s="102" t="str">
        <f>+VLOOKUP($M487,Detalle_Variantes_DI[],14,0)</f>
        <v>Departamento</v>
      </c>
      <c r="M487" s="100">
        <f t="shared" si="37"/>
        <v>26</v>
      </c>
      <c r="N487" s="96">
        <v>16</v>
      </c>
      <c r="O487" s="102">
        <f>+IF(VLOOKUP($M487,Detalle_Variantes_DI[],19,0)=0,"",VLOOKUP($M487,Detalle_Variantes_DI[],19,0))</f>
        <v>9004</v>
      </c>
      <c r="P487" s="102">
        <f t="shared" si="35"/>
        <v>16</v>
      </c>
      <c r="Q487" s="102">
        <f>+IF(VLOOKUP($M487,Detalle_Variantes_DI[],19,0)=0,"",VLOOKUP($M487,Detalle_Variantes_DI[],21,0))</f>
        <v>0</v>
      </c>
      <c r="R487" s="102">
        <f t="shared" si="36"/>
        <v>16</v>
      </c>
      <c r="S487" s="106" t="str">
        <f>+IFERROR(VLOOKUP(M487&amp;"-"&amp;N487,Links_publicos_PBI[[id-id2]:[Nombre Archivo PBI]],4,0),L487)</f>
        <v>Departamento: Santa Bárbara</v>
      </c>
      <c r="T487" s="121" t="str">
        <f>+HYPERLINK(IFERROR(VLOOKUP($M487&amp;"-"&amp;$N487,Links_publicos_PBI[[id-id2]:[Nombre Archivo PBI]],5,0),L487))</f>
        <v>https://app.powerbi.com/view?r=eyJrIjoiMDliMmVlNzYtMTZjOS00MmVlLTg2MmQtMDQzMWNjNGM3ODk0IiwidCI6IjhmYmFhNWJmLTJlY2MtNGRjOC1iNTZiLThmOTJlMzA3ZjA3NiIsImMiOjR9</v>
      </c>
      <c r="U487" s="121" t="str">
        <f>+IFERROR(VLOOKUP($M487,'LINK GEE-MSTORE'!$A$4:$E$164,4,0),"")&amp;IF(Detalle_Vinculos_Odoo[[#This Row],[id GEE2]]=0,"",Detalle_Vinculos_Odoo[[#This Row],[id GEE2]])</f>
        <v>https://app-data-i.users.earthengine.app/view/dataclimahnfiltro?Codcom=16</v>
      </c>
      <c r="V487" s="121" t="str">
        <f>+IFERROR(VLOOKUP($M487,'LINK GEE-MSTORE'!$I$4:$M$134,4,0),"")</f>
        <v/>
      </c>
      <c r="W487" s="30" t="str">
        <f>+Detalle_Vinculos_Odoo[[#This Row],[Data]]&amp;"|| "&amp;Detalle_Vinculos_Odoo[[#This Row],[Variante Shopify]]&amp;", "&amp;Detalle_Vinculos_Odoo[[#This Row],[País]]</f>
        <v>DATACLIMA|| Departamento: Santa Bárbara, Honduras</v>
      </c>
      <c r="X4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Santa Bárbara</v>
      </c>
      <c r="Y48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id2:16, geeURL: "https://app-data-i.users.earthengine.app/view/dataclimahnfiltro?Codcom=16", comentario: "DATA: DATACLIMA || País: Honduras || Variante: SI || Tipo Variante: Departamento || Variante Shopify: Departamento: Santa Bárbara", nombre: "DATACLIMA|| Departamento: Santa Bárbara, Honduras",urlImagen: "https://raw.githubusercontent.com/Sud-Austral/DATA-COMUN/master/00%20Portadas/DATACLIMA/portadaPowerBi_DataCLIMA_PlataformaDeAnalisisYMonitoreoDelClima_HONDURAS.jpg",  urlPowerBi:"https://app.powerbi.com/view?r=eyJrIjoiMDliMmVlNzYtMTZjOS00MmVlLTg2MmQtMDQzMWNjNGM3ODk0IiwidCI6IjhmYmFhNWJmLTJlY2MtNGRjOC1iNTZiLThmOTJlMzA3ZjA3NiIsImMiOjR9"));</v>
      </c>
      <c r="AA4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https://odooutil.azurewebsites.net/GEE/Index/9004/16/26/16</v>
      </c>
      <c r="AB487" s="106" t="str">
        <f t="shared" si="33"/>
        <v>https://dashboardfiltrado.azurewebsites.net/AutoDash/Index/26/16</v>
      </c>
      <c r="AC4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id2:16, url:"https://app.powerbi.com/view?r=eyJrIjoiMDliMmVlNzYtMTZjOS00MmVlLTg2MmQtMDQzMWNjNGM3ODk0IiwidCI6IjhmYmFhNWJmLTJlY2MtNGRjOC1iNTZiLThmOTJlMzA3ZjA3NiIsImMiOjR9", comentario:"DATA: DATACLIMA || País: Honduras || Variante: SI || Tipo Variante: Departamento || Variante Shopify: Departamento: Santa Bárbara"));</v>
      </c>
      <c r="AD4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https://odooutil.azurewebsites.net/GEE/Index/9004/16/26/16</v>
      </c>
      <c r="AE487" s="117" t="str">
        <f>+IF(Detalle_Vinculos_Odoo[[#This Row],[LINK Mapstore]]&lt;&gt;"","MapStore",IF(Detalle_Vinculos_Odoo[[#This Row],[id GEE]]&lt;&gt;"","GEE-PBI","PBI"))</f>
        <v>GEE-PBI</v>
      </c>
    </row>
    <row r="488" spans="1:31" ht="30.6" hidden="1" x14ac:dyDescent="0.3">
      <c r="A488" s="102">
        <f t="shared" si="34"/>
        <v>475</v>
      </c>
      <c r="B488" s="103" t="str">
        <f>+VLOOKUP($M488,Detalle_Variantes_DI[],2,0)</f>
        <v>DATACLIMA</v>
      </c>
      <c r="C488" s="103" t="str">
        <f>+VLOOKUP($M488,Detalle_Variantes_DI[],3,0)</f>
        <v>0013-04-00092</v>
      </c>
      <c r="D488" s="30" t="str">
        <f>+VLOOKUP($M488,Detalle_Variantes_DI[],5,0)</f>
        <v>Plataforma de Análisis y Monitoreo del Clima - Honduras</v>
      </c>
      <c r="E488" s="102" t="str">
        <f>+VLOOKUP($M488,Detalle_Variantes_DI[],6,0)</f>
        <v>PRO</v>
      </c>
      <c r="F488" s="102" t="str">
        <f>+VLOOKUP($M488,Detalle_Variantes_DI[],7,0)</f>
        <v>Honduras</v>
      </c>
      <c r="G488" s="102" t="str">
        <f>+VLOOKUP($M488,Detalle_Variantes_DI[],8,0)</f>
        <v>SI</v>
      </c>
      <c r="H488" s="102" t="str">
        <f>+VLOOKUP($M488,Detalle_Variantes_DI[],9,0)</f>
        <v>SI</v>
      </c>
      <c r="I488" s="102" t="str">
        <f>+VLOOKUP($M488,Detalle_Variantes_DI[],10,0)</f>
        <v>NO</v>
      </c>
      <c r="J488" s="102" t="str">
        <f>+VLOOKUP($M488,Detalle_Variantes_DI[],11,0)</f>
        <v>SI</v>
      </c>
      <c r="K488" s="102" t="str">
        <f>+VLOOKUP($M488,Detalle_Variantes_DI[],13,0)</f>
        <v>SI</v>
      </c>
      <c r="L488" s="102" t="str">
        <f>+VLOOKUP($M488,Detalle_Variantes_DI[],14,0)</f>
        <v>Departamento</v>
      </c>
      <c r="M488" s="100">
        <f t="shared" si="37"/>
        <v>26</v>
      </c>
      <c r="N488" s="96">
        <v>17</v>
      </c>
      <c r="O488" s="102">
        <f>+IF(VLOOKUP($M488,Detalle_Variantes_DI[],19,0)=0,"",VLOOKUP($M488,Detalle_Variantes_DI[],19,0))</f>
        <v>9004</v>
      </c>
      <c r="P488" s="102">
        <f t="shared" si="35"/>
        <v>17</v>
      </c>
      <c r="Q488" s="102">
        <f>+IF(VLOOKUP($M488,Detalle_Variantes_DI[],19,0)=0,"",VLOOKUP($M488,Detalle_Variantes_DI[],21,0))</f>
        <v>0</v>
      </c>
      <c r="R488" s="102">
        <f t="shared" si="36"/>
        <v>17</v>
      </c>
      <c r="S488" s="106" t="str">
        <f>+IFERROR(VLOOKUP(M488&amp;"-"&amp;N488,Links_publicos_PBI[[id-id2]:[Nombre Archivo PBI]],4,0),L488)</f>
        <v>Departamento: Valle</v>
      </c>
      <c r="T488" s="121" t="str">
        <f>+HYPERLINK(IFERROR(VLOOKUP($M488&amp;"-"&amp;$N488,Links_publicos_PBI[[id-id2]:[Nombre Archivo PBI]],5,0),L488))</f>
        <v>https://app.powerbi.com/view?r=eyJrIjoiYTYwOWU4NDQtZWRlOC00YzAyLWE4MjgtYzQzODNhY2I4N2VmIiwidCI6IjhmYmFhNWJmLTJlY2MtNGRjOC1iNTZiLThmOTJlMzA3ZjA3NiIsImMiOjR9</v>
      </c>
      <c r="U488" s="121" t="str">
        <f>+IFERROR(VLOOKUP($M488,'LINK GEE-MSTORE'!$A$4:$E$164,4,0),"")&amp;IF(Detalle_Vinculos_Odoo[[#This Row],[id GEE2]]=0,"",Detalle_Vinculos_Odoo[[#This Row],[id GEE2]])</f>
        <v>https://app-data-i.users.earthengine.app/view/dataclimahnfiltro?Codcom=17</v>
      </c>
      <c r="V488" s="121" t="str">
        <f>+IFERROR(VLOOKUP($M488,'LINK GEE-MSTORE'!$I$4:$M$134,4,0),"")</f>
        <v/>
      </c>
      <c r="W488" s="30" t="str">
        <f>+Detalle_Vinculos_Odoo[[#This Row],[Data]]&amp;"|| "&amp;Detalle_Vinculos_Odoo[[#This Row],[Variante Shopify]]&amp;", "&amp;Detalle_Vinculos_Odoo[[#This Row],[País]]</f>
        <v>DATACLIMA|| Departamento: Valle, Honduras</v>
      </c>
      <c r="X4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Valle</v>
      </c>
      <c r="Y48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id2:17, geeURL: "https://app-data-i.users.earthengine.app/view/dataclimahnfiltro?Codcom=17", comentario: "DATA: DATACLIMA || País: Honduras || Variante: SI || Tipo Variante: Departamento || Variante Shopify: Departamento: Valle", nombre: "DATACLIMA|| Departamento: Valle, Honduras",urlImagen: "https://raw.githubusercontent.com/Sud-Austral/DATA-COMUN/master/00%20Portadas/DATACLIMA/portadaPowerBi_DataCLIMA_PlataformaDeAnalisisYMonitoreoDelClima_HONDURAS.jpg",  urlPowerBi:"https://app.powerbi.com/view?r=eyJrIjoiYTYwOWU4NDQtZWRlOC00YzAyLWE4MjgtYzQzODNhY2I4N2VmIiwidCI6IjhmYmFhNWJmLTJlY2MtNGRjOC1iNTZiLThmOTJlMzA3ZjA3NiIsImMiOjR9"));</v>
      </c>
      <c r="AA4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https://odooutil.azurewebsites.net/GEE/Index/9004/17/26/17</v>
      </c>
      <c r="AB488" s="106" t="str">
        <f t="shared" si="33"/>
        <v>https://dashboardfiltrado.azurewebsites.net/AutoDash/Index/26/17</v>
      </c>
      <c r="AC4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id2:17, url:"https://app.powerbi.com/view?r=eyJrIjoiYTYwOWU4NDQtZWRlOC00YzAyLWE4MjgtYzQzODNhY2I4N2VmIiwidCI6IjhmYmFhNWJmLTJlY2MtNGRjOC1iNTZiLThmOTJlMzA3ZjA3NiIsImMiOjR9", comentario:"DATA: DATACLIMA || País: Honduras || Variante: SI || Tipo Variante: Departamento || Variante Shopify: Departamento: Valle"));</v>
      </c>
      <c r="AD4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https://odooutil.azurewebsites.net/GEE/Index/9004/17/26/17</v>
      </c>
      <c r="AE488" s="117" t="str">
        <f>+IF(Detalle_Vinculos_Odoo[[#This Row],[LINK Mapstore]]&lt;&gt;"","MapStore",IF(Detalle_Vinculos_Odoo[[#This Row],[id GEE]]&lt;&gt;"","GEE-PBI","PBI"))</f>
        <v>GEE-PBI</v>
      </c>
    </row>
    <row r="489" spans="1:31" ht="30.6" hidden="1" x14ac:dyDescent="0.3">
      <c r="A489" s="102">
        <f t="shared" si="34"/>
        <v>476</v>
      </c>
      <c r="B489" s="103" t="str">
        <f>+VLOOKUP($M489,Detalle_Variantes_DI[],2,0)</f>
        <v>DATACLIMA</v>
      </c>
      <c r="C489" s="103" t="str">
        <f>+VLOOKUP($M489,Detalle_Variantes_DI[],3,0)</f>
        <v>0013-04-00092</v>
      </c>
      <c r="D489" s="30" t="str">
        <f>+VLOOKUP($M489,Detalle_Variantes_DI[],5,0)</f>
        <v>Plataforma de Análisis y Monitoreo del Clima - Honduras</v>
      </c>
      <c r="E489" s="102" t="str">
        <f>+VLOOKUP($M489,Detalle_Variantes_DI[],6,0)</f>
        <v>PRO</v>
      </c>
      <c r="F489" s="102" t="str">
        <f>+VLOOKUP($M489,Detalle_Variantes_DI[],7,0)</f>
        <v>Honduras</v>
      </c>
      <c r="G489" s="102" t="str">
        <f>+VLOOKUP($M489,Detalle_Variantes_DI[],8,0)</f>
        <v>SI</v>
      </c>
      <c r="H489" s="102" t="str">
        <f>+VLOOKUP($M489,Detalle_Variantes_DI[],9,0)</f>
        <v>SI</v>
      </c>
      <c r="I489" s="102" t="str">
        <f>+VLOOKUP($M489,Detalle_Variantes_DI[],10,0)</f>
        <v>NO</v>
      </c>
      <c r="J489" s="102" t="str">
        <f>+VLOOKUP($M489,Detalle_Variantes_DI[],11,0)</f>
        <v>SI</v>
      </c>
      <c r="K489" s="102" t="str">
        <f>+VLOOKUP($M489,Detalle_Variantes_DI[],13,0)</f>
        <v>SI</v>
      </c>
      <c r="L489" s="102" t="str">
        <f>+VLOOKUP($M489,Detalle_Variantes_DI[],14,0)</f>
        <v>Departamento</v>
      </c>
      <c r="M489" s="100">
        <f t="shared" si="37"/>
        <v>26</v>
      </c>
      <c r="N489" s="96">
        <v>18</v>
      </c>
      <c r="O489" s="102">
        <f>+IF(VLOOKUP($M489,Detalle_Variantes_DI[],19,0)=0,"",VLOOKUP($M489,Detalle_Variantes_DI[],19,0))</f>
        <v>9004</v>
      </c>
      <c r="P489" s="102">
        <f t="shared" si="35"/>
        <v>18</v>
      </c>
      <c r="Q489" s="102">
        <f>+IF(VLOOKUP($M489,Detalle_Variantes_DI[],19,0)=0,"",VLOOKUP($M489,Detalle_Variantes_DI[],21,0))</f>
        <v>0</v>
      </c>
      <c r="R489" s="102">
        <f t="shared" si="36"/>
        <v>18</v>
      </c>
      <c r="S489" s="106" t="str">
        <f>+IFERROR(VLOOKUP(M489&amp;"-"&amp;N489,Links_publicos_PBI[[id-id2]:[Nombre Archivo PBI]],4,0),L489)</f>
        <v>Departamento: Yoro</v>
      </c>
      <c r="T489" s="121" t="str">
        <f>+HYPERLINK(IFERROR(VLOOKUP($M489&amp;"-"&amp;$N489,Links_publicos_PBI[[id-id2]:[Nombre Archivo PBI]],5,0),L489))</f>
        <v>https://app.powerbi.com/view?r=eyJrIjoiMzc0YTQzMjEtZmRjYi00OTU3LWFkZTktYmFhY2EzYmQzMzgzIiwidCI6IjhmYmFhNWJmLTJlY2MtNGRjOC1iNTZiLThmOTJlMzA3ZjA3NiIsImMiOjR9</v>
      </c>
      <c r="U489" s="121" t="str">
        <f>+IFERROR(VLOOKUP($M489,'LINK GEE-MSTORE'!$A$4:$E$164,4,0),"")&amp;IF(Detalle_Vinculos_Odoo[[#This Row],[id GEE2]]=0,"",Detalle_Vinculos_Odoo[[#This Row],[id GEE2]])</f>
        <v>https://app-data-i.users.earthengine.app/view/dataclimahnfiltro?Codcom=18</v>
      </c>
      <c r="V489" s="121" t="str">
        <f>+IFERROR(VLOOKUP($M489,'LINK GEE-MSTORE'!$I$4:$M$134,4,0),"")</f>
        <v/>
      </c>
      <c r="W489" s="30" t="str">
        <f>+Detalle_Vinculos_Odoo[[#This Row],[Data]]&amp;"|| "&amp;Detalle_Vinculos_Odoo[[#This Row],[Variante Shopify]]&amp;", "&amp;Detalle_Vinculos_Odoo[[#This Row],[País]]</f>
        <v>DATACLIMA|| Departamento: Yoro, Honduras</v>
      </c>
      <c r="X4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Yoro</v>
      </c>
      <c r="Y48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id2:18, geeURL: "https://app-data-i.users.earthengine.app/view/dataclimahnfiltro?Codcom=18", comentario: "DATA: DATACLIMA || País: Honduras || Variante: SI || Tipo Variante: Departamento || Variante Shopify: Departamento: Yoro", nombre: "DATACLIMA|| Departamento: Yoro, Honduras",urlImagen: "https://raw.githubusercontent.com/Sud-Austral/DATA-COMUN/master/00%20Portadas/DATACLIMA/portadaPowerBi_DataCLIMA_PlataformaDeAnalisisYMonitoreoDelClima_HONDURAS.jpg",  urlPowerBi:"https://app.powerbi.com/view?r=eyJrIjoiMzc0YTQzMjEtZmRjYi00OTU3LWFkZTktYmFhY2EzYmQzMzgzIiwidCI6IjhmYmFhNWJmLTJlY2MtNGRjOC1iNTZiLThmOTJlMzA3ZjA3NiIsImMiOjR9"));</v>
      </c>
      <c r="AA4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https://odooutil.azurewebsites.net/GEE/Index/9004/18/26/18</v>
      </c>
      <c r="AB489" s="106" t="str">
        <f t="shared" si="33"/>
        <v>https://dashboardfiltrado.azurewebsites.net/AutoDash/Index/26/18</v>
      </c>
      <c r="AC4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id2:18, url:"https://app.powerbi.com/view?r=eyJrIjoiMzc0YTQzMjEtZmRjYi00OTU3LWFkZTktYmFhY2EzYmQzMzgzIiwidCI6IjhmYmFhNWJmLTJlY2MtNGRjOC1iNTZiLThmOTJlMzA3ZjA3NiIsImMiOjR9", comentario:"DATA: DATACLIMA || País: Honduras || Variante: SI || Tipo Variante: Departamento || Variante Shopify: Departamento: Yoro"));</v>
      </c>
      <c r="AD4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https://odooutil.azurewebsites.net/GEE/Index/9004/18/26/18</v>
      </c>
      <c r="AE489" s="117" t="str">
        <f>+IF(Detalle_Vinculos_Odoo[[#This Row],[LINK Mapstore]]&lt;&gt;"","MapStore",IF(Detalle_Vinculos_Odoo[[#This Row],[id GEE]]&lt;&gt;"","GEE-PBI","PBI"))</f>
        <v>GEE-PBI</v>
      </c>
    </row>
    <row r="490" spans="1:31" ht="30.6" x14ac:dyDescent="0.3">
      <c r="A490" s="102">
        <f t="shared" si="34"/>
        <v>477</v>
      </c>
      <c r="B490" s="103" t="str">
        <f>+VLOOKUP($M490,Detalle_Variantes_DI[],2,0)</f>
        <v>DATARIESGO</v>
      </c>
      <c r="C490" s="103" t="str">
        <f>+VLOOKUP($M490,Detalle_Variantes_DI[],3,0)</f>
        <v>0012-04-00091</v>
      </c>
      <c r="D490" s="30" t="str">
        <f>+VLOOKUP($M490,Detalle_Variantes_DI[],5,0)</f>
        <v>Plataforma de Análisis y Monitoreo de focos de Fuego - Guatemala</v>
      </c>
      <c r="E490" s="102" t="str">
        <f>+VLOOKUP($M490,Detalle_Variantes_DI[],6,0)</f>
        <v>PRO</v>
      </c>
      <c r="F490" s="102" t="str">
        <f>+VLOOKUP($M490,Detalle_Variantes_DI[],7,0)</f>
        <v>Guatemala</v>
      </c>
      <c r="G490" s="102" t="str">
        <f>+VLOOKUP($M490,Detalle_Variantes_DI[],8,0)</f>
        <v>SI</v>
      </c>
      <c r="H490" s="102" t="str">
        <f>+VLOOKUP($M490,Detalle_Variantes_DI[],9,0)</f>
        <v>SI</v>
      </c>
      <c r="I490" s="102" t="str">
        <f>+VLOOKUP($M490,Detalle_Variantes_DI[],10,0)</f>
        <v>NO</v>
      </c>
      <c r="J490" s="102" t="str">
        <f>+VLOOKUP($M490,Detalle_Variantes_DI[],11,0)</f>
        <v>SI</v>
      </c>
      <c r="K490" s="102" t="str">
        <f>+VLOOKUP($M490,Detalle_Variantes_DI[],13,0)</f>
        <v>NO</v>
      </c>
      <c r="L490" s="102" t="str">
        <f>+VLOOKUP($M490,Detalle_Variantes_DI[],14,0)</f>
        <v>Nacional</v>
      </c>
      <c r="M490" s="100">
        <v>27</v>
      </c>
      <c r="N490" s="96">
        <v>0</v>
      </c>
      <c r="O490" s="102">
        <f>+IF(VLOOKUP($M490,Detalle_Variantes_DI[],19,0)=0,"",VLOOKUP($M490,Detalle_Variantes_DI[],19,0))</f>
        <v>9005</v>
      </c>
      <c r="P490" s="102">
        <f t="shared" si="35"/>
        <v>0</v>
      </c>
      <c r="Q490" s="102">
        <f>+IF(VLOOKUP($M490,Detalle_Variantes_DI[],19,0)=0,"",VLOOKUP($M490,Detalle_Variantes_DI[],21,0))</f>
        <v>0</v>
      </c>
      <c r="R490" s="102">
        <f t="shared" si="36"/>
        <v>0</v>
      </c>
      <c r="S490" s="106" t="str">
        <f>+IFERROR(VLOOKUP(M490&amp;"-"&amp;N490,Links_publicos_PBI[[id-id2]:[Nombre Archivo PBI]],4,0),L490)</f>
        <v>Nacional</v>
      </c>
      <c r="T490" s="121" t="str">
        <f>+HYPERLINK(IFERROR(VLOOKUP($M490&amp;"-"&amp;$N490,Links_publicos_PBI[[id-id2]:[Nombre Archivo PBI]],5,0),L490))</f>
        <v>https://app.powerbi.com/view?r=eyJrIjoiNTA5NjMwNmQtMDgzYS00YmZkLThlN2EtZTVmMWE4MWNjZTMzIiwidCI6IjhmYmFhNWJmLTJlY2MtNGRjOC1iNTZiLThmOTJlMzA3ZjA3NiIsImMiOjR9&amp;pageName=ReportSection8bcae9100757e5450e5b</v>
      </c>
      <c r="U490" s="121" t="str">
        <f>+IFERROR(VLOOKUP($M490,'LINK GEE-MSTORE'!$A$4:$E$164,4,0),"")&amp;IF(Detalle_Vinculos_Odoo[[#This Row],[id GEE2]]=0,"",Detalle_Vinculos_Odoo[[#This Row],[id GEE2]])</f>
        <v>https://app-data-i.users.earthengine.app/view/datafuegogt</v>
      </c>
      <c r="V490" s="121" t="str">
        <f>+IFERROR(VLOOKUP($M490,'LINK GEE-MSTORE'!$I$4:$M$134,4,0),"")</f>
        <v/>
      </c>
      <c r="W490" s="30" t="str">
        <f>+Detalle_Vinculos_Odoo[[#This Row],[Data]]&amp;"|| "&amp;Detalle_Vinculos_Odoo[[#This Row],[Variante Shopify]]&amp;", "&amp;Detalle_Vinculos_Odoo[[#This Row],[País]]</f>
        <v>DATARIESGO|| Nacional, Guatemala</v>
      </c>
      <c r="X4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NO || Tipo Variante: Nacional || Variante Shopify: Nacional</v>
      </c>
      <c r="Y49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9005, id2:0, geeURL: "https://app-data-i.users.earthengine.app/view/datafuegogt", comentario: "DATA: DATARIESGO || País: Guatemala || Variante: NO || Tipo Variante: Nacional || Variante Shopify: Nacional", nombre: "DATARIESGO|| Nacional, Guatemala",urlImagen: "https://raw.githubusercontent.com/Sud-Austral/DATA-COMUN/master/00%20Portadas/DATAFUEGO/portadaPowerBi_DataRIESGO_PlataformaDeAnalisisYMonitoreoDeFocosDeFuego_GUATEMALA.jpg",  urlPowerBi:"https://app.powerbi.com/view?r=eyJrIjoiNTA5NjMwNmQtMDgzYS00YmZkLThlN2EtZTVmMWE4MWNjZTMzIiwidCI6IjhmYmFhNWJmLTJlY2MtNGRjOC1iNTZiLThmOTJlMzA3ZjA3NiIsImMiOjR9&amp;pageName=ReportSection8bcae9100757e5450e5b"));</v>
      </c>
      <c r="AA4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https://odooutil.azurewebsites.net/GEE/Index/9005/0/27/0</v>
      </c>
      <c r="AB490" s="106" t="str">
        <f t="shared" si="33"/>
        <v>https://dashboardfiltrado.azurewebsites.net/AutoDash/Index/27/0</v>
      </c>
      <c r="AC4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id:27, id2:0, url:"https://app.powerbi.com/view?r=eyJrIjoiNTA5NjMwNmQtMDgzYS00YmZkLThlN2EtZTVmMWE4MWNjZTMzIiwidCI6IjhmYmFhNWJmLTJlY2MtNGRjOC1iNTZiLThmOTJlMzA3ZjA3NiIsImMiOjR9&amp;pageName=ReportSection8bcae9100757e5450e5b", comentario:"DATA: DATARIESGO || País: Guatemala || Variante: NO || Tipo Variante: Nacional || Variante Shopify: Nacional"));</v>
      </c>
      <c r="AD4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https://odooutil.azurewebsites.net/GEE/Index/9005/0/27/0</v>
      </c>
      <c r="AE490" s="117" t="str">
        <f>+IF(Detalle_Vinculos_Odoo[[#This Row],[LINK Mapstore]]&lt;&gt;"","MapStore",IF(Detalle_Vinculos_Odoo[[#This Row],[id GEE]]&lt;&gt;"","GEE-PBI","PBI"))</f>
        <v>GEE-PBI</v>
      </c>
    </row>
    <row r="491" spans="1:31" ht="30.6" x14ac:dyDescent="0.3">
      <c r="A491" s="102">
        <f t="shared" si="34"/>
        <v>478</v>
      </c>
      <c r="B491" s="103" t="str">
        <f>+VLOOKUP($M491,Detalle_Variantes_DI[],2,0)</f>
        <v>DATARIESGO</v>
      </c>
      <c r="C491" s="103" t="str">
        <f>+VLOOKUP($M491,Detalle_Variantes_DI[],3,0)</f>
        <v>0012-04-00091</v>
      </c>
      <c r="D491" s="30" t="str">
        <f>+VLOOKUP($M491,Detalle_Variantes_DI[],5,0)</f>
        <v>Plataforma de Análisis y Monitoreo de focos de Fuego - Guatemala</v>
      </c>
      <c r="E491" s="102" t="str">
        <f>+VLOOKUP($M491,Detalle_Variantes_DI[],6,0)</f>
        <v>PRO</v>
      </c>
      <c r="F491" s="102" t="str">
        <f>+VLOOKUP($M491,Detalle_Variantes_DI[],7,0)</f>
        <v>Guatemala</v>
      </c>
      <c r="G491" s="102" t="str">
        <f>+VLOOKUP($M491,Detalle_Variantes_DI[],8,0)</f>
        <v>SI</v>
      </c>
      <c r="H491" s="102" t="str">
        <f>+VLOOKUP($M491,Detalle_Variantes_DI[],9,0)</f>
        <v>SI</v>
      </c>
      <c r="I491" s="102" t="str">
        <f>+VLOOKUP($M491,Detalle_Variantes_DI[],10,0)</f>
        <v>NO</v>
      </c>
      <c r="J491" s="102" t="str">
        <f>+VLOOKUP($M491,Detalle_Variantes_DI[],11,0)</f>
        <v>SI</v>
      </c>
      <c r="K491" s="102" t="str">
        <f>+VLOOKUP($M491,Detalle_Variantes_DI[],13,0)</f>
        <v>SI</v>
      </c>
      <c r="L491" s="102" t="str">
        <f>+VLOOKUP($M491,Detalle_Variantes_DI[],14,0)</f>
        <v>Departamento</v>
      </c>
      <c r="M491" s="100">
        <v>28</v>
      </c>
      <c r="N491" s="96">
        <v>1</v>
      </c>
      <c r="O491" s="102">
        <f>+IF(VLOOKUP($M491,Detalle_Variantes_DI[],19,0)=0,"",VLOOKUP($M491,Detalle_Variantes_DI[],19,0))</f>
        <v>9006</v>
      </c>
      <c r="P491" s="102">
        <f t="shared" si="35"/>
        <v>1</v>
      </c>
      <c r="Q491" s="102">
        <f>+IF(VLOOKUP($M491,Detalle_Variantes_DI[],19,0)=0,"",VLOOKUP($M491,Detalle_Variantes_DI[],21,0))</f>
        <v>0</v>
      </c>
      <c r="R491" s="102">
        <f t="shared" si="36"/>
        <v>1</v>
      </c>
      <c r="S491" s="106" t="str">
        <f>+IFERROR(VLOOKUP(M491&amp;"-"&amp;N491,Links_publicos_PBI[[id-id2]:[Nombre Archivo PBI]],4,0),L491)</f>
        <v>Departamento: Guatemala</v>
      </c>
      <c r="T491" s="121" t="str">
        <f>+HYPERLINK(IFERROR(VLOOKUP($M491&amp;"-"&amp;$N491,Links_publicos_PBI[[id-id2]:[Nombre Archivo PBI]],5,0),L491))</f>
        <v>https://app.powerbi.com/view?r=eyJrIjoiMzg3MjgzNzMtNzM5YS00MGU2LTg2NjQtNzc0OTNmN2U4NmFkIiwidCI6IjhmYmFhNWJmLTJlY2MtNGRjOC1iNTZiLThmOTJlMzA3ZjA3NiIsImMiOjR9</v>
      </c>
      <c r="U491" s="121" t="str">
        <f>+IFERROR(VLOOKUP($M491,'LINK GEE-MSTORE'!$A$4:$E$164,4,0),"")&amp;IF(Detalle_Vinculos_Odoo[[#This Row],[id GEE2]]=0,"",Detalle_Vinculos_Odoo[[#This Row],[id GEE2]])</f>
        <v>https://app-data-i.users.earthengine.app/view/datafuegogtfiltro?Codcom=1</v>
      </c>
      <c r="V491" s="121" t="str">
        <f>+IFERROR(VLOOKUP($M491,'LINK GEE-MSTORE'!$I$4:$M$134,4,0),"")</f>
        <v/>
      </c>
      <c r="W491" s="30" t="str">
        <f>+Detalle_Vinculos_Odoo[[#This Row],[Data]]&amp;"|| "&amp;Detalle_Vinculos_Odoo[[#This Row],[Variante Shopify]]&amp;", "&amp;Detalle_Vinculos_Odoo[[#This Row],[País]]</f>
        <v>DATARIESGO|| Departamento: Guatemala, Guatemala</v>
      </c>
      <c r="X4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Guatemala</v>
      </c>
      <c r="Y49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id2:1, geeURL: "https://app-data-i.users.earthengine.app/view/datafuegogtfiltro?Codcom=1", comentario: "DATA: DATARIESGO || País: Guatemala || Variante: SI || Tipo Variante: Departamento || Variante Shopify: Departamento: Guatemala", nombre: "DATARIESGO|| Departamento: Guatemala, Guatemala",urlImagen: "https://raw.githubusercontent.com/Sud-Austral/DATA-COMUN/master/00%20Portadas/DATAFUEGO/portadaPowerBi_DataRIESGO_PlataformaDeAnalisisYMonitoreoDeFocosDeFuego_GUATEMALA.jpg",  urlPowerBi:"https://app.powerbi.com/view?r=eyJrIjoiMzg3MjgzNzMtNzM5YS00MGU2LTg2NjQtNzc0OTNmN2U4NmFkIiwidCI6IjhmYmFhNWJmLTJlY2MtNGRjOC1iNTZiLThmOTJlMzA3ZjA3NiIsImMiOjR9"));</v>
      </c>
      <c r="AA4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https://odooutil.azurewebsites.net/GEE/Index/9006/1/28/1</v>
      </c>
      <c r="AB491" s="106" t="str">
        <f t="shared" si="33"/>
        <v>https://dashboardfiltrado.azurewebsites.net/AutoDash/Index/28/1</v>
      </c>
      <c r="AC4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id2:1, url:"https://app.powerbi.com/view?r=eyJrIjoiMzg3MjgzNzMtNzM5YS00MGU2LTg2NjQtNzc0OTNmN2U4NmFkIiwidCI6IjhmYmFhNWJmLTJlY2MtNGRjOC1iNTZiLThmOTJlMzA3ZjA3NiIsImMiOjR9", comentario:"DATA: DATARIESGO || País: Guatemala || Variante: SI || Tipo Variante: Departamento || Variante Shopify: Departamento: Guatemala"));</v>
      </c>
      <c r="AD4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https://odooutil.azurewebsites.net/GEE/Index/9006/1/28/1</v>
      </c>
      <c r="AE491" s="117" t="str">
        <f>+IF(Detalle_Vinculos_Odoo[[#This Row],[LINK Mapstore]]&lt;&gt;"","MapStore",IF(Detalle_Vinculos_Odoo[[#This Row],[id GEE]]&lt;&gt;"","GEE-PBI","PBI"))</f>
        <v>GEE-PBI</v>
      </c>
    </row>
    <row r="492" spans="1:31" ht="30.6" x14ac:dyDescent="0.3">
      <c r="A492" s="102">
        <f t="shared" si="34"/>
        <v>479</v>
      </c>
      <c r="B492" s="103" t="str">
        <f>+VLOOKUP($M492,Detalle_Variantes_DI[],2,0)</f>
        <v>DATARIESGO</v>
      </c>
      <c r="C492" s="103" t="str">
        <f>+VLOOKUP($M492,Detalle_Variantes_DI[],3,0)</f>
        <v>0012-04-00091</v>
      </c>
      <c r="D492" s="30" t="str">
        <f>+VLOOKUP($M492,Detalle_Variantes_DI[],5,0)</f>
        <v>Plataforma de Análisis y Monitoreo de focos de Fuego - Guatemala</v>
      </c>
      <c r="E492" s="102" t="str">
        <f>+VLOOKUP($M492,Detalle_Variantes_DI[],6,0)</f>
        <v>PRO</v>
      </c>
      <c r="F492" s="102" t="str">
        <f>+VLOOKUP($M492,Detalle_Variantes_DI[],7,0)</f>
        <v>Guatemala</v>
      </c>
      <c r="G492" s="102" t="str">
        <f>+VLOOKUP($M492,Detalle_Variantes_DI[],8,0)</f>
        <v>SI</v>
      </c>
      <c r="H492" s="102" t="str">
        <f>+VLOOKUP($M492,Detalle_Variantes_DI[],9,0)</f>
        <v>SI</v>
      </c>
      <c r="I492" s="102" t="str">
        <f>+VLOOKUP($M492,Detalle_Variantes_DI[],10,0)</f>
        <v>NO</v>
      </c>
      <c r="J492" s="102" t="str">
        <f>+VLOOKUP($M492,Detalle_Variantes_DI[],11,0)</f>
        <v>SI</v>
      </c>
      <c r="K492" s="102" t="str">
        <f>+VLOOKUP($M492,Detalle_Variantes_DI[],13,0)</f>
        <v>SI</v>
      </c>
      <c r="L492" s="102" t="str">
        <f>+VLOOKUP($M492,Detalle_Variantes_DI[],14,0)</f>
        <v>Departamento</v>
      </c>
      <c r="M492" s="100">
        <f t="shared" si="37"/>
        <v>28</v>
      </c>
      <c r="N492" s="96">
        <v>2</v>
      </c>
      <c r="O492" s="102">
        <f>+IF(VLOOKUP($M492,Detalle_Variantes_DI[],19,0)=0,"",VLOOKUP($M492,Detalle_Variantes_DI[],19,0))</f>
        <v>9006</v>
      </c>
      <c r="P492" s="102">
        <f t="shared" si="35"/>
        <v>2</v>
      </c>
      <c r="Q492" s="102">
        <f>+IF(VLOOKUP($M492,Detalle_Variantes_DI[],19,0)=0,"",VLOOKUP($M492,Detalle_Variantes_DI[],21,0))</f>
        <v>0</v>
      </c>
      <c r="R492" s="102">
        <f t="shared" si="36"/>
        <v>2</v>
      </c>
      <c r="S492" s="106" t="str">
        <f>+IFERROR(VLOOKUP(M492&amp;"-"&amp;N492,Links_publicos_PBI[[id-id2]:[Nombre Archivo PBI]],4,0),L492)</f>
        <v>Departamento: El Progreso</v>
      </c>
      <c r="T492" s="121" t="str">
        <f>+HYPERLINK(IFERROR(VLOOKUP($M492&amp;"-"&amp;$N492,Links_publicos_PBI[[id-id2]:[Nombre Archivo PBI]],5,0),L492))</f>
        <v>https://app.powerbi.com/view?r=eyJrIjoiNmQwMTg5ZGYtNjAxNC00MDBjLTllNzUtMjg2YzBkNGEwZjEzIiwidCI6IjhmYmFhNWJmLTJlY2MtNGRjOC1iNTZiLThmOTJlMzA3ZjA3NiIsImMiOjR9</v>
      </c>
      <c r="U492" s="121" t="str">
        <f>+IFERROR(VLOOKUP($M492,'LINK GEE-MSTORE'!$A$4:$E$164,4,0),"")&amp;IF(Detalle_Vinculos_Odoo[[#This Row],[id GEE2]]=0,"",Detalle_Vinculos_Odoo[[#This Row],[id GEE2]])</f>
        <v>https://app-data-i.users.earthengine.app/view/datafuegogtfiltro?Codcom=2</v>
      </c>
      <c r="V492" s="121" t="str">
        <f>+IFERROR(VLOOKUP($M492,'LINK GEE-MSTORE'!$I$4:$M$134,4,0),"")</f>
        <v/>
      </c>
      <c r="W492" s="30" t="str">
        <f>+Detalle_Vinculos_Odoo[[#This Row],[Data]]&amp;"|| "&amp;Detalle_Vinculos_Odoo[[#This Row],[Variante Shopify]]&amp;", "&amp;Detalle_Vinculos_Odoo[[#This Row],[País]]</f>
        <v>DATARIESGO|| Departamento: El Progreso, Guatemala</v>
      </c>
      <c r="X4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El Progreso</v>
      </c>
      <c r="Y49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id2:2, geeURL: "https://app-data-i.users.earthengine.app/view/datafuegogtfiltro?Codcom=2", comentario: "DATA: DATARIESGO || País: Guatemala || Variante: SI || Tipo Variante: Departamento || Variante Shopify: Departamento: El Progreso", nombre: "DATARIESGO|| Departamento: El Progreso, Guatemala",urlImagen: "https://raw.githubusercontent.com/Sud-Austral/DATA-COMUN/master/00%20Portadas/DATAFUEGO/portadaPowerBi_DataRIESGO_PlataformaDeAnalisisYMonitoreoDeFocosDeFuego_GUATEMALA.jpg",  urlPowerBi:"https://app.powerbi.com/view?r=eyJrIjoiNmQwMTg5ZGYtNjAxNC00MDBjLTllNzUtMjg2YzBkNGEwZjEzIiwidCI6IjhmYmFhNWJmLTJlY2MtNGRjOC1iNTZiLThmOTJlMzA3ZjA3NiIsImMiOjR9"));</v>
      </c>
      <c r="AA4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https://odooutil.azurewebsites.net/GEE/Index/9006/2/28/2</v>
      </c>
      <c r="AB492" s="106" t="str">
        <f t="shared" si="33"/>
        <v>https://dashboardfiltrado.azurewebsites.net/AutoDash/Index/28/2</v>
      </c>
      <c r="AC4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id2:2, url:"https://app.powerbi.com/view?r=eyJrIjoiNmQwMTg5ZGYtNjAxNC00MDBjLTllNzUtMjg2YzBkNGEwZjEzIiwidCI6IjhmYmFhNWJmLTJlY2MtNGRjOC1iNTZiLThmOTJlMzA3ZjA3NiIsImMiOjR9", comentario:"DATA: DATARIESGO || País: Guatemala || Variante: SI || Tipo Variante: Departamento || Variante Shopify: Departamento: El Progreso"));</v>
      </c>
      <c r="AD4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https://odooutil.azurewebsites.net/GEE/Index/9006/2/28/2</v>
      </c>
      <c r="AE492" s="117" t="str">
        <f>+IF(Detalle_Vinculos_Odoo[[#This Row],[LINK Mapstore]]&lt;&gt;"","MapStore",IF(Detalle_Vinculos_Odoo[[#This Row],[id GEE]]&lt;&gt;"","GEE-PBI","PBI"))</f>
        <v>GEE-PBI</v>
      </c>
    </row>
    <row r="493" spans="1:31" ht="30.6" x14ac:dyDescent="0.3">
      <c r="A493" s="102">
        <f t="shared" si="34"/>
        <v>480</v>
      </c>
      <c r="B493" s="103" t="str">
        <f>+VLOOKUP($M493,Detalle_Variantes_DI[],2,0)</f>
        <v>DATARIESGO</v>
      </c>
      <c r="C493" s="103" t="str">
        <f>+VLOOKUP($M493,Detalle_Variantes_DI[],3,0)</f>
        <v>0012-04-00091</v>
      </c>
      <c r="D493" s="30" t="str">
        <f>+VLOOKUP($M493,Detalle_Variantes_DI[],5,0)</f>
        <v>Plataforma de Análisis y Monitoreo de focos de Fuego - Guatemala</v>
      </c>
      <c r="E493" s="102" t="str">
        <f>+VLOOKUP($M493,Detalle_Variantes_DI[],6,0)</f>
        <v>PRO</v>
      </c>
      <c r="F493" s="102" t="str">
        <f>+VLOOKUP($M493,Detalle_Variantes_DI[],7,0)</f>
        <v>Guatemala</v>
      </c>
      <c r="G493" s="102" t="str">
        <f>+VLOOKUP($M493,Detalle_Variantes_DI[],8,0)</f>
        <v>SI</v>
      </c>
      <c r="H493" s="102" t="str">
        <f>+VLOOKUP($M493,Detalle_Variantes_DI[],9,0)</f>
        <v>SI</v>
      </c>
      <c r="I493" s="102" t="str">
        <f>+VLOOKUP($M493,Detalle_Variantes_DI[],10,0)</f>
        <v>NO</v>
      </c>
      <c r="J493" s="102" t="str">
        <f>+VLOOKUP($M493,Detalle_Variantes_DI[],11,0)</f>
        <v>SI</v>
      </c>
      <c r="K493" s="102" t="str">
        <f>+VLOOKUP($M493,Detalle_Variantes_DI[],13,0)</f>
        <v>SI</v>
      </c>
      <c r="L493" s="102" t="str">
        <f>+VLOOKUP($M493,Detalle_Variantes_DI[],14,0)</f>
        <v>Departamento</v>
      </c>
      <c r="M493" s="100">
        <f t="shared" si="37"/>
        <v>28</v>
      </c>
      <c r="N493" s="96">
        <v>3</v>
      </c>
      <c r="O493" s="102">
        <f>+IF(VLOOKUP($M493,Detalle_Variantes_DI[],19,0)=0,"",VLOOKUP($M493,Detalle_Variantes_DI[],19,0))</f>
        <v>9006</v>
      </c>
      <c r="P493" s="102">
        <f t="shared" si="35"/>
        <v>3</v>
      </c>
      <c r="Q493" s="102">
        <f>+IF(VLOOKUP($M493,Detalle_Variantes_DI[],19,0)=0,"",VLOOKUP($M493,Detalle_Variantes_DI[],21,0))</f>
        <v>0</v>
      </c>
      <c r="R493" s="102">
        <f t="shared" si="36"/>
        <v>3</v>
      </c>
      <c r="S493" s="106" t="str">
        <f>+IFERROR(VLOOKUP(M493&amp;"-"&amp;N493,Links_publicos_PBI[[id-id2]:[Nombre Archivo PBI]],4,0),L493)</f>
        <v>Departamento: Sacatepéquez</v>
      </c>
      <c r="T493" s="121" t="str">
        <f>+HYPERLINK(IFERROR(VLOOKUP($M493&amp;"-"&amp;$N493,Links_publicos_PBI[[id-id2]:[Nombre Archivo PBI]],5,0),L493))</f>
        <v>https://app.powerbi.com/view?r=eyJrIjoiZjdjYzQxYzEtYzA2NS00ODM2LWIxN2EtZDhmNmFhM2M0ZWJhIiwidCI6IjhmYmFhNWJmLTJlY2MtNGRjOC1iNTZiLThmOTJlMzA3ZjA3NiIsImMiOjR9</v>
      </c>
      <c r="U493" s="121" t="str">
        <f>+IFERROR(VLOOKUP($M493,'LINK GEE-MSTORE'!$A$4:$E$164,4,0),"")&amp;IF(Detalle_Vinculos_Odoo[[#This Row],[id GEE2]]=0,"",Detalle_Vinculos_Odoo[[#This Row],[id GEE2]])</f>
        <v>https://app-data-i.users.earthengine.app/view/datafuegogtfiltro?Codcom=3</v>
      </c>
      <c r="V493" s="121" t="str">
        <f>+IFERROR(VLOOKUP($M493,'LINK GEE-MSTORE'!$I$4:$M$134,4,0),"")</f>
        <v/>
      </c>
      <c r="W493" s="30" t="str">
        <f>+Detalle_Vinculos_Odoo[[#This Row],[Data]]&amp;"|| "&amp;Detalle_Vinculos_Odoo[[#This Row],[Variante Shopify]]&amp;", "&amp;Detalle_Vinculos_Odoo[[#This Row],[País]]</f>
        <v>DATARIESGO|| Departamento: Sacatepéquez, Guatemala</v>
      </c>
      <c r="X4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Sacatepéquez</v>
      </c>
      <c r="Y49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id2:3, geeURL: "https://app-data-i.users.earthengine.app/view/datafuegogtfiltro?Codcom=3", comentario: "DATA: DATARIESGO || País: Guatemala || Variante: SI || Tipo Variante: Departamento || Variante Shopify: Departamento: Sacatepéquez", nombre: "DATARIESGO|| Departamento: Sacatepéquez, Guatemala",urlImagen: "https://raw.githubusercontent.com/Sud-Austral/DATA-COMUN/master/00%20Portadas/DATAFUEGO/portadaPowerBi_DataRIESGO_PlataformaDeAnalisisYMonitoreoDeFocosDeFuego_GUATEMALA.jpg",  urlPowerBi:"https://app.powerbi.com/view?r=eyJrIjoiZjdjYzQxYzEtYzA2NS00ODM2LWIxN2EtZDhmNmFhM2M0ZWJhIiwidCI6IjhmYmFhNWJmLTJlY2MtNGRjOC1iNTZiLThmOTJlMzA3ZjA3NiIsImMiOjR9"));</v>
      </c>
      <c r="AA4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https://odooutil.azurewebsites.net/GEE/Index/9006/3/28/3</v>
      </c>
      <c r="AB493" s="106" t="str">
        <f t="shared" si="33"/>
        <v>https://dashboardfiltrado.azurewebsites.net/AutoDash/Index/28/3</v>
      </c>
      <c r="AC4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id2:3, url:"https://app.powerbi.com/view?r=eyJrIjoiZjdjYzQxYzEtYzA2NS00ODM2LWIxN2EtZDhmNmFhM2M0ZWJhIiwidCI6IjhmYmFhNWJmLTJlY2MtNGRjOC1iNTZiLThmOTJlMzA3ZjA3NiIsImMiOjR9", comentario:"DATA: DATARIESGO || País: Guatemala || Variante: SI || Tipo Variante: Departamento || Variante Shopify: Departamento: Sacatepéquez"));</v>
      </c>
      <c r="AD4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https://odooutil.azurewebsites.net/GEE/Index/9006/3/28/3</v>
      </c>
      <c r="AE493" s="117" t="str">
        <f>+IF(Detalle_Vinculos_Odoo[[#This Row],[LINK Mapstore]]&lt;&gt;"","MapStore",IF(Detalle_Vinculos_Odoo[[#This Row],[id GEE]]&lt;&gt;"","GEE-PBI","PBI"))</f>
        <v>GEE-PBI</v>
      </c>
    </row>
    <row r="494" spans="1:31" ht="30.6" x14ac:dyDescent="0.3">
      <c r="A494" s="102">
        <f t="shared" si="34"/>
        <v>481</v>
      </c>
      <c r="B494" s="103" t="str">
        <f>+VLOOKUP($M494,Detalle_Variantes_DI[],2,0)</f>
        <v>DATARIESGO</v>
      </c>
      <c r="C494" s="103" t="str">
        <f>+VLOOKUP($M494,Detalle_Variantes_DI[],3,0)</f>
        <v>0012-04-00091</v>
      </c>
      <c r="D494" s="30" t="str">
        <f>+VLOOKUP($M494,Detalle_Variantes_DI[],5,0)</f>
        <v>Plataforma de Análisis y Monitoreo de focos de Fuego - Guatemala</v>
      </c>
      <c r="E494" s="102" t="str">
        <f>+VLOOKUP($M494,Detalle_Variantes_DI[],6,0)</f>
        <v>PRO</v>
      </c>
      <c r="F494" s="102" t="str">
        <f>+VLOOKUP($M494,Detalle_Variantes_DI[],7,0)</f>
        <v>Guatemala</v>
      </c>
      <c r="G494" s="102" t="str">
        <f>+VLOOKUP($M494,Detalle_Variantes_DI[],8,0)</f>
        <v>SI</v>
      </c>
      <c r="H494" s="102" t="str">
        <f>+VLOOKUP($M494,Detalle_Variantes_DI[],9,0)</f>
        <v>SI</v>
      </c>
      <c r="I494" s="102" t="str">
        <f>+VLOOKUP($M494,Detalle_Variantes_DI[],10,0)</f>
        <v>NO</v>
      </c>
      <c r="J494" s="102" t="str">
        <f>+VLOOKUP($M494,Detalle_Variantes_DI[],11,0)</f>
        <v>SI</v>
      </c>
      <c r="K494" s="102" t="str">
        <f>+VLOOKUP($M494,Detalle_Variantes_DI[],13,0)</f>
        <v>SI</v>
      </c>
      <c r="L494" s="102" t="str">
        <f>+VLOOKUP($M494,Detalle_Variantes_DI[],14,0)</f>
        <v>Departamento</v>
      </c>
      <c r="M494" s="100">
        <f t="shared" si="37"/>
        <v>28</v>
      </c>
      <c r="N494" s="96">
        <v>4</v>
      </c>
      <c r="O494" s="102">
        <f>+IF(VLOOKUP($M494,Detalle_Variantes_DI[],19,0)=0,"",VLOOKUP($M494,Detalle_Variantes_DI[],19,0))</f>
        <v>9006</v>
      </c>
      <c r="P494" s="102">
        <f t="shared" si="35"/>
        <v>4</v>
      </c>
      <c r="Q494" s="102">
        <f>+IF(VLOOKUP($M494,Detalle_Variantes_DI[],19,0)=0,"",VLOOKUP($M494,Detalle_Variantes_DI[],21,0))</f>
        <v>0</v>
      </c>
      <c r="R494" s="102">
        <f t="shared" si="36"/>
        <v>4</v>
      </c>
      <c r="S494" s="106" t="str">
        <f>+IFERROR(VLOOKUP(M494&amp;"-"&amp;N494,Links_publicos_PBI[[id-id2]:[Nombre Archivo PBI]],4,0),L494)</f>
        <v>Departamento: Chimaltenango</v>
      </c>
      <c r="T494" s="121" t="str">
        <f>+HYPERLINK(IFERROR(VLOOKUP($M494&amp;"-"&amp;$N494,Links_publicos_PBI[[id-id2]:[Nombre Archivo PBI]],5,0),L494))</f>
        <v>https://app.powerbi.com/view?r=eyJrIjoiYWU2NWI4N2ItZDI1OC00NmNlLWFkNTEtYTlhYTlkMzM1MzI4IiwidCI6IjhmYmFhNWJmLTJlY2MtNGRjOC1iNTZiLThmOTJlMzA3ZjA3NiIsImMiOjR9</v>
      </c>
      <c r="U494" s="121" t="str">
        <f>+IFERROR(VLOOKUP($M494,'LINK GEE-MSTORE'!$A$4:$E$164,4,0),"")&amp;IF(Detalle_Vinculos_Odoo[[#This Row],[id GEE2]]=0,"",Detalle_Vinculos_Odoo[[#This Row],[id GEE2]])</f>
        <v>https://app-data-i.users.earthengine.app/view/datafuegogtfiltro?Codcom=4</v>
      </c>
      <c r="V494" s="121" t="str">
        <f>+IFERROR(VLOOKUP($M494,'LINK GEE-MSTORE'!$I$4:$M$134,4,0),"")</f>
        <v/>
      </c>
      <c r="W494" s="30" t="str">
        <f>+Detalle_Vinculos_Odoo[[#This Row],[Data]]&amp;"|| "&amp;Detalle_Vinculos_Odoo[[#This Row],[Variante Shopify]]&amp;", "&amp;Detalle_Vinculos_Odoo[[#This Row],[País]]</f>
        <v>DATARIESGO|| Departamento: Chimaltenango, Guatemala</v>
      </c>
      <c r="X4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Chimaltenango</v>
      </c>
      <c r="Y49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id2:4, geeURL: "https://app-data-i.users.earthengine.app/view/datafuegogtfiltro?Codcom=4", comentario: "DATA: DATARIESGO || País: Guatemala || Variante: SI || Tipo Variante: Departamento || Variante Shopify: Departamento: Chimaltenango", nombre: "DATARIESGO|| Departamento: Chimaltenango, Guatemala",urlImagen: "https://raw.githubusercontent.com/Sud-Austral/DATA-COMUN/master/00%20Portadas/DATAFUEGO/portadaPowerBi_DataRIESGO_PlataformaDeAnalisisYMonitoreoDeFocosDeFuego_GUATEMALA.jpg",  urlPowerBi:"https://app.powerbi.com/view?r=eyJrIjoiYWU2NWI4N2ItZDI1OC00NmNlLWFkNTEtYTlhYTlkMzM1MzI4IiwidCI6IjhmYmFhNWJmLTJlY2MtNGRjOC1iNTZiLThmOTJlMzA3ZjA3NiIsImMiOjR9"));</v>
      </c>
      <c r="AA4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https://odooutil.azurewebsites.net/GEE/Index/9006/4/28/4</v>
      </c>
      <c r="AB494" s="106" t="str">
        <f t="shared" si="33"/>
        <v>https://dashboardfiltrado.azurewebsites.net/AutoDash/Index/28/4</v>
      </c>
      <c r="AC4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id2:4, url:"https://app.powerbi.com/view?r=eyJrIjoiYWU2NWI4N2ItZDI1OC00NmNlLWFkNTEtYTlhYTlkMzM1MzI4IiwidCI6IjhmYmFhNWJmLTJlY2MtNGRjOC1iNTZiLThmOTJlMzA3ZjA3NiIsImMiOjR9", comentario:"DATA: DATARIESGO || País: Guatemala || Variante: SI || Tipo Variante: Departamento || Variante Shopify: Departamento: Chimaltenango"));</v>
      </c>
      <c r="AD4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https://odooutil.azurewebsites.net/GEE/Index/9006/4/28/4</v>
      </c>
      <c r="AE494" s="117" t="str">
        <f>+IF(Detalle_Vinculos_Odoo[[#This Row],[LINK Mapstore]]&lt;&gt;"","MapStore",IF(Detalle_Vinculos_Odoo[[#This Row],[id GEE]]&lt;&gt;"","GEE-PBI","PBI"))</f>
        <v>GEE-PBI</v>
      </c>
    </row>
    <row r="495" spans="1:31" ht="30.6" x14ac:dyDescent="0.3">
      <c r="A495" s="102">
        <f t="shared" si="34"/>
        <v>482</v>
      </c>
      <c r="B495" s="103" t="str">
        <f>+VLOOKUP($M495,Detalle_Variantes_DI[],2,0)</f>
        <v>DATARIESGO</v>
      </c>
      <c r="C495" s="103" t="str">
        <f>+VLOOKUP($M495,Detalle_Variantes_DI[],3,0)</f>
        <v>0012-04-00091</v>
      </c>
      <c r="D495" s="30" t="str">
        <f>+VLOOKUP($M495,Detalle_Variantes_DI[],5,0)</f>
        <v>Plataforma de Análisis y Monitoreo de focos de Fuego - Guatemala</v>
      </c>
      <c r="E495" s="102" t="str">
        <f>+VLOOKUP($M495,Detalle_Variantes_DI[],6,0)</f>
        <v>PRO</v>
      </c>
      <c r="F495" s="102" t="str">
        <f>+VLOOKUP($M495,Detalle_Variantes_DI[],7,0)</f>
        <v>Guatemala</v>
      </c>
      <c r="G495" s="102" t="str">
        <f>+VLOOKUP($M495,Detalle_Variantes_DI[],8,0)</f>
        <v>SI</v>
      </c>
      <c r="H495" s="102" t="str">
        <f>+VLOOKUP($M495,Detalle_Variantes_DI[],9,0)</f>
        <v>SI</v>
      </c>
      <c r="I495" s="102" t="str">
        <f>+VLOOKUP($M495,Detalle_Variantes_DI[],10,0)</f>
        <v>NO</v>
      </c>
      <c r="J495" s="102" t="str">
        <f>+VLOOKUP($M495,Detalle_Variantes_DI[],11,0)</f>
        <v>SI</v>
      </c>
      <c r="K495" s="102" t="str">
        <f>+VLOOKUP($M495,Detalle_Variantes_DI[],13,0)</f>
        <v>SI</v>
      </c>
      <c r="L495" s="102" t="str">
        <f>+VLOOKUP($M495,Detalle_Variantes_DI[],14,0)</f>
        <v>Departamento</v>
      </c>
      <c r="M495" s="100">
        <f t="shared" si="37"/>
        <v>28</v>
      </c>
      <c r="N495" s="96">
        <v>5</v>
      </c>
      <c r="O495" s="102">
        <f>+IF(VLOOKUP($M495,Detalle_Variantes_DI[],19,0)=0,"",VLOOKUP($M495,Detalle_Variantes_DI[],19,0))</f>
        <v>9006</v>
      </c>
      <c r="P495" s="102">
        <f t="shared" si="35"/>
        <v>5</v>
      </c>
      <c r="Q495" s="102">
        <f>+IF(VLOOKUP($M495,Detalle_Variantes_DI[],19,0)=0,"",VLOOKUP($M495,Detalle_Variantes_DI[],21,0))</f>
        <v>0</v>
      </c>
      <c r="R495" s="102">
        <f t="shared" si="36"/>
        <v>5</v>
      </c>
      <c r="S495" s="106" t="str">
        <f>+IFERROR(VLOOKUP(M495&amp;"-"&amp;N495,Links_publicos_PBI[[id-id2]:[Nombre Archivo PBI]],4,0),L495)</f>
        <v>Departamento: Escuintla</v>
      </c>
      <c r="T495" s="121" t="str">
        <f>+HYPERLINK(IFERROR(VLOOKUP($M495&amp;"-"&amp;$N495,Links_publicos_PBI[[id-id2]:[Nombre Archivo PBI]],5,0),L495))</f>
        <v>https://app.powerbi.com/view?r=eyJrIjoiNDAxMTgyMjItZWUzMy00OTE1LWE3MGMtOTkxZjk5OThkNmVhIiwidCI6IjhmYmFhNWJmLTJlY2MtNGRjOC1iNTZiLThmOTJlMzA3ZjA3NiIsImMiOjR9</v>
      </c>
      <c r="U495" s="121" t="str">
        <f>+IFERROR(VLOOKUP($M495,'LINK GEE-MSTORE'!$A$4:$E$164,4,0),"")&amp;IF(Detalle_Vinculos_Odoo[[#This Row],[id GEE2]]=0,"",Detalle_Vinculos_Odoo[[#This Row],[id GEE2]])</f>
        <v>https://app-data-i.users.earthengine.app/view/datafuegogtfiltro?Codcom=5</v>
      </c>
      <c r="V495" s="121" t="str">
        <f>+IFERROR(VLOOKUP($M495,'LINK GEE-MSTORE'!$I$4:$M$134,4,0),"")</f>
        <v/>
      </c>
      <c r="W495" s="30" t="str">
        <f>+Detalle_Vinculos_Odoo[[#This Row],[Data]]&amp;"|| "&amp;Detalle_Vinculos_Odoo[[#This Row],[Variante Shopify]]&amp;", "&amp;Detalle_Vinculos_Odoo[[#This Row],[País]]</f>
        <v>DATARIESGO|| Departamento: Escuintla, Guatemala</v>
      </c>
      <c r="X4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Escuintla</v>
      </c>
      <c r="Y49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id2:5, geeURL: "https://app-data-i.users.earthengine.app/view/datafuegogtfiltro?Codcom=5", comentario: "DATA: DATARIESGO || País: Guatemala || Variante: SI || Tipo Variante: Departamento || Variante Shopify: Departamento: Escuintla", nombre: "DATARIESGO|| Departamento: Escuintla, Guatemala",urlImagen: "https://raw.githubusercontent.com/Sud-Austral/DATA-COMUN/master/00%20Portadas/DATAFUEGO/portadaPowerBi_DataRIESGO_PlataformaDeAnalisisYMonitoreoDeFocosDeFuego_GUATEMALA.jpg",  urlPowerBi:"https://app.powerbi.com/view?r=eyJrIjoiNDAxMTgyMjItZWUzMy00OTE1LWE3MGMtOTkxZjk5OThkNmVhIiwidCI6IjhmYmFhNWJmLTJlY2MtNGRjOC1iNTZiLThmOTJlMzA3ZjA3NiIsImMiOjR9"));</v>
      </c>
      <c r="AA4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https://odooutil.azurewebsites.net/GEE/Index/9006/5/28/5</v>
      </c>
      <c r="AB495" s="106" t="str">
        <f t="shared" si="33"/>
        <v>https://dashboardfiltrado.azurewebsites.net/AutoDash/Index/28/5</v>
      </c>
      <c r="AC4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id2:5, url:"https://app.powerbi.com/view?r=eyJrIjoiNDAxMTgyMjItZWUzMy00OTE1LWE3MGMtOTkxZjk5OThkNmVhIiwidCI6IjhmYmFhNWJmLTJlY2MtNGRjOC1iNTZiLThmOTJlMzA3ZjA3NiIsImMiOjR9", comentario:"DATA: DATARIESGO || País: Guatemala || Variante: SI || Tipo Variante: Departamento || Variante Shopify: Departamento: Escuintla"));</v>
      </c>
      <c r="AD4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https://odooutil.azurewebsites.net/GEE/Index/9006/5/28/5</v>
      </c>
      <c r="AE495" s="117" t="str">
        <f>+IF(Detalle_Vinculos_Odoo[[#This Row],[LINK Mapstore]]&lt;&gt;"","MapStore",IF(Detalle_Vinculos_Odoo[[#This Row],[id GEE]]&lt;&gt;"","GEE-PBI","PBI"))</f>
        <v>GEE-PBI</v>
      </c>
    </row>
    <row r="496" spans="1:31" ht="30.6" x14ac:dyDescent="0.3">
      <c r="A496" s="102">
        <f t="shared" si="34"/>
        <v>483</v>
      </c>
      <c r="B496" s="103" t="str">
        <f>+VLOOKUP($M496,Detalle_Variantes_DI[],2,0)</f>
        <v>DATARIESGO</v>
      </c>
      <c r="C496" s="103" t="str">
        <f>+VLOOKUP($M496,Detalle_Variantes_DI[],3,0)</f>
        <v>0012-04-00091</v>
      </c>
      <c r="D496" s="30" t="str">
        <f>+VLOOKUP($M496,Detalle_Variantes_DI[],5,0)</f>
        <v>Plataforma de Análisis y Monitoreo de focos de Fuego - Guatemala</v>
      </c>
      <c r="E496" s="102" t="str">
        <f>+VLOOKUP($M496,Detalle_Variantes_DI[],6,0)</f>
        <v>PRO</v>
      </c>
      <c r="F496" s="102" t="str">
        <f>+VLOOKUP($M496,Detalle_Variantes_DI[],7,0)</f>
        <v>Guatemala</v>
      </c>
      <c r="G496" s="102" t="str">
        <f>+VLOOKUP($M496,Detalle_Variantes_DI[],8,0)</f>
        <v>SI</v>
      </c>
      <c r="H496" s="102" t="str">
        <f>+VLOOKUP($M496,Detalle_Variantes_DI[],9,0)</f>
        <v>SI</v>
      </c>
      <c r="I496" s="102" t="str">
        <f>+VLOOKUP($M496,Detalle_Variantes_DI[],10,0)</f>
        <v>NO</v>
      </c>
      <c r="J496" s="102" t="str">
        <f>+VLOOKUP($M496,Detalle_Variantes_DI[],11,0)</f>
        <v>SI</v>
      </c>
      <c r="K496" s="102" t="str">
        <f>+VLOOKUP($M496,Detalle_Variantes_DI[],13,0)</f>
        <v>SI</v>
      </c>
      <c r="L496" s="102" t="str">
        <f>+VLOOKUP($M496,Detalle_Variantes_DI[],14,0)</f>
        <v>Departamento</v>
      </c>
      <c r="M496" s="100">
        <f t="shared" si="37"/>
        <v>28</v>
      </c>
      <c r="N496" s="96">
        <v>6</v>
      </c>
      <c r="O496" s="102">
        <f>+IF(VLOOKUP($M496,Detalle_Variantes_DI[],19,0)=0,"",VLOOKUP($M496,Detalle_Variantes_DI[],19,0))</f>
        <v>9006</v>
      </c>
      <c r="P496" s="102">
        <f t="shared" si="35"/>
        <v>6</v>
      </c>
      <c r="Q496" s="102">
        <f>+IF(VLOOKUP($M496,Detalle_Variantes_DI[],19,0)=0,"",VLOOKUP($M496,Detalle_Variantes_DI[],21,0))</f>
        <v>0</v>
      </c>
      <c r="R496" s="102">
        <f t="shared" si="36"/>
        <v>6</v>
      </c>
      <c r="S496" s="106" t="str">
        <f>+IFERROR(VLOOKUP(M496&amp;"-"&amp;N496,Links_publicos_PBI[[id-id2]:[Nombre Archivo PBI]],4,0),L496)</f>
        <v>Departamento: Santa Rosa</v>
      </c>
      <c r="T496" s="121" t="str">
        <f>+HYPERLINK(IFERROR(VLOOKUP($M496&amp;"-"&amp;$N496,Links_publicos_PBI[[id-id2]:[Nombre Archivo PBI]],5,0),L496))</f>
        <v>https://app.powerbi.com/view?r=eyJrIjoiNzY2Y2VmZDMtMTBkMS00ZTRkLTkzNDUtYTEyNzE2YzQ1MmNhIiwidCI6IjhmYmFhNWJmLTJlY2MtNGRjOC1iNTZiLThmOTJlMzA3ZjA3NiIsImMiOjR9</v>
      </c>
      <c r="U496" s="121" t="str">
        <f>+IFERROR(VLOOKUP($M496,'LINK GEE-MSTORE'!$A$4:$E$164,4,0),"")&amp;IF(Detalle_Vinculos_Odoo[[#This Row],[id GEE2]]=0,"",Detalle_Vinculos_Odoo[[#This Row],[id GEE2]])</f>
        <v>https://app-data-i.users.earthengine.app/view/datafuegogtfiltro?Codcom=6</v>
      </c>
      <c r="V496" s="121" t="str">
        <f>+IFERROR(VLOOKUP($M496,'LINK GEE-MSTORE'!$I$4:$M$134,4,0),"")</f>
        <v/>
      </c>
      <c r="W496" s="30" t="str">
        <f>+Detalle_Vinculos_Odoo[[#This Row],[Data]]&amp;"|| "&amp;Detalle_Vinculos_Odoo[[#This Row],[Variante Shopify]]&amp;", "&amp;Detalle_Vinculos_Odoo[[#This Row],[País]]</f>
        <v>DATARIESGO|| Departamento: Santa Rosa, Guatemala</v>
      </c>
      <c r="X4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Santa Rosa</v>
      </c>
      <c r="Y49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id2:6, geeURL: "https://app-data-i.users.earthengine.app/view/datafuegogtfiltro?Codcom=6", comentario: "DATA: DATARIESGO || País: Guatemala || Variante: SI || Tipo Variante: Departamento || Variante Shopify: Departamento: Santa Rosa", nombre: "DATARIESGO|| Departamento: Santa Rosa, Guatemala",urlImagen: "https://raw.githubusercontent.com/Sud-Austral/DATA-COMUN/master/00%20Portadas/DATAFUEGO/portadaPowerBi_DataRIESGO_PlataformaDeAnalisisYMonitoreoDeFocosDeFuego_GUATEMALA.jpg",  urlPowerBi:"https://app.powerbi.com/view?r=eyJrIjoiNzY2Y2VmZDMtMTBkMS00ZTRkLTkzNDUtYTEyNzE2YzQ1MmNhIiwidCI6IjhmYmFhNWJmLTJlY2MtNGRjOC1iNTZiLThmOTJlMzA3ZjA3NiIsImMiOjR9"));</v>
      </c>
      <c r="AA4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https://odooutil.azurewebsites.net/GEE/Index/9006/6/28/6</v>
      </c>
      <c r="AB496" s="106" t="str">
        <f t="shared" si="33"/>
        <v>https://dashboardfiltrado.azurewebsites.net/AutoDash/Index/28/6</v>
      </c>
      <c r="AC4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id2:6, url:"https://app.powerbi.com/view?r=eyJrIjoiNzY2Y2VmZDMtMTBkMS00ZTRkLTkzNDUtYTEyNzE2YzQ1MmNhIiwidCI6IjhmYmFhNWJmLTJlY2MtNGRjOC1iNTZiLThmOTJlMzA3ZjA3NiIsImMiOjR9", comentario:"DATA: DATARIESGO || País: Guatemala || Variante: SI || Tipo Variante: Departamento || Variante Shopify: Departamento: Santa Rosa"));</v>
      </c>
      <c r="AD4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https://odooutil.azurewebsites.net/GEE/Index/9006/6/28/6</v>
      </c>
      <c r="AE496" s="117" t="str">
        <f>+IF(Detalle_Vinculos_Odoo[[#This Row],[LINK Mapstore]]&lt;&gt;"","MapStore",IF(Detalle_Vinculos_Odoo[[#This Row],[id GEE]]&lt;&gt;"","GEE-PBI","PBI"))</f>
        <v>GEE-PBI</v>
      </c>
    </row>
    <row r="497" spans="1:31" ht="30.6" x14ac:dyDescent="0.3">
      <c r="A497" s="102">
        <f t="shared" si="34"/>
        <v>484</v>
      </c>
      <c r="B497" s="103" t="str">
        <f>+VLOOKUP($M497,Detalle_Variantes_DI[],2,0)</f>
        <v>DATARIESGO</v>
      </c>
      <c r="C497" s="103" t="str">
        <f>+VLOOKUP($M497,Detalle_Variantes_DI[],3,0)</f>
        <v>0012-04-00091</v>
      </c>
      <c r="D497" s="30" t="str">
        <f>+VLOOKUP($M497,Detalle_Variantes_DI[],5,0)</f>
        <v>Plataforma de Análisis y Monitoreo de focos de Fuego - Guatemala</v>
      </c>
      <c r="E497" s="102" t="str">
        <f>+VLOOKUP($M497,Detalle_Variantes_DI[],6,0)</f>
        <v>PRO</v>
      </c>
      <c r="F497" s="102" t="str">
        <f>+VLOOKUP($M497,Detalle_Variantes_DI[],7,0)</f>
        <v>Guatemala</v>
      </c>
      <c r="G497" s="102" t="str">
        <f>+VLOOKUP($M497,Detalle_Variantes_DI[],8,0)</f>
        <v>SI</v>
      </c>
      <c r="H497" s="102" t="str">
        <f>+VLOOKUP($M497,Detalle_Variantes_DI[],9,0)</f>
        <v>SI</v>
      </c>
      <c r="I497" s="102" t="str">
        <f>+VLOOKUP($M497,Detalle_Variantes_DI[],10,0)</f>
        <v>NO</v>
      </c>
      <c r="J497" s="102" t="str">
        <f>+VLOOKUP($M497,Detalle_Variantes_DI[],11,0)</f>
        <v>SI</v>
      </c>
      <c r="K497" s="102" t="str">
        <f>+VLOOKUP($M497,Detalle_Variantes_DI[],13,0)</f>
        <v>SI</v>
      </c>
      <c r="L497" s="102" t="str">
        <f>+VLOOKUP($M497,Detalle_Variantes_DI[],14,0)</f>
        <v>Departamento</v>
      </c>
      <c r="M497" s="100">
        <f t="shared" si="37"/>
        <v>28</v>
      </c>
      <c r="N497" s="96">
        <v>7</v>
      </c>
      <c r="O497" s="102">
        <f>+IF(VLOOKUP($M497,Detalle_Variantes_DI[],19,0)=0,"",VLOOKUP($M497,Detalle_Variantes_DI[],19,0))</f>
        <v>9006</v>
      </c>
      <c r="P497" s="102">
        <f t="shared" si="35"/>
        <v>7</v>
      </c>
      <c r="Q497" s="102">
        <f>+IF(VLOOKUP($M497,Detalle_Variantes_DI[],19,0)=0,"",VLOOKUP($M497,Detalle_Variantes_DI[],21,0))</f>
        <v>0</v>
      </c>
      <c r="R497" s="102">
        <f t="shared" si="36"/>
        <v>7</v>
      </c>
      <c r="S497" s="106" t="str">
        <f>+IFERROR(VLOOKUP(M497&amp;"-"&amp;N497,Links_publicos_PBI[[id-id2]:[Nombre Archivo PBI]],4,0),L497)</f>
        <v>Departamento: Sololá</v>
      </c>
      <c r="T497" s="121" t="str">
        <f>+HYPERLINK(IFERROR(VLOOKUP($M497&amp;"-"&amp;$N497,Links_publicos_PBI[[id-id2]:[Nombre Archivo PBI]],5,0),L497))</f>
        <v>https://app.powerbi.com/view?r=eyJrIjoiZTk0MWFkOTQtODA1OC00NWE3LWJmOWUtMTRmNDRiOTc4YjA5IiwidCI6IjhmYmFhNWJmLTJlY2MtNGRjOC1iNTZiLThmOTJlMzA3ZjA3NiIsImMiOjR9</v>
      </c>
      <c r="U497" s="121" t="str">
        <f>+IFERROR(VLOOKUP($M497,'LINK GEE-MSTORE'!$A$4:$E$164,4,0),"")&amp;IF(Detalle_Vinculos_Odoo[[#This Row],[id GEE2]]=0,"",Detalle_Vinculos_Odoo[[#This Row],[id GEE2]])</f>
        <v>https://app-data-i.users.earthengine.app/view/datafuegogtfiltro?Codcom=7</v>
      </c>
      <c r="V497" s="121" t="str">
        <f>+IFERROR(VLOOKUP($M497,'LINK GEE-MSTORE'!$I$4:$M$134,4,0),"")</f>
        <v/>
      </c>
      <c r="W497" s="30" t="str">
        <f>+Detalle_Vinculos_Odoo[[#This Row],[Data]]&amp;"|| "&amp;Detalle_Vinculos_Odoo[[#This Row],[Variante Shopify]]&amp;", "&amp;Detalle_Vinculos_Odoo[[#This Row],[País]]</f>
        <v>DATARIESGO|| Departamento: Sololá, Guatemala</v>
      </c>
      <c r="X4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Sololá</v>
      </c>
      <c r="Y49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id2:7, geeURL: "https://app-data-i.users.earthengine.app/view/datafuegogtfiltro?Codcom=7", comentario: "DATA: DATARIESGO || País: Guatemala || Variante: SI || Tipo Variante: Departamento || Variante Shopify: Departamento: Sololá", nombre: "DATARIESGO|| Departamento: Sololá, Guatemala",urlImagen: "https://raw.githubusercontent.com/Sud-Austral/DATA-COMUN/master/00%20Portadas/DATAFUEGO/portadaPowerBi_DataRIESGO_PlataformaDeAnalisisYMonitoreoDeFocosDeFuego_GUATEMALA.jpg",  urlPowerBi:"https://app.powerbi.com/view?r=eyJrIjoiZTk0MWFkOTQtODA1OC00NWE3LWJmOWUtMTRmNDRiOTc4YjA5IiwidCI6IjhmYmFhNWJmLTJlY2MtNGRjOC1iNTZiLThmOTJlMzA3ZjA3NiIsImMiOjR9"));</v>
      </c>
      <c r="AA4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https://odooutil.azurewebsites.net/GEE/Index/9006/7/28/7</v>
      </c>
      <c r="AB497" s="106" t="str">
        <f t="shared" si="33"/>
        <v>https://dashboardfiltrado.azurewebsites.net/AutoDash/Index/28/7</v>
      </c>
      <c r="AC4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id2:7, url:"https://app.powerbi.com/view?r=eyJrIjoiZTk0MWFkOTQtODA1OC00NWE3LWJmOWUtMTRmNDRiOTc4YjA5IiwidCI6IjhmYmFhNWJmLTJlY2MtNGRjOC1iNTZiLThmOTJlMzA3ZjA3NiIsImMiOjR9", comentario:"DATA: DATARIESGO || País: Guatemala || Variante: SI || Tipo Variante: Departamento || Variante Shopify: Departamento: Sololá"));</v>
      </c>
      <c r="AD4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https://odooutil.azurewebsites.net/GEE/Index/9006/7/28/7</v>
      </c>
      <c r="AE497" s="117" t="str">
        <f>+IF(Detalle_Vinculos_Odoo[[#This Row],[LINK Mapstore]]&lt;&gt;"","MapStore",IF(Detalle_Vinculos_Odoo[[#This Row],[id GEE]]&lt;&gt;"","GEE-PBI","PBI"))</f>
        <v>GEE-PBI</v>
      </c>
    </row>
    <row r="498" spans="1:31" ht="30.6" x14ac:dyDescent="0.3">
      <c r="A498" s="102">
        <f t="shared" si="34"/>
        <v>485</v>
      </c>
      <c r="B498" s="103" t="str">
        <f>+VLOOKUP($M498,Detalle_Variantes_DI[],2,0)</f>
        <v>DATARIESGO</v>
      </c>
      <c r="C498" s="103" t="str">
        <f>+VLOOKUP($M498,Detalle_Variantes_DI[],3,0)</f>
        <v>0012-04-00091</v>
      </c>
      <c r="D498" s="30" t="str">
        <f>+VLOOKUP($M498,Detalle_Variantes_DI[],5,0)</f>
        <v>Plataforma de Análisis y Monitoreo de focos de Fuego - Guatemala</v>
      </c>
      <c r="E498" s="102" t="str">
        <f>+VLOOKUP($M498,Detalle_Variantes_DI[],6,0)</f>
        <v>PRO</v>
      </c>
      <c r="F498" s="102" t="str">
        <f>+VLOOKUP($M498,Detalle_Variantes_DI[],7,0)</f>
        <v>Guatemala</v>
      </c>
      <c r="G498" s="102" t="str">
        <f>+VLOOKUP($M498,Detalle_Variantes_DI[],8,0)</f>
        <v>SI</v>
      </c>
      <c r="H498" s="102" t="str">
        <f>+VLOOKUP($M498,Detalle_Variantes_DI[],9,0)</f>
        <v>SI</v>
      </c>
      <c r="I498" s="102" t="str">
        <f>+VLOOKUP($M498,Detalle_Variantes_DI[],10,0)</f>
        <v>NO</v>
      </c>
      <c r="J498" s="102" t="str">
        <f>+VLOOKUP($M498,Detalle_Variantes_DI[],11,0)</f>
        <v>SI</v>
      </c>
      <c r="K498" s="102" t="str">
        <f>+VLOOKUP($M498,Detalle_Variantes_DI[],13,0)</f>
        <v>SI</v>
      </c>
      <c r="L498" s="102" t="str">
        <f>+VLOOKUP($M498,Detalle_Variantes_DI[],14,0)</f>
        <v>Departamento</v>
      </c>
      <c r="M498" s="100">
        <f t="shared" si="37"/>
        <v>28</v>
      </c>
      <c r="N498" s="96">
        <v>8</v>
      </c>
      <c r="O498" s="102">
        <f>+IF(VLOOKUP($M498,Detalle_Variantes_DI[],19,0)=0,"",VLOOKUP($M498,Detalle_Variantes_DI[],19,0))</f>
        <v>9006</v>
      </c>
      <c r="P498" s="102">
        <f t="shared" si="35"/>
        <v>8</v>
      </c>
      <c r="Q498" s="102">
        <f>+IF(VLOOKUP($M498,Detalle_Variantes_DI[],19,0)=0,"",VLOOKUP($M498,Detalle_Variantes_DI[],21,0))</f>
        <v>0</v>
      </c>
      <c r="R498" s="102">
        <f t="shared" si="36"/>
        <v>8</v>
      </c>
      <c r="S498" s="106" t="str">
        <f>+IFERROR(VLOOKUP(M498&amp;"-"&amp;N498,Links_publicos_PBI[[id-id2]:[Nombre Archivo PBI]],4,0),L498)</f>
        <v>Departamento: Totonicapán</v>
      </c>
      <c r="T498" s="121" t="str">
        <f>+HYPERLINK(IFERROR(VLOOKUP($M498&amp;"-"&amp;$N498,Links_publicos_PBI[[id-id2]:[Nombre Archivo PBI]],5,0),L498))</f>
        <v>https://app.powerbi.com/view?r=eyJrIjoiNjFiOGZkOWMtN2E5NC00NjM3LWJiMzktNjFhMzRjNjcxOTc0IiwidCI6IjhmYmFhNWJmLTJlY2MtNGRjOC1iNTZiLThmOTJlMzA3ZjA3NiIsImMiOjR9</v>
      </c>
      <c r="U498" s="121" t="str">
        <f>+IFERROR(VLOOKUP($M498,'LINK GEE-MSTORE'!$A$4:$E$164,4,0),"")&amp;IF(Detalle_Vinculos_Odoo[[#This Row],[id GEE2]]=0,"",Detalle_Vinculos_Odoo[[#This Row],[id GEE2]])</f>
        <v>https://app-data-i.users.earthengine.app/view/datafuegogtfiltro?Codcom=8</v>
      </c>
      <c r="V498" s="121" t="str">
        <f>+IFERROR(VLOOKUP($M498,'LINK GEE-MSTORE'!$I$4:$M$134,4,0),"")</f>
        <v/>
      </c>
      <c r="W498" s="30" t="str">
        <f>+Detalle_Vinculos_Odoo[[#This Row],[Data]]&amp;"|| "&amp;Detalle_Vinculos_Odoo[[#This Row],[Variante Shopify]]&amp;", "&amp;Detalle_Vinculos_Odoo[[#This Row],[País]]</f>
        <v>DATARIESGO|| Departamento: Totonicapán, Guatemala</v>
      </c>
      <c r="X4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Totonicapán</v>
      </c>
      <c r="Y49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id2:8, geeURL: "https://app-data-i.users.earthengine.app/view/datafuegogtfiltro?Codcom=8", comentario: "DATA: DATARIESGO || País: Guatemala || Variante: SI || Tipo Variante: Departamento || Variante Shopify: Departamento: Totonicapán", nombre: "DATARIESGO|| Departamento: Totonicapán, Guatemala",urlImagen: "https://raw.githubusercontent.com/Sud-Austral/DATA-COMUN/master/00%20Portadas/DATAFUEGO/portadaPowerBi_DataRIESGO_PlataformaDeAnalisisYMonitoreoDeFocosDeFuego_GUATEMALA.jpg",  urlPowerBi:"https://app.powerbi.com/view?r=eyJrIjoiNjFiOGZkOWMtN2E5NC00NjM3LWJiMzktNjFhMzRjNjcxOTc0IiwidCI6IjhmYmFhNWJmLTJlY2MtNGRjOC1iNTZiLThmOTJlMzA3ZjA3NiIsImMiOjR9"));</v>
      </c>
      <c r="AA4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https://odooutil.azurewebsites.net/GEE/Index/9006/8/28/8</v>
      </c>
      <c r="AB498" s="106" t="str">
        <f t="shared" si="33"/>
        <v>https://dashboardfiltrado.azurewebsites.net/AutoDash/Index/28/8</v>
      </c>
      <c r="AC4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id2:8, url:"https://app.powerbi.com/view?r=eyJrIjoiNjFiOGZkOWMtN2E5NC00NjM3LWJiMzktNjFhMzRjNjcxOTc0IiwidCI6IjhmYmFhNWJmLTJlY2MtNGRjOC1iNTZiLThmOTJlMzA3ZjA3NiIsImMiOjR9", comentario:"DATA: DATARIESGO || País: Guatemala || Variante: SI || Tipo Variante: Departamento || Variante Shopify: Departamento: Totonicapán"));</v>
      </c>
      <c r="AD4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https://odooutil.azurewebsites.net/GEE/Index/9006/8/28/8</v>
      </c>
      <c r="AE498" s="117" t="str">
        <f>+IF(Detalle_Vinculos_Odoo[[#This Row],[LINK Mapstore]]&lt;&gt;"","MapStore",IF(Detalle_Vinculos_Odoo[[#This Row],[id GEE]]&lt;&gt;"","GEE-PBI","PBI"))</f>
        <v>GEE-PBI</v>
      </c>
    </row>
    <row r="499" spans="1:31" ht="30.6" x14ac:dyDescent="0.3">
      <c r="A499" s="102">
        <f t="shared" si="34"/>
        <v>486</v>
      </c>
      <c r="B499" s="103" t="str">
        <f>+VLOOKUP($M499,Detalle_Variantes_DI[],2,0)</f>
        <v>DATARIESGO</v>
      </c>
      <c r="C499" s="103" t="str">
        <f>+VLOOKUP($M499,Detalle_Variantes_DI[],3,0)</f>
        <v>0012-04-00091</v>
      </c>
      <c r="D499" s="30" t="str">
        <f>+VLOOKUP($M499,Detalle_Variantes_DI[],5,0)</f>
        <v>Plataforma de Análisis y Monitoreo de focos de Fuego - Guatemala</v>
      </c>
      <c r="E499" s="102" t="str">
        <f>+VLOOKUP($M499,Detalle_Variantes_DI[],6,0)</f>
        <v>PRO</v>
      </c>
      <c r="F499" s="102" t="str">
        <f>+VLOOKUP($M499,Detalle_Variantes_DI[],7,0)</f>
        <v>Guatemala</v>
      </c>
      <c r="G499" s="102" t="str">
        <f>+VLOOKUP($M499,Detalle_Variantes_DI[],8,0)</f>
        <v>SI</v>
      </c>
      <c r="H499" s="102" t="str">
        <f>+VLOOKUP($M499,Detalle_Variantes_DI[],9,0)</f>
        <v>SI</v>
      </c>
      <c r="I499" s="102" t="str">
        <f>+VLOOKUP($M499,Detalle_Variantes_DI[],10,0)</f>
        <v>NO</v>
      </c>
      <c r="J499" s="102" t="str">
        <f>+VLOOKUP($M499,Detalle_Variantes_DI[],11,0)</f>
        <v>SI</v>
      </c>
      <c r="K499" s="102" t="str">
        <f>+VLOOKUP($M499,Detalle_Variantes_DI[],13,0)</f>
        <v>SI</v>
      </c>
      <c r="L499" s="102" t="str">
        <f>+VLOOKUP($M499,Detalle_Variantes_DI[],14,0)</f>
        <v>Departamento</v>
      </c>
      <c r="M499" s="100">
        <f t="shared" si="37"/>
        <v>28</v>
      </c>
      <c r="N499" s="96">
        <v>9</v>
      </c>
      <c r="O499" s="102">
        <f>+IF(VLOOKUP($M499,Detalle_Variantes_DI[],19,0)=0,"",VLOOKUP($M499,Detalle_Variantes_DI[],19,0))</f>
        <v>9006</v>
      </c>
      <c r="P499" s="102">
        <f t="shared" si="35"/>
        <v>9</v>
      </c>
      <c r="Q499" s="102">
        <f>+IF(VLOOKUP($M499,Detalle_Variantes_DI[],19,0)=0,"",VLOOKUP($M499,Detalle_Variantes_DI[],21,0))</f>
        <v>0</v>
      </c>
      <c r="R499" s="102">
        <f t="shared" si="36"/>
        <v>9</v>
      </c>
      <c r="S499" s="106" t="str">
        <f>+IFERROR(VLOOKUP(M499&amp;"-"&amp;N499,Links_publicos_PBI[[id-id2]:[Nombre Archivo PBI]],4,0),L499)</f>
        <v>Departamento: Quetzaltenango</v>
      </c>
      <c r="T499" s="121" t="str">
        <f>+HYPERLINK(IFERROR(VLOOKUP($M499&amp;"-"&amp;$N499,Links_publicos_PBI[[id-id2]:[Nombre Archivo PBI]],5,0),L499))</f>
        <v>https://app.powerbi.com/view?r=eyJrIjoiYmQ2ZDFjZjEtNGE2YS00YjJlLWI0ZTMtZDM2ZjQ4ZTZlODYyIiwidCI6IjhmYmFhNWJmLTJlY2MtNGRjOC1iNTZiLThmOTJlMzA3ZjA3NiIsImMiOjR9</v>
      </c>
      <c r="U499" s="121" t="str">
        <f>+IFERROR(VLOOKUP($M499,'LINK GEE-MSTORE'!$A$4:$E$164,4,0),"")&amp;IF(Detalle_Vinculos_Odoo[[#This Row],[id GEE2]]=0,"",Detalle_Vinculos_Odoo[[#This Row],[id GEE2]])</f>
        <v>https://app-data-i.users.earthengine.app/view/datafuegogtfiltro?Codcom=9</v>
      </c>
      <c r="V499" s="121" t="str">
        <f>+IFERROR(VLOOKUP($M499,'LINK GEE-MSTORE'!$I$4:$M$134,4,0),"")</f>
        <v/>
      </c>
      <c r="W499" s="30" t="str">
        <f>+Detalle_Vinculos_Odoo[[#This Row],[Data]]&amp;"|| "&amp;Detalle_Vinculos_Odoo[[#This Row],[Variante Shopify]]&amp;", "&amp;Detalle_Vinculos_Odoo[[#This Row],[País]]</f>
        <v>DATARIESGO|| Departamento: Quetzaltenango, Guatemala</v>
      </c>
      <c r="X4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Quetzaltenango</v>
      </c>
      <c r="Y49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id2:9, geeURL: "https://app-data-i.users.earthengine.app/view/datafuegogtfiltro?Codcom=9", comentario: "DATA: DATARIESGO || País: Guatemala || Variante: SI || Tipo Variante: Departamento || Variante Shopify: Departamento: Quetzaltenango", nombre: "DATARIESGO|| Departamento: Quetzaltenango, Guatemala",urlImagen: "https://raw.githubusercontent.com/Sud-Austral/DATA-COMUN/master/00%20Portadas/DATAFUEGO/portadaPowerBi_DataRIESGO_PlataformaDeAnalisisYMonitoreoDeFocosDeFuego_GUATEMALA.jpg",  urlPowerBi:"https://app.powerbi.com/view?r=eyJrIjoiYmQ2ZDFjZjEtNGE2YS00YjJlLWI0ZTMtZDM2ZjQ4ZTZlODYyIiwidCI6IjhmYmFhNWJmLTJlY2MtNGRjOC1iNTZiLThmOTJlMzA3ZjA3NiIsImMiOjR9"));</v>
      </c>
      <c r="AA4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https://odooutil.azurewebsites.net/GEE/Index/9006/9/28/9</v>
      </c>
      <c r="AB499" s="106" t="str">
        <f t="shared" si="33"/>
        <v>https://dashboardfiltrado.azurewebsites.net/AutoDash/Index/28/9</v>
      </c>
      <c r="AC4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id2:9, url:"https://app.powerbi.com/view?r=eyJrIjoiYmQ2ZDFjZjEtNGE2YS00YjJlLWI0ZTMtZDM2ZjQ4ZTZlODYyIiwidCI6IjhmYmFhNWJmLTJlY2MtNGRjOC1iNTZiLThmOTJlMzA3ZjA3NiIsImMiOjR9", comentario:"DATA: DATARIESGO || País: Guatemala || Variante: SI || Tipo Variante: Departamento || Variante Shopify: Departamento: Quetzaltenango"));</v>
      </c>
      <c r="AD4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https://odooutil.azurewebsites.net/GEE/Index/9006/9/28/9</v>
      </c>
      <c r="AE499" s="117" t="str">
        <f>+IF(Detalle_Vinculos_Odoo[[#This Row],[LINK Mapstore]]&lt;&gt;"","MapStore",IF(Detalle_Vinculos_Odoo[[#This Row],[id GEE]]&lt;&gt;"","GEE-PBI","PBI"))</f>
        <v>GEE-PBI</v>
      </c>
    </row>
    <row r="500" spans="1:31" ht="30.6" x14ac:dyDescent="0.3">
      <c r="A500" s="102">
        <f t="shared" si="34"/>
        <v>487</v>
      </c>
      <c r="B500" s="103" t="str">
        <f>+VLOOKUP($M500,Detalle_Variantes_DI[],2,0)</f>
        <v>DATARIESGO</v>
      </c>
      <c r="C500" s="103" t="str">
        <f>+VLOOKUP($M500,Detalle_Variantes_DI[],3,0)</f>
        <v>0012-04-00091</v>
      </c>
      <c r="D500" s="30" t="str">
        <f>+VLOOKUP($M500,Detalle_Variantes_DI[],5,0)</f>
        <v>Plataforma de Análisis y Monitoreo de focos de Fuego - Guatemala</v>
      </c>
      <c r="E500" s="102" t="str">
        <f>+VLOOKUP($M500,Detalle_Variantes_DI[],6,0)</f>
        <v>PRO</v>
      </c>
      <c r="F500" s="102" t="str">
        <f>+VLOOKUP($M500,Detalle_Variantes_DI[],7,0)</f>
        <v>Guatemala</v>
      </c>
      <c r="G500" s="102" t="str">
        <f>+VLOOKUP($M500,Detalle_Variantes_DI[],8,0)</f>
        <v>SI</v>
      </c>
      <c r="H500" s="102" t="str">
        <f>+VLOOKUP($M500,Detalle_Variantes_DI[],9,0)</f>
        <v>SI</v>
      </c>
      <c r="I500" s="102" t="str">
        <f>+VLOOKUP($M500,Detalle_Variantes_DI[],10,0)</f>
        <v>NO</v>
      </c>
      <c r="J500" s="102" t="str">
        <f>+VLOOKUP($M500,Detalle_Variantes_DI[],11,0)</f>
        <v>SI</v>
      </c>
      <c r="K500" s="102" t="str">
        <f>+VLOOKUP($M500,Detalle_Variantes_DI[],13,0)</f>
        <v>SI</v>
      </c>
      <c r="L500" s="102" t="str">
        <f>+VLOOKUP($M500,Detalle_Variantes_DI[],14,0)</f>
        <v>Departamento</v>
      </c>
      <c r="M500" s="100">
        <f t="shared" si="37"/>
        <v>28</v>
      </c>
      <c r="N500" s="96">
        <v>10</v>
      </c>
      <c r="O500" s="102">
        <f>+IF(VLOOKUP($M500,Detalle_Variantes_DI[],19,0)=0,"",VLOOKUP($M500,Detalle_Variantes_DI[],19,0))</f>
        <v>9006</v>
      </c>
      <c r="P500" s="102">
        <f t="shared" si="35"/>
        <v>10</v>
      </c>
      <c r="Q500" s="102">
        <f>+IF(VLOOKUP($M500,Detalle_Variantes_DI[],19,0)=0,"",VLOOKUP($M500,Detalle_Variantes_DI[],21,0))</f>
        <v>0</v>
      </c>
      <c r="R500" s="102">
        <f t="shared" si="36"/>
        <v>10</v>
      </c>
      <c r="S500" s="106" t="str">
        <f>+IFERROR(VLOOKUP(M500&amp;"-"&amp;N500,Links_publicos_PBI[[id-id2]:[Nombre Archivo PBI]],4,0),L500)</f>
        <v>Departamento: Suchitepéquez</v>
      </c>
      <c r="T500" s="121" t="str">
        <f>+HYPERLINK(IFERROR(VLOOKUP($M500&amp;"-"&amp;$N500,Links_publicos_PBI[[id-id2]:[Nombre Archivo PBI]],5,0),L500))</f>
        <v>https://app.powerbi.com/view?r=eyJrIjoiYjE0ZDY4YzYtMTVmYi00ZTI4LWFhN2QtMWIwZDQzMTZjMzA3IiwidCI6IjhmYmFhNWJmLTJlY2MtNGRjOC1iNTZiLThmOTJlMzA3ZjA3NiIsImMiOjR9</v>
      </c>
      <c r="U500" s="121" t="str">
        <f>+IFERROR(VLOOKUP($M500,'LINK GEE-MSTORE'!$A$4:$E$164,4,0),"")&amp;IF(Detalle_Vinculos_Odoo[[#This Row],[id GEE2]]=0,"",Detalle_Vinculos_Odoo[[#This Row],[id GEE2]])</f>
        <v>https://app-data-i.users.earthengine.app/view/datafuegogtfiltro?Codcom=10</v>
      </c>
      <c r="V500" s="121" t="str">
        <f>+IFERROR(VLOOKUP($M500,'LINK GEE-MSTORE'!$I$4:$M$134,4,0),"")</f>
        <v/>
      </c>
      <c r="W500" s="30" t="str">
        <f>+Detalle_Vinculos_Odoo[[#This Row],[Data]]&amp;"|| "&amp;Detalle_Vinculos_Odoo[[#This Row],[Variante Shopify]]&amp;", "&amp;Detalle_Vinculos_Odoo[[#This Row],[País]]</f>
        <v>DATARIESGO|| Departamento: Suchitepéquez, Guatemala</v>
      </c>
      <c r="X5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Suchitepéquez</v>
      </c>
      <c r="Y50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id2:10, geeURL: "https://app-data-i.users.earthengine.app/view/datafuegogtfiltro?Codcom=10", comentario: "DATA: DATARIESGO || País: Guatemala || Variante: SI || Tipo Variante: Departamento || Variante Shopify: Departamento: Suchitepéquez", nombre: "DATARIESGO|| Departamento: Suchitepéquez, Guatemala",urlImagen: "https://raw.githubusercontent.com/Sud-Austral/DATA-COMUN/master/00%20Portadas/DATAFUEGO/portadaPowerBi_DataRIESGO_PlataformaDeAnalisisYMonitoreoDeFocosDeFuego_GUATEMALA.jpg",  urlPowerBi:"https://app.powerbi.com/view?r=eyJrIjoiYjE0ZDY4YzYtMTVmYi00ZTI4LWFhN2QtMWIwZDQzMTZjMzA3IiwidCI6IjhmYmFhNWJmLTJlY2MtNGRjOC1iNTZiLThmOTJlMzA3ZjA3NiIsImMiOjR9"));</v>
      </c>
      <c r="AA5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https://odooutil.azurewebsites.net/GEE/Index/9006/10/28/10</v>
      </c>
      <c r="AB500" s="106" t="str">
        <f t="shared" si="33"/>
        <v>https://dashboardfiltrado.azurewebsites.net/AutoDash/Index/28/10</v>
      </c>
      <c r="AC5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id2:10, url:"https://app.powerbi.com/view?r=eyJrIjoiYjE0ZDY4YzYtMTVmYi00ZTI4LWFhN2QtMWIwZDQzMTZjMzA3IiwidCI6IjhmYmFhNWJmLTJlY2MtNGRjOC1iNTZiLThmOTJlMzA3ZjA3NiIsImMiOjR9", comentario:"DATA: DATARIESGO || País: Guatemala || Variante: SI || Tipo Variante: Departamento || Variante Shopify: Departamento: Suchitepéquez"));</v>
      </c>
      <c r="AD5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https://odooutil.azurewebsites.net/GEE/Index/9006/10/28/10</v>
      </c>
      <c r="AE500" s="117" t="str">
        <f>+IF(Detalle_Vinculos_Odoo[[#This Row],[LINK Mapstore]]&lt;&gt;"","MapStore",IF(Detalle_Vinculos_Odoo[[#This Row],[id GEE]]&lt;&gt;"","GEE-PBI","PBI"))</f>
        <v>GEE-PBI</v>
      </c>
    </row>
    <row r="501" spans="1:31" ht="30.6" x14ac:dyDescent="0.3">
      <c r="A501" s="102">
        <f t="shared" si="34"/>
        <v>488</v>
      </c>
      <c r="B501" s="103" t="str">
        <f>+VLOOKUP($M501,Detalle_Variantes_DI[],2,0)</f>
        <v>DATARIESGO</v>
      </c>
      <c r="C501" s="103" t="str">
        <f>+VLOOKUP($M501,Detalle_Variantes_DI[],3,0)</f>
        <v>0012-04-00091</v>
      </c>
      <c r="D501" s="30" t="str">
        <f>+VLOOKUP($M501,Detalle_Variantes_DI[],5,0)</f>
        <v>Plataforma de Análisis y Monitoreo de focos de Fuego - Guatemala</v>
      </c>
      <c r="E501" s="102" t="str">
        <f>+VLOOKUP($M501,Detalle_Variantes_DI[],6,0)</f>
        <v>PRO</v>
      </c>
      <c r="F501" s="102" t="str">
        <f>+VLOOKUP($M501,Detalle_Variantes_DI[],7,0)</f>
        <v>Guatemala</v>
      </c>
      <c r="G501" s="102" t="str">
        <f>+VLOOKUP($M501,Detalle_Variantes_DI[],8,0)</f>
        <v>SI</v>
      </c>
      <c r="H501" s="102" t="str">
        <f>+VLOOKUP($M501,Detalle_Variantes_DI[],9,0)</f>
        <v>SI</v>
      </c>
      <c r="I501" s="102" t="str">
        <f>+VLOOKUP($M501,Detalle_Variantes_DI[],10,0)</f>
        <v>NO</v>
      </c>
      <c r="J501" s="102" t="str">
        <f>+VLOOKUP($M501,Detalle_Variantes_DI[],11,0)</f>
        <v>SI</v>
      </c>
      <c r="K501" s="102" t="str">
        <f>+VLOOKUP($M501,Detalle_Variantes_DI[],13,0)</f>
        <v>SI</v>
      </c>
      <c r="L501" s="102" t="str">
        <f>+VLOOKUP($M501,Detalle_Variantes_DI[],14,0)</f>
        <v>Departamento</v>
      </c>
      <c r="M501" s="100">
        <f t="shared" si="37"/>
        <v>28</v>
      </c>
      <c r="N501" s="96">
        <v>11</v>
      </c>
      <c r="O501" s="102">
        <f>+IF(VLOOKUP($M501,Detalle_Variantes_DI[],19,0)=0,"",VLOOKUP($M501,Detalle_Variantes_DI[],19,0))</f>
        <v>9006</v>
      </c>
      <c r="P501" s="102">
        <f t="shared" si="35"/>
        <v>11</v>
      </c>
      <c r="Q501" s="102">
        <f>+IF(VLOOKUP($M501,Detalle_Variantes_DI[],19,0)=0,"",VLOOKUP($M501,Detalle_Variantes_DI[],21,0))</f>
        <v>0</v>
      </c>
      <c r="R501" s="102">
        <f t="shared" si="36"/>
        <v>11</v>
      </c>
      <c r="S501" s="106" t="str">
        <f>+IFERROR(VLOOKUP(M501&amp;"-"&amp;N501,Links_publicos_PBI[[id-id2]:[Nombre Archivo PBI]],4,0),L501)</f>
        <v>Departamento: Retalhuleu</v>
      </c>
      <c r="T501" s="121" t="str">
        <f>+HYPERLINK(IFERROR(VLOOKUP($M501&amp;"-"&amp;$N501,Links_publicos_PBI[[id-id2]:[Nombre Archivo PBI]],5,0),L501))</f>
        <v>https://app.powerbi.com/view?r=eyJrIjoiODc2MWM1MmEtODNiMC00Zjc0LTg4MzEtMWYyMWY5YWZmY2E0IiwidCI6IjhmYmFhNWJmLTJlY2MtNGRjOC1iNTZiLThmOTJlMzA3ZjA3NiIsImMiOjR9</v>
      </c>
      <c r="U501" s="121" t="str">
        <f>+IFERROR(VLOOKUP($M501,'LINK GEE-MSTORE'!$A$4:$E$164,4,0),"")&amp;IF(Detalle_Vinculos_Odoo[[#This Row],[id GEE2]]=0,"",Detalle_Vinculos_Odoo[[#This Row],[id GEE2]])</f>
        <v>https://app-data-i.users.earthengine.app/view/datafuegogtfiltro?Codcom=11</v>
      </c>
      <c r="V501" s="121" t="str">
        <f>+IFERROR(VLOOKUP($M501,'LINK GEE-MSTORE'!$I$4:$M$134,4,0),"")</f>
        <v/>
      </c>
      <c r="W501" s="30" t="str">
        <f>+Detalle_Vinculos_Odoo[[#This Row],[Data]]&amp;"|| "&amp;Detalle_Vinculos_Odoo[[#This Row],[Variante Shopify]]&amp;", "&amp;Detalle_Vinculos_Odoo[[#This Row],[País]]</f>
        <v>DATARIESGO|| Departamento: Retalhuleu, Guatemala</v>
      </c>
      <c r="X5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Retalhuleu</v>
      </c>
      <c r="Y50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id2:11, geeURL: "https://app-data-i.users.earthengine.app/view/datafuegogtfiltro?Codcom=11", comentario: "DATA: DATARIESGO || País: Guatemala || Variante: SI || Tipo Variante: Departamento || Variante Shopify: Departamento: Retalhuleu", nombre: "DATARIESGO|| Departamento: Retalhuleu, Guatemala",urlImagen: "https://raw.githubusercontent.com/Sud-Austral/DATA-COMUN/master/00%20Portadas/DATAFUEGO/portadaPowerBi_DataRIESGO_PlataformaDeAnalisisYMonitoreoDeFocosDeFuego_GUATEMALA.jpg",  urlPowerBi:"https://app.powerbi.com/view?r=eyJrIjoiODc2MWM1MmEtODNiMC00Zjc0LTg4MzEtMWYyMWY5YWZmY2E0IiwidCI6IjhmYmFhNWJmLTJlY2MtNGRjOC1iNTZiLThmOTJlMzA3ZjA3NiIsImMiOjR9"));</v>
      </c>
      <c r="AA5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https://odooutil.azurewebsites.net/GEE/Index/9006/11/28/11</v>
      </c>
      <c r="AB501" s="106" t="str">
        <f t="shared" si="33"/>
        <v>https://dashboardfiltrado.azurewebsites.net/AutoDash/Index/28/11</v>
      </c>
      <c r="AC5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id2:11, url:"https://app.powerbi.com/view?r=eyJrIjoiODc2MWM1MmEtODNiMC00Zjc0LTg4MzEtMWYyMWY5YWZmY2E0IiwidCI6IjhmYmFhNWJmLTJlY2MtNGRjOC1iNTZiLThmOTJlMzA3ZjA3NiIsImMiOjR9", comentario:"DATA: DATARIESGO || País: Guatemala || Variante: SI || Tipo Variante: Departamento || Variante Shopify: Departamento: Retalhuleu"));</v>
      </c>
      <c r="AD5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https://odooutil.azurewebsites.net/GEE/Index/9006/11/28/11</v>
      </c>
      <c r="AE501" s="117" t="str">
        <f>+IF(Detalle_Vinculos_Odoo[[#This Row],[LINK Mapstore]]&lt;&gt;"","MapStore",IF(Detalle_Vinculos_Odoo[[#This Row],[id GEE]]&lt;&gt;"","GEE-PBI","PBI"))</f>
        <v>GEE-PBI</v>
      </c>
    </row>
    <row r="502" spans="1:31" ht="30.6" x14ac:dyDescent="0.3">
      <c r="A502" s="102">
        <f t="shared" si="34"/>
        <v>489</v>
      </c>
      <c r="B502" s="103" t="str">
        <f>+VLOOKUP($M502,Detalle_Variantes_DI[],2,0)</f>
        <v>DATARIESGO</v>
      </c>
      <c r="C502" s="103" t="str">
        <f>+VLOOKUP($M502,Detalle_Variantes_DI[],3,0)</f>
        <v>0012-04-00091</v>
      </c>
      <c r="D502" s="30" t="str">
        <f>+VLOOKUP($M502,Detalle_Variantes_DI[],5,0)</f>
        <v>Plataforma de Análisis y Monitoreo de focos de Fuego - Guatemala</v>
      </c>
      <c r="E502" s="102" t="str">
        <f>+VLOOKUP($M502,Detalle_Variantes_DI[],6,0)</f>
        <v>PRO</v>
      </c>
      <c r="F502" s="102" t="str">
        <f>+VLOOKUP($M502,Detalle_Variantes_DI[],7,0)</f>
        <v>Guatemala</v>
      </c>
      <c r="G502" s="102" t="str">
        <f>+VLOOKUP($M502,Detalle_Variantes_DI[],8,0)</f>
        <v>SI</v>
      </c>
      <c r="H502" s="102" t="str">
        <f>+VLOOKUP($M502,Detalle_Variantes_DI[],9,0)</f>
        <v>SI</v>
      </c>
      <c r="I502" s="102" t="str">
        <f>+VLOOKUP($M502,Detalle_Variantes_DI[],10,0)</f>
        <v>NO</v>
      </c>
      <c r="J502" s="102" t="str">
        <f>+VLOOKUP($M502,Detalle_Variantes_DI[],11,0)</f>
        <v>SI</v>
      </c>
      <c r="K502" s="102" t="str">
        <f>+VLOOKUP($M502,Detalle_Variantes_DI[],13,0)</f>
        <v>SI</v>
      </c>
      <c r="L502" s="102" t="str">
        <f>+VLOOKUP($M502,Detalle_Variantes_DI[],14,0)</f>
        <v>Departamento</v>
      </c>
      <c r="M502" s="100">
        <f t="shared" si="37"/>
        <v>28</v>
      </c>
      <c r="N502" s="96">
        <v>12</v>
      </c>
      <c r="O502" s="102">
        <f>+IF(VLOOKUP($M502,Detalle_Variantes_DI[],19,0)=0,"",VLOOKUP($M502,Detalle_Variantes_DI[],19,0))</f>
        <v>9006</v>
      </c>
      <c r="P502" s="102">
        <f t="shared" si="35"/>
        <v>12</v>
      </c>
      <c r="Q502" s="102">
        <f>+IF(VLOOKUP($M502,Detalle_Variantes_DI[],19,0)=0,"",VLOOKUP($M502,Detalle_Variantes_DI[],21,0))</f>
        <v>0</v>
      </c>
      <c r="R502" s="102">
        <f t="shared" si="36"/>
        <v>12</v>
      </c>
      <c r="S502" s="106" t="str">
        <f>+IFERROR(VLOOKUP(M502&amp;"-"&amp;N502,Links_publicos_PBI[[id-id2]:[Nombre Archivo PBI]],4,0),L502)</f>
        <v>Departamento: San Marcos</v>
      </c>
      <c r="T502" s="121" t="str">
        <f>+HYPERLINK(IFERROR(VLOOKUP($M502&amp;"-"&amp;$N502,Links_publicos_PBI[[id-id2]:[Nombre Archivo PBI]],5,0),L502))</f>
        <v>https://app.powerbi.com/view?r=eyJrIjoiMzcwZTA2NzctYjUxNi00YTFiLTgyZmEtMzhjYzgwNDU3NzM0IiwidCI6IjhmYmFhNWJmLTJlY2MtNGRjOC1iNTZiLThmOTJlMzA3ZjA3NiIsImMiOjR9</v>
      </c>
      <c r="U502" s="121" t="str">
        <f>+IFERROR(VLOOKUP($M502,'LINK GEE-MSTORE'!$A$4:$E$164,4,0),"")&amp;IF(Detalle_Vinculos_Odoo[[#This Row],[id GEE2]]=0,"",Detalle_Vinculos_Odoo[[#This Row],[id GEE2]])</f>
        <v>https://app-data-i.users.earthengine.app/view/datafuegogtfiltro?Codcom=12</v>
      </c>
      <c r="V502" s="121" t="str">
        <f>+IFERROR(VLOOKUP($M502,'LINK GEE-MSTORE'!$I$4:$M$134,4,0),"")</f>
        <v/>
      </c>
      <c r="W502" s="30" t="str">
        <f>+Detalle_Vinculos_Odoo[[#This Row],[Data]]&amp;"|| "&amp;Detalle_Vinculos_Odoo[[#This Row],[Variante Shopify]]&amp;", "&amp;Detalle_Vinculos_Odoo[[#This Row],[País]]</f>
        <v>DATARIESGO|| Departamento: San Marcos, Guatemala</v>
      </c>
      <c r="X5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San Marcos</v>
      </c>
      <c r="Y50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id2:12, geeURL: "https://app-data-i.users.earthengine.app/view/datafuegogtfiltro?Codcom=12", comentario: "DATA: DATARIESGO || País: Guatemala || Variante: SI || Tipo Variante: Departamento || Variante Shopify: Departamento: San Marcos", nombre: "DATARIESGO|| Departamento: San Marcos, Guatemala",urlImagen: "https://raw.githubusercontent.com/Sud-Austral/DATA-COMUN/master/00%20Portadas/DATAFUEGO/portadaPowerBi_DataRIESGO_PlataformaDeAnalisisYMonitoreoDeFocosDeFuego_GUATEMALA.jpg",  urlPowerBi:"https://app.powerbi.com/view?r=eyJrIjoiMzcwZTA2NzctYjUxNi00YTFiLTgyZmEtMzhjYzgwNDU3NzM0IiwidCI6IjhmYmFhNWJmLTJlY2MtNGRjOC1iNTZiLThmOTJlMzA3ZjA3NiIsImMiOjR9"));</v>
      </c>
      <c r="AA5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https://odooutil.azurewebsites.net/GEE/Index/9006/12/28/12</v>
      </c>
      <c r="AB502" s="106" t="str">
        <f t="shared" si="33"/>
        <v>https://dashboardfiltrado.azurewebsites.net/AutoDash/Index/28/12</v>
      </c>
      <c r="AC5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id2:12, url:"https://app.powerbi.com/view?r=eyJrIjoiMzcwZTA2NzctYjUxNi00YTFiLTgyZmEtMzhjYzgwNDU3NzM0IiwidCI6IjhmYmFhNWJmLTJlY2MtNGRjOC1iNTZiLThmOTJlMzA3ZjA3NiIsImMiOjR9", comentario:"DATA: DATARIESGO || País: Guatemala || Variante: SI || Tipo Variante: Departamento || Variante Shopify: Departamento: San Marcos"));</v>
      </c>
      <c r="AD5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https://odooutil.azurewebsites.net/GEE/Index/9006/12/28/12</v>
      </c>
      <c r="AE502" s="117" t="str">
        <f>+IF(Detalle_Vinculos_Odoo[[#This Row],[LINK Mapstore]]&lt;&gt;"","MapStore",IF(Detalle_Vinculos_Odoo[[#This Row],[id GEE]]&lt;&gt;"","GEE-PBI","PBI"))</f>
        <v>GEE-PBI</v>
      </c>
    </row>
    <row r="503" spans="1:31" ht="30.6" x14ac:dyDescent="0.3">
      <c r="A503" s="102">
        <f t="shared" si="34"/>
        <v>490</v>
      </c>
      <c r="B503" s="103" t="str">
        <f>+VLOOKUP($M503,Detalle_Variantes_DI[],2,0)</f>
        <v>DATARIESGO</v>
      </c>
      <c r="C503" s="103" t="str">
        <f>+VLOOKUP($M503,Detalle_Variantes_DI[],3,0)</f>
        <v>0012-04-00091</v>
      </c>
      <c r="D503" s="30" t="str">
        <f>+VLOOKUP($M503,Detalle_Variantes_DI[],5,0)</f>
        <v>Plataforma de Análisis y Monitoreo de focos de Fuego - Guatemala</v>
      </c>
      <c r="E503" s="102" t="str">
        <f>+VLOOKUP($M503,Detalle_Variantes_DI[],6,0)</f>
        <v>PRO</v>
      </c>
      <c r="F503" s="102" t="str">
        <f>+VLOOKUP($M503,Detalle_Variantes_DI[],7,0)</f>
        <v>Guatemala</v>
      </c>
      <c r="G503" s="102" t="str">
        <f>+VLOOKUP($M503,Detalle_Variantes_DI[],8,0)</f>
        <v>SI</v>
      </c>
      <c r="H503" s="102" t="str">
        <f>+VLOOKUP($M503,Detalle_Variantes_DI[],9,0)</f>
        <v>SI</v>
      </c>
      <c r="I503" s="102" t="str">
        <f>+VLOOKUP($M503,Detalle_Variantes_DI[],10,0)</f>
        <v>NO</v>
      </c>
      <c r="J503" s="102" t="str">
        <f>+VLOOKUP($M503,Detalle_Variantes_DI[],11,0)</f>
        <v>SI</v>
      </c>
      <c r="K503" s="102" t="str">
        <f>+VLOOKUP($M503,Detalle_Variantes_DI[],13,0)</f>
        <v>SI</v>
      </c>
      <c r="L503" s="102" t="str">
        <f>+VLOOKUP($M503,Detalle_Variantes_DI[],14,0)</f>
        <v>Departamento</v>
      </c>
      <c r="M503" s="100">
        <f t="shared" si="37"/>
        <v>28</v>
      </c>
      <c r="N503" s="96">
        <v>13</v>
      </c>
      <c r="O503" s="102">
        <f>+IF(VLOOKUP($M503,Detalle_Variantes_DI[],19,0)=0,"",VLOOKUP($M503,Detalle_Variantes_DI[],19,0))</f>
        <v>9006</v>
      </c>
      <c r="P503" s="102">
        <f t="shared" si="35"/>
        <v>13</v>
      </c>
      <c r="Q503" s="102">
        <f>+IF(VLOOKUP($M503,Detalle_Variantes_DI[],19,0)=0,"",VLOOKUP($M503,Detalle_Variantes_DI[],21,0))</f>
        <v>0</v>
      </c>
      <c r="R503" s="102">
        <f t="shared" si="36"/>
        <v>13</v>
      </c>
      <c r="S503" s="106" t="str">
        <f>+IFERROR(VLOOKUP(M503&amp;"-"&amp;N503,Links_publicos_PBI[[id-id2]:[Nombre Archivo PBI]],4,0),L503)</f>
        <v>Departamento: Huehuetenango</v>
      </c>
      <c r="T503" s="121" t="str">
        <f>+HYPERLINK(IFERROR(VLOOKUP($M503&amp;"-"&amp;$N503,Links_publicos_PBI[[id-id2]:[Nombre Archivo PBI]],5,0),L503))</f>
        <v>https://app.powerbi.com/view?r=eyJrIjoiYTI1NTdlN2MtYTJjZi00ZWY3LWEyOTgtNWFjYzI0ZGYxYzg5IiwidCI6IjhmYmFhNWJmLTJlY2MtNGRjOC1iNTZiLThmOTJlMzA3ZjA3NiIsImMiOjR9</v>
      </c>
      <c r="U503" s="121" t="str">
        <f>+IFERROR(VLOOKUP($M503,'LINK GEE-MSTORE'!$A$4:$E$164,4,0),"")&amp;IF(Detalle_Vinculos_Odoo[[#This Row],[id GEE2]]=0,"",Detalle_Vinculos_Odoo[[#This Row],[id GEE2]])</f>
        <v>https://app-data-i.users.earthengine.app/view/datafuegogtfiltro?Codcom=13</v>
      </c>
      <c r="V503" s="121" t="str">
        <f>+IFERROR(VLOOKUP($M503,'LINK GEE-MSTORE'!$I$4:$M$134,4,0),"")</f>
        <v/>
      </c>
      <c r="W503" s="30" t="str">
        <f>+Detalle_Vinculos_Odoo[[#This Row],[Data]]&amp;"|| "&amp;Detalle_Vinculos_Odoo[[#This Row],[Variante Shopify]]&amp;", "&amp;Detalle_Vinculos_Odoo[[#This Row],[País]]</f>
        <v>DATARIESGO|| Departamento: Huehuetenango, Guatemala</v>
      </c>
      <c r="X5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Huehuetenango</v>
      </c>
      <c r="Y50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id2:13, geeURL: "https://app-data-i.users.earthengine.app/view/datafuegogtfiltro?Codcom=13", comentario: "DATA: DATARIESGO || País: Guatemala || Variante: SI || Tipo Variante: Departamento || Variante Shopify: Departamento: Huehuetenango", nombre: "DATARIESGO|| Departamento: Huehuetenango, Guatemala",urlImagen: "https://raw.githubusercontent.com/Sud-Austral/DATA-COMUN/master/00%20Portadas/DATAFUEGO/portadaPowerBi_DataRIESGO_PlataformaDeAnalisisYMonitoreoDeFocosDeFuego_GUATEMALA.jpg",  urlPowerBi:"https://app.powerbi.com/view?r=eyJrIjoiYTI1NTdlN2MtYTJjZi00ZWY3LWEyOTgtNWFjYzI0ZGYxYzg5IiwidCI6IjhmYmFhNWJmLTJlY2MtNGRjOC1iNTZiLThmOTJlMzA3ZjA3NiIsImMiOjR9"));</v>
      </c>
      <c r="AA5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https://odooutil.azurewebsites.net/GEE/Index/9006/13/28/13</v>
      </c>
      <c r="AB503" s="106" t="str">
        <f t="shared" si="33"/>
        <v>https://dashboardfiltrado.azurewebsites.net/AutoDash/Index/28/13</v>
      </c>
      <c r="AC5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id2:13, url:"https://app.powerbi.com/view?r=eyJrIjoiYTI1NTdlN2MtYTJjZi00ZWY3LWEyOTgtNWFjYzI0ZGYxYzg5IiwidCI6IjhmYmFhNWJmLTJlY2MtNGRjOC1iNTZiLThmOTJlMzA3ZjA3NiIsImMiOjR9", comentario:"DATA: DATARIESGO || País: Guatemala || Variante: SI || Tipo Variante: Departamento || Variante Shopify: Departamento: Huehuetenango"));</v>
      </c>
      <c r="AD5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https://odooutil.azurewebsites.net/GEE/Index/9006/13/28/13</v>
      </c>
      <c r="AE503" s="117" t="str">
        <f>+IF(Detalle_Vinculos_Odoo[[#This Row],[LINK Mapstore]]&lt;&gt;"","MapStore",IF(Detalle_Vinculos_Odoo[[#This Row],[id GEE]]&lt;&gt;"","GEE-PBI","PBI"))</f>
        <v>GEE-PBI</v>
      </c>
    </row>
    <row r="504" spans="1:31" ht="30.6" x14ac:dyDescent="0.3">
      <c r="A504" s="102">
        <f t="shared" si="34"/>
        <v>491</v>
      </c>
      <c r="B504" s="103" t="str">
        <f>+VLOOKUP($M504,Detalle_Variantes_DI[],2,0)</f>
        <v>DATARIESGO</v>
      </c>
      <c r="C504" s="103" t="str">
        <f>+VLOOKUP($M504,Detalle_Variantes_DI[],3,0)</f>
        <v>0012-04-00091</v>
      </c>
      <c r="D504" s="30" t="str">
        <f>+VLOOKUP($M504,Detalle_Variantes_DI[],5,0)</f>
        <v>Plataforma de Análisis y Monitoreo de focos de Fuego - Guatemala</v>
      </c>
      <c r="E504" s="102" t="str">
        <f>+VLOOKUP($M504,Detalle_Variantes_DI[],6,0)</f>
        <v>PRO</v>
      </c>
      <c r="F504" s="102" t="str">
        <f>+VLOOKUP($M504,Detalle_Variantes_DI[],7,0)</f>
        <v>Guatemala</v>
      </c>
      <c r="G504" s="102" t="str">
        <f>+VLOOKUP($M504,Detalle_Variantes_DI[],8,0)</f>
        <v>SI</v>
      </c>
      <c r="H504" s="102" t="str">
        <f>+VLOOKUP($M504,Detalle_Variantes_DI[],9,0)</f>
        <v>SI</v>
      </c>
      <c r="I504" s="102" t="str">
        <f>+VLOOKUP($M504,Detalle_Variantes_DI[],10,0)</f>
        <v>NO</v>
      </c>
      <c r="J504" s="102" t="str">
        <f>+VLOOKUP($M504,Detalle_Variantes_DI[],11,0)</f>
        <v>SI</v>
      </c>
      <c r="K504" s="102" t="str">
        <f>+VLOOKUP($M504,Detalle_Variantes_DI[],13,0)</f>
        <v>SI</v>
      </c>
      <c r="L504" s="102" t="str">
        <f>+VLOOKUP($M504,Detalle_Variantes_DI[],14,0)</f>
        <v>Departamento</v>
      </c>
      <c r="M504" s="100">
        <f t="shared" si="37"/>
        <v>28</v>
      </c>
      <c r="N504" s="96">
        <v>14</v>
      </c>
      <c r="O504" s="102">
        <f>+IF(VLOOKUP($M504,Detalle_Variantes_DI[],19,0)=0,"",VLOOKUP($M504,Detalle_Variantes_DI[],19,0))</f>
        <v>9006</v>
      </c>
      <c r="P504" s="102">
        <f t="shared" si="35"/>
        <v>14</v>
      </c>
      <c r="Q504" s="102">
        <f>+IF(VLOOKUP($M504,Detalle_Variantes_DI[],19,0)=0,"",VLOOKUP($M504,Detalle_Variantes_DI[],21,0))</f>
        <v>0</v>
      </c>
      <c r="R504" s="102">
        <f t="shared" si="36"/>
        <v>14</v>
      </c>
      <c r="S504" s="106" t="str">
        <f>+IFERROR(VLOOKUP(M504&amp;"-"&amp;N504,Links_publicos_PBI[[id-id2]:[Nombre Archivo PBI]],4,0),L504)</f>
        <v>Departamento: Quiché</v>
      </c>
      <c r="T504" s="121" t="str">
        <f>+HYPERLINK(IFERROR(VLOOKUP($M504&amp;"-"&amp;$N504,Links_publicos_PBI[[id-id2]:[Nombre Archivo PBI]],5,0),L504))</f>
        <v>https://app.powerbi.com/view?r=eyJrIjoiODMzYjFhMWItNDRmZC00N2E3LWI4YWQtNDc2N2I3ZDc4ZjU1IiwidCI6IjhmYmFhNWJmLTJlY2MtNGRjOC1iNTZiLThmOTJlMzA3ZjA3NiIsImMiOjR9</v>
      </c>
      <c r="U504" s="121" t="str">
        <f>+IFERROR(VLOOKUP($M504,'LINK GEE-MSTORE'!$A$4:$E$164,4,0),"")&amp;IF(Detalle_Vinculos_Odoo[[#This Row],[id GEE2]]=0,"",Detalle_Vinculos_Odoo[[#This Row],[id GEE2]])</f>
        <v>https://app-data-i.users.earthengine.app/view/datafuegogtfiltro?Codcom=14</v>
      </c>
      <c r="V504" s="121" t="str">
        <f>+IFERROR(VLOOKUP($M504,'LINK GEE-MSTORE'!$I$4:$M$134,4,0),"")</f>
        <v/>
      </c>
      <c r="W504" s="30" t="str">
        <f>+Detalle_Vinculos_Odoo[[#This Row],[Data]]&amp;"|| "&amp;Detalle_Vinculos_Odoo[[#This Row],[Variante Shopify]]&amp;", "&amp;Detalle_Vinculos_Odoo[[#This Row],[País]]</f>
        <v>DATARIESGO|| Departamento: Quiché, Guatemala</v>
      </c>
      <c r="X5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Quiché</v>
      </c>
      <c r="Y50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id2:14, geeURL: "https://app-data-i.users.earthengine.app/view/datafuegogtfiltro?Codcom=14", comentario: "DATA: DATARIESGO || País: Guatemala || Variante: SI || Tipo Variante: Departamento || Variante Shopify: Departamento: Quiché", nombre: "DATARIESGO|| Departamento: Quiché, Guatemala",urlImagen: "https://raw.githubusercontent.com/Sud-Austral/DATA-COMUN/master/00%20Portadas/DATAFUEGO/portadaPowerBi_DataRIESGO_PlataformaDeAnalisisYMonitoreoDeFocosDeFuego_GUATEMALA.jpg",  urlPowerBi:"https://app.powerbi.com/view?r=eyJrIjoiODMzYjFhMWItNDRmZC00N2E3LWI4YWQtNDc2N2I3ZDc4ZjU1IiwidCI6IjhmYmFhNWJmLTJlY2MtNGRjOC1iNTZiLThmOTJlMzA3ZjA3NiIsImMiOjR9"));</v>
      </c>
      <c r="AA5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https://odooutil.azurewebsites.net/GEE/Index/9006/14/28/14</v>
      </c>
      <c r="AB504" s="106" t="str">
        <f t="shared" si="33"/>
        <v>https://dashboardfiltrado.azurewebsites.net/AutoDash/Index/28/14</v>
      </c>
      <c r="AC5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id2:14, url:"https://app.powerbi.com/view?r=eyJrIjoiODMzYjFhMWItNDRmZC00N2E3LWI4YWQtNDc2N2I3ZDc4ZjU1IiwidCI6IjhmYmFhNWJmLTJlY2MtNGRjOC1iNTZiLThmOTJlMzA3ZjA3NiIsImMiOjR9", comentario:"DATA: DATARIESGO || País: Guatemala || Variante: SI || Tipo Variante: Departamento || Variante Shopify: Departamento: Quiché"));</v>
      </c>
      <c r="AD5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https://odooutil.azurewebsites.net/GEE/Index/9006/14/28/14</v>
      </c>
      <c r="AE504" s="117" t="str">
        <f>+IF(Detalle_Vinculos_Odoo[[#This Row],[LINK Mapstore]]&lt;&gt;"","MapStore",IF(Detalle_Vinculos_Odoo[[#This Row],[id GEE]]&lt;&gt;"","GEE-PBI","PBI"))</f>
        <v>GEE-PBI</v>
      </c>
    </row>
    <row r="505" spans="1:31" ht="30.6" x14ac:dyDescent="0.3">
      <c r="A505" s="102">
        <f t="shared" si="34"/>
        <v>492</v>
      </c>
      <c r="B505" s="103" t="str">
        <f>+VLOOKUP($M505,Detalle_Variantes_DI[],2,0)</f>
        <v>DATARIESGO</v>
      </c>
      <c r="C505" s="103" t="str">
        <f>+VLOOKUP($M505,Detalle_Variantes_DI[],3,0)</f>
        <v>0012-04-00091</v>
      </c>
      <c r="D505" s="30" t="str">
        <f>+VLOOKUP($M505,Detalle_Variantes_DI[],5,0)</f>
        <v>Plataforma de Análisis y Monitoreo de focos de Fuego - Guatemala</v>
      </c>
      <c r="E505" s="102" t="str">
        <f>+VLOOKUP($M505,Detalle_Variantes_DI[],6,0)</f>
        <v>PRO</v>
      </c>
      <c r="F505" s="102" t="str">
        <f>+VLOOKUP($M505,Detalle_Variantes_DI[],7,0)</f>
        <v>Guatemala</v>
      </c>
      <c r="G505" s="102" t="str">
        <f>+VLOOKUP($M505,Detalle_Variantes_DI[],8,0)</f>
        <v>SI</v>
      </c>
      <c r="H505" s="102" t="str">
        <f>+VLOOKUP($M505,Detalle_Variantes_DI[],9,0)</f>
        <v>SI</v>
      </c>
      <c r="I505" s="102" t="str">
        <f>+VLOOKUP($M505,Detalle_Variantes_DI[],10,0)</f>
        <v>NO</v>
      </c>
      <c r="J505" s="102" t="str">
        <f>+VLOOKUP($M505,Detalle_Variantes_DI[],11,0)</f>
        <v>SI</v>
      </c>
      <c r="K505" s="102" t="str">
        <f>+VLOOKUP($M505,Detalle_Variantes_DI[],13,0)</f>
        <v>SI</v>
      </c>
      <c r="L505" s="102" t="str">
        <f>+VLOOKUP($M505,Detalle_Variantes_DI[],14,0)</f>
        <v>Departamento</v>
      </c>
      <c r="M505" s="100">
        <f t="shared" si="37"/>
        <v>28</v>
      </c>
      <c r="N505" s="96">
        <v>15</v>
      </c>
      <c r="O505" s="102">
        <f>+IF(VLOOKUP($M505,Detalle_Variantes_DI[],19,0)=0,"",VLOOKUP($M505,Detalle_Variantes_DI[],19,0))</f>
        <v>9006</v>
      </c>
      <c r="P505" s="102">
        <f t="shared" si="35"/>
        <v>15</v>
      </c>
      <c r="Q505" s="102">
        <f>+IF(VLOOKUP($M505,Detalle_Variantes_DI[],19,0)=0,"",VLOOKUP($M505,Detalle_Variantes_DI[],21,0))</f>
        <v>0</v>
      </c>
      <c r="R505" s="102">
        <f t="shared" si="36"/>
        <v>15</v>
      </c>
      <c r="S505" s="106" t="str">
        <f>+IFERROR(VLOOKUP(M505&amp;"-"&amp;N505,Links_publicos_PBI[[id-id2]:[Nombre Archivo PBI]],4,0),L505)</f>
        <v>Departamento: Baja Verapaz</v>
      </c>
      <c r="T505" s="121" t="str">
        <f>+HYPERLINK(IFERROR(VLOOKUP($M505&amp;"-"&amp;$N505,Links_publicos_PBI[[id-id2]:[Nombre Archivo PBI]],5,0),L505))</f>
        <v>https://app.powerbi.com/view?r=eyJrIjoiMTEwYzA1YTQtNDczNi00ODU0LThiOTAtMTUyNWIwYjk5ZjZmIiwidCI6IjhmYmFhNWJmLTJlY2MtNGRjOC1iNTZiLThmOTJlMzA3ZjA3NiIsImMiOjR9</v>
      </c>
      <c r="U505" s="121" t="str">
        <f>+IFERROR(VLOOKUP($M505,'LINK GEE-MSTORE'!$A$4:$E$164,4,0),"")&amp;IF(Detalle_Vinculos_Odoo[[#This Row],[id GEE2]]=0,"",Detalle_Vinculos_Odoo[[#This Row],[id GEE2]])</f>
        <v>https://app-data-i.users.earthengine.app/view/datafuegogtfiltro?Codcom=15</v>
      </c>
      <c r="V505" s="121" t="str">
        <f>+IFERROR(VLOOKUP($M505,'LINK GEE-MSTORE'!$I$4:$M$134,4,0),"")</f>
        <v/>
      </c>
      <c r="W505" s="30" t="str">
        <f>+Detalle_Vinculos_Odoo[[#This Row],[Data]]&amp;"|| "&amp;Detalle_Vinculos_Odoo[[#This Row],[Variante Shopify]]&amp;", "&amp;Detalle_Vinculos_Odoo[[#This Row],[País]]</f>
        <v>DATARIESGO|| Departamento: Baja Verapaz, Guatemala</v>
      </c>
      <c r="X5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Baja Verapaz</v>
      </c>
      <c r="Y50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id2:15, geeURL: "https://app-data-i.users.earthengine.app/view/datafuegogtfiltro?Codcom=15", comentario: "DATA: DATARIESGO || País: Guatemala || Variante: SI || Tipo Variante: Departamento || Variante Shopify: Departamento: Baja Verapaz", nombre: "DATARIESGO|| Departamento: Baja Verapaz, Guatemala",urlImagen: "https://raw.githubusercontent.com/Sud-Austral/DATA-COMUN/master/00%20Portadas/DATAFUEGO/portadaPowerBi_DataRIESGO_PlataformaDeAnalisisYMonitoreoDeFocosDeFuego_GUATEMALA.jpg",  urlPowerBi:"https://app.powerbi.com/view?r=eyJrIjoiMTEwYzA1YTQtNDczNi00ODU0LThiOTAtMTUyNWIwYjk5ZjZmIiwidCI6IjhmYmFhNWJmLTJlY2MtNGRjOC1iNTZiLThmOTJlMzA3ZjA3NiIsImMiOjR9"));</v>
      </c>
      <c r="AA5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https://odooutil.azurewebsites.net/GEE/Index/9006/15/28/15</v>
      </c>
      <c r="AB505" s="106" t="str">
        <f t="shared" si="33"/>
        <v>https://dashboardfiltrado.azurewebsites.net/AutoDash/Index/28/15</v>
      </c>
      <c r="AC5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id2:15, url:"https://app.powerbi.com/view?r=eyJrIjoiMTEwYzA1YTQtNDczNi00ODU0LThiOTAtMTUyNWIwYjk5ZjZmIiwidCI6IjhmYmFhNWJmLTJlY2MtNGRjOC1iNTZiLThmOTJlMzA3ZjA3NiIsImMiOjR9", comentario:"DATA: DATARIESGO || País: Guatemala || Variante: SI || Tipo Variante: Departamento || Variante Shopify: Departamento: Baja Verapaz"));</v>
      </c>
      <c r="AD5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https://odooutil.azurewebsites.net/GEE/Index/9006/15/28/15</v>
      </c>
      <c r="AE505" s="117" t="str">
        <f>+IF(Detalle_Vinculos_Odoo[[#This Row],[LINK Mapstore]]&lt;&gt;"","MapStore",IF(Detalle_Vinculos_Odoo[[#This Row],[id GEE]]&lt;&gt;"","GEE-PBI","PBI"))</f>
        <v>GEE-PBI</v>
      </c>
    </row>
    <row r="506" spans="1:31" ht="30.6" x14ac:dyDescent="0.3">
      <c r="A506" s="102">
        <f t="shared" si="34"/>
        <v>493</v>
      </c>
      <c r="B506" s="103" t="str">
        <f>+VLOOKUP($M506,Detalle_Variantes_DI[],2,0)</f>
        <v>DATARIESGO</v>
      </c>
      <c r="C506" s="103" t="str">
        <f>+VLOOKUP($M506,Detalle_Variantes_DI[],3,0)</f>
        <v>0012-04-00091</v>
      </c>
      <c r="D506" s="30" t="str">
        <f>+VLOOKUP($M506,Detalle_Variantes_DI[],5,0)</f>
        <v>Plataforma de Análisis y Monitoreo de focos de Fuego - Guatemala</v>
      </c>
      <c r="E506" s="102" t="str">
        <f>+VLOOKUP($M506,Detalle_Variantes_DI[],6,0)</f>
        <v>PRO</v>
      </c>
      <c r="F506" s="102" t="str">
        <f>+VLOOKUP($M506,Detalle_Variantes_DI[],7,0)</f>
        <v>Guatemala</v>
      </c>
      <c r="G506" s="102" t="str">
        <f>+VLOOKUP($M506,Detalle_Variantes_DI[],8,0)</f>
        <v>SI</v>
      </c>
      <c r="H506" s="102" t="str">
        <f>+VLOOKUP($M506,Detalle_Variantes_DI[],9,0)</f>
        <v>SI</v>
      </c>
      <c r="I506" s="102" t="str">
        <f>+VLOOKUP($M506,Detalle_Variantes_DI[],10,0)</f>
        <v>NO</v>
      </c>
      <c r="J506" s="102" t="str">
        <f>+VLOOKUP($M506,Detalle_Variantes_DI[],11,0)</f>
        <v>SI</v>
      </c>
      <c r="K506" s="102" t="str">
        <f>+VLOOKUP($M506,Detalle_Variantes_DI[],13,0)</f>
        <v>SI</v>
      </c>
      <c r="L506" s="102" t="str">
        <f>+VLOOKUP($M506,Detalle_Variantes_DI[],14,0)</f>
        <v>Departamento</v>
      </c>
      <c r="M506" s="100">
        <f t="shared" si="37"/>
        <v>28</v>
      </c>
      <c r="N506" s="96">
        <v>16</v>
      </c>
      <c r="O506" s="102">
        <f>+IF(VLOOKUP($M506,Detalle_Variantes_DI[],19,0)=0,"",VLOOKUP($M506,Detalle_Variantes_DI[],19,0))</f>
        <v>9006</v>
      </c>
      <c r="P506" s="102">
        <f t="shared" si="35"/>
        <v>16</v>
      </c>
      <c r="Q506" s="102">
        <f>+IF(VLOOKUP($M506,Detalle_Variantes_DI[],19,0)=0,"",VLOOKUP($M506,Detalle_Variantes_DI[],21,0))</f>
        <v>0</v>
      </c>
      <c r="R506" s="102">
        <f t="shared" si="36"/>
        <v>16</v>
      </c>
      <c r="S506" s="106" t="str">
        <f>+IFERROR(VLOOKUP(M506&amp;"-"&amp;N506,Links_publicos_PBI[[id-id2]:[Nombre Archivo PBI]],4,0),L506)</f>
        <v>Departamento: Alta Verapaz</v>
      </c>
      <c r="T506" s="121" t="str">
        <f>+HYPERLINK(IFERROR(VLOOKUP($M506&amp;"-"&amp;$N506,Links_publicos_PBI[[id-id2]:[Nombre Archivo PBI]],5,0),L506))</f>
        <v>https://app.powerbi.com/view?r=eyJrIjoiODEyMDNlN2EtMzU5Mi00NDk4LTliMjUtMWI1Nzg0NDEyMzA4IiwidCI6IjhmYmFhNWJmLTJlY2MtNGRjOC1iNTZiLThmOTJlMzA3ZjA3NiIsImMiOjR9</v>
      </c>
      <c r="U506" s="121" t="str">
        <f>+IFERROR(VLOOKUP($M506,'LINK GEE-MSTORE'!$A$4:$E$164,4,0),"")&amp;IF(Detalle_Vinculos_Odoo[[#This Row],[id GEE2]]=0,"",Detalle_Vinculos_Odoo[[#This Row],[id GEE2]])</f>
        <v>https://app-data-i.users.earthengine.app/view/datafuegogtfiltro?Codcom=16</v>
      </c>
      <c r="V506" s="121" t="str">
        <f>+IFERROR(VLOOKUP($M506,'LINK GEE-MSTORE'!$I$4:$M$134,4,0),"")</f>
        <v/>
      </c>
      <c r="W506" s="30" t="str">
        <f>+Detalle_Vinculos_Odoo[[#This Row],[Data]]&amp;"|| "&amp;Detalle_Vinculos_Odoo[[#This Row],[Variante Shopify]]&amp;", "&amp;Detalle_Vinculos_Odoo[[#This Row],[País]]</f>
        <v>DATARIESGO|| Departamento: Alta Verapaz, Guatemala</v>
      </c>
      <c r="X5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Alta Verapaz</v>
      </c>
      <c r="Y50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id2:16, geeURL: "https://app-data-i.users.earthengine.app/view/datafuegogtfiltro?Codcom=16", comentario: "DATA: DATARIESGO || País: Guatemala || Variante: SI || Tipo Variante: Departamento || Variante Shopify: Departamento: Alta Verapaz", nombre: "DATARIESGO|| Departamento: Alta Verapaz, Guatemala",urlImagen: "https://raw.githubusercontent.com/Sud-Austral/DATA-COMUN/master/00%20Portadas/DATAFUEGO/portadaPowerBi_DataRIESGO_PlataformaDeAnalisisYMonitoreoDeFocosDeFuego_GUATEMALA.jpg",  urlPowerBi:"https://app.powerbi.com/view?r=eyJrIjoiODEyMDNlN2EtMzU5Mi00NDk4LTliMjUtMWI1Nzg0NDEyMzA4IiwidCI6IjhmYmFhNWJmLTJlY2MtNGRjOC1iNTZiLThmOTJlMzA3ZjA3NiIsImMiOjR9"));</v>
      </c>
      <c r="AA5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https://odooutil.azurewebsites.net/GEE/Index/9006/16/28/16</v>
      </c>
      <c r="AB506" s="106" t="str">
        <f t="shared" si="33"/>
        <v>https://dashboardfiltrado.azurewebsites.net/AutoDash/Index/28/16</v>
      </c>
      <c r="AC5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id2:16, url:"https://app.powerbi.com/view?r=eyJrIjoiODEyMDNlN2EtMzU5Mi00NDk4LTliMjUtMWI1Nzg0NDEyMzA4IiwidCI6IjhmYmFhNWJmLTJlY2MtNGRjOC1iNTZiLThmOTJlMzA3ZjA3NiIsImMiOjR9", comentario:"DATA: DATARIESGO || País: Guatemala || Variante: SI || Tipo Variante: Departamento || Variante Shopify: Departamento: Alta Verapaz"));</v>
      </c>
      <c r="AD5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https://odooutil.azurewebsites.net/GEE/Index/9006/16/28/16</v>
      </c>
      <c r="AE506" s="117" t="str">
        <f>+IF(Detalle_Vinculos_Odoo[[#This Row],[LINK Mapstore]]&lt;&gt;"","MapStore",IF(Detalle_Vinculos_Odoo[[#This Row],[id GEE]]&lt;&gt;"","GEE-PBI","PBI"))</f>
        <v>GEE-PBI</v>
      </c>
    </row>
    <row r="507" spans="1:31" ht="30.6" x14ac:dyDescent="0.3">
      <c r="A507" s="102">
        <f t="shared" si="34"/>
        <v>494</v>
      </c>
      <c r="B507" s="103" t="str">
        <f>+VLOOKUP($M507,Detalle_Variantes_DI[],2,0)</f>
        <v>DATARIESGO</v>
      </c>
      <c r="C507" s="103" t="str">
        <f>+VLOOKUP($M507,Detalle_Variantes_DI[],3,0)</f>
        <v>0012-04-00091</v>
      </c>
      <c r="D507" s="30" t="str">
        <f>+VLOOKUP($M507,Detalle_Variantes_DI[],5,0)</f>
        <v>Plataforma de Análisis y Monitoreo de focos de Fuego - Guatemala</v>
      </c>
      <c r="E507" s="102" t="str">
        <f>+VLOOKUP($M507,Detalle_Variantes_DI[],6,0)</f>
        <v>PRO</v>
      </c>
      <c r="F507" s="102" t="str">
        <f>+VLOOKUP($M507,Detalle_Variantes_DI[],7,0)</f>
        <v>Guatemala</v>
      </c>
      <c r="G507" s="102" t="str">
        <f>+VLOOKUP($M507,Detalle_Variantes_DI[],8,0)</f>
        <v>SI</v>
      </c>
      <c r="H507" s="102" t="str">
        <f>+VLOOKUP($M507,Detalle_Variantes_DI[],9,0)</f>
        <v>SI</v>
      </c>
      <c r="I507" s="102" t="str">
        <f>+VLOOKUP($M507,Detalle_Variantes_DI[],10,0)</f>
        <v>NO</v>
      </c>
      <c r="J507" s="102" t="str">
        <f>+VLOOKUP($M507,Detalle_Variantes_DI[],11,0)</f>
        <v>SI</v>
      </c>
      <c r="K507" s="102" t="str">
        <f>+VLOOKUP($M507,Detalle_Variantes_DI[],13,0)</f>
        <v>SI</v>
      </c>
      <c r="L507" s="102" t="str">
        <f>+VLOOKUP($M507,Detalle_Variantes_DI[],14,0)</f>
        <v>Departamento</v>
      </c>
      <c r="M507" s="100">
        <f t="shared" si="37"/>
        <v>28</v>
      </c>
      <c r="N507" s="96">
        <v>17</v>
      </c>
      <c r="O507" s="102">
        <f>+IF(VLOOKUP($M507,Detalle_Variantes_DI[],19,0)=0,"",VLOOKUP($M507,Detalle_Variantes_DI[],19,0))</f>
        <v>9006</v>
      </c>
      <c r="P507" s="102">
        <f t="shared" si="35"/>
        <v>17</v>
      </c>
      <c r="Q507" s="102">
        <f>+IF(VLOOKUP($M507,Detalle_Variantes_DI[],19,0)=0,"",VLOOKUP($M507,Detalle_Variantes_DI[],21,0))</f>
        <v>0</v>
      </c>
      <c r="R507" s="102">
        <f t="shared" si="36"/>
        <v>17</v>
      </c>
      <c r="S507" s="106" t="str">
        <f>+IFERROR(VLOOKUP(M507&amp;"-"&amp;N507,Links_publicos_PBI[[id-id2]:[Nombre Archivo PBI]],4,0),L507)</f>
        <v>Departamento: Petén</v>
      </c>
      <c r="T507" s="121" t="str">
        <f>+HYPERLINK(IFERROR(VLOOKUP($M507&amp;"-"&amp;$N507,Links_publicos_PBI[[id-id2]:[Nombre Archivo PBI]],5,0),L507))</f>
        <v>https://app.powerbi.com/view?r=eyJrIjoiN2Q4NDgzZmMtN2FkMi00YWMyLWE2ZGItYzJjOTczODY2M2JiIiwidCI6IjhmYmFhNWJmLTJlY2MtNGRjOC1iNTZiLThmOTJlMzA3ZjA3NiIsImMiOjR9</v>
      </c>
      <c r="U507" s="121" t="str">
        <f>+IFERROR(VLOOKUP($M507,'LINK GEE-MSTORE'!$A$4:$E$164,4,0),"")&amp;IF(Detalle_Vinculos_Odoo[[#This Row],[id GEE2]]=0,"",Detalle_Vinculos_Odoo[[#This Row],[id GEE2]])</f>
        <v>https://app-data-i.users.earthengine.app/view/datafuegogtfiltro?Codcom=17</v>
      </c>
      <c r="V507" s="121" t="str">
        <f>+IFERROR(VLOOKUP($M507,'LINK GEE-MSTORE'!$I$4:$M$134,4,0),"")</f>
        <v/>
      </c>
      <c r="W507" s="30" t="str">
        <f>+Detalle_Vinculos_Odoo[[#This Row],[Data]]&amp;"|| "&amp;Detalle_Vinculos_Odoo[[#This Row],[Variante Shopify]]&amp;", "&amp;Detalle_Vinculos_Odoo[[#This Row],[País]]</f>
        <v>DATARIESGO|| Departamento: Petén, Guatemala</v>
      </c>
      <c r="X5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Petén</v>
      </c>
      <c r="Y50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id2:17, geeURL: "https://app-data-i.users.earthengine.app/view/datafuegogtfiltro?Codcom=17", comentario: "DATA: DATARIESGO || País: Guatemala || Variante: SI || Tipo Variante: Departamento || Variante Shopify: Departamento: Petén", nombre: "DATARIESGO|| Departamento: Petén, Guatemala",urlImagen: "https://raw.githubusercontent.com/Sud-Austral/DATA-COMUN/master/00%20Portadas/DATAFUEGO/portadaPowerBi_DataRIESGO_PlataformaDeAnalisisYMonitoreoDeFocosDeFuego_GUATEMALA.jpg",  urlPowerBi:"https://app.powerbi.com/view?r=eyJrIjoiN2Q4NDgzZmMtN2FkMi00YWMyLWE2ZGItYzJjOTczODY2M2JiIiwidCI6IjhmYmFhNWJmLTJlY2MtNGRjOC1iNTZiLThmOTJlMzA3ZjA3NiIsImMiOjR9"));</v>
      </c>
      <c r="AA5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https://odooutil.azurewebsites.net/GEE/Index/9006/17/28/17</v>
      </c>
      <c r="AB507" s="106" t="str">
        <f t="shared" si="33"/>
        <v>https://dashboardfiltrado.azurewebsites.net/AutoDash/Index/28/17</v>
      </c>
      <c r="AC5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id2:17, url:"https://app.powerbi.com/view?r=eyJrIjoiN2Q4NDgzZmMtN2FkMi00YWMyLWE2ZGItYzJjOTczODY2M2JiIiwidCI6IjhmYmFhNWJmLTJlY2MtNGRjOC1iNTZiLThmOTJlMzA3ZjA3NiIsImMiOjR9", comentario:"DATA: DATARIESGO || País: Guatemala || Variante: SI || Tipo Variante: Departamento || Variante Shopify: Departamento: Petén"));</v>
      </c>
      <c r="AD5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https://odooutil.azurewebsites.net/GEE/Index/9006/17/28/17</v>
      </c>
      <c r="AE507" s="117" t="str">
        <f>+IF(Detalle_Vinculos_Odoo[[#This Row],[LINK Mapstore]]&lt;&gt;"","MapStore",IF(Detalle_Vinculos_Odoo[[#This Row],[id GEE]]&lt;&gt;"","GEE-PBI","PBI"))</f>
        <v>GEE-PBI</v>
      </c>
    </row>
    <row r="508" spans="1:31" ht="30.6" x14ac:dyDescent="0.3">
      <c r="A508" s="102">
        <f t="shared" si="34"/>
        <v>495</v>
      </c>
      <c r="B508" s="103" t="str">
        <f>+VLOOKUP($M508,Detalle_Variantes_DI[],2,0)</f>
        <v>DATARIESGO</v>
      </c>
      <c r="C508" s="103" t="str">
        <f>+VLOOKUP($M508,Detalle_Variantes_DI[],3,0)</f>
        <v>0012-04-00091</v>
      </c>
      <c r="D508" s="30" t="str">
        <f>+VLOOKUP($M508,Detalle_Variantes_DI[],5,0)</f>
        <v>Plataforma de Análisis y Monitoreo de focos de Fuego - Guatemala</v>
      </c>
      <c r="E508" s="102" t="str">
        <f>+VLOOKUP($M508,Detalle_Variantes_DI[],6,0)</f>
        <v>PRO</v>
      </c>
      <c r="F508" s="102" t="str">
        <f>+VLOOKUP($M508,Detalle_Variantes_DI[],7,0)</f>
        <v>Guatemala</v>
      </c>
      <c r="G508" s="102" t="str">
        <f>+VLOOKUP($M508,Detalle_Variantes_DI[],8,0)</f>
        <v>SI</v>
      </c>
      <c r="H508" s="102" t="str">
        <f>+VLOOKUP($M508,Detalle_Variantes_DI[],9,0)</f>
        <v>SI</v>
      </c>
      <c r="I508" s="102" t="str">
        <f>+VLOOKUP($M508,Detalle_Variantes_DI[],10,0)</f>
        <v>NO</v>
      </c>
      <c r="J508" s="102" t="str">
        <f>+VLOOKUP($M508,Detalle_Variantes_DI[],11,0)</f>
        <v>SI</v>
      </c>
      <c r="K508" s="102" t="str">
        <f>+VLOOKUP($M508,Detalle_Variantes_DI[],13,0)</f>
        <v>SI</v>
      </c>
      <c r="L508" s="102" t="str">
        <f>+VLOOKUP($M508,Detalle_Variantes_DI[],14,0)</f>
        <v>Departamento</v>
      </c>
      <c r="M508" s="100">
        <f t="shared" si="37"/>
        <v>28</v>
      </c>
      <c r="N508" s="96">
        <v>18</v>
      </c>
      <c r="O508" s="102">
        <f>+IF(VLOOKUP($M508,Detalle_Variantes_DI[],19,0)=0,"",VLOOKUP($M508,Detalle_Variantes_DI[],19,0))</f>
        <v>9006</v>
      </c>
      <c r="P508" s="102">
        <f t="shared" si="35"/>
        <v>18</v>
      </c>
      <c r="Q508" s="102">
        <f>+IF(VLOOKUP($M508,Detalle_Variantes_DI[],19,0)=0,"",VLOOKUP($M508,Detalle_Variantes_DI[],21,0))</f>
        <v>0</v>
      </c>
      <c r="R508" s="102">
        <f t="shared" si="36"/>
        <v>18</v>
      </c>
      <c r="S508" s="106" t="str">
        <f>+IFERROR(VLOOKUP(M508&amp;"-"&amp;N508,Links_publicos_PBI[[id-id2]:[Nombre Archivo PBI]],4,0),L508)</f>
        <v>Departamento: Izabal</v>
      </c>
      <c r="T508" s="121" t="str">
        <f>+HYPERLINK(IFERROR(VLOOKUP($M508&amp;"-"&amp;$N508,Links_publicos_PBI[[id-id2]:[Nombre Archivo PBI]],5,0),L508))</f>
        <v>https://app.powerbi.com/view?r=eyJrIjoiODQxODFkNmItOGQzYy00MzY2LWI4ZjAtOTk3NTNhN2IwMDM2IiwidCI6IjhmYmFhNWJmLTJlY2MtNGRjOC1iNTZiLThmOTJlMzA3ZjA3NiIsImMiOjR9</v>
      </c>
      <c r="U508" s="121" t="str">
        <f>+IFERROR(VLOOKUP($M508,'LINK GEE-MSTORE'!$A$4:$E$164,4,0),"")&amp;IF(Detalle_Vinculos_Odoo[[#This Row],[id GEE2]]=0,"",Detalle_Vinculos_Odoo[[#This Row],[id GEE2]])</f>
        <v>https://app-data-i.users.earthengine.app/view/datafuegogtfiltro?Codcom=18</v>
      </c>
      <c r="V508" s="121" t="str">
        <f>+IFERROR(VLOOKUP($M508,'LINK GEE-MSTORE'!$I$4:$M$134,4,0),"")</f>
        <v/>
      </c>
      <c r="W508" s="30" t="str">
        <f>+Detalle_Vinculos_Odoo[[#This Row],[Data]]&amp;"|| "&amp;Detalle_Vinculos_Odoo[[#This Row],[Variante Shopify]]&amp;", "&amp;Detalle_Vinculos_Odoo[[#This Row],[País]]</f>
        <v>DATARIESGO|| Departamento: Izabal, Guatemala</v>
      </c>
      <c r="X5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Izabal</v>
      </c>
      <c r="Y50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id2:18, geeURL: "https://app-data-i.users.earthengine.app/view/datafuegogtfiltro?Codcom=18", comentario: "DATA: DATARIESGO || País: Guatemala || Variante: SI || Tipo Variante: Departamento || Variante Shopify: Departamento: Izabal", nombre: "DATARIESGO|| Departamento: Izabal, Guatemala",urlImagen: "https://raw.githubusercontent.com/Sud-Austral/DATA-COMUN/master/00%20Portadas/DATAFUEGO/portadaPowerBi_DataRIESGO_PlataformaDeAnalisisYMonitoreoDeFocosDeFuego_GUATEMALA.jpg",  urlPowerBi:"https://app.powerbi.com/view?r=eyJrIjoiODQxODFkNmItOGQzYy00MzY2LWI4ZjAtOTk3NTNhN2IwMDM2IiwidCI6IjhmYmFhNWJmLTJlY2MtNGRjOC1iNTZiLThmOTJlMzA3ZjA3NiIsImMiOjR9"));</v>
      </c>
      <c r="AA5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https://odooutil.azurewebsites.net/GEE/Index/9006/18/28/18</v>
      </c>
      <c r="AB508" s="106" t="str">
        <f t="shared" si="33"/>
        <v>https://dashboardfiltrado.azurewebsites.net/AutoDash/Index/28/18</v>
      </c>
      <c r="AC5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id2:18, url:"https://app.powerbi.com/view?r=eyJrIjoiODQxODFkNmItOGQzYy00MzY2LWI4ZjAtOTk3NTNhN2IwMDM2IiwidCI6IjhmYmFhNWJmLTJlY2MtNGRjOC1iNTZiLThmOTJlMzA3ZjA3NiIsImMiOjR9", comentario:"DATA: DATARIESGO || País: Guatemala || Variante: SI || Tipo Variante: Departamento || Variante Shopify: Departamento: Izabal"));</v>
      </c>
      <c r="AD5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https://odooutil.azurewebsites.net/GEE/Index/9006/18/28/18</v>
      </c>
      <c r="AE508" s="117" t="str">
        <f>+IF(Detalle_Vinculos_Odoo[[#This Row],[LINK Mapstore]]&lt;&gt;"","MapStore",IF(Detalle_Vinculos_Odoo[[#This Row],[id GEE]]&lt;&gt;"","GEE-PBI","PBI"))</f>
        <v>GEE-PBI</v>
      </c>
    </row>
    <row r="509" spans="1:31" ht="30.6" x14ac:dyDescent="0.3">
      <c r="A509" s="102">
        <f t="shared" si="34"/>
        <v>496</v>
      </c>
      <c r="B509" s="103" t="str">
        <f>+VLOOKUP($M509,Detalle_Variantes_DI[],2,0)</f>
        <v>DATARIESGO</v>
      </c>
      <c r="C509" s="103" t="str">
        <f>+VLOOKUP($M509,Detalle_Variantes_DI[],3,0)</f>
        <v>0012-04-00091</v>
      </c>
      <c r="D509" s="30" t="str">
        <f>+VLOOKUP($M509,Detalle_Variantes_DI[],5,0)</f>
        <v>Plataforma de Análisis y Monitoreo de focos de Fuego - Guatemala</v>
      </c>
      <c r="E509" s="102" t="str">
        <f>+VLOOKUP($M509,Detalle_Variantes_DI[],6,0)</f>
        <v>PRO</v>
      </c>
      <c r="F509" s="102" t="str">
        <f>+VLOOKUP($M509,Detalle_Variantes_DI[],7,0)</f>
        <v>Guatemala</v>
      </c>
      <c r="G509" s="102" t="str">
        <f>+VLOOKUP($M509,Detalle_Variantes_DI[],8,0)</f>
        <v>SI</v>
      </c>
      <c r="H509" s="102" t="str">
        <f>+VLOOKUP($M509,Detalle_Variantes_DI[],9,0)</f>
        <v>SI</v>
      </c>
      <c r="I509" s="102" t="str">
        <f>+VLOOKUP($M509,Detalle_Variantes_DI[],10,0)</f>
        <v>NO</v>
      </c>
      <c r="J509" s="102" t="str">
        <f>+VLOOKUP($M509,Detalle_Variantes_DI[],11,0)</f>
        <v>SI</v>
      </c>
      <c r="K509" s="102" t="str">
        <f>+VLOOKUP($M509,Detalle_Variantes_DI[],13,0)</f>
        <v>SI</v>
      </c>
      <c r="L509" s="102" t="str">
        <f>+VLOOKUP($M509,Detalle_Variantes_DI[],14,0)</f>
        <v>Departamento</v>
      </c>
      <c r="M509" s="100">
        <f t="shared" si="37"/>
        <v>28</v>
      </c>
      <c r="N509" s="96">
        <v>19</v>
      </c>
      <c r="O509" s="102">
        <f>+IF(VLOOKUP($M509,Detalle_Variantes_DI[],19,0)=0,"",VLOOKUP($M509,Detalle_Variantes_DI[],19,0))</f>
        <v>9006</v>
      </c>
      <c r="P509" s="102">
        <f t="shared" si="35"/>
        <v>19</v>
      </c>
      <c r="Q509" s="102">
        <f>+IF(VLOOKUP($M509,Detalle_Variantes_DI[],19,0)=0,"",VLOOKUP($M509,Detalle_Variantes_DI[],21,0))</f>
        <v>0</v>
      </c>
      <c r="R509" s="102">
        <f t="shared" si="36"/>
        <v>19</v>
      </c>
      <c r="S509" s="106" t="str">
        <f>+IFERROR(VLOOKUP(M509&amp;"-"&amp;N509,Links_publicos_PBI[[id-id2]:[Nombre Archivo PBI]],4,0),L509)</f>
        <v>Departamento: Zacapa</v>
      </c>
      <c r="T509" s="121" t="str">
        <f>+HYPERLINK(IFERROR(VLOOKUP($M509&amp;"-"&amp;$N509,Links_publicos_PBI[[id-id2]:[Nombre Archivo PBI]],5,0),L509))</f>
        <v>https://app.powerbi.com/view?r=eyJrIjoiZGQ5M2Y5NWQtZjU1My00YjdiLWE1YjMtZDEyM2JlZGRlYzRlIiwidCI6IjhmYmFhNWJmLTJlY2MtNGRjOC1iNTZiLThmOTJlMzA3ZjA3NiIsImMiOjR9</v>
      </c>
      <c r="U509" s="121" t="str">
        <f>+IFERROR(VLOOKUP($M509,'LINK GEE-MSTORE'!$A$4:$E$164,4,0),"")&amp;IF(Detalle_Vinculos_Odoo[[#This Row],[id GEE2]]=0,"",Detalle_Vinculos_Odoo[[#This Row],[id GEE2]])</f>
        <v>https://app-data-i.users.earthengine.app/view/datafuegogtfiltro?Codcom=19</v>
      </c>
      <c r="V509" s="121" t="str">
        <f>+IFERROR(VLOOKUP($M509,'LINK GEE-MSTORE'!$I$4:$M$134,4,0),"")</f>
        <v/>
      </c>
      <c r="W509" s="30" t="str">
        <f>+Detalle_Vinculos_Odoo[[#This Row],[Data]]&amp;"|| "&amp;Detalle_Vinculos_Odoo[[#This Row],[Variante Shopify]]&amp;", "&amp;Detalle_Vinculos_Odoo[[#This Row],[País]]</f>
        <v>DATARIESGO|| Departamento: Zacapa, Guatemala</v>
      </c>
      <c r="X5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Zacapa</v>
      </c>
      <c r="Y50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id2:19, geeURL: "https://app-data-i.users.earthengine.app/view/datafuegogtfiltro?Codcom=19", comentario: "DATA: DATARIESGO || País: Guatemala || Variante: SI || Tipo Variante: Departamento || Variante Shopify: Departamento: Zacapa", nombre: "DATARIESGO|| Departamento: Zacapa, Guatemala",urlImagen: "https://raw.githubusercontent.com/Sud-Austral/DATA-COMUN/master/00%20Portadas/DATAFUEGO/portadaPowerBi_DataRIESGO_PlataformaDeAnalisisYMonitoreoDeFocosDeFuego_GUATEMALA.jpg",  urlPowerBi:"https://app.powerbi.com/view?r=eyJrIjoiZGQ5M2Y5NWQtZjU1My00YjdiLWE1YjMtZDEyM2JlZGRlYzRlIiwidCI6IjhmYmFhNWJmLTJlY2MtNGRjOC1iNTZiLThmOTJlMzA3ZjA3NiIsImMiOjR9"));</v>
      </c>
      <c r="AA5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https://odooutil.azurewebsites.net/GEE/Index/9006/19/28/19</v>
      </c>
      <c r="AB509" s="106" t="str">
        <f t="shared" si="33"/>
        <v>https://dashboardfiltrado.azurewebsites.net/AutoDash/Index/28/19</v>
      </c>
      <c r="AC5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id2:19, url:"https://app.powerbi.com/view?r=eyJrIjoiZGQ5M2Y5NWQtZjU1My00YjdiLWE1YjMtZDEyM2JlZGRlYzRlIiwidCI6IjhmYmFhNWJmLTJlY2MtNGRjOC1iNTZiLThmOTJlMzA3ZjA3NiIsImMiOjR9", comentario:"DATA: DATARIESGO || País: Guatemala || Variante: SI || Tipo Variante: Departamento || Variante Shopify: Departamento: Zacapa"));</v>
      </c>
      <c r="AD5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https://odooutil.azurewebsites.net/GEE/Index/9006/19/28/19</v>
      </c>
      <c r="AE509" s="117" t="str">
        <f>+IF(Detalle_Vinculos_Odoo[[#This Row],[LINK Mapstore]]&lt;&gt;"","MapStore",IF(Detalle_Vinculos_Odoo[[#This Row],[id GEE]]&lt;&gt;"","GEE-PBI","PBI"))</f>
        <v>GEE-PBI</v>
      </c>
    </row>
    <row r="510" spans="1:31" ht="30.6" x14ac:dyDescent="0.3">
      <c r="A510" s="102">
        <f t="shared" si="34"/>
        <v>497</v>
      </c>
      <c r="B510" s="103" t="str">
        <f>+VLOOKUP($M510,Detalle_Variantes_DI[],2,0)</f>
        <v>DATARIESGO</v>
      </c>
      <c r="C510" s="103" t="str">
        <f>+VLOOKUP($M510,Detalle_Variantes_DI[],3,0)</f>
        <v>0012-04-00091</v>
      </c>
      <c r="D510" s="30" t="str">
        <f>+VLOOKUP($M510,Detalle_Variantes_DI[],5,0)</f>
        <v>Plataforma de Análisis y Monitoreo de focos de Fuego - Guatemala</v>
      </c>
      <c r="E510" s="102" t="str">
        <f>+VLOOKUP($M510,Detalle_Variantes_DI[],6,0)</f>
        <v>PRO</v>
      </c>
      <c r="F510" s="102" t="str">
        <f>+VLOOKUP($M510,Detalle_Variantes_DI[],7,0)</f>
        <v>Guatemala</v>
      </c>
      <c r="G510" s="102" t="str">
        <f>+VLOOKUP($M510,Detalle_Variantes_DI[],8,0)</f>
        <v>SI</v>
      </c>
      <c r="H510" s="102" t="str">
        <f>+VLOOKUP($M510,Detalle_Variantes_DI[],9,0)</f>
        <v>SI</v>
      </c>
      <c r="I510" s="102" t="str">
        <f>+VLOOKUP($M510,Detalle_Variantes_DI[],10,0)</f>
        <v>NO</v>
      </c>
      <c r="J510" s="102" t="str">
        <f>+VLOOKUP($M510,Detalle_Variantes_DI[],11,0)</f>
        <v>SI</v>
      </c>
      <c r="K510" s="102" t="str">
        <f>+VLOOKUP($M510,Detalle_Variantes_DI[],13,0)</f>
        <v>SI</v>
      </c>
      <c r="L510" s="102" t="str">
        <f>+VLOOKUP($M510,Detalle_Variantes_DI[],14,0)</f>
        <v>Departamento</v>
      </c>
      <c r="M510" s="100">
        <f t="shared" si="37"/>
        <v>28</v>
      </c>
      <c r="N510" s="96">
        <v>20</v>
      </c>
      <c r="O510" s="102">
        <f>+IF(VLOOKUP($M510,Detalle_Variantes_DI[],19,0)=0,"",VLOOKUP($M510,Detalle_Variantes_DI[],19,0))</f>
        <v>9006</v>
      </c>
      <c r="P510" s="102">
        <f t="shared" si="35"/>
        <v>20</v>
      </c>
      <c r="Q510" s="102">
        <f>+IF(VLOOKUP($M510,Detalle_Variantes_DI[],19,0)=0,"",VLOOKUP($M510,Detalle_Variantes_DI[],21,0))</f>
        <v>0</v>
      </c>
      <c r="R510" s="102">
        <f t="shared" si="36"/>
        <v>20</v>
      </c>
      <c r="S510" s="106" t="str">
        <f>+IFERROR(VLOOKUP(M510&amp;"-"&amp;N510,Links_publicos_PBI[[id-id2]:[Nombre Archivo PBI]],4,0),L510)</f>
        <v>Departamento: Chiquimula</v>
      </c>
      <c r="T510" s="121" t="str">
        <f>+HYPERLINK(IFERROR(VLOOKUP($M510&amp;"-"&amp;$N510,Links_publicos_PBI[[id-id2]:[Nombre Archivo PBI]],5,0),L510))</f>
        <v>https://app.powerbi.com/view?r=eyJrIjoiOGRkZTBiZDItNmJkNi00NzJhLTliNDMtZDMyOGYyN2E3NjU3IiwidCI6IjhmYmFhNWJmLTJlY2MtNGRjOC1iNTZiLThmOTJlMzA3ZjA3NiIsImMiOjR9</v>
      </c>
      <c r="U510" s="121" t="str">
        <f>+IFERROR(VLOOKUP($M510,'LINK GEE-MSTORE'!$A$4:$E$164,4,0),"")&amp;IF(Detalle_Vinculos_Odoo[[#This Row],[id GEE2]]=0,"",Detalle_Vinculos_Odoo[[#This Row],[id GEE2]])</f>
        <v>https://app-data-i.users.earthengine.app/view/datafuegogtfiltro?Codcom=20</v>
      </c>
      <c r="V510" s="121" t="str">
        <f>+IFERROR(VLOOKUP($M510,'LINK GEE-MSTORE'!$I$4:$M$134,4,0),"")</f>
        <v/>
      </c>
      <c r="W510" s="30" t="str">
        <f>+Detalle_Vinculos_Odoo[[#This Row],[Data]]&amp;"|| "&amp;Detalle_Vinculos_Odoo[[#This Row],[Variante Shopify]]&amp;", "&amp;Detalle_Vinculos_Odoo[[#This Row],[País]]</f>
        <v>DATARIESGO|| Departamento: Chiquimula, Guatemala</v>
      </c>
      <c r="X5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Chiquimula</v>
      </c>
      <c r="Y51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id2:20, geeURL: "https://app-data-i.users.earthengine.app/view/datafuegogtfiltro?Codcom=20", comentario: "DATA: DATARIESGO || País: Guatemala || Variante: SI || Tipo Variante: Departamento || Variante Shopify: Departamento: Chiquimula", nombre: "DATARIESGO|| Departamento: Chiquimula, Guatemala",urlImagen: "https://raw.githubusercontent.com/Sud-Austral/DATA-COMUN/master/00%20Portadas/DATAFUEGO/portadaPowerBi_DataRIESGO_PlataformaDeAnalisisYMonitoreoDeFocosDeFuego_GUATEMALA.jpg",  urlPowerBi:"https://app.powerbi.com/view?r=eyJrIjoiOGRkZTBiZDItNmJkNi00NzJhLTliNDMtZDMyOGYyN2E3NjU3IiwidCI6IjhmYmFhNWJmLTJlY2MtNGRjOC1iNTZiLThmOTJlMzA3ZjA3NiIsImMiOjR9"));</v>
      </c>
      <c r="AA5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https://odooutil.azurewebsites.net/GEE/Index/9006/20/28/20</v>
      </c>
      <c r="AB510" s="106" t="str">
        <f t="shared" si="33"/>
        <v>https://dashboardfiltrado.azurewebsites.net/AutoDash/Index/28/20</v>
      </c>
      <c r="AC5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id2:20, url:"https://app.powerbi.com/view?r=eyJrIjoiOGRkZTBiZDItNmJkNi00NzJhLTliNDMtZDMyOGYyN2E3NjU3IiwidCI6IjhmYmFhNWJmLTJlY2MtNGRjOC1iNTZiLThmOTJlMzA3ZjA3NiIsImMiOjR9", comentario:"DATA: DATARIESGO || País: Guatemala || Variante: SI || Tipo Variante: Departamento || Variante Shopify: Departamento: Chiquimula"));</v>
      </c>
      <c r="AD5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https://odooutil.azurewebsites.net/GEE/Index/9006/20/28/20</v>
      </c>
      <c r="AE510" s="117" t="str">
        <f>+IF(Detalle_Vinculos_Odoo[[#This Row],[LINK Mapstore]]&lt;&gt;"","MapStore",IF(Detalle_Vinculos_Odoo[[#This Row],[id GEE]]&lt;&gt;"","GEE-PBI","PBI"))</f>
        <v>GEE-PBI</v>
      </c>
    </row>
    <row r="511" spans="1:31" ht="30.6" x14ac:dyDescent="0.3">
      <c r="A511" s="102">
        <f t="shared" si="34"/>
        <v>498</v>
      </c>
      <c r="B511" s="103" t="str">
        <f>+VLOOKUP($M511,Detalle_Variantes_DI[],2,0)</f>
        <v>DATARIESGO</v>
      </c>
      <c r="C511" s="103" t="str">
        <f>+VLOOKUP($M511,Detalle_Variantes_DI[],3,0)</f>
        <v>0012-04-00091</v>
      </c>
      <c r="D511" s="30" t="str">
        <f>+VLOOKUP($M511,Detalle_Variantes_DI[],5,0)</f>
        <v>Plataforma de Análisis y Monitoreo de focos de Fuego - Guatemala</v>
      </c>
      <c r="E511" s="102" t="str">
        <f>+VLOOKUP($M511,Detalle_Variantes_DI[],6,0)</f>
        <v>PRO</v>
      </c>
      <c r="F511" s="102" t="str">
        <f>+VLOOKUP($M511,Detalle_Variantes_DI[],7,0)</f>
        <v>Guatemala</v>
      </c>
      <c r="G511" s="102" t="str">
        <f>+VLOOKUP($M511,Detalle_Variantes_DI[],8,0)</f>
        <v>SI</v>
      </c>
      <c r="H511" s="102" t="str">
        <f>+VLOOKUP($M511,Detalle_Variantes_DI[],9,0)</f>
        <v>SI</v>
      </c>
      <c r="I511" s="102" t="str">
        <f>+VLOOKUP($M511,Detalle_Variantes_DI[],10,0)</f>
        <v>NO</v>
      </c>
      <c r="J511" s="102" t="str">
        <f>+VLOOKUP($M511,Detalle_Variantes_DI[],11,0)</f>
        <v>SI</v>
      </c>
      <c r="K511" s="102" t="str">
        <f>+VLOOKUP($M511,Detalle_Variantes_DI[],13,0)</f>
        <v>SI</v>
      </c>
      <c r="L511" s="102" t="str">
        <f>+VLOOKUP($M511,Detalle_Variantes_DI[],14,0)</f>
        <v>Departamento</v>
      </c>
      <c r="M511" s="100">
        <f t="shared" si="37"/>
        <v>28</v>
      </c>
      <c r="N511" s="96">
        <v>21</v>
      </c>
      <c r="O511" s="102">
        <f>+IF(VLOOKUP($M511,Detalle_Variantes_DI[],19,0)=0,"",VLOOKUP($M511,Detalle_Variantes_DI[],19,0))</f>
        <v>9006</v>
      </c>
      <c r="P511" s="102">
        <f t="shared" si="35"/>
        <v>21</v>
      </c>
      <c r="Q511" s="102">
        <f>+IF(VLOOKUP($M511,Detalle_Variantes_DI[],19,0)=0,"",VLOOKUP($M511,Detalle_Variantes_DI[],21,0))</f>
        <v>0</v>
      </c>
      <c r="R511" s="102">
        <f t="shared" si="36"/>
        <v>21</v>
      </c>
      <c r="S511" s="106" t="str">
        <f>+IFERROR(VLOOKUP(M511&amp;"-"&amp;N511,Links_publicos_PBI[[id-id2]:[Nombre Archivo PBI]],4,0),L511)</f>
        <v>Departamento: Jalapa</v>
      </c>
      <c r="T511" s="121" t="str">
        <f>+HYPERLINK(IFERROR(VLOOKUP($M511&amp;"-"&amp;$N511,Links_publicos_PBI[[id-id2]:[Nombre Archivo PBI]],5,0),L511))</f>
        <v>https://app.powerbi.com/view?r=eyJrIjoiMThkZDhkZDYtMTBjYS00ZmUxLTgyNzktM2JiM2E0NWFhNDNhIiwidCI6IjhmYmFhNWJmLTJlY2MtNGRjOC1iNTZiLThmOTJlMzA3ZjA3NiIsImMiOjR9</v>
      </c>
      <c r="U511" s="121" t="str">
        <f>+IFERROR(VLOOKUP($M511,'LINK GEE-MSTORE'!$A$4:$E$164,4,0),"")&amp;IF(Detalle_Vinculos_Odoo[[#This Row],[id GEE2]]=0,"",Detalle_Vinculos_Odoo[[#This Row],[id GEE2]])</f>
        <v>https://app-data-i.users.earthengine.app/view/datafuegogtfiltro?Codcom=21</v>
      </c>
      <c r="V511" s="121" t="str">
        <f>+IFERROR(VLOOKUP($M511,'LINK GEE-MSTORE'!$I$4:$M$134,4,0),"")</f>
        <v/>
      </c>
      <c r="W511" s="30" t="str">
        <f>+Detalle_Vinculos_Odoo[[#This Row],[Data]]&amp;"|| "&amp;Detalle_Vinculos_Odoo[[#This Row],[Variante Shopify]]&amp;", "&amp;Detalle_Vinculos_Odoo[[#This Row],[País]]</f>
        <v>DATARIESGO|| Departamento: Jalapa, Guatemala</v>
      </c>
      <c r="X5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Jalapa</v>
      </c>
      <c r="Y51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id2:21, geeURL: "https://app-data-i.users.earthengine.app/view/datafuegogtfiltro?Codcom=21", comentario: "DATA: DATARIESGO || País: Guatemala || Variante: SI || Tipo Variante: Departamento || Variante Shopify: Departamento: Jalapa", nombre: "DATARIESGO|| Departamento: Jalapa, Guatemala",urlImagen: "https://raw.githubusercontent.com/Sud-Austral/DATA-COMUN/master/00%20Portadas/DATAFUEGO/portadaPowerBi_DataRIESGO_PlataformaDeAnalisisYMonitoreoDeFocosDeFuego_GUATEMALA.jpg",  urlPowerBi:"https://app.powerbi.com/view?r=eyJrIjoiMThkZDhkZDYtMTBjYS00ZmUxLTgyNzktM2JiM2E0NWFhNDNhIiwidCI6IjhmYmFhNWJmLTJlY2MtNGRjOC1iNTZiLThmOTJlMzA3ZjA3NiIsImMiOjR9"));</v>
      </c>
      <c r="AA5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https://odooutil.azurewebsites.net/GEE/Index/9006/21/28/21</v>
      </c>
      <c r="AB511" s="106" t="str">
        <f t="shared" si="33"/>
        <v>https://dashboardfiltrado.azurewebsites.net/AutoDash/Index/28/21</v>
      </c>
      <c r="AC5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id2:21, url:"https://app.powerbi.com/view?r=eyJrIjoiMThkZDhkZDYtMTBjYS00ZmUxLTgyNzktM2JiM2E0NWFhNDNhIiwidCI6IjhmYmFhNWJmLTJlY2MtNGRjOC1iNTZiLThmOTJlMzA3ZjA3NiIsImMiOjR9", comentario:"DATA: DATARIESGO || País: Guatemala || Variante: SI || Tipo Variante: Departamento || Variante Shopify: Departamento: Jalapa"));</v>
      </c>
      <c r="AD5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https://odooutil.azurewebsites.net/GEE/Index/9006/21/28/21</v>
      </c>
      <c r="AE511" s="117" t="str">
        <f>+IF(Detalle_Vinculos_Odoo[[#This Row],[LINK Mapstore]]&lt;&gt;"","MapStore",IF(Detalle_Vinculos_Odoo[[#This Row],[id GEE]]&lt;&gt;"","GEE-PBI","PBI"))</f>
        <v>GEE-PBI</v>
      </c>
    </row>
    <row r="512" spans="1:31" ht="30.6" x14ac:dyDescent="0.3">
      <c r="A512" s="102">
        <f t="shared" si="34"/>
        <v>499</v>
      </c>
      <c r="B512" s="103" t="str">
        <f>+VLOOKUP($M512,Detalle_Variantes_DI[],2,0)</f>
        <v>DATARIESGO</v>
      </c>
      <c r="C512" s="103" t="str">
        <f>+VLOOKUP($M512,Detalle_Variantes_DI[],3,0)</f>
        <v>0012-04-00091</v>
      </c>
      <c r="D512" s="30" t="str">
        <f>+VLOOKUP($M512,Detalle_Variantes_DI[],5,0)</f>
        <v>Plataforma de Análisis y Monitoreo de focos de Fuego - Guatemala</v>
      </c>
      <c r="E512" s="102" t="str">
        <f>+VLOOKUP($M512,Detalle_Variantes_DI[],6,0)</f>
        <v>PRO</v>
      </c>
      <c r="F512" s="102" t="str">
        <f>+VLOOKUP($M512,Detalle_Variantes_DI[],7,0)</f>
        <v>Guatemala</v>
      </c>
      <c r="G512" s="102" t="str">
        <f>+VLOOKUP($M512,Detalle_Variantes_DI[],8,0)</f>
        <v>SI</v>
      </c>
      <c r="H512" s="102" t="str">
        <f>+VLOOKUP($M512,Detalle_Variantes_DI[],9,0)</f>
        <v>SI</v>
      </c>
      <c r="I512" s="102" t="str">
        <f>+VLOOKUP($M512,Detalle_Variantes_DI[],10,0)</f>
        <v>NO</v>
      </c>
      <c r="J512" s="102" t="str">
        <f>+VLOOKUP($M512,Detalle_Variantes_DI[],11,0)</f>
        <v>SI</v>
      </c>
      <c r="K512" s="102" t="str">
        <f>+VLOOKUP($M512,Detalle_Variantes_DI[],13,0)</f>
        <v>SI</v>
      </c>
      <c r="L512" s="102" t="str">
        <f>+VLOOKUP($M512,Detalle_Variantes_DI[],14,0)</f>
        <v>Departamento</v>
      </c>
      <c r="M512" s="100">
        <f t="shared" si="37"/>
        <v>28</v>
      </c>
      <c r="N512" s="96">
        <v>22</v>
      </c>
      <c r="O512" s="102">
        <f>+IF(VLOOKUP($M512,Detalle_Variantes_DI[],19,0)=0,"",VLOOKUP($M512,Detalle_Variantes_DI[],19,0))</f>
        <v>9006</v>
      </c>
      <c r="P512" s="102">
        <f t="shared" si="35"/>
        <v>22</v>
      </c>
      <c r="Q512" s="102">
        <f>+IF(VLOOKUP($M512,Detalle_Variantes_DI[],19,0)=0,"",VLOOKUP($M512,Detalle_Variantes_DI[],21,0))</f>
        <v>0</v>
      </c>
      <c r="R512" s="102">
        <f t="shared" si="36"/>
        <v>22</v>
      </c>
      <c r="S512" s="106" t="str">
        <f>+IFERROR(VLOOKUP(M512&amp;"-"&amp;N512,Links_publicos_PBI[[id-id2]:[Nombre Archivo PBI]],4,0),L512)</f>
        <v>Departamento: Jutiapa</v>
      </c>
      <c r="T512" s="121" t="str">
        <f>+HYPERLINK(IFERROR(VLOOKUP($M512&amp;"-"&amp;$N512,Links_publicos_PBI[[id-id2]:[Nombre Archivo PBI]],5,0),L512))</f>
        <v>https://app.powerbi.com/view?r=eyJrIjoiODJkY2I1NTQtMWJmOC00MjIwLTkyZTktMGM4OWVmNGMzM2I4IiwidCI6IjhmYmFhNWJmLTJlY2MtNGRjOC1iNTZiLThmOTJlMzA3ZjA3NiIsImMiOjR9</v>
      </c>
      <c r="U512" s="121" t="str">
        <f>+IFERROR(VLOOKUP($M512,'LINK GEE-MSTORE'!$A$4:$E$164,4,0),"")&amp;IF(Detalle_Vinculos_Odoo[[#This Row],[id GEE2]]=0,"",Detalle_Vinculos_Odoo[[#This Row],[id GEE2]])</f>
        <v>https://app-data-i.users.earthengine.app/view/datafuegogtfiltro?Codcom=22</v>
      </c>
      <c r="V512" s="121" t="str">
        <f>+IFERROR(VLOOKUP($M512,'LINK GEE-MSTORE'!$I$4:$M$134,4,0),"")</f>
        <v/>
      </c>
      <c r="W512" s="30" t="str">
        <f>+Detalle_Vinculos_Odoo[[#This Row],[Data]]&amp;"|| "&amp;Detalle_Vinculos_Odoo[[#This Row],[Variante Shopify]]&amp;", "&amp;Detalle_Vinculos_Odoo[[#This Row],[País]]</f>
        <v>DATARIESGO|| Departamento: Jutiapa, Guatemala</v>
      </c>
      <c r="X5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Jutiapa</v>
      </c>
      <c r="Y51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id2:22, geeURL: "https://app-data-i.users.earthengine.app/view/datafuegogtfiltro?Codcom=22", comentario: "DATA: DATARIESGO || País: Guatemala || Variante: SI || Tipo Variante: Departamento || Variante Shopify: Departamento: Jutiapa", nombre: "DATARIESGO|| Departamento: Jutiapa, Guatemala",urlImagen: "https://raw.githubusercontent.com/Sud-Austral/DATA-COMUN/master/00%20Portadas/DATAFUEGO/portadaPowerBi_DataRIESGO_PlataformaDeAnalisisYMonitoreoDeFocosDeFuego_GUATEMALA.jpg",  urlPowerBi:"https://app.powerbi.com/view?r=eyJrIjoiODJkY2I1NTQtMWJmOC00MjIwLTkyZTktMGM4OWVmNGMzM2I4IiwidCI6IjhmYmFhNWJmLTJlY2MtNGRjOC1iNTZiLThmOTJlMzA3ZjA3NiIsImMiOjR9"));</v>
      </c>
      <c r="AA5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https://odooutil.azurewebsites.net/GEE/Index/9006/22/28/22</v>
      </c>
      <c r="AB512" s="106" t="str">
        <f t="shared" si="33"/>
        <v>https://dashboardfiltrado.azurewebsites.net/AutoDash/Index/28/22</v>
      </c>
      <c r="AC5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id2:22, url:"https://app.powerbi.com/view?r=eyJrIjoiODJkY2I1NTQtMWJmOC00MjIwLTkyZTktMGM4OWVmNGMzM2I4IiwidCI6IjhmYmFhNWJmLTJlY2MtNGRjOC1iNTZiLThmOTJlMzA3ZjA3NiIsImMiOjR9", comentario:"DATA: DATARIESGO || País: Guatemala || Variante: SI || Tipo Variante: Departamento || Variante Shopify: Departamento: Jutiapa"));</v>
      </c>
      <c r="AD5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https://odooutil.azurewebsites.net/GEE/Index/9006/22/28/22</v>
      </c>
      <c r="AE512" s="117" t="str">
        <f>+IF(Detalle_Vinculos_Odoo[[#This Row],[LINK Mapstore]]&lt;&gt;"","MapStore",IF(Detalle_Vinculos_Odoo[[#This Row],[id GEE]]&lt;&gt;"","GEE-PBI","PBI"))</f>
        <v>GEE-PBI</v>
      </c>
    </row>
    <row r="513" spans="1:31" ht="30.6" hidden="1" x14ac:dyDescent="0.3">
      <c r="A513" s="102">
        <f t="shared" si="34"/>
        <v>500</v>
      </c>
      <c r="B513" s="103" t="str">
        <f>+VLOOKUP($M513,Detalle_Variantes_DI[],2,0)</f>
        <v>DATACLIMA</v>
      </c>
      <c r="C513" s="103" t="str">
        <f>+VLOOKUP($M513,Detalle_Variantes_DI[],3,0)</f>
        <v>0013-04-00092</v>
      </c>
      <c r="D513" s="30" t="str">
        <f>+VLOOKUP($M513,Detalle_Variantes_DI[],5,0)</f>
        <v>Plataforma de Análisis y Monitoreo del Clima - Guatemala</v>
      </c>
      <c r="E513" s="102" t="str">
        <f>+VLOOKUP($M513,Detalle_Variantes_DI[],6,0)</f>
        <v>PRO</v>
      </c>
      <c r="F513" s="102" t="str">
        <f>+VLOOKUP($M513,Detalle_Variantes_DI[],7,0)</f>
        <v>Guatemala</v>
      </c>
      <c r="G513" s="102" t="str">
        <f>+VLOOKUP($M513,Detalle_Variantes_DI[],8,0)</f>
        <v>SI</v>
      </c>
      <c r="H513" s="102" t="str">
        <f>+VLOOKUP($M513,Detalle_Variantes_DI[],9,0)</f>
        <v>SI</v>
      </c>
      <c r="I513" s="102" t="str">
        <f>+VLOOKUP($M513,Detalle_Variantes_DI[],10,0)</f>
        <v>NO</v>
      </c>
      <c r="J513" s="102" t="str">
        <f>+VLOOKUP($M513,Detalle_Variantes_DI[],11,0)</f>
        <v>SI</v>
      </c>
      <c r="K513" s="102" t="str">
        <f>+VLOOKUP($M513,Detalle_Variantes_DI[],13,0)</f>
        <v>NO</v>
      </c>
      <c r="L513" s="102" t="str">
        <f>+VLOOKUP($M513,Detalle_Variantes_DI[],14,0)</f>
        <v>Nacional</v>
      </c>
      <c r="M513" s="100">
        <v>29</v>
      </c>
      <c r="N513" s="96">
        <v>0</v>
      </c>
      <c r="O513" s="102">
        <f>+IF(VLOOKUP($M513,Detalle_Variantes_DI[],19,0)=0,"",VLOOKUP($M513,Detalle_Variantes_DI[],19,0))</f>
        <v>9007</v>
      </c>
      <c r="P513" s="102">
        <f t="shared" si="35"/>
        <v>0</v>
      </c>
      <c r="Q513" s="102">
        <f>+IF(VLOOKUP($M513,Detalle_Variantes_DI[],19,0)=0,"",VLOOKUP($M513,Detalle_Variantes_DI[],21,0))</f>
        <v>0</v>
      </c>
      <c r="R513" s="102">
        <f t="shared" si="36"/>
        <v>0</v>
      </c>
      <c r="S513" s="106" t="str">
        <f>+IFERROR(VLOOKUP(M513&amp;"-"&amp;N513,Links_publicos_PBI[[id-id2]:[Nombre Archivo PBI]],4,0),L513)</f>
        <v>Nacional</v>
      </c>
      <c r="T513" s="121" t="str">
        <f>+HYPERLINK(IFERROR(VLOOKUP($M513&amp;"-"&amp;$N513,Links_publicos_PBI[[id-id2]:[Nombre Archivo PBI]],5,0),L513))</f>
        <v>https://app.powerbi.com/view?r=eyJrIjoiMTdhMDRlY2MtOTA3OC00NTMzLTlhMjAtMTdiYjE5YTJmNDAxIiwidCI6IjhmYmFhNWJmLTJlY2MtNGRjOC1iNTZiLThmOTJlMzA3ZjA3NiIsImMiOjR9&amp;pageName=ReportSection07b976d31e945d81283b</v>
      </c>
      <c r="U513" s="121" t="str">
        <f>+IFERROR(VLOOKUP($M513,'LINK GEE-MSTORE'!$A$4:$E$164,4,0),"")&amp;IF(Detalle_Vinculos_Odoo[[#This Row],[id GEE2]]=0,"",Detalle_Vinculos_Odoo[[#This Row],[id GEE2]])</f>
        <v>https://app-data-i.users.earthengine.app/view/dataclimagt</v>
      </c>
      <c r="V513" s="121" t="str">
        <f>+IFERROR(VLOOKUP($M513,'LINK GEE-MSTORE'!$I$4:$M$134,4,0),"")</f>
        <v/>
      </c>
      <c r="W513" s="30" t="str">
        <f>+Detalle_Vinculos_Odoo[[#This Row],[Data]]&amp;"|| "&amp;Detalle_Vinculos_Odoo[[#This Row],[Variante Shopify]]&amp;", "&amp;Detalle_Vinculos_Odoo[[#This Row],[País]]</f>
        <v>DATACLIMA|| Nacional, Guatemala</v>
      </c>
      <c r="X5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NO || Tipo Variante: Nacional || Variante Shopify: Nacional</v>
      </c>
      <c r="Y51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9007, id2:0, geeURL: "https://app-data-i.users.earthengine.app/view/dataclimagt", comentario: "DATA: DATACLIMA || País: Guatemala || Variante: NO || Tipo Variante: Nacional || Variante Shopify: Nacional", nombre: "DATACLIMA|| Nacional, Guatemala",urlImagen: "https://raw.githubusercontent.com/Sud-Austral/DATA-COMUN/master/00%20Portadas/DATACLIMA/portadaPowerBi_DataCLIMA_PlataformaDeAnalisisYMonitoreoDelClima_GUATEMALA.jpg",  urlPowerBi:"https://app.powerbi.com/view?r=eyJrIjoiMTdhMDRlY2MtOTA3OC00NTMzLTlhMjAtMTdiYjE5YTJmNDAxIiwidCI6IjhmYmFhNWJmLTJlY2MtNGRjOC1iNTZiLThmOTJlMzA3ZjA3NiIsImMiOjR9&amp;pageName=ReportSection07b976d31e945d81283b"));</v>
      </c>
      <c r="AA5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https://odooutil.azurewebsites.net/GEE/Index/9007/0/29/0</v>
      </c>
      <c r="AB513" s="106" t="str">
        <f t="shared" si="33"/>
        <v>https://dashboardfiltrado.azurewebsites.net/AutoDash/Index/29/0</v>
      </c>
      <c r="AC5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id:29, id2:0, url:"https://app.powerbi.com/view?r=eyJrIjoiMTdhMDRlY2MtOTA3OC00NTMzLTlhMjAtMTdiYjE5YTJmNDAxIiwidCI6IjhmYmFhNWJmLTJlY2MtNGRjOC1iNTZiLThmOTJlMzA3ZjA3NiIsImMiOjR9&amp;pageName=ReportSection07b976d31e945d81283b", comentario:"DATA: DATACLIMA || País: Guatemala || Variante: NO || Tipo Variante: Nacional || Variante Shopify: Nacional"));</v>
      </c>
      <c r="AD5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https://odooutil.azurewebsites.net/GEE/Index/9007/0/29/0</v>
      </c>
      <c r="AE513" s="117" t="str">
        <f>+IF(Detalle_Vinculos_Odoo[[#This Row],[LINK Mapstore]]&lt;&gt;"","MapStore",IF(Detalle_Vinculos_Odoo[[#This Row],[id GEE]]&lt;&gt;"","GEE-PBI","PBI"))</f>
        <v>GEE-PBI</v>
      </c>
    </row>
    <row r="514" spans="1:31" ht="30.6" hidden="1" x14ac:dyDescent="0.3">
      <c r="A514" s="102">
        <f t="shared" si="34"/>
        <v>501</v>
      </c>
      <c r="B514" s="103" t="str">
        <f>+VLOOKUP($M514,Detalle_Variantes_DI[],2,0)</f>
        <v>DATACLIMA</v>
      </c>
      <c r="C514" s="103" t="str">
        <f>+VLOOKUP($M514,Detalle_Variantes_DI[],3,0)</f>
        <v>0013-04-00092</v>
      </c>
      <c r="D514" s="30" t="str">
        <f>+VLOOKUP($M514,Detalle_Variantes_DI[],5,0)</f>
        <v>Plataforma de Análisis y Monitoreo del Clima - Guatemala</v>
      </c>
      <c r="E514" s="102" t="str">
        <f>+VLOOKUP($M514,Detalle_Variantes_DI[],6,0)</f>
        <v>PRO</v>
      </c>
      <c r="F514" s="102" t="str">
        <f>+VLOOKUP($M514,Detalle_Variantes_DI[],7,0)</f>
        <v>Guatemala</v>
      </c>
      <c r="G514" s="102" t="str">
        <f>+VLOOKUP($M514,Detalle_Variantes_DI[],8,0)</f>
        <v>SI</v>
      </c>
      <c r="H514" s="102" t="str">
        <f>+VLOOKUP($M514,Detalle_Variantes_DI[],9,0)</f>
        <v>SI</v>
      </c>
      <c r="I514" s="102" t="str">
        <f>+VLOOKUP($M514,Detalle_Variantes_DI[],10,0)</f>
        <v>NO</v>
      </c>
      <c r="J514" s="102" t="str">
        <f>+VLOOKUP($M514,Detalle_Variantes_DI[],11,0)</f>
        <v>SI</v>
      </c>
      <c r="K514" s="102" t="str">
        <f>+VLOOKUP($M514,Detalle_Variantes_DI[],13,0)</f>
        <v>SI</v>
      </c>
      <c r="L514" s="102" t="str">
        <f>+VLOOKUP($M514,Detalle_Variantes_DI[],14,0)</f>
        <v>Departamento</v>
      </c>
      <c r="M514" s="100">
        <v>30</v>
      </c>
      <c r="N514" s="96">
        <v>1</v>
      </c>
      <c r="O514" s="102">
        <f>+IF(VLOOKUP($M514,Detalle_Variantes_DI[],19,0)=0,"",VLOOKUP($M514,Detalle_Variantes_DI[],19,0))</f>
        <v>9008</v>
      </c>
      <c r="P514" s="102">
        <f t="shared" si="35"/>
        <v>1</v>
      </c>
      <c r="Q514" s="102">
        <f>+IF(VLOOKUP($M514,Detalle_Variantes_DI[],19,0)=0,"",VLOOKUP($M514,Detalle_Variantes_DI[],21,0))</f>
        <v>0</v>
      </c>
      <c r="R514" s="102">
        <f t="shared" si="36"/>
        <v>1</v>
      </c>
      <c r="S514" s="106" t="str">
        <f>+IFERROR(VLOOKUP(M514&amp;"-"&amp;N514,Links_publicos_PBI[[id-id2]:[Nombre Archivo PBI]],4,0),L514)</f>
        <v>Departamento: Guatemala</v>
      </c>
      <c r="T514" s="121" t="str">
        <f>+HYPERLINK(IFERROR(VLOOKUP($M514&amp;"-"&amp;$N514,Links_publicos_PBI[[id-id2]:[Nombre Archivo PBI]],5,0),L514))</f>
        <v>https://app.powerbi.com/view?r=eyJrIjoiZWQyNWM4ZmYtZjk4Zi00NWNmLTgxY2EtOGZiZjI2ZTdjODdkIiwidCI6IjhmYmFhNWJmLTJlY2MtNGRjOC1iNTZiLThmOTJlMzA3ZjA3NiIsImMiOjR9</v>
      </c>
      <c r="U514" s="121" t="str">
        <f>+IFERROR(VLOOKUP($M514,'LINK GEE-MSTORE'!$A$4:$E$164,4,0),"")&amp;IF(Detalle_Vinculos_Odoo[[#This Row],[id GEE2]]=0,"",Detalle_Vinculos_Odoo[[#This Row],[id GEE2]])</f>
        <v>https://app-data-i.users.earthengine.app/view/dataclimagtfiltro?Codcom=1</v>
      </c>
      <c r="V514" s="121" t="str">
        <f>+IFERROR(VLOOKUP($M514,'LINK GEE-MSTORE'!$I$4:$M$134,4,0),"")</f>
        <v/>
      </c>
      <c r="W514" s="30" t="str">
        <f>+Detalle_Vinculos_Odoo[[#This Row],[Data]]&amp;"|| "&amp;Detalle_Vinculos_Odoo[[#This Row],[Variante Shopify]]&amp;", "&amp;Detalle_Vinculos_Odoo[[#This Row],[País]]</f>
        <v>DATACLIMA|| Departamento: Guatemala, Guatemala</v>
      </c>
      <c r="X5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Guatemala</v>
      </c>
      <c r="Y51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id2:1, geeURL: "https://app-data-i.users.earthengine.app/view/dataclimagtfiltro?Codcom=1", comentario: "DATA: DATACLIMA || País: Guatemala || Variante: SI || Tipo Variante: Departamento || Variante Shopify: Departamento: Guatemala", nombre: "DATACLIMA|| Departamento: Guatemala, Guatemala",urlImagen: "https://raw.githubusercontent.com/Sud-Austral/DATA-COMUN/master/00%20Portadas/DATACLIMA/portadaPowerBi_DataCLIMA_PlataformaDeAnalisisYMonitoreoDelClima_GUATEMALA.jpg",  urlPowerBi:"https://app.powerbi.com/view?r=eyJrIjoiZWQyNWM4ZmYtZjk4Zi00NWNmLTgxY2EtOGZiZjI2ZTdjODdkIiwidCI6IjhmYmFhNWJmLTJlY2MtNGRjOC1iNTZiLThmOTJlMzA3ZjA3NiIsImMiOjR9"));</v>
      </c>
      <c r="AA5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https://odooutil.azurewebsites.net/GEE/Index/9008/1/30/1</v>
      </c>
      <c r="AB514" s="106" t="str">
        <f t="shared" si="33"/>
        <v>https://dashboardfiltrado.azurewebsites.net/AutoDash/Index/30/1</v>
      </c>
      <c r="AC5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id2:1, url:"https://app.powerbi.com/view?r=eyJrIjoiZWQyNWM4ZmYtZjk4Zi00NWNmLTgxY2EtOGZiZjI2ZTdjODdkIiwidCI6IjhmYmFhNWJmLTJlY2MtNGRjOC1iNTZiLThmOTJlMzA3ZjA3NiIsImMiOjR9", comentario:"DATA: DATACLIMA || País: Guatemala || Variante: SI || Tipo Variante: Departamento || Variante Shopify: Departamento: Guatemala"));</v>
      </c>
      <c r="AD5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https://odooutil.azurewebsites.net/GEE/Index/9008/1/30/1</v>
      </c>
      <c r="AE514" s="117" t="str">
        <f>+IF(Detalle_Vinculos_Odoo[[#This Row],[LINK Mapstore]]&lt;&gt;"","MapStore",IF(Detalle_Vinculos_Odoo[[#This Row],[id GEE]]&lt;&gt;"","GEE-PBI","PBI"))</f>
        <v>GEE-PBI</v>
      </c>
    </row>
    <row r="515" spans="1:31" ht="30.6" hidden="1" x14ac:dyDescent="0.3">
      <c r="A515" s="102">
        <f t="shared" si="34"/>
        <v>502</v>
      </c>
      <c r="B515" s="103" t="str">
        <f>+VLOOKUP($M515,Detalle_Variantes_DI[],2,0)</f>
        <v>DATACLIMA</v>
      </c>
      <c r="C515" s="103" t="str">
        <f>+VLOOKUP($M515,Detalle_Variantes_DI[],3,0)</f>
        <v>0013-04-00092</v>
      </c>
      <c r="D515" s="30" t="str">
        <f>+VLOOKUP($M515,Detalle_Variantes_DI[],5,0)</f>
        <v>Plataforma de Análisis y Monitoreo del Clima - Guatemala</v>
      </c>
      <c r="E515" s="102" t="str">
        <f>+VLOOKUP($M515,Detalle_Variantes_DI[],6,0)</f>
        <v>PRO</v>
      </c>
      <c r="F515" s="102" t="str">
        <f>+VLOOKUP($M515,Detalle_Variantes_DI[],7,0)</f>
        <v>Guatemala</v>
      </c>
      <c r="G515" s="102" t="str">
        <f>+VLOOKUP($M515,Detalle_Variantes_DI[],8,0)</f>
        <v>SI</v>
      </c>
      <c r="H515" s="102" t="str">
        <f>+VLOOKUP($M515,Detalle_Variantes_DI[],9,0)</f>
        <v>SI</v>
      </c>
      <c r="I515" s="102" t="str">
        <f>+VLOOKUP($M515,Detalle_Variantes_DI[],10,0)</f>
        <v>NO</v>
      </c>
      <c r="J515" s="102" t="str">
        <f>+VLOOKUP($M515,Detalle_Variantes_DI[],11,0)</f>
        <v>SI</v>
      </c>
      <c r="K515" s="102" t="str">
        <f>+VLOOKUP($M515,Detalle_Variantes_DI[],13,0)</f>
        <v>SI</v>
      </c>
      <c r="L515" s="102" t="str">
        <f>+VLOOKUP($M515,Detalle_Variantes_DI[],14,0)</f>
        <v>Departamento</v>
      </c>
      <c r="M515" s="100">
        <f t="shared" si="37"/>
        <v>30</v>
      </c>
      <c r="N515" s="96">
        <v>2</v>
      </c>
      <c r="O515" s="102">
        <f>+IF(VLOOKUP($M515,Detalle_Variantes_DI[],19,0)=0,"",VLOOKUP($M515,Detalle_Variantes_DI[],19,0))</f>
        <v>9008</v>
      </c>
      <c r="P515" s="102">
        <f t="shared" si="35"/>
        <v>2</v>
      </c>
      <c r="Q515" s="102">
        <f>+IF(VLOOKUP($M515,Detalle_Variantes_DI[],19,0)=0,"",VLOOKUP($M515,Detalle_Variantes_DI[],21,0))</f>
        <v>0</v>
      </c>
      <c r="R515" s="102">
        <f t="shared" si="36"/>
        <v>2</v>
      </c>
      <c r="S515" s="106" t="str">
        <f>+IFERROR(VLOOKUP(M515&amp;"-"&amp;N515,Links_publicos_PBI[[id-id2]:[Nombre Archivo PBI]],4,0),L515)</f>
        <v>Departamento: El Progreso</v>
      </c>
      <c r="T515" s="121" t="str">
        <f>+HYPERLINK(IFERROR(VLOOKUP($M515&amp;"-"&amp;$N515,Links_publicos_PBI[[id-id2]:[Nombre Archivo PBI]],5,0),L515))</f>
        <v>https://app.powerbi.com/view?r=eyJrIjoiMzJiZmFkMTMtNDgxYy00ODJjLTkwMDYtN2NlZDc0OGI1YTY1IiwidCI6IjhmYmFhNWJmLTJlY2MtNGRjOC1iNTZiLThmOTJlMzA3ZjA3NiIsImMiOjR9</v>
      </c>
      <c r="U515" s="121" t="str">
        <f>+IFERROR(VLOOKUP($M515,'LINK GEE-MSTORE'!$A$4:$E$164,4,0),"")&amp;IF(Detalle_Vinculos_Odoo[[#This Row],[id GEE2]]=0,"",Detalle_Vinculos_Odoo[[#This Row],[id GEE2]])</f>
        <v>https://app-data-i.users.earthengine.app/view/dataclimagtfiltro?Codcom=2</v>
      </c>
      <c r="V515" s="121" t="str">
        <f>+IFERROR(VLOOKUP($M515,'LINK GEE-MSTORE'!$I$4:$M$134,4,0),"")</f>
        <v/>
      </c>
      <c r="W515" s="30" t="str">
        <f>+Detalle_Vinculos_Odoo[[#This Row],[Data]]&amp;"|| "&amp;Detalle_Vinculos_Odoo[[#This Row],[Variante Shopify]]&amp;", "&amp;Detalle_Vinculos_Odoo[[#This Row],[País]]</f>
        <v>DATACLIMA|| Departamento: El Progreso, Guatemala</v>
      </c>
      <c r="X5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El Progreso</v>
      </c>
      <c r="Y51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id2:2, geeURL: "https://app-data-i.users.earthengine.app/view/dataclimagtfiltro?Codcom=2", comentario: "DATA: DATACLIMA || País: Guatemala || Variante: SI || Tipo Variante: Departamento || Variante Shopify: Departamento: El Progreso", nombre: "DATACLIMA|| Departamento: El Progreso, Guatemala",urlImagen: "https://raw.githubusercontent.com/Sud-Austral/DATA-COMUN/master/00%20Portadas/DATACLIMA/portadaPowerBi_DataCLIMA_PlataformaDeAnalisisYMonitoreoDelClima_GUATEMALA.jpg",  urlPowerBi:"https://app.powerbi.com/view?r=eyJrIjoiMzJiZmFkMTMtNDgxYy00ODJjLTkwMDYtN2NlZDc0OGI1YTY1IiwidCI6IjhmYmFhNWJmLTJlY2MtNGRjOC1iNTZiLThmOTJlMzA3ZjA3NiIsImMiOjR9"));</v>
      </c>
      <c r="AA5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https://odooutil.azurewebsites.net/GEE/Index/9008/2/30/2</v>
      </c>
      <c r="AB515" s="106" t="str">
        <f t="shared" si="33"/>
        <v>https://dashboardfiltrado.azurewebsites.net/AutoDash/Index/30/2</v>
      </c>
      <c r="AC5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id2:2, url:"https://app.powerbi.com/view?r=eyJrIjoiMzJiZmFkMTMtNDgxYy00ODJjLTkwMDYtN2NlZDc0OGI1YTY1IiwidCI6IjhmYmFhNWJmLTJlY2MtNGRjOC1iNTZiLThmOTJlMzA3ZjA3NiIsImMiOjR9", comentario:"DATA: DATACLIMA || País: Guatemala || Variante: SI || Tipo Variante: Departamento || Variante Shopify: Departamento: El Progreso"));</v>
      </c>
      <c r="AD5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https://odooutil.azurewebsites.net/GEE/Index/9008/2/30/2</v>
      </c>
      <c r="AE515" s="117" t="str">
        <f>+IF(Detalle_Vinculos_Odoo[[#This Row],[LINK Mapstore]]&lt;&gt;"","MapStore",IF(Detalle_Vinculos_Odoo[[#This Row],[id GEE]]&lt;&gt;"","GEE-PBI","PBI"))</f>
        <v>GEE-PBI</v>
      </c>
    </row>
    <row r="516" spans="1:31" ht="30.6" hidden="1" x14ac:dyDescent="0.3">
      <c r="A516" s="102">
        <f t="shared" si="34"/>
        <v>503</v>
      </c>
      <c r="B516" s="103" t="str">
        <f>+VLOOKUP($M516,Detalle_Variantes_DI[],2,0)</f>
        <v>DATACLIMA</v>
      </c>
      <c r="C516" s="103" t="str">
        <f>+VLOOKUP($M516,Detalle_Variantes_DI[],3,0)</f>
        <v>0013-04-00092</v>
      </c>
      <c r="D516" s="30" t="str">
        <f>+VLOOKUP($M516,Detalle_Variantes_DI[],5,0)</f>
        <v>Plataforma de Análisis y Monitoreo del Clima - Guatemala</v>
      </c>
      <c r="E516" s="102" t="str">
        <f>+VLOOKUP($M516,Detalle_Variantes_DI[],6,0)</f>
        <v>PRO</v>
      </c>
      <c r="F516" s="102" t="str">
        <f>+VLOOKUP($M516,Detalle_Variantes_DI[],7,0)</f>
        <v>Guatemala</v>
      </c>
      <c r="G516" s="102" t="str">
        <f>+VLOOKUP($M516,Detalle_Variantes_DI[],8,0)</f>
        <v>SI</v>
      </c>
      <c r="H516" s="102" t="str">
        <f>+VLOOKUP($M516,Detalle_Variantes_DI[],9,0)</f>
        <v>SI</v>
      </c>
      <c r="I516" s="102" t="str">
        <f>+VLOOKUP($M516,Detalle_Variantes_DI[],10,0)</f>
        <v>NO</v>
      </c>
      <c r="J516" s="102" t="str">
        <f>+VLOOKUP($M516,Detalle_Variantes_DI[],11,0)</f>
        <v>SI</v>
      </c>
      <c r="K516" s="102" t="str">
        <f>+VLOOKUP($M516,Detalle_Variantes_DI[],13,0)</f>
        <v>SI</v>
      </c>
      <c r="L516" s="102" t="str">
        <f>+VLOOKUP($M516,Detalle_Variantes_DI[],14,0)</f>
        <v>Departamento</v>
      </c>
      <c r="M516" s="100">
        <f t="shared" si="37"/>
        <v>30</v>
      </c>
      <c r="N516" s="96">
        <v>3</v>
      </c>
      <c r="O516" s="102">
        <f>+IF(VLOOKUP($M516,Detalle_Variantes_DI[],19,0)=0,"",VLOOKUP($M516,Detalle_Variantes_DI[],19,0))</f>
        <v>9008</v>
      </c>
      <c r="P516" s="102">
        <f t="shared" si="35"/>
        <v>3</v>
      </c>
      <c r="Q516" s="102">
        <f>+IF(VLOOKUP($M516,Detalle_Variantes_DI[],19,0)=0,"",VLOOKUP($M516,Detalle_Variantes_DI[],21,0))</f>
        <v>0</v>
      </c>
      <c r="R516" s="102">
        <f t="shared" si="36"/>
        <v>3</v>
      </c>
      <c r="S516" s="106" t="str">
        <f>+IFERROR(VLOOKUP(M516&amp;"-"&amp;N516,Links_publicos_PBI[[id-id2]:[Nombre Archivo PBI]],4,0),L516)</f>
        <v>Departamento: Sacatepéquez</v>
      </c>
      <c r="T516" s="121" t="str">
        <f>+HYPERLINK(IFERROR(VLOOKUP($M516&amp;"-"&amp;$N516,Links_publicos_PBI[[id-id2]:[Nombre Archivo PBI]],5,0),L516))</f>
        <v>https://app.powerbi.com/view?r=eyJrIjoiMDg1ODk0NjctYzAzNi00MDY5LWJlZWItOWQ3ZDY2MmFkMDllIiwidCI6IjhmYmFhNWJmLTJlY2MtNGRjOC1iNTZiLThmOTJlMzA3ZjA3NiIsImMiOjR9</v>
      </c>
      <c r="U516" s="121" t="str">
        <f>+IFERROR(VLOOKUP($M516,'LINK GEE-MSTORE'!$A$4:$E$164,4,0),"")&amp;IF(Detalle_Vinculos_Odoo[[#This Row],[id GEE2]]=0,"",Detalle_Vinculos_Odoo[[#This Row],[id GEE2]])</f>
        <v>https://app-data-i.users.earthengine.app/view/dataclimagtfiltro?Codcom=3</v>
      </c>
      <c r="V516" s="121" t="str">
        <f>+IFERROR(VLOOKUP($M516,'LINK GEE-MSTORE'!$I$4:$M$134,4,0),"")</f>
        <v/>
      </c>
      <c r="W516" s="30" t="str">
        <f>+Detalle_Vinculos_Odoo[[#This Row],[Data]]&amp;"|| "&amp;Detalle_Vinculos_Odoo[[#This Row],[Variante Shopify]]&amp;", "&amp;Detalle_Vinculos_Odoo[[#This Row],[País]]</f>
        <v>DATACLIMA|| Departamento: Sacatepéquez, Guatemala</v>
      </c>
      <c r="X5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Sacatepéquez</v>
      </c>
      <c r="Y51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id2:3, geeURL: "https://app-data-i.users.earthengine.app/view/dataclimagtfiltro?Codcom=3", comentario: "DATA: DATACLIMA || País: Guatemala || Variante: SI || Tipo Variante: Departamento || Variante Shopify: Departamento: Sacatepéquez", nombre: "DATACLIMA|| Departamento: Sacatepéquez, Guatemala",urlImagen: "https://raw.githubusercontent.com/Sud-Austral/DATA-COMUN/master/00%20Portadas/DATACLIMA/portadaPowerBi_DataCLIMA_PlataformaDeAnalisisYMonitoreoDelClima_GUATEMALA.jpg",  urlPowerBi:"https://app.powerbi.com/view?r=eyJrIjoiMDg1ODk0NjctYzAzNi00MDY5LWJlZWItOWQ3ZDY2MmFkMDllIiwidCI6IjhmYmFhNWJmLTJlY2MtNGRjOC1iNTZiLThmOTJlMzA3ZjA3NiIsImMiOjR9"));</v>
      </c>
      <c r="AA5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https://odooutil.azurewebsites.net/GEE/Index/9008/3/30/3</v>
      </c>
      <c r="AB516" s="106" t="str">
        <f t="shared" si="33"/>
        <v>https://dashboardfiltrado.azurewebsites.net/AutoDash/Index/30/3</v>
      </c>
      <c r="AC5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id2:3, url:"https://app.powerbi.com/view?r=eyJrIjoiMDg1ODk0NjctYzAzNi00MDY5LWJlZWItOWQ3ZDY2MmFkMDllIiwidCI6IjhmYmFhNWJmLTJlY2MtNGRjOC1iNTZiLThmOTJlMzA3ZjA3NiIsImMiOjR9", comentario:"DATA: DATACLIMA || País: Guatemala || Variante: SI || Tipo Variante: Departamento || Variante Shopify: Departamento: Sacatepéquez"));</v>
      </c>
      <c r="AD5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https://odooutil.azurewebsites.net/GEE/Index/9008/3/30/3</v>
      </c>
      <c r="AE516" s="117" t="str">
        <f>+IF(Detalle_Vinculos_Odoo[[#This Row],[LINK Mapstore]]&lt;&gt;"","MapStore",IF(Detalle_Vinculos_Odoo[[#This Row],[id GEE]]&lt;&gt;"","GEE-PBI","PBI"))</f>
        <v>GEE-PBI</v>
      </c>
    </row>
    <row r="517" spans="1:31" ht="30.6" hidden="1" x14ac:dyDescent="0.3">
      <c r="A517" s="102">
        <f t="shared" si="34"/>
        <v>504</v>
      </c>
      <c r="B517" s="103" t="str">
        <f>+VLOOKUP($M517,Detalle_Variantes_DI[],2,0)</f>
        <v>DATACLIMA</v>
      </c>
      <c r="C517" s="103" t="str">
        <f>+VLOOKUP($M517,Detalle_Variantes_DI[],3,0)</f>
        <v>0013-04-00092</v>
      </c>
      <c r="D517" s="30" t="str">
        <f>+VLOOKUP($M517,Detalle_Variantes_DI[],5,0)</f>
        <v>Plataforma de Análisis y Monitoreo del Clima - Guatemala</v>
      </c>
      <c r="E517" s="102" t="str">
        <f>+VLOOKUP($M517,Detalle_Variantes_DI[],6,0)</f>
        <v>PRO</v>
      </c>
      <c r="F517" s="102" t="str">
        <f>+VLOOKUP($M517,Detalle_Variantes_DI[],7,0)</f>
        <v>Guatemala</v>
      </c>
      <c r="G517" s="102" t="str">
        <f>+VLOOKUP($M517,Detalle_Variantes_DI[],8,0)</f>
        <v>SI</v>
      </c>
      <c r="H517" s="102" t="str">
        <f>+VLOOKUP($M517,Detalle_Variantes_DI[],9,0)</f>
        <v>SI</v>
      </c>
      <c r="I517" s="102" t="str">
        <f>+VLOOKUP($M517,Detalle_Variantes_DI[],10,0)</f>
        <v>NO</v>
      </c>
      <c r="J517" s="102" t="str">
        <f>+VLOOKUP($M517,Detalle_Variantes_DI[],11,0)</f>
        <v>SI</v>
      </c>
      <c r="K517" s="102" t="str">
        <f>+VLOOKUP($M517,Detalle_Variantes_DI[],13,0)</f>
        <v>SI</v>
      </c>
      <c r="L517" s="102" t="str">
        <f>+VLOOKUP($M517,Detalle_Variantes_DI[],14,0)</f>
        <v>Departamento</v>
      </c>
      <c r="M517" s="100">
        <f t="shared" si="37"/>
        <v>30</v>
      </c>
      <c r="N517" s="96">
        <v>4</v>
      </c>
      <c r="O517" s="102">
        <f>+IF(VLOOKUP($M517,Detalle_Variantes_DI[],19,0)=0,"",VLOOKUP($M517,Detalle_Variantes_DI[],19,0))</f>
        <v>9008</v>
      </c>
      <c r="P517" s="102">
        <f t="shared" si="35"/>
        <v>4</v>
      </c>
      <c r="Q517" s="102">
        <f>+IF(VLOOKUP($M517,Detalle_Variantes_DI[],19,0)=0,"",VLOOKUP($M517,Detalle_Variantes_DI[],21,0))</f>
        <v>0</v>
      </c>
      <c r="R517" s="102">
        <f t="shared" si="36"/>
        <v>4</v>
      </c>
      <c r="S517" s="106" t="str">
        <f>+IFERROR(VLOOKUP(M517&amp;"-"&amp;N517,Links_publicos_PBI[[id-id2]:[Nombre Archivo PBI]],4,0),L517)</f>
        <v>Departamento: Chimaltenango</v>
      </c>
      <c r="T517" s="121" t="str">
        <f>+HYPERLINK(IFERROR(VLOOKUP($M517&amp;"-"&amp;$N517,Links_publicos_PBI[[id-id2]:[Nombre Archivo PBI]],5,0),L517))</f>
        <v>https://app.powerbi.com/view?r=eyJrIjoiNGUwZmUyZWEtY2E2YS00M2YzLWEwMGMtMGI3YTY3NGVkOWVkIiwidCI6IjhmYmFhNWJmLTJlY2MtNGRjOC1iNTZiLThmOTJlMzA3ZjA3NiIsImMiOjR9</v>
      </c>
      <c r="U517" s="121" t="str">
        <f>+IFERROR(VLOOKUP($M517,'LINK GEE-MSTORE'!$A$4:$E$164,4,0),"")&amp;IF(Detalle_Vinculos_Odoo[[#This Row],[id GEE2]]=0,"",Detalle_Vinculos_Odoo[[#This Row],[id GEE2]])</f>
        <v>https://app-data-i.users.earthengine.app/view/dataclimagtfiltro?Codcom=4</v>
      </c>
      <c r="V517" s="121" t="str">
        <f>+IFERROR(VLOOKUP($M517,'LINK GEE-MSTORE'!$I$4:$M$134,4,0),"")</f>
        <v/>
      </c>
      <c r="W517" s="30" t="str">
        <f>+Detalle_Vinculos_Odoo[[#This Row],[Data]]&amp;"|| "&amp;Detalle_Vinculos_Odoo[[#This Row],[Variante Shopify]]&amp;", "&amp;Detalle_Vinculos_Odoo[[#This Row],[País]]</f>
        <v>DATACLIMA|| Departamento: Chimaltenango, Guatemala</v>
      </c>
      <c r="X5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Chimaltenango</v>
      </c>
      <c r="Y51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id2:4, geeURL: "https://app-data-i.users.earthengine.app/view/dataclimagtfiltro?Codcom=4", comentario: "DATA: DATACLIMA || País: Guatemala || Variante: SI || Tipo Variante: Departamento || Variante Shopify: Departamento: Chimaltenango", nombre: "DATACLIMA|| Departamento: Chimaltenango, Guatemala",urlImagen: "https://raw.githubusercontent.com/Sud-Austral/DATA-COMUN/master/00%20Portadas/DATACLIMA/portadaPowerBi_DataCLIMA_PlataformaDeAnalisisYMonitoreoDelClima_GUATEMALA.jpg",  urlPowerBi:"https://app.powerbi.com/view?r=eyJrIjoiNGUwZmUyZWEtY2E2YS00M2YzLWEwMGMtMGI3YTY3NGVkOWVkIiwidCI6IjhmYmFhNWJmLTJlY2MtNGRjOC1iNTZiLThmOTJlMzA3ZjA3NiIsImMiOjR9"));</v>
      </c>
      <c r="AA5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https://odooutil.azurewebsites.net/GEE/Index/9008/4/30/4</v>
      </c>
      <c r="AB517" s="106" t="str">
        <f t="shared" si="33"/>
        <v>https://dashboardfiltrado.azurewebsites.net/AutoDash/Index/30/4</v>
      </c>
      <c r="AC5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id2:4, url:"https://app.powerbi.com/view?r=eyJrIjoiNGUwZmUyZWEtY2E2YS00M2YzLWEwMGMtMGI3YTY3NGVkOWVkIiwidCI6IjhmYmFhNWJmLTJlY2MtNGRjOC1iNTZiLThmOTJlMzA3ZjA3NiIsImMiOjR9", comentario:"DATA: DATACLIMA || País: Guatemala || Variante: SI || Tipo Variante: Departamento || Variante Shopify: Departamento: Chimaltenango"));</v>
      </c>
      <c r="AD5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https://odooutil.azurewebsites.net/GEE/Index/9008/4/30/4</v>
      </c>
      <c r="AE517" s="117" t="str">
        <f>+IF(Detalle_Vinculos_Odoo[[#This Row],[LINK Mapstore]]&lt;&gt;"","MapStore",IF(Detalle_Vinculos_Odoo[[#This Row],[id GEE]]&lt;&gt;"","GEE-PBI","PBI"))</f>
        <v>GEE-PBI</v>
      </c>
    </row>
    <row r="518" spans="1:31" ht="30.6" hidden="1" x14ac:dyDescent="0.3">
      <c r="A518" s="102">
        <f t="shared" si="34"/>
        <v>505</v>
      </c>
      <c r="B518" s="103" t="str">
        <f>+VLOOKUP($M518,Detalle_Variantes_DI[],2,0)</f>
        <v>DATACLIMA</v>
      </c>
      <c r="C518" s="103" t="str">
        <f>+VLOOKUP($M518,Detalle_Variantes_DI[],3,0)</f>
        <v>0013-04-00092</v>
      </c>
      <c r="D518" s="30" t="str">
        <f>+VLOOKUP($M518,Detalle_Variantes_DI[],5,0)</f>
        <v>Plataforma de Análisis y Monitoreo del Clima - Guatemala</v>
      </c>
      <c r="E518" s="102" t="str">
        <f>+VLOOKUP($M518,Detalle_Variantes_DI[],6,0)</f>
        <v>PRO</v>
      </c>
      <c r="F518" s="102" t="str">
        <f>+VLOOKUP($M518,Detalle_Variantes_DI[],7,0)</f>
        <v>Guatemala</v>
      </c>
      <c r="G518" s="102" t="str">
        <f>+VLOOKUP($M518,Detalle_Variantes_DI[],8,0)</f>
        <v>SI</v>
      </c>
      <c r="H518" s="102" t="str">
        <f>+VLOOKUP($M518,Detalle_Variantes_DI[],9,0)</f>
        <v>SI</v>
      </c>
      <c r="I518" s="102" t="str">
        <f>+VLOOKUP($M518,Detalle_Variantes_DI[],10,0)</f>
        <v>NO</v>
      </c>
      <c r="J518" s="102" t="str">
        <f>+VLOOKUP($M518,Detalle_Variantes_DI[],11,0)</f>
        <v>SI</v>
      </c>
      <c r="K518" s="102" t="str">
        <f>+VLOOKUP($M518,Detalle_Variantes_DI[],13,0)</f>
        <v>SI</v>
      </c>
      <c r="L518" s="102" t="str">
        <f>+VLOOKUP($M518,Detalle_Variantes_DI[],14,0)</f>
        <v>Departamento</v>
      </c>
      <c r="M518" s="100">
        <f t="shared" si="37"/>
        <v>30</v>
      </c>
      <c r="N518" s="96">
        <v>5</v>
      </c>
      <c r="O518" s="102">
        <f>+IF(VLOOKUP($M518,Detalle_Variantes_DI[],19,0)=0,"",VLOOKUP($M518,Detalle_Variantes_DI[],19,0))</f>
        <v>9008</v>
      </c>
      <c r="P518" s="102">
        <f t="shared" si="35"/>
        <v>5</v>
      </c>
      <c r="Q518" s="102">
        <f>+IF(VLOOKUP($M518,Detalle_Variantes_DI[],19,0)=0,"",VLOOKUP($M518,Detalle_Variantes_DI[],21,0))</f>
        <v>0</v>
      </c>
      <c r="R518" s="102">
        <f t="shared" si="36"/>
        <v>5</v>
      </c>
      <c r="S518" s="106" t="str">
        <f>+IFERROR(VLOOKUP(M518&amp;"-"&amp;N518,Links_publicos_PBI[[id-id2]:[Nombre Archivo PBI]],4,0),L518)</f>
        <v>Departamento: Escuintla</v>
      </c>
      <c r="T518" s="121" t="str">
        <f>+HYPERLINK(IFERROR(VLOOKUP($M518&amp;"-"&amp;$N518,Links_publicos_PBI[[id-id2]:[Nombre Archivo PBI]],5,0),L518))</f>
        <v>https://app.powerbi.com/view?r=eyJrIjoiNTA5YTExNTYtM2YwMy00YzI5LWIyMmQtMjE2N2EyOWZjN2U0IiwidCI6IjhmYmFhNWJmLTJlY2MtNGRjOC1iNTZiLThmOTJlMzA3ZjA3NiIsImMiOjR9</v>
      </c>
      <c r="U518" s="121" t="str">
        <f>+IFERROR(VLOOKUP($M518,'LINK GEE-MSTORE'!$A$4:$E$164,4,0),"")&amp;IF(Detalle_Vinculos_Odoo[[#This Row],[id GEE2]]=0,"",Detalle_Vinculos_Odoo[[#This Row],[id GEE2]])</f>
        <v>https://app-data-i.users.earthengine.app/view/dataclimagtfiltro?Codcom=5</v>
      </c>
      <c r="V518" s="121" t="str">
        <f>+IFERROR(VLOOKUP($M518,'LINK GEE-MSTORE'!$I$4:$M$134,4,0),"")</f>
        <v/>
      </c>
      <c r="W518" s="30" t="str">
        <f>+Detalle_Vinculos_Odoo[[#This Row],[Data]]&amp;"|| "&amp;Detalle_Vinculos_Odoo[[#This Row],[Variante Shopify]]&amp;", "&amp;Detalle_Vinculos_Odoo[[#This Row],[País]]</f>
        <v>DATACLIMA|| Departamento: Escuintla, Guatemala</v>
      </c>
      <c r="X5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Escuintla</v>
      </c>
      <c r="Y51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id2:5, geeURL: "https://app-data-i.users.earthengine.app/view/dataclimagtfiltro?Codcom=5", comentario: "DATA: DATACLIMA || País: Guatemala || Variante: SI || Tipo Variante: Departamento || Variante Shopify: Departamento: Escuintla", nombre: "DATACLIMA|| Departamento: Escuintla, Guatemala",urlImagen: "https://raw.githubusercontent.com/Sud-Austral/DATA-COMUN/master/00%20Portadas/DATACLIMA/portadaPowerBi_DataCLIMA_PlataformaDeAnalisisYMonitoreoDelClima_GUATEMALA.jpg",  urlPowerBi:"https://app.powerbi.com/view?r=eyJrIjoiNTA5YTExNTYtM2YwMy00YzI5LWIyMmQtMjE2N2EyOWZjN2U0IiwidCI6IjhmYmFhNWJmLTJlY2MtNGRjOC1iNTZiLThmOTJlMzA3ZjA3NiIsImMiOjR9"));</v>
      </c>
      <c r="AA5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https://odooutil.azurewebsites.net/GEE/Index/9008/5/30/5</v>
      </c>
      <c r="AB518" s="106" t="str">
        <f t="shared" si="33"/>
        <v>https://dashboardfiltrado.azurewebsites.net/AutoDash/Index/30/5</v>
      </c>
      <c r="AC5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id2:5, url:"https://app.powerbi.com/view?r=eyJrIjoiNTA5YTExNTYtM2YwMy00YzI5LWIyMmQtMjE2N2EyOWZjN2U0IiwidCI6IjhmYmFhNWJmLTJlY2MtNGRjOC1iNTZiLThmOTJlMzA3ZjA3NiIsImMiOjR9", comentario:"DATA: DATACLIMA || País: Guatemala || Variante: SI || Tipo Variante: Departamento || Variante Shopify: Departamento: Escuintla"));</v>
      </c>
      <c r="AD5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https://odooutil.azurewebsites.net/GEE/Index/9008/5/30/5</v>
      </c>
      <c r="AE518" s="117" t="str">
        <f>+IF(Detalle_Vinculos_Odoo[[#This Row],[LINK Mapstore]]&lt;&gt;"","MapStore",IF(Detalle_Vinculos_Odoo[[#This Row],[id GEE]]&lt;&gt;"","GEE-PBI","PBI"))</f>
        <v>GEE-PBI</v>
      </c>
    </row>
    <row r="519" spans="1:31" ht="30.6" hidden="1" x14ac:dyDescent="0.3">
      <c r="A519" s="102">
        <f t="shared" si="34"/>
        <v>506</v>
      </c>
      <c r="B519" s="103" t="str">
        <f>+VLOOKUP($M519,Detalle_Variantes_DI[],2,0)</f>
        <v>DATACLIMA</v>
      </c>
      <c r="C519" s="103" t="str">
        <f>+VLOOKUP($M519,Detalle_Variantes_DI[],3,0)</f>
        <v>0013-04-00092</v>
      </c>
      <c r="D519" s="30" t="str">
        <f>+VLOOKUP($M519,Detalle_Variantes_DI[],5,0)</f>
        <v>Plataforma de Análisis y Monitoreo del Clima - Guatemala</v>
      </c>
      <c r="E519" s="102" t="str">
        <f>+VLOOKUP($M519,Detalle_Variantes_DI[],6,0)</f>
        <v>PRO</v>
      </c>
      <c r="F519" s="102" t="str">
        <f>+VLOOKUP($M519,Detalle_Variantes_DI[],7,0)</f>
        <v>Guatemala</v>
      </c>
      <c r="G519" s="102" t="str">
        <f>+VLOOKUP($M519,Detalle_Variantes_DI[],8,0)</f>
        <v>SI</v>
      </c>
      <c r="H519" s="102" t="str">
        <f>+VLOOKUP($M519,Detalle_Variantes_DI[],9,0)</f>
        <v>SI</v>
      </c>
      <c r="I519" s="102" t="str">
        <f>+VLOOKUP($M519,Detalle_Variantes_DI[],10,0)</f>
        <v>NO</v>
      </c>
      <c r="J519" s="102" t="str">
        <f>+VLOOKUP($M519,Detalle_Variantes_DI[],11,0)</f>
        <v>SI</v>
      </c>
      <c r="K519" s="102" t="str">
        <f>+VLOOKUP($M519,Detalle_Variantes_DI[],13,0)</f>
        <v>SI</v>
      </c>
      <c r="L519" s="102" t="str">
        <f>+VLOOKUP($M519,Detalle_Variantes_DI[],14,0)</f>
        <v>Departamento</v>
      </c>
      <c r="M519" s="100">
        <f t="shared" si="37"/>
        <v>30</v>
      </c>
      <c r="N519" s="96">
        <v>6</v>
      </c>
      <c r="O519" s="102">
        <f>+IF(VLOOKUP($M519,Detalle_Variantes_DI[],19,0)=0,"",VLOOKUP($M519,Detalle_Variantes_DI[],19,0))</f>
        <v>9008</v>
      </c>
      <c r="P519" s="102">
        <f t="shared" si="35"/>
        <v>6</v>
      </c>
      <c r="Q519" s="102">
        <f>+IF(VLOOKUP($M519,Detalle_Variantes_DI[],19,0)=0,"",VLOOKUP($M519,Detalle_Variantes_DI[],21,0))</f>
        <v>0</v>
      </c>
      <c r="R519" s="102">
        <f t="shared" si="36"/>
        <v>6</v>
      </c>
      <c r="S519" s="106" t="str">
        <f>+IFERROR(VLOOKUP(M519&amp;"-"&amp;N519,Links_publicos_PBI[[id-id2]:[Nombre Archivo PBI]],4,0),L519)</f>
        <v>Departamento: Santa Rosa</v>
      </c>
      <c r="T519" s="121" t="str">
        <f>+HYPERLINK(IFERROR(VLOOKUP($M519&amp;"-"&amp;$N519,Links_publicos_PBI[[id-id2]:[Nombre Archivo PBI]],5,0),L519))</f>
        <v>https://app.powerbi.com/view?r=eyJrIjoiNjg1ZGIxYTktOWU3NC00NTEzLWIwNjctM2NjZGFhMDhkYjgxIiwidCI6IjhmYmFhNWJmLTJlY2MtNGRjOC1iNTZiLThmOTJlMzA3ZjA3NiIsImMiOjR9</v>
      </c>
      <c r="U519" s="121" t="str">
        <f>+IFERROR(VLOOKUP($M519,'LINK GEE-MSTORE'!$A$4:$E$164,4,0),"")&amp;IF(Detalle_Vinculos_Odoo[[#This Row],[id GEE2]]=0,"",Detalle_Vinculos_Odoo[[#This Row],[id GEE2]])</f>
        <v>https://app-data-i.users.earthengine.app/view/dataclimagtfiltro?Codcom=6</v>
      </c>
      <c r="V519" s="121" t="str">
        <f>+IFERROR(VLOOKUP($M519,'LINK GEE-MSTORE'!$I$4:$M$134,4,0),"")</f>
        <v/>
      </c>
      <c r="W519" s="30" t="str">
        <f>+Detalle_Vinculos_Odoo[[#This Row],[Data]]&amp;"|| "&amp;Detalle_Vinculos_Odoo[[#This Row],[Variante Shopify]]&amp;", "&amp;Detalle_Vinculos_Odoo[[#This Row],[País]]</f>
        <v>DATACLIMA|| Departamento: Santa Rosa, Guatemala</v>
      </c>
      <c r="X5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Santa Rosa</v>
      </c>
      <c r="Y51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id2:6, geeURL: "https://app-data-i.users.earthengine.app/view/dataclimagtfiltro?Codcom=6", comentario: "DATA: DATACLIMA || País: Guatemala || Variante: SI || Tipo Variante: Departamento || Variante Shopify: Departamento: Santa Rosa", nombre: "DATACLIMA|| Departamento: Santa Rosa, Guatemala",urlImagen: "https://raw.githubusercontent.com/Sud-Austral/DATA-COMUN/master/00%20Portadas/DATACLIMA/portadaPowerBi_DataCLIMA_PlataformaDeAnalisisYMonitoreoDelClima_GUATEMALA.jpg",  urlPowerBi:"https://app.powerbi.com/view?r=eyJrIjoiNjg1ZGIxYTktOWU3NC00NTEzLWIwNjctM2NjZGFhMDhkYjgxIiwidCI6IjhmYmFhNWJmLTJlY2MtNGRjOC1iNTZiLThmOTJlMzA3ZjA3NiIsImMiOjR9"));</v>
      </c>
      <c r="AA5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https://odooutil.azurewebsites.net/GEE/Index/9008/6/30/6</v>
      </c>
      <c r="AB519" s="106" t="str">
        <f t="shared" si="33"/>
        <v>https://dashboardfiltrado.azurewebsites.net/AutoDash/Index/30/6</v>
      </c>
      <c r="AC5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id2:6, url:"https://app.powerbi.com/view?r=eyJrIjoiNjg1ZGIxYTktOWU3NC00NTEzLWIwNjctM2NjZGFhMDhkYjgxIiwidCI6IjhmYmFhNWJmLTJlY2MtNGRjOC1iNTZiLThmOTJlMzA3ZjA3NiIsImMiOjR9", comentario:"DATA: DATACLIMA || País: Guatemala || Variante: SI || Tipo Variante: Departamento || Variante Shopify: Departamento: Santa Rosa"));</v>
      </c>
      <c r="AD5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https://odooutil.azurewebsites.net/GEE/Index/9008/6/30/6</v>
      </c>
      <c r="AE519" s="117" t="str">
        <f>+IF(Detalle_Vinculos_Odoo[[#This Row],[LINK Mapstore]]&lt;&gt;"","MapStore",IF(Detalle_Vinculos_Odoo[[#This Row],[id GEE]]&lt;&gt;"","GEE-PBI","PBI"))</f>
        <v>GEE-PBI</v>
      </c>
    </row>
    <row r="520" spans="1:31" ht="30.6" hidden="1" x14ac:dyDescent="0.3">
      <c r="A520" s="102">
        <f t="shared" si="34"/>
        <v>507</v>
      </c>
      <c r="B520" s="103" t="str">
        <f>+VLOOKUP($M520,Detalle_Variantes_DI[],2,0)</f>
        <v>DATACLIMA</v>
      </c>
      <c r="C520" s="103" t="str">
        <f>+VLOOKUP($M520,Detalle_Variantes_DI[],3,0)</f>
        <v>0013-04-00092</v>
      </c>
      <c r="D520" s="30" t="str">
        <f>+VLOOKUP($M520,Detalle_Variantes_DI[],5,0)</f>
        <v>Plataforma de Análisis y Monitoreo del Clima - Guatemala</v>
      </c>
      <c r="E520" s="102" t="str">
        <f>+VLOOKUP($M520,Detalle_Variantes_DI[],6,0)</f>
        <v>PRO</v>
      </c>
      <c r="F520" s="102" t="str">
        <f>+VLOOKUP($M520,Detalle_Variantes_DI[],7,0)</f>
        <v>Guatemala</v>
      </c>
      <c r="G520" s="102" t="str">
        <f>+VLOOKUP($M520,Detalle_Variantes_DI[],8,0)</f>
        <v>SI</v>
      </c>
      <c r="H520" s="102" t="str">
        <f>+VLOOKUP($M520,Detalle_Variantes_DI[],9,0)</f>
        <v>SI</v>
      </c>
      <c r="I520" s="102" t="str">
        <f>+VLOOKUP($M520,Detalle_Variantes_DI[],10,0)</f>
        <v>NO</v>
      </c>
      <c r="J520" s="102" t="str">
        <f>+VLOOKUP($M520,Detalle_Variantes_DI[],11,0)</f>
        <v>SI</v>
      </c>
      <c r="K520" s="102" t="str">
        <f>+VLOOKUP($M520,Detalle_Variantes_DI[],13,0)</f>
        <v>SI</v>
      </c>
      <c r="L520" s="102" t="str">
        <f>+VLOOKUP($M520,Detalle_Variantes_DI[],14,0)</f>
        <v>Departamento</v>
      </c>
      <c r="M520" s="100">
        <f t="shared" si="37"/>
        <v>30</v>
      </c>
      <c r="N520" s="96">
        <v>7</v>
      </c>
      <c r="O520" s="102">
        <f>+IF(VLOOKUP($M520,Detalle_Variantes_DI[],19,0)=0,"",VLOOKUP($M520,Detalle_Variantes_DI[],19,0))</f>
        <v>9008</v>
      </c>
      <c r="P520" s="102">
        <f t="shared" si="35"/>
        <v>7</v>
      </c>
      <c r="Q520" s="102">
        <f>+IF(VLOOKUP($M520,Detalle_Variantes_DI[],19,0)=0,"",VLOOKUP($M520,Detalle_Variantes_DI[],21,0))</f>
        <v>0</v>
      </c>
      <c r="R520" s="102">
        <f t="shared" si="36"/>
        <v>7</v>
      </c>
      <c r="S520" s="106" t="str">
        <f>+IFERROR(VLOOKUP(M520&amp;"-"&amp;N520,Links_publicos_PBI[[id-id2]:[Nombre Archivo PBI]],4,0),L520)</f>
        <v>Departamento: Sololá</v>
      </c>
      <c r="T520" s="121" t="str">
        <f>+HYPERLINK(IFERROR(VLOOKUP($M520&amp;"-"&amp;$N520,Links_publicos_PBI[[id-id2]:[Nombre Archivo PBI]],5,0),L520))</f>
        <v>https://app.powerbi.com/view?r=eyJrIjoiODBhZDg2N2YtMWMxYy00Mjc1LWE4NWEtNWYzMjQyYTM2YjQ0IiwidCI6IjhmYmFhNWJmLTJlY2MtNGRjOC1iNTZiLThmOTJlMzA3ZjA3NiIsImMiOjR9</v>
      </c>
      <c r="U520" s="121" t="str">
        <f>+IFERROR(VLOOKUP($M520,'LINK GEE-MSTORE'!$A$4:$E$164,4,0),"")&amp;IF(Detalle_Vinculos_Odoo[[#This Row],[id GEE2]]=0,"",Detalle_Vinculos_Odoo[[#This Row],[id GEE2]])</f>
        <v>https://app-data-i.users.earthengine.app/view/dataclimagtfiltro?Codcom=7</v>
      </c>
      <c r="V520" s="121" t="str">
        <f>+IFERROR(VLOOKUP($M520,'LINK GEE-MSTORE'!$I$4:$M$134,4,0),"")</f>
        <v/>
      </c>
      <c r="W520" s="30" t="str">
        <f>+Detalle_Vinculos_Odoo[[#This Row],[Data]]&amp;"|| "&amp;Detalle_Vinculos_Odoo[[#This Row],[Variante Shopify]]&amp;", "&amp;Detalle_Vinculos_Odoo[[#This Row],[País]]</f>
        <v>DATACLIMA|| Departamento: Sololá, Guatemala</v>
      </c>
      <c r="X5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Sololá</v>
      </c>
      <c r="Y52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id2:7, geeURL: "https://app-data-i.users.earthengine.app/view/dataclimagtfiltro?Codcom=7", comentario: "DATA: DATACLIMA || País: Guatemala || Variante: SI || Tipo Variante: Departamento || Variante Shopify: Departamento: Sololá", nombre: "DATACLIMA|| Departamento: Sololá, Guatemala",urlImagen: "https://raw.githubusercontent.com/Sud-Austral/DATA-COMUN/master/00%20Portadas/DATACLIMA/portadaPowerBi_DataCLIMA_PlataformaDeAnalisisYMonitoreoDelClima_GUATEMALA.jpg",  urlPowerBi:"https://app.powerbi.com/view?r=eyJrIjoiODBhZDg2N2YtMWMxYy00Mjc1LWE4NWEtNWYzMjQyYTM2YjQ0IiwidCI6IjhmYmFhNWJmLTJlY2MtNGRjOC1iNTZiLThmOTJlMzA3ZjA3NiIsImMiOjR9"));</v>
      </c>
      <c r="AA5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https://odooutil.azurewebsites.net/GEE/Index/9008/7/30/7</v>
      </c>
      <c r="AB520" s="106" t="str">
        <f t="shared" si="33"/>
        <v>https://dashboardfiltrado.azurewebsites.net/AutoDash/Index/30/7</v>
      </c>
      <c r="AC5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id2:7, url:"https://app.powerbi.com/view?r=eyJrIjoiODBhZDg2N2YtMWMxYy00Mjc1LWE4NWEtNWYzMjQyYTM2YjQ0IiwidCI6IjhmYmFhNWJmLTJlY2MtNGRjOC1iNTZiLThmOTJlMzA3ZjA3NiIsImMiOjR9", comentario:"DATA: DATACLIMA || País: Guatemala || Variante: SI || Tipo Variante: Departamento || Variante Shopify: Departamento: Sololá"));</v>
      </c>
      <c r="AD5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https://odooutil.azurewebsites.net/GEE/Index/9008/7/30/7</v>
      </c>
      <c r="AE520" s="117" t="str">
        <f>+IF(Detalle_Vinculos_Odoo[[#This Row],[LINK Mapstore]]&lt;&gt;"","MapStore",IF(Detalle_Vinculos_Odoo[[#This Row],[id GEE]]&lt;&gt;"","GEE-PBI","PBI"))</f>
        <v>GEE-PBI</v>
      </c>
    </row>
    <row r="521" spans="1:31" ht="30.6" hidden="1" x14ac:dyDescent="0.3">
      <c r="A521" s="102">
        <f t="shared" si="34"/>
        <v>508</v>
      </c>
      <c r="B521" s="103" t="str">
        <f>+VLOOKUP($M521,Detalle_Variantes_DI[],2,0)</f>
        <v>DATACLIMA</v>
      </c>
      <c r="C521" s="103" t="str">
        <f>+VLOOKUP($M521,Detalle_Variantes_DI[],3,0)</f>
        <v>0013-04-00092</v>
      </c>
      <c r="D521" s="30" t="str">
        <f>+VLOOKUP($M521,Detalle_Variantes_DI[],5,0)</f>
        <v>Plataforma de Análisis y Monitoreo del Clima - Guatemala</v>
      </c>
      <c r="E521" s="102" t="str">
        <f>+VLOOKUP($M521,Detalle_Variantes_DI[],6,0)</f>
        <v>PRO</v>
      </c>
      <c r="F521" s="102" t="str">
        <f>+VLOOKUP($M521,Detalle_Variantes_DI[],7,0)</f>
        <v>Guatemala</v>
      </c>
      <c r="G521" s="102" t="str">
        <f>+VLOOKUP($M521,Detalle_Variantes_DI[],8,0)</f>
        <v>SI</v>
      </c>
      <c r="H521" s="102" t="str">
        <f>+VLOOKUP($M521,Detalle_Variantes_DI[],9,0)</f>
        <v>SI</v>
      </c>
      <c r="I521" s="102" t="str">
        <f>+VLOOKUP($M521,Detalle_Variantes_DI[],10,0)</f>
        <v>NO</v>
      </c>
      <c r="J521" s="102" t="str">
        <f>+VLOOKUP($M521,Detalle_Variantes_DI[],11,0)</f>
        <v>SI</v>
      </c>
      <c r="K521" s="102" t="str">
        <f>+VLOOKUP($M521,Detalle_Variantes_DI[],13,0)</f>
        <v>SI</v>
      </c>
      <c r="L521" s="102" t="str">
        <f>+VLOOKUP($M521,Detalle_Variantes_DI[],14,0)</f>
        <v>Departamento</v>
      </c>
      <c r="M521" s="100">
        <f t="shared" si="37"/>
        <v>30</v>
      </c>
      <c r="N521" s="96">
        <v>8</v>
      </c>
      <c r="O521" s="102">
        <f>+IF(VLOOKUP($M521,Detalle_Variantes_DI[],19,0)=0,"",VLOOKUP($M521,Detalle_Variantes_DI[],19,0))</f>
        <v>9008</v>
      </c>
      <c r="P521" s="102">
        <f t="shared" si="35"/>
        <v>8</v>
      </c>
      <c r="Q521" s="102">
        <f>+IF(VLOOKUP($M521,Detalle_Variantes_DI[],19,0)=0,"",VLOOKUP($M521,Detalle_Variantes_DI[],21,0))</f>
        <v>0</v>
      </c>
      <c r="R521" s="102">
        <f t="shared" si="36"/>
        <v>8</v>
      </c>
      <c r="S521" s="106" t="str">
        <f>+IFERROR(VLOOKUP(M521&amp;"-"&amp;N521,Links_publicos_PBI[[id-id2]:[Nombre Archivo PBI]],4,0),L521)</f>
        <v>Departamento: Totonicapán</v>
      </c>
      <c r="T521" s="121" t="str">
        <f>+HYPERLINK(IFERROR(VLOOKUP($M521&amp;"-"&amp;$N521,Links_publicos_PBI[[id-id2]:[Nombre Archivo PBI]],5,0),L521))</f>
        <v>https://app.powerbi.com/view?r=eyJrIjoiMmExZDUzYTktOTQ5My00NDhlLWI2YzAtN2M5YjQ0ODJhMTUyIiwidCI6IjhmYmFhNWJmLTJlY2MtNGRjOC1iNTZiLThmOTJlMzA3ZjA3NiIsImMiOjR9</v>
      </c>
      <c r="U521" s="121" t="str">
        <f>+IFERROR(VLOOKUP($M521,'LINK GEE-MSTORE'!$A$4:$E$164,4,0),"")&amp;IF(Detalle_Vinculos_Odoo[[#This Row],[id GEE2]]=0,"",Detalle_Vinculos_Odoo[[#This Row],[id GEE2]])</f>
        <v>https://app-data-i.users.earthengine.app/view/dataclimagtfiltro?Codcom=8</v>
      </c>
      <c r="V521" s="121" t="str">
        <f>+IFERROR(VLOOKUP($M521,'LINK GEE-MSTORE'!$I$4:$M$134,4,0),"")</f>
        <v/>
      </c>
      <c r="W521" s="30" t="str">
        <f>+Detalle_Vinculos_Odoo[[#This Row],[Data]]&amp;"|| "&amp;Detalle_Vinculos_Odoo[[#This Row],[Variante Shopify]]&amp;", "&amp;Detalle_Vinculos_Odoo[[#This Row],[País]]</f>
        <v>DATACLIMA|| Departamento: Totonicapán, Guatemala</v>
      </c>
      <c r="X5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Totonicapán</v>
      </c>
      <c r="Y52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id2:8, geeURL: "https://app-data-i.users.earthengine.app/view/dataclimagtfiltro?Codcom=8", comentario: "DATA: DATACLIMA || País: Guatemala || Variante: SI || Tipo Variante: Departamento || Variante Shopify: Departamento: Totonicapán", nombre: "DATACLIMA|| Departamento: Totonicapán, Guatemala",urlImagen: "https://raw.githubusercontent.com/Sud-Austral/DATA-COMUN/master/00%20Portadas/DATACLIMA/portadaPowerBi_DataCLIMA_PlataformaDeAnalisisYMonitoreoDelClima_GUATEMALA.jpg",  urlPowerBi:"https://app.powerbi.com/view?r=eyJrIjoiMmExZDUzYTktOTQ5My00NDhlLWI2YzAtN2M5YjQ0ODJhMTUyIiwidCI6IjhmYmFhNWJmLTJlY2MtNGRjOC1iNTZiLThmOTJlMzA3ZjA3NiIsImMiOjR9"));</v>
      </c>
      <c r="AA5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https://odooutil.azurewebsites.net/GEE/Index/9008/8/30/8</v>
      </c>
      <c r="AB521" s="106" t="str">
        <f t="shared" si="33"/>
        <v>https://dashboardfiltrado.azurewebsites.net/AutoDash/Index/30/8</v>
      </c>
      <c r="AC5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id2:8, url:"https://app.powerbi.com/view?r=eyJrIjoiMmExZDUzYTktOTQ5My00NDhlLWI2YzAtN2M5YjQ0ODJhMTUyIiwidCI6IjhmYmFhNWJmLTJlY2MtNGRjOC1iNTZiLThmOTJlMzA3ZjA3NiIsImMiOjR9", comentario:"DATA: DATACLIMA || País: Guatemala || Variante: SI || Tipo Variante: Departamento || Variante Shopify: Departamento: Totonicapán"));</v>
      </c>
      <c r="AD5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https://odooutil.azurewebsites.net/GEE/Index/9008/8/30/8</v>
      </c>
      <c r="AE521" s="117" t="str">
        <f>+IF(Detalle_Vinculos_Odoo[[#This Row],[LINK Mapstore]]&lt;&gt;"","MapStore",IF(Detalle_Vinculos_Odoo[[#This Row],[id GEE]]&lt;&gt;"","GEE-PBI","PBI"))</f>
        <v>GEE-PBI</v>
      </c>
    </row>
    <row r="522" spans="1:31" ht="30.6" hidden="1" x14ac:dyDescent="0.3">
      <c r="A522" s="102">
        <f t="shared" si="34"/>
        <v>509</v>
      </c>
      <c r="B522" s="103" t="str">
        <f>+VLOOKUP($M522,Detalle_Variantes_DI[],2,0)</f>
        <v>DATACLIMA</v>
      </c>
      <c r="C522" s="103" t="str">
        <f>+VLOOKUP($M522,Detalle_Variantes_DI[],3,0)</f>
        <v>0013-04-00092</v>
      </c>
      <c r="D522" s="30" t="str">
        <f>+VLOOKUP($M522,Detalle_Variantes_DI[],5,0)</f>
        <v>Plataforma de Análisis y Monitoreo del Clima - Guatemala</v>
      </c>
      <c r="E522" s="102" t="str">
        <f>+VLOOKUP($M522,Detalle_Variantes_DI[],6,0)</f>
        <v>PRO</v>
      </c>
      <c r="F522" s="102" t="str">
        <f>+VLOOKUP($M522,Detalle_Variantes_DI[],7,0)</f>
        <v>Guatemala</v>
      </c>
      <c r="G522" s="102" t="str">
        <f>+VLOOKUP($M522,Detalle_Variantes_DI[],8,0)</f>
        <v>SI</v>
      </c>
      <c r="H522" s="102" t="str">
        <f>+VLOOKUP($M522,Detalle_Variantes_DI[],9,0)</f>
        <v>SI</v>
      </c>
      <c r="I522" s="102" t="str">
        <f>+VLOOKUP($M522,Detalle_Variantes_DI[],10,0)</f>
        <v>NO</v>
      </c>
      <c r="J522" s="102" t="str">
        <f>+VLOOKUP($M522,Detalle_Variantes_DI[],11,0)</f>
        <v>SI</v>
      </c>
      <c r="K522" s="102" t="str">
        <f>+VLOOKUP($M522,Detalle_Variantes_DI[],13,0)</f>
        <v>SI</v>
      </c>
      <c r="L522" s="102" t="str">
        <f>+VLOOKUP($M522,Detalle_Variantes_DI[],14,0)</f>
        <v>Departamento</v>
      </c>
      <c r="M522" s="100">
        <f t="shared" si="37"/>
        <v>30</v>
      </c>
      <c r="N522" s="96">
        <v>9</v>
      </c>
      <c r="O522" s="102">
        <f>+IF(VLOOKUP($M522,Detalle_Variantes_DI[],19,0)=0,"",VLOOKUP($M522,Detalle_Variantes_DI[],19,0))</f>
        <v>9008</v>
      </c>
      <c r="P522" s="102">
        <f t="shared" si="35"/>
        <v>9</v>
      </c>
      <c r="Q522" s="102">
        <f>+IF(VLOOKUP($M522,Detalle_Variantes_DI[],19,0)=0,"",VLOOKUP($M522,Detalle_Variantes_DI[],21,0))</f>
        <v>0</v>
      </c>
      <c r="R522" s="102">
        <f t="shared" si="36"/>
        <v>9</v>
      </c>
      <c r="S522" s="106" t="str">
        <f>+IFERROR(VLOOKUP(M522&amp;"-"&amp;N522,Links_publicos_PBI[[id-id2]:[Nombre Archivo PBI]],4,0),L522)</f>
        <v>Departamento: Quetzaltenango</v>
      </c>
      <c r="T522" s="121" t="str">
        <f>+HYPERLINK(IFERROR(VLOOKUP($M522&amp;"-"&amp;$N522,Links_publicos_PBI[[id-id2]:[Nombre Archivo PBI]],5,0),L522))</f>
        <v>https://app.powerbi.com/view?r=eyJrIjoiNzNiZGVlYzktYzA2Ni00Nzg5LTg0NzgtNTU2NDBiOTE2YzJlIiwidCI6IjhmYmFhNWJmLTJlY2MtNGRjOC1iNTZiLThmOTJlMzA3ZjA3NiIsImMiOjR9</v>
      </c>
      <c r="U522" s="121" t="str">
        <f>+IFERROR(VLOOKUP($M522,'LINK GEE-MSTORE'!$A$4:$E$164,4,0),"")&amp;IF(Detalle_Vinculos_Odoo[[#This Row],[id GEE2]]=0,"",Detalle_Vinculos_Odoo[[#This Row],[id GEE2]])</f>
        <v>https://app-data-i.users.earthengine.app/view/dataclimagtfiltro?Codcom=9</v>
      </c>
      <c r="V522" s="121" t="str">
        <f>+IFERROR(VLOOKUP($M522,'LINK GEE-MSTORE'!$I$4:$M$134,4,0),"")</f>
        <v/>
      </c>
      <c r="W522" s="30" t="str">
        <f>+Detalle_Vinculos_Odoo[[#This Row],[Data]]&amp;"|| "&amp;Detalle_Vinculos_Odoo[[#This Row],[Variante Shopify]]&amp;", "&amp;Detalle_Vinculos_Odoo[[#This Row],[País]]</f>
        <v>DATACLIMA|| Departamento: Quetzaltenango, Guatemala</v>
      </c>
      <c r="X5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Quetzaltenango</v>
      </c>
      <c r="Y52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id2:9, geeURL: "https://app-data-i.users.earthengine.app/view/dataclimagtfiltro?Codcom=9", comentario: "DATA: DATACLIMA || País: Guatemala || Variante: SI || Tipo Variante: Departamento || Variante Shopify: Departamento: Quetzaltenango", nombre: "DATACLIMA|| Departamento: Quetzaltenango, Guatemala",urlImagen: "https://raw.githubusercontent.com/Sud-Austral/DATA-COMUN/master/00%20Portadas/DATACLIMA/portadaPowerBi_DataCLIMA_PlataformaDeAnalisisYMonitoreoDelClima_GUATEMALA.jpg",  urlPowerBi:"https://app.powerbi.com/view?r=eyJrIjoiNzNiZGVlYzktYzA2Ni00Nzg5LTg0NzgtNTU2NDBiOTE2YzJlIiwidCI6IjhmYmFhNWJmLTJlY2MtNGRjOC1iNTZiLThmOTJlMzA3ZjA3NiIsImMiOjR9"));</v>
      </c>
      <c r="AA5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https://odooutil.azurewebsites.net/GEE/Index/9008/9/30/9</v>
      </c>
      <c r="AB522" s="106" t="str">
        <f t="shared" si="33"/>
        <v>https://dashboardfiltrado.azurewebsites.net/AutoDash/Index/30/9</v>
      </c>
      <c r="AC5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id2:9, url:"https://app.powerbi.com/view?r=eyJrIjoiNzNiZGVlYzktYzA2Ni00Nzg5LTg0NzgtNTU2NDBiOTE2YzJlIiwidCI6IjhmYmFhNWJmLTJlY2MtNGRjOC1iNTZiLThmOTJlMzA3ZjA3NiIsImMiOjR9", comentario:"DATA: DATACLIMA || País: Guatemala || Variante: SI || Tipo Variante: Departamento || Variante Shopify: Departamento: Quetzaltenango"));</v>
      </c>
      <c r="AD5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https://odooutil.azurewebsites.net/GEE/Index/9008/9/30/9</v>
      </c>
      <c r="AE522" s="117" t="str">
        <f>+IF(Detalle_Vinculos_Odoo[[#This Row],[LINK Mapstore]]&lt;&gt;"","MapStore",IF(Detalle_Vinculos_Odoo[[#This Row],[id GEE]]&lt;&gt;"","GEE-PBI","PBI"))</f>
        <v>GEE-PBI</v>
      </c>
    </row>
    <row r="523" spans="1:31" ht="30.6" hidden="1" x14ac:dyDescent="0.3">
      <c r="A523" s="102">
        <f t="shared" si="34"/>
        <v>510</v>
      </c>
      <c r="B523" s="103" t="str">
        <f>+VLOOKUP($M523,Detalle_Variantes_DI[],2,0)</f>
        <v>DATACLIMA</v>
      </c>
      <c r="C523" s="103" t="str">
        <f>+VLOOKUP($M523,Detalle_Variantes_DI[],3,0)</f>
        <v>0013-04-00092</v>
      </c>
      <c r="D523" s="30" t="str">
        <f>+VLOOKUP($M523,Detalle_Variantes_DI[],5,0)</f>
        <v>Plataforma de Análisis y Monitoreo del Clima - Guatemala</v>
      </c>
      <c r="E523" s="102" t="str">
        <f>+VLOOKUP($M523,Detalle_Variantes_DI[],6,0)</f>
        <v>PRO</v>
      </c>
      <c r="F523" s="102" t="str">
        <f>+VLOOKUP($M523,Detalle_Variantes_DI[],7,0)</f>
        <v>Guatemala</v>
      </c>
      <c r="G523" s="102" t="str">
        <f>+VLOOKUP($M523,Detalle_Variantes_DI[],8,0)</f>
        <v>SI</v>
      </c>
      <c r="H523" s="102" t="str">
        <f>+VLOOKUP($M523,Detalle_Variantes_DI[],9,0)</f>
        <v>SI</v>
      </c>
      <c r="I523" s="102" t="str">
        <f>+VLOOKUP($M523,Detalle_Variantes_DI[],10,0)</f>
        <v>NO</v>
      </c>
      <c r="J523" s="102" t="str">
        <f>+VLOOKUP($M523,Detalle_Variantes_DI[],11,0)</f>
        <v>SI</v>
      </c>
      <c r="K523" s="102" t="str">
        <f>+VLOOKUP($M523,Detalle_Variantes_DI[],13,0)</f>
        <v>SI</v>
      </c>
      <c r="L523" s="102" t="str">
        <f>+VLOOKUP($M523,Detalle_Variantes_DI[],14,0)</f>
        <v>Departamento</v>
      </c>
      <c r="M523" s="100">
        <f t="shared" si="37"/>
        <v>30</v>
      </c>
      <c r="N523" s="96">
        <v>10</v>
      </c>
      <c r="O523" s="102">
        <f>+IF(VLOOKUP($M523,Detalle_Variantes_DI[],19,0)=0,"",VLOOKUP($M523,Detalle_Variantes_DI[],19,0))</f>
        <v>9008</v>
      </c>
      <c r="P523" s="102">
        <f t="shared" si="35"/>
        <v>10</v>
      </c>
      <c r="Q523" s="102">
        <f>+IF(VLOOKUP($M523,Detalle_Variantes_DI[],19,0)=0,"",VLOOKUP($M523,Detalle_Variantes_DI[],21,0))</f>
        <v>0</v>
      </c>
      <c r="R523" s="102">
        <f t="shared" si="36"/>
        <v>10</v>
      </c>
      <c r="S523" s="106" t="str">
        <f>+IFERROR(VLOOKUP(M523&amp;"-"&amp;N523,Links_publicos_PBI[[id-id2]:[Nombre Archivo PBI]],4,0),L523)</f>
        <v>Departamento: Suchitepéquez</v>
      </c>
      <c r="T523" s="121" t="str">
        <f>+HYPERLINK(IFERROR(VLOOKUP($M523&amp;"-"&amp;$N523,Links_publicos_PBI[[id-id2]:[Nombre Archivo PBI]],5,0),L523))</f>
        <v>https://app.powerbi.com/view?r=eyJrIjoiMGJkOGVjZjAtZGZkZC00MzdlLTg0NmYtNTQ5NTNmNjc5ZmJlIiwidCI6IjhmYmFhNWJmLTJlY2MtNGRjOC1iNTZiLThmOTJlMzA3ZjA3NiIsImMiOjR9</v>
      </c>
      <c r="U523" s="121" t="str">
        <f>+IFERROR(VLOOKUP($M523,'LINK GEE-MSTORE'!$A$4:$E$164,4,0),"")&amp;IF(Detalle_Vinculos_Odoo[[#This Row],[id GEE2]]=0,"",Detalle_Vinculos_Odoo[[#This Row],[id GEE2]])</f>
        <v>https://app-data-i.users.earthengine.app/view/dataclimagtfiltro?Codcom=10</v>
      </c>
      <c r="V523" s="121" t="str">
        <f>+IFERROR(VLOOKUP($M523,'LINK GEE-MSTORE'!$I$4:$M$134,4,0),"")</f>
        <v/>
      </c>
      <c r="W523" s="30" t="str">
        <f>+Detalle_Vinculos_Odoo[[#This Row],[Data]]&amp;"|| "&amp;Detalle_Vinculos_Odoo[[#This Row],[Variante Shopify]]&amp;", "&amp;Detalle_Vinculos_Odoo[[#This Row],[País]]</f>
        <v>DATACLIMA|| Departamento: Suchitepéquez, Guatemala</v>
      </c>
      <c r="X5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Suchitepéquez</v>
      </c>
      <c r="Y52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id2:10, geeURL: "https://app-data-i.users.earthengine.app/view/dataclimagtfiltro?Codcom=10", comentario: "DATA: DATACLIMA || País: Guatemala || Variante: SI || Tipo Variante: Departamento || Variante Shopify: Departamento: Suchitepéquez", nombre: "DATACLIMA|| Departamento: Suchitepéquez, Guatemala",urlImagen: "https://raw.githubusercontent.com/Sud-Austral/DATA-COMUN/master/00%20Portadas/DATACLIMA/portadaPowerBi_DataCLIMA_PlataformaDeAnalisisYMonitoreoDelClima_GUATEMALA.jpg",  urlPowerBi:"https://app.powerbi.com/view?r=eyJrIjoiMGJkOGVjZjAtZGZkZC00MzdlLTg0NmYtNTQ5NTNmNjc5ZmJlIiwidCI6IjhmYmFhNWJmLTJlY2MtNGRjOC1iNTZiLThmOTJlMzA3ZjA3NiIsImMiOjR9"));</v>
      </c>
      <c r="AA5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https://odooutil.azurewebsites.net/GEE/Index/9008/10/30/10</v>
      </c>
      <c r="AB523" s="106" t="str">
        <f t="shared" si="33"/>
        <v>https://dashboardfiltrado.azurewebsites.net/AutoDash/Index/30/10</v>
      </c>
      <c r="AC5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id2:10, url:"https://app.powerbi.com/view?r=eyJrIjoiMGJkOGVjZjAtZGZkZC00MzdlLTg0NmYtNTQ5NTNmNjc5ZmJlIiwidCI6IjhmYmFhNWJmLTJlY2MtNGRjOC1iNTZiLThmOTJlMzA3ZjA3NiIsImMiOjR9", comentario:"DATA: DATACLIMA || País: Guatemala || Variante: SI || Tipo Variante: Departamento || Variante Shopify: Departamento: Suchitepéquez"));</v>
      </c>
      <c r="AD5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https://odooutil.azurewebsites.net/GEE/Index/9008/10/30/10</v>
      </c>
      <c r="AE523" s="117" t="str">
        <f>+IF(Detalle_Vinculos_Odoo[[#This Row],[LINK Mapstore]]&lt;&gt;"","MapStore",IF(Detalle_Vinculos_Odoo[[#This Row],[id GEE]]&lt;&gt;"","GEE-PBI","PBI"))</f>
        <v>GEE-PBI</v>
      </c>
    </row>
    <row r="524" spans="1:31" ht="30.6" hidden="1" x14ac:dyDescent="0.3">
      <c r="A524" s="102">
        <f t="shared" si="34"/>
        <v>511</v>
      </c>
      <c r="B524" s="103" t="str">
        <f>+VLOOKUP($M524,Detalle_Variantes_DI[],2,0)</f>
        <v>DATACLIMA</v>
      </c>
      <c r="C524" s="103" t="str">
        <f>+VLOOKUP($M524,Detalle_Variantes_DI[],3,0)</f>
        <v>0013-04-00092</v>
      </c>
      <c r="D524" s="30" t="str">
        <f>+VLOOKUP($M524,Detalle_Variantes_DI[],5,0)</f>
        <v>Plataforma de Análisis y Monitoreo del Clima - Guatemala</v>
      </c>
      <c r="E524" s="102" t="str">
        <f>+VLOOKUP($M524,Detalle_Variantes_DI[],6,0)</f>
        <v>PRO</v>
      </c>
      <c r="F524" s="102" t="str">
        <f>+VLOOKUP($M524,Detalle_Variantes_DI[],7,0)</f>
        <v>Guatemala</v>
      </c>
      <c r="G524" s="102" t="str">
        <f>+VLOOKUP($M524,Detalle_Variantes_DI[],8,0)</f>
        <v>SI</v>
      </c>
      <c r="H524" s="102" t="str">
        <f>+VLOOKUP($M524,Detalle_Variantes_DI[],9,0)</f>
        <v>SI</v>
      </c>
      <c r="I524" s="102" t="str">
        <f>+VLOOKUP($M524,Detalle_Variantes_DI[],10,0)</f>
        <v>NO</v>
      </c>
      <c r="J524" s="102" t="str">
        <f>+VLOOKUP($M524,Detalle_Variantes_DI[],11,0)</f>
        <v>SI</v>
      </c>
      <c r="K524" s="102" t="str">
        <f>+VLOOKUP($M524,Detalle_Variantes_DI[],13,0)</f>
        <v>SI</v>
      </c>
      <c r="L524" s="102" t="str">
        <f>+VLOOKUP($M524,Detalle_Variantes_DI[],14,0)</f>
        <v>Departamento</v>
      </c>
      <c r="M524" s="100">
        <f t="shared" si="37"/>
        <v>30</v>
      </c>
      <c r="N524" s="96">
        <v>11</v>
      </c>
      <c r="O524" s="102">
        <f>+IF(VLOOKUP($M524,Detalle_Variantes_DI[],19,0)=0,"",VLOOKUP($M524,Detalle_Variantes_DI[],19,0))</f>
        <v>9008</v>
      </c>
      <c r="P524" s="102">
        <f t="shared" si="35"/>
        <v>11</v>
      </c>
      <c r="Q524" s="102">
        <f>+IF(VLOOKUP($M524,Detalle_Variantes_DI[],19,0)=0,"",VLOOKUP($M524,Detalle_Variantes_DI[],21,0))</f>
        <v>0</v>
      </c>
      <c r="R524" s="102">
        <f t="shared" si="36"/>
        <v>11</v>
      </c>
      <c r="S524" s="106" t="str">
        <f>+IFERROR(VLOOKUP(M524&amp;"-"&amp;N524,Links_publicos_PBI[[id-id2]:[Nombre Archivo PBI]],4,0),L524)</f>
        <v>Departamento: Retalhuleu</v>
      </c>
      <c r="T524" s="121" t="str">
        <f>+HYPERLINK(IFERROR(VLOOKUP($M524&amp;"-"&amp;$N524,Links_publicos_PBI[[id-id2]:[Nombre Archivo PBI]],5,0),L524))</f>
        <v>https://app.powerbi.com/view?r=eyJrIjoiMWUxZTQyZDEtYjEyYS00NWNkLWE2YWItZWU5NDQxZmFiYWMwIiwidCI6IjhmYmFhNWJmLTJlY2MtNGRjOC1iNTZiLThmOTJlMzA3ZjA3NiIsImMiOjR9</v>
      </c>
      <c r="U524" s="121" t="str">
        <f>+IFERROR(VLOOKUP($M524,'LINK GEE-MSTORE'!$A$4:$E$164,4,0),"")&amp;IF(Detalle_Vinculos_Odoo[[#This Row],[id GEE2]]=0,"",Detalle_Vinculos_Odoo[[#This Row],[id GEE2]])</f>
        <v>https://app-data-i.users.earthengine.app/view/dataclimagtfiltro?Codcom=11</v>
      </c>
      <c r="V524" s="121" t="str">
        <f>+IFERROR(VLOOKUP($M524,'LINK GEE-MSTORE'!$I$4:$M$134,4,0),"")</f>
        <v/>
      </c>
      <c r="W524" s="30" t="str">
        <f>+Detalle_Vinculos_Odoo[[#This Row],[Data]]&amp;"|| "&amp;Detalle_Vinculos_Odoo[[#This Row],[Variante Shopify]]&amp;", "&amp;Detalle_Vinculos_Odoo[[#This Row],[País]]</f>
        <v>DATACLIMA|| Departamento: Retalhuleu, Guatemala</v>
      </c>
      <c r="X5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Retalhuleu</v>
      </c>
      <c r="Y52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id2:11, geeURL: "https://app-data-i.users.earthengine.app/view/dataclimagtfiltro?Codcom=11", comentario: "DATA: DATACLIMA || País: Guatemala || Variante: SI || Tipo Variante: Departamento || Variante Shopify: Departamento: Retalhuleu", nombre: "DATACLIMA|| Departamento: Retalhuleu, Guatemala",urlImagen: "https://raw.githubusercontent.com/Sud-Austral/DATA-COMUN/master/00%20Portadas/DATACLIMA/portadaPowerBi_DataCLIMA_PlataformaDeAnalisisYMonitoreoDelClima_GUATEMALA.jpg",  urlPowerBi:"https://app.powerbi.com/view?r=eyJrIjoiMWUxZTQyZDEtYjEyYS00NWNkLWE2YWItZWU5NDQxZmFiYWMwIiwidCI6IjhmYmFhNWJmLTJlY2MtNGRjOC1iNTZiLThmOTJlMzA3ZjA3NiIsImMiOjR9"));</v>
      </c>
      <c r="AA5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https://odooutil.azurewebsites.net/GEE/Index/9008/11/30/11</v>
      </c>
      <c r="AB524" s="106" t="str">
        <f t="shared" si="33"/>
        <v>https://dashboardfiltrado.azurewebsites.net/AutoDash/Index/30/11</v>
      </c>
      <c r="AC5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id2:11, url:"https://app.powerbi.com/view?r=eyJrIjoiMWUxZTQyZDEtYjEyYS00NWNkLWE2YWItZWU5NDQxZmFiYWMwIiwidCI6IjhmYmFhNWJmLTJlY2MtNGRjOC1iNTZiLThmOTJlMzA3ZjA3NiIsImMiOjR9", comentario:"DATA: DATACLIMA || País: Guatemala || Variante: SI || Tipo Variante: Departamento || Variante Shopify: Departamento: Retalhuleu"));</v>
      </c>
      <c r="AD5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https://odooutil.azurewebsites.net/GEE/Index/9008/11/30/11</v>
      </c>
      <c r="AE524" s="117" t="str">
        <f>+IF(Detalle_Vinculos_Odoo[[#This Row],[LINK Mapstore]]&lt;&gt;"","MapStore",IF(Detalle_Vinculos_Odoo[[#This Row],[id GEE]]&lt;&gt;"","GEE-PBI","PBI"))</f>
        <v>GEE-PBI</v>
      </c>
    </row>
    <row r="525" spans="1:31" ht="30.6" hidden="1" x14ac:dyDescent="0.3">
      <c r="A525" s="102">
        <f t="shared" si="34"/>
        <v>512</v>
      </c>
      <c r="B525" s="103" t="str">
        <f>+VLOOKUP($M525,Detalle_Variantes_DI[],2,0)</f>
        <v>DATACLIMA</v>
      </c>
      <c r="C525" s="103" t="str">
        <f>+VLOOKUP($M525,Detalle_Variantes_DI[],3,0)</f>
        <v>0013-04-00092</v>
      </c>
      <c r="D525" s="30" t="str">
        <f>+VLOOKUP($M525,Detalle_Variantes_DI[],5,0)</f>
        <v>Plataforma de Análisis y Monitoreo del Clima - Guatemala</v>
      </c>
      <c r="E525" s="102" t="str">
        <f>+VLOOKUP($M525,Detalle_Variantes_DI[],6,0)</f>
        <v>PRO</v>
      </c>
      <c r="F525" s="102" t="str">
        <f>+VLOOKUP($M525,Detalle_Variantes_DI[],7,0)</f>
        <v>Guatemala</v>
      </c>
      <c r="G525" s="102" t="str">
        <f>+VLOOKUP($M525,Detalle_Variantes_DI[],8,0)</f>
        <v>SI</v>
      </c>
      <c r="H525" s="102" t="str">
        <f>+VLOOKUP($M525,Detalle_Variantes_DI[],9,0)</f>
        <v>SI</v>
      </c>
      <c r="I525" s="102" t="str">
        <f>+VLOOKUP($M525,Detalle_Variantes_DI[],10,0)</f>
        <v>NO</v>
      </c>
      <c r="J525" s="102" t="str">
        <f>+VLOOKUP($M525,Detalle_Variantes_DI[],11,0)</f>
        <v>SI</v>
      </c>
      <c r="K525" s="102" t="str">
        <f>+VLOOKUP($M525,Detalle_Variantes_DI[],13,0)</f>
        <v>SI</v>
      </c>
      <c r="L525" s="102" t="str">
        <f>+VLOOKUP($M525,Detalle_Variantes_DI[],14,0)</f>
        <v>Departamento</v>
      </c>
      <c r="M525" s="100">
        <f t="shared" si="37"/>
        <v>30</v>
      </c>
      <c r="N525" s="96">
        <v>12</v>
      </c>
      <c r="O525" s="102">
        <f>+IF(VLOOKUP($M525,Detalle_Variantes_DI[],19,0)=0,"",VLOOKUP($M525,Detalle_Variantes_DI[],19,0))</f>
        <v>9008</v>
      </c>
      <c r="P525" s="102">
        <f t="shared" si="35"/>
        <v>12</v>
      </c>
      <c r="Q525" s="102">
        <f>+IF(VLOOKUP($M525,Detalle_Variantes_DI[],19,0)=0,"",VLOOKUP($M525,Detalle_Variantes_DI[],21,0))</f>
        <v>0</v>
      </c>
      <c r="R525" s="102">
        <f t="shared" si="36"/>
        <v>12</v>
      </c>
      <c r="S525" s="106" t="str">
        <f>+IFERROR(VLOOKUP(M525&amp;"-"&amp;N525,Links_publicos_PBI[[id-id2]:[Nombre Archivo PBI]],4,0),L525)</f>
        <v>Departamento: San Marcos</v>
      </c>
      <c r="T525" s="121" t="str">
        <f>+HYPERLINK(IFERROR(VLOOKUP($M525&amp;"-"&amp;$N525,Links_publicos_PBI[[id-id2]:[Nombre Archivo PBI]],5,0),L525))</f>
        <v>https://app.powerbi.com/view?r=eyJrIjoiZTRkMjUwODEtZmYwZi00NTJkLWJkYmQtMGI2MTY5YmFiMDU0IiwidCI6IjhmYmFhNWJmLTJlY2MtNGRjOC1iNTZiLThmOTJlMzA3ZjA3NiIsImMiOjR9</v>
      </c>
      <c r="U525" s="121" t="str">
        <f>+IFERROR(VLOOKUP($M525,'LINK GEE-MSTORE'!$A$4:$E$164,4,0),"")&amp;IF(Detalle_Vinculos_Odoo[[#This Row],[id GEE2]]=0,"",Detalle_Vinculos_Odoo[[#This Row],[id GEE2]])</f>
        <v>https://app-data-i.users.earthengine.app/view/dataclimagtfiltro?Codcom=12</v>
      </c>
      <c r="V525" s="121" t="str">
        <f>+IFERROR(VLOOKUP($M525,'LINK GEE-MSTORE'!$I$4:$M$134,4,0),"")</f>
        <v/>
      </c>
      <c r="W525" s="30" t="str">
        <f>+Detalle_Vinculos_Odoo[[#This Row],[Data]]&amp;"|| "&amp;Detalle_Vinculos_Odoo[[#This Row],[Variante Shopify]]&amp;", "&amp;Detalle_Vinculos_Odoo[[#This Row],[País]]</f>
        <v>DATACLIMA|| Departamento: San Marcos, Guatemala</v>
      </c>
      <c r="X5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San Marcos</v>
      </c>
      <c r="Y52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id2:12, geeURL: "https://app-data-i.users.earthengine.app/view/dataclimagtfiltro?Codcom=12", comentario: "DATA: DATACLIMA || País: Guatemala || Variante: SI || Tipo Variante: Departamento || Variante Shopify: Departamento: San Marcos", nombre: "DATACLIMA|| Departamento: San Marcos, Guatemala",urlImagen: "https://raw.githubusercontent.com/Sud-Austral/DATA-COMUN/master/00%20Portadas/DATACLIMA/portadaPowerBi_DataCLIMA_PlataformaDeAnalisisYMonitoreoDelClima_GUATEMALA.jpg",  urlPowerBi:"https://app.powerbi.com/view?r=eyJrIjoiZTRkMjUwODEtZmYwZi00NTJkLWJkYmQtMGI2MTY5YmFiMDU0IiwidCI6IjhmYmFhNWJmLTJlY2MtNGRjOC1iNTZiLThmOTJlMzA3ZjA3NiIsImMiOjR9"));</v>
      </c>
      <c r="AA5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https://odooutil.azurewebsites.net/GEE/Index/9008/12/30/12</v>
      </c>
      <c r="AB525" s="106" t="str">
        <f t="shared" si="33"/>
        <v>https://dashboardfiltrado.azurewebsites.net/AutoDash/Index/30/12</v>
      </c>
      <c r="AC5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id2:12, url:"https://app.powerbi.com/view?r=eyJrIjoiZTRkMjUwODEtZmYwZi00NTJkLWJkYmQtMGI2MTY5YmFiMDU0IiwidCI6IjhmYmFhNWJmLTJlY2MtNGRjOC1iNTZiLThmOTJlMzA3ZjA3NiIsImMiOjR9", comentario:"DATA: DATACLIMA || País: Guatemala || Variante: SI || Tipo Variante: Departamento || Variante Shopify: Departamento: San Marcos"));</v>
      </c>
      <c r="AD5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https://odooutil.azurewebsites.net/GEE/Index/9008/12/30/12</v>
      </c>
      <c r="AE525" s="117" t="str">
        <f>+IF(Detalle_Vinculos_Odoo[[#This Row],[LINK Mapstore]]&lt;&gt;"","MapStore",IF(Detalle_Vinculos_Odoo[[#This Row],[id GEE]]&lt;&gt;"","GEE-PBI","PBI"))</f>
        <v>GEE-PBI</v>
      </c>
    </row>
    <row r="526" spans="1:31" ht="30.6" hidden="1" x14ac:dyDescent="0.3">
      <c r="A526" s="102">
        <f t="shared" si="34"/>
        <v>513</v>
      </c>
      <c r="B526" s="103" t="str">
        <f>+VLOOKUP($M526,Detalle_Variantes_DI[],2,0)</f>
        <v>DATACLIMA</v>
      </c>
      <c r="C526" s="103" t="str">
        <f>+VLOOKUP($M526,Detalle_Variantes_DI[],3,0)</f>
        <v>0013-04-00092</v>
      </c>
      <c r="D526" s="30" t="str">
        <f>+VLOOKUP($M526,Detalle_Variantes_DI[],5,0)</f>
        <v>Plataforma de Análisis y Monitoreo del Clima - Guatemala</v>
      </c>
      <c r="E526" s="102" t="str">
        <f>+VLOOKUP($M526,Detalle_Variantes_DI[],6,0)</f>
        <v>PRO</v>
      </c>
      <c r="F526" s="102" t="str">
        <f>+VLOOKUP($M526,Detalle_Variantes_DI[],7,0)</f>
        <v>Guatemala</v>
      </c>
      <c r="G526" s="102" t="str">
        <f>+VLOOKUP($M526,Detalle_Variantes_DI[],8,0)</f>
        <v>SI</v>
      </c>
      <c r="H526" s="102" t="str">
        <f>+VLOOKUP($M526,Detalle_Variantes_DI[],9,0)</f>
        <v>SI</v>
      </c>
      <c r="I526" s="102" t="str">
        <f>+VLOOKUP($M526,Detalle_Variantes_DI[],10,0)</f>
        <v>NO</v>
      </c>
      <c r="J526" s="102" t="str">
        <f>+VLOOKUP($M526,Detalle_Variantes_DI[],11,0)</f>
        <v>SI</v>
      </c>
      <c r="K526" s="102" t="str">
        <f>+VLOOKUP($M526,Detalle_Variantes_DI[],13,0)</f>
        <v>SI</v>
      </c>
      <c r="L526" s="102" t="str">
        <f>+VLOOKUP($M526,Detalle_Variantes_DI[],14,0)</f>
        <v>Departamento</v>
      </c>
      <c r="M526" s="100">
        <f t="shared" si="37"/>
        <v>30</v>
      </c>
      <c r="N526" s="96">
        <v>13</v>
      </c>
      <c r="O526" s="102">
        <f>+IF(VLOOKUP($M526,Detalle_Variantes_DI[],19,0)=0,"",VLOOKUP($M526,Detalle_Variantes_DI[],19,0))</f>
        <v>9008</v>
      </c>
      <c r="P526" s="102">
        <f t="shared" si="35"/>
        <v>13</v>
      </c>
      <c r="Q526" s="102">
        <f>+IF(VLOOKUP($M526,Detalle_Variantes_DI[],19,0)=0,"",VLOOKUP($M526,Detalle_Variantes_DI[],21,0))</f>
        <v>0</v>
      </c>
      <c r="R526" s="102">
        <f t="shared" si="36"/>
        <v>13</v>
      </c>
      <c r="S526" s="106" t="str">
        <f>+IFERROR(VLOOKUP(M526&amp;"-"&amp;N526,Links_publicos_PBI[[id-id2]:[Nombre Archivo PBI]],4,0),L526)</f>
        <v>Departamento: Huehuetenango</v>
      </c>
      <c r="T526" s="121" t="str">
        <f>+HYPERLINK(IFERROR(VLOOKUP($M526&amp;"-"&amp;$N526,Links_publicos_PBI[[id-id2]:[Nombre Archivo PBI]],5,0),L526))</f>
        <v>https://app.powerbi.com/view?r=eyJrIjoiZmVjYjJiMjItZjIwYi00NTFlLWI3YzctOWQxOWQwZTQxOTJhIiwidCI6IjhmYmFhNWJmLTJlY2MtNGRjOC1iNTZiLThmOTJlMzA3ZjA3NiIsImMiOjR9</v>
      </c>
      <c r="U526" s="121" t="str">
        <f>+IFERROR(VLOOKUP($M526,'LINK GEE-MSTORE'!$A$4:$E$164,4,0),"")&amp;IF(Detalle_Vinculos_Odoo[[#This Row],[id GEE2]]=0,"",Detalle_Vinculos_Odoo[[#This Row],[id GEE2]])</f>
        <v>https://app-data-i.users.earthengine.app/view/dataclimagtfiltro?Codcom=13</v>
      </c>
      <c r="V526" s="121" t="str">
        <f>+IFERROR(VLOOKUP($M526,'LINK GEE-MSTORE'!$I$4:$M$134,4,0),"")</f>
        <v/>
      </c>
      <c r="W526" s="30" t="str">
        <f>+Detalle_Vinculos_Odoo[[#This Row],[Data]]&amp;"|| "&amp;Detalle_Vinculos_Odoo[[#This Row],[Variante Shopify]]&amp;", "&amp;Detalle_Vinculos_Odoo[[#This Row],[País]]</f>
        <v>DATACLIMA|| Departamento: Huehuetenango, Guatemala</v>
      </c>
      <c r="X5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Huehuetenango</v>
      </c>
      <c r="Y52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id2:13, geeURL: "https://app-data-i.users.earthengine.app/view/dataclimagtfiltro?Codcom=13", comentario: "DATA: DATACLIMA || País: Guatemala || Variante: SI || Tipo Variante: Departamento || Variante Shopify: Departamento: Huehuetenango", nombre: "DATACLIMA|| Departamento: Huehuetenango, Guatemala",urlImagen: "https://raw.githubusercontent.com/Sud-Austral/DATA-COMUN/master/00%20Portadas/DATACLIMA/portadaPowerBi_DataCLIMA_PlataformaDeAnalisisYMonitoreoDelClima_GUATEMALA.jpg",  urlPowerBi:"https://app.powerbi.com/view?r=eyJrIjoiZmVjYjJiMjItZjIwYi00NTFlLWI3YzctOWQxOWQwZTQxOTJhIiwidCI6IjhmYmFhNWJmLTJlY2MtNGRjOC1iNTZiLThmOTJlMzA3ZjA3NiIsImMiOjR9"));</v>
      </c>
      <c r="AA5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https://odooutil.azurewebsites.net/GEE/Index/9008/13/30/13</v>
      </c>
      <c r="AB526" s="106" t="str">
        <f t="shared" ref="AB526:AB589" si="38">+"https://dashboardfiltrado.azurewebsites.net/AutoDash/Index/"&amp;M526&amp;"/"&amp;N526</f>
        <v>https://dashboardfiltrado.azurewebsites.net/AutoDash/Index/30/13</v>
      </c>
      <c r="AC5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id2:13, url:"https://app.powerbi.com/view?r=eyJrIjoiZmVjYjJiMjItZjIwYi00NTFlLWI3YzctOWQxOWQwZTQxOTJhIiwidCI6IjhmYmFhNWJmLTJlY2MtNGRjOC1iNTZiLThmOTJlMzA3ZjA3NiIsImMiOjR9", comentario:"DATA: DATACLIMA || País: Guatemala || Variante: SI || Tipo Variante: Departamento || Variante Shopify: Departamento: Huehuetenango"));</v>
      </c>
      <c r="AD5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https://odooutil.azurewebsites.net/GEE/Index/9008/13/30/13</v>
      </c>
      <c r="AE526" s="117" t="str">
        <f>+IF(Detalle_Vinculos_Odoo[[#This Row],[LINK Mapstore]]&lt;&gt;"","MapStore",IF(Detalle_Vinculos_Odoo[[#This Row],[id GEE]]&lt;&gt;"","GEE-PBI","PBI"))</f>
        <v>GEE-PBI</v>
      </c>
    </row>
    <row r="527" spans="1:31" ht="30.6" hidden="1" x14ac:dyDescent="0.3">
      <c r="A527" s="102">
        <f t="shared" si="34"/>
        <v>514</v>
      </c>
      <c r="B527" s="103" t="str">
        <f>+VLOOKUP($M527,Detalle_Variantes_DI[],2,0)</f>
        <v>DATACLIMA</v>
      </c>
      <c r="C527" s="103" t="str">
        <f>+VLOOKUP($M527,Detalle_Variantes_DI[],3,0)</f>
        <v>0013-04-00092</v>
      </c>
      <c r="D527" s="30" t="str">
        <f>+VLOOKUP($M527,Detalle_Variantes_DI[],5,0)</f>
        <v>Plataforma de Análisis y Monitoreo del Clima - Guatemala</v>
      </c>
      <c r="E527" s="102" t="str">
        <f>+VLOOKUP($M527,Detalle_Variantes_DI[],6,0)</f>
        <v>PRO</v>
      </c>
      <c r="F527" s="102" t="str">
        <f>+VLOOKUP($M527,Detalle_Variantes_DI[],7,0)</f>
        <v>Guatemala</v>
      </c>
      <c r="G527" s="102" t="str">
        <f>+VLOOKUP($M527,Detalle_Variantes_DI[],8,0)</f>
        <v>SI</v>
      </c>
      <c r="H527" s="102" t="str">
        <f>+VLOOKUP($M527,Detalle_Variantes_DI[],9,0)</f>
        <v>SI</v>
      </c>
      <c r="I527" s="102" t="str">
        <f>+VLOOKUP($M527,Detalle_Variantes_DI[],10,0)</f>
        <v>NO</v>
      </c>
      <c r="J527" s="102" t="str">
        <f>+VLOOKUP($M527,Detalle_Variantes_DI[],11,0)</f>
        <v>SI</v>
      </c>
      <c r="K527" s="102" t="str">
        <f>+VLOOKUP($M527,Detalle_Variantes_DI[],13,0)</f>
        <v>SI</v>
      </c>
      <c r="L527" s="102" t="str">
        <f>+VLOOKUP($M527,Detalle_Variantes_DI[],14,0)</f>
        <v>Departamento</v>
      </c>
      <c r="M527" s="100">
        <f t="shared" si="37"/>
        <v>30</v>
      </c>
      <c r="N527" s="96">
        <v>14</v>
      </c>
      <c r="O527" s="102">
        <f>+IF(VLOOKUP($M527,Detalle_Variantes_DI[],19,0)=0,"",VLOOKUP($M527,Detalle_Variantes_DI[],19,0))</f>
        <v>9008</v>
      </c>
      <c r="P527" s="102">
        <f t="shared" si="35"/>
        <v>14</v>
      </c>
      <c r="Q527" s="102">
        <f>+IF(VLOOKUP($M527,Detalle_Variantes_DI[],19,0)=0,"",VLOOKUP($M527,Detalle_Variantes_DI[],21,0))</f>
        <v>0</v>
      </c>
      <c r="R527" s="102">
        <f t="shared" si="36"/>
        <v>14</v>
      </c>
      <c r="S527" s="106" t="str">
        <f>+IFERROR(VLOOKUP(M527&amp;"-"&amp;N527,Links_publicos_PBI[[id-id2]:[Nombre Archivo PBI]],4,0),L527)</f>
        <v>Departamento: Quiché</v>
      </c>
      <c r="T527" s="121" t="str">
        <f>+HYPERLINK(IFERROR(VLOOKUP($M527&amp;"-"&amp;$N527,Links_publicos_PBI[[id-id2]:[Nombre Archivo PBI]],5,0),L527))</f>
        <v>https://app.powerbi.com/view?r=eyJrIjoiZGE4MjhiN2UtZDM2NC00MDJlLTgxYjctY2NmNjkxZjdhYzVmIiwidCI6IjhmYmFhNWJmLTJlY2MtNGRjOC1iNTZiLThmOTJlMzA3ZjA3NiIsImMiOjR9&amp;pageName=ReportSection07b976d31e945d81283b</v>
      </c>
      <c r="U527" s="121" t="str">
        <f>+IFERROR(VLOOKUP($M527,'LINK GEE-MSTORE'!$A$4:$E$164,4,0),"")&amp;IF(Detalle_Vinculos_Odoo[[#This Row],[id GEE2]]=0,"",Detalle_Vinculos_Odoo[[#This Row],[id GEE2]])</f>
        <v>https://app-data-i.users.earthengine.app/view/dataclimagtfiltro?Codcom=14</v>
      </c>
      <c r="V527" s="121" t="str">
        <f>+IFERROR(VLOOKUP($M527,'LINK GEE-MSTORE'!$I$4:$M$134,4,0),"")</f>
        <v/>
      </c>
      <c r="W527" s="30" t="str">
        <f>+Detalle_Vinculos_Odoo[[#This Row],[Data]]&amp;"|| "&amp;Detalle_Vinculos_Odoo[[#This Row],[Variante Shopify]]&amp;", "&amp;Detalle_Vinculos_Odoo[[#This Row],[País]]</f>
        <v>DATACLIMA|| Departamento: Quiché, Guatemala</v>
      </c>
      <c r="X5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Quiché</v>
      </c>
      <c r="Y52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id2:14, geeURL: "https://app-data-i.users.earthengine.app/view/dataclimagtfiltro?Codcom=14", comentario: "DATA: DATACLIMA || País: Guatemala || Variante: SI || Tipo Variante: Departamento || Variante Shopify: Departamento: Quiché", nombre: "DATACLIMA|| Departamento: Quiché, Guatemala",urlImagen: "https://raw.githubusercontent.com/Sud-Austral/DATA-COMUN/master/00%20Portadas/DATACLIMA/portadaPowerBi_DataCLIMA_PlataformaDeAnalisisYMonitoreoDelClima_GUATEMALA.jpg",  urlPowerBi:"https://app.powerbi.com/view?r=eyJrIjoiZGE4MjhiN2UtZDM2NC00MDJlLTgxYjctY2NmNjkxZjdhYzVmIiwidCI6IjhmYmFhNWJmLTJlY2MtNGRjOC1iNTZiLThmOTJlMzA3ZjA3NiIsImMiOjR9&amp;pageName=ReportSection07b976d31e945d81283b"));</v>
      </c>
      <c r="AA5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https://odooutil.azurewebsites.net/GEE/Index/9008/14/30/14</v>
      </c>
      <c r="AB527" s="106" t="str">
        <f t="shared" si="38"/>
        <v>https://dashboardfiltrado.azurewebsites.net/AutoDash/Index/30/14</v>
      </c>
      <c r="AC5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id2:14, url:"https://app.powerbi.com/view?r=eyJrIjoiZGE4MjhiN2UtZDM2NC00MDJlLTgxYjctY2NmNjkxZjdhYzVmIiwidCI6IjhmYmFhNWJmLTJlY2MtNGRjOC1iNTZiLThmOTJlMzA3ZjA3NiIsImMiOjR9&amp;pageName=ReportSection07b976d31e945d81283b", comentario:"DATA: DATACLIMA || País: Guatemala || Variante: SI || Tipo Variante: Departamento || Variante Shopify: Departamento: Quiché"));</v>
      </c>
      <c r="AD5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https://odooutil.azurewebsites.net/GEE/Index/9008/14/30/14</v>
      </c>
      <c r="AE527" s="117" t="str">
        <f>+IF(Detalle_Vinculos_Odoo[[#This Row],[LINK Mapstore]]&lt;&gt;"","MapStore",IF(Detalle_Vinculos_Odoo[[#This Row],[id GEE]]&lt;&gt;"","GEE-PBI","PBI"))</f>
        <v>GEE-PBI</v>
      </c>
    </row>
    <row r="528" spans="1:31" ht="30.6" hidden="1" x14ac:dyDescent="0.3">
      <c r="A528" s="102">
        <f t="shared" ref="A528:A591" si="39">+A527+1</f>
        <v>515</v>
      </c>
      <c r="B528" s="103" t="str">
        <f>+VLOOKUP($M528,Detalle_Variantes_DI[],2,0)</f>
        <v>DATACLIMA</v>
      </c>
      <c r="C528" s="103" t="str">
        <f>+VLOOKUP($M528,Detalle_Variantes_DI[],3,0)</f>
        <v>0013-04-00092</v>
      </c>
      <c r="D528" s="30" t="str">
        <f>+VLOOKUP($M528,Detalle_Variantes_DI[],5,0)</f>
        <v>Plataforma de Análisis y Monitoreo del Clima - Guatemala</v>
      </c>
      <c r="E528" s="102" t="str">
        <f>+VLOOKUP($M528,Detalle_Variantes_DI[],6,0)</f>
        <v>PRO</v>
      </c>
      <c r="F528" s="102" t="str">
        <f>+VLOOKUP($M528,Detalle_Variantes_DI[],7,0)</f>
        <v>Guatemala</v>
      </c>
      <c r="G528" s="102" t="str">
        <f>+VLOOKUP($M528,Detalle_Variantes_DI[],8,0)</f>
        <v>SI</v>
      </c>
      <c r="H528" s="102" t="str">
        <f>+VLOOKUP($M528,Detalle_Variantes_DI[],9,0)</f>
        <v>SI</v>
      </c>
      <c r="I528" s="102" t="str">
        <f>+VLOOKUP($M528,Detalle_Variantes_DI[],10,0)</f>
        <v>NO</v>
      </c>
      <c r="J528" s="102" t="str">
        <f>+VLOOKUP($M528,Detalle_Variantes_DI[],11,0)</f>
        <v>SI</v>
      </c>
      <c r="K528" s="102" t="str">
        <f>+VLOOKUP($M528,Detalle_Variantes_DI[],13,0)</f>
        <v>SI</v>
      </c>
      <c r="L528" s="102" t="str">
        <f>+VLOOKUP($M528,Detalle_Variantes_DI[],14,0)</f>
        <v>Departamento</v>
      </c>
      <c r="M528" s="100">
        <f t="shared" si="37"/>
        <v>30</v>
      </c>
      <c r="N528" s="96">
        <v>15</v>
      </c>
      <c r="O528" s="102">
        <f>+IF(VLOOKUP($M528,Detalle_Variantes_DI[],19,0)=0,"",VLOOKUP($M528,Detalle_Variantes_DI[],19,0))</f>
        <v>9008</v>
      </c>
      <c r="P528" s="102">
        <f t="shared" si="35"/>
        <v>15</v>
      </c>
      <c r="Q528" s="102">
        <f>+IF(VLOOKUP($M528,Detalle_Variantes_DI[],19,0)=0,"",VLOOKUP($M528,Detalle_Variantes_DI[],21,0))</f>
        <v>0</v>
      </c>
      <c r="R528" s="102">
        <f t="shared" si="36"/>
        <v>15</v>
      </c>
      <c r="S528" s="106" t="str">
        <f>+IFERROR(VLOOKUP(M528&amp;"-"&amp;N528,Links_publicos_PBI[[id-id2]:[Nombre Archivo PBI]],4,0),L528)</f>
        <v>Departamento: Baja Verapaz</v>
      </c>
      <c r="T528" s="121" t="str">
        <f>+HYPERLINK(IFERROR(VLOOKUP($M528&amp;"-"&amp;$N528,Links_publicos_PBI[[id-id2]:[Nombre Archivo PBI]],5,0),L528))</f>
        <v>https://app.powerbi.com/view?r=eyJrIjoiYmM0YmM0NzctNTZiNC00NjYxLWEzMzEtMmVjODMwNjBkZmVmIiwidCI6IjhmYmFhNWJmLTJlY2MtNGRjOC1iNTZiLThmOTJlMzA3ZjA3NiIsImMiOjR9</v>
      </c>
      <c r="U528" s="121" t="str">
        <f>+IFERROR(VLOOKUP($M528,'LINK GEE-MSTORE'!$A$4:$E$164,4,0),"")&amp;IF(Detalle_Vinculos_Odoo[[#This Row],[id GEE2]]=0,"",Detalle_Vinculos_Odoo[[#This Row],[id GEE2]])</f>
        <v>https://app-data-i.users.earthengine.app/view/dataclimagtfiltro?Codcom=15</v>
      </c>
      <c r="V528" s="121" t="str">
        <f>+IFERROR(VLOOKUP($M528,'LINK GEE-MSTORE'!$I$4:$M$134,4,0),"")</f>
        <v/>
      </c>
      <c r="W528" s="30" t="str">
        <f>+Detalle_Vinculos_Odoo[[#This Row],[Data]]&amp;"|| "&amp;Detalle_Vinculos_Odoo[[#This Row],[Variante Shopify]]&amp;", "&amp;Detalle_Vinculos_Odoo[[#This Row],[País]]</f>
        <v>DATACLIMA|| Departamento: Baja Verapaz, Guatemala</v>
      </c>
      <c r="X5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Baja Verapaz</v>
      </c>
      <c r="Y52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id2:15, geeURL: "https://app-data-i.users.earthengine.app/view/dataclimagtfiltro?Codcom=15", comentario: "DATA: DATACLIMA || País: Guatemala || Variante: SI || Tipo Variante: Departamento || Variante Shopify: Departamento: Baja Verapaz", nombre: "DATACLIMA|| Departamento: Baja Verapaz, Guatemala",urlImagen: "https://raw.githubusercontent.com/Sud-Austral/DATA-COMUN/master/00%20Portadas/DATACLIMA/portadaPowerBi_DataCLIMA_PlataformaDeAnalisisYMonitoreoDelClima_GUATEMALA.jpg",  urlPowerBi:"https://app.powerbi.com/view?r=eyJrIjoiYmM0YmM0NzctNTZiNC00NjYxLWEzMzEtMmVjODMwNjBkZmVmIiwidCI6IjhmYmFhNWJmLTJlY2MtNGRjOC1iNTZiLThmOTJlMzA3ZjA3NiIsImMiOjR9"));</v>
      </c>
      <c r="AA5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https://odooutil.azurewebsites.net/GEE/Index/9008/15/30/15</v>
      </c>
      <c r="AB528" s="106" t="str">
        <f t="shared" si="38"/>
        <v>https://dashboardfiltrado.azurewebsites.net/AutoDash/Index/30/15</v>
      </c>
      <c r="AC5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id2:15, url:"https://app.powerbi.com/view?r=eyJrIjoiYmM0YmM0NzctNTZiNC00NjYxLWEzMzEtMmVjODMwNjBkZmVmIiwidCI6IjhmYmFhNWJmLTJlY2MtNGRjOC1iNTZiLThmOTJlMzA3ZjA3NiIsImMiOjR9", comentario:"DATA: DATACLIMA || País: Guatemala || Variante: SI || Tipo Variante: Departamento || Variante Shopify: Departamento: Baja Verapaz"));</v>
      </c>
      <c r="AD5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https://odooutil.azurewebsites.net/GEE/Index/9008/15/30/15</v>
      </c>
      <c r="AE528" s="117" t="str">
        <f>+IF(Detalle_Vinculos_Odoo[[#This Row],[LINK Mapstore]]&lt;&gt;"","MapStore",IF(Detalle_Vinculos_Odoo[[#This Row],[id GEE]]&lt;&gt;"","GEE-PBI","PBI"))</f>
        <v>GEE-PBI</v>
      </c>
    </row>
    <row r="529" spans="1:31" ht="30.6" hidden="1" x14ac:dyDescent="0.3">
      <c r="A529" s="102">
        <f t="shared" si="39"/>
        <v>516</v>
      </c>
      <c r="B529" s="103" t="str">
        <f>+VLOOKUP($M529,Detalle_Variantes_DI[],2,0)</f>
        <v>DATACLIMA</v>
      </c>
      <c r="C529" s="103" t="str">
        <f>+VLOOKUP($M529,Detalle_Variantes_DI[],3,0)</f>
        <v>0013-04-00092</v>
      </c>
      <c r="D529" s="30" t="str">
        <f>+VLOOKUP($M529,Detalle_Variantes_DI[],5,0)</f>
        <v>Plataforma de Análisis y Monitoreo del Clima - Guatemala</v>
      </c>
      <c r="E529" s="102" t="str">
        <f>+VLOOKUP($M529,Detalle_Variantes_DI[],6,0)</f>
        <v>PRO</v>
      </c>
      <c r="F529" s="102" t="str">
        <f>+VLOOKUP($M529,Detalle_Variantes_DI[],7,0)</f>
        <v>Guatemala</v>
      </c>
      <c r="G529" s="102" t="str">
        <f>+VLOOKUP($M529,Detalle_Variantes_DI[],8,0)</f>
        <v>SI</v>
      </c>
      <c r="H529" s="102" t="str">
        <f>+VLOOKUP($M529,Detalle_Variantes_DI[],9,0)</f>
        <v>SI</v>
      </c>
      <c r="I529" s="102" t="str">
        <f>+VLOOKUP($M529,Detalle_Variantes_DI[],10,0)</f>
        <v>NO</v>
      </c>
      <c r="J529" s="102" t="str">
        <f>+VLOOKUP($M529,Detalle_Variantes_DI[],11,0)</f>
        <v>SI</v>
      </c>
      <c r="K529" s="102" t="str">
        <f>+VLOOKUP($M529,Detalle_Variantes_DI[],13,0)</f>
        <v>SI</v>
      </c>
      <c r="L529" s="102" t="str">
        <f>+VLOOKUP($M529,Detalle_Variantes_DI[],14,0)</f>
        <v>Departamento</v>
      </c>
      <c r="M529" s="100">
        <f t="shared" si="37"/>
        <v>30</v>
      </c>
      <c r="N529" s="96">
        <v>16</v>
      </c>
      <c r="O529" s="102">
        <f>+IF(VLOOKUP($M529,Detalle_Variantes_DI[],19,0)=0,"",VLOOKUP($M529,Detalle_Variantes_DI[],19,0))</f>
        <v>9008</v>
      </c>
      <c r="P529" s="102">
        <f t="shared" si="35"/>
        <v>16</v>
      </c>
      <c r="Q529" s="102">
        <f>+IF(VLOOKUP($M529,Detalle_Variantes_DI[],19,0)=0,"",VLOOKUP($M529,Detalle_Variantes_DI[],21,0))</f>
        <v>0</v>
      </c>
      <c r="R529" s="102">
        <f t="shared" si="36"/>
        <v>16</v>
      </c>
      <c r="S529" s="106" t="str">
        <f>+IFERROR(VLOOKUP(M529&amp;"-"&amp;N529,Links_publicos_PBI[[id-id2]:[Nombre Archivo PBI]],4,0),L529)</f>
        <v>Departamento: Alta Verapaz</v>
      </c>
      <c r="T529" s="121" t="str">
        <f>+HYPERLINK(IFERROR(VLOOKUP($M529&amp;"-"&amp;$N529,Links_publicos_PBI[[id-id2]:[Nombre Archivo PBI]],5,0),L529))</f>
        <v>https://app.powerbi.com/view?r=eyJrIjoiYTFlZmIzZjgtODBmMC00NDFkLWJmZjctNTc3Y2ZmZDc1NmM3IiwidCI6IjhmYmFhNWJmLTJlY2MtNGRjOC1iNTZiLThmOTJlMzA3ZjA3NiIsImMiOjR9</v>
      </c>
      <c r="U529" s="121" t="str">
        <f>+IFERROR(VLOOKUP($M529,'LINK GEE-MSTORE'!$A$4:$E$164,4,0),"")&amp;IF(Detalle_Vinculos_Odoo[[#This Row],[id GEE2]]=0,"",Detalle_Vinculos_Odoo[[#This Row],[id GEE2]])</f>
        <v>https://app-data-i.users.earthengine.app/view/dataclimagtfiltro?Codcom=16</v>
      </c>
      <c r="V529" s="121" t="str">
        <f>+IFERROR(VLOOKUP($M529,'LINK GEE-MSTORE'!$I$4:$M$134,4,0),"")</f>
        <v/>
      </c>
      <c r="W529" s="30" t="str">
        <f>+Detalle_Vinculos_Odoo[[#This Row],[Data]]&amp;"|| "&amp;Detalle_Vinculos_Odoo[[#This Row],[Variante Shopify]]&amp;", "&amp;Detalle_Vinculos_Odoo[[#This Row],[País]]</f>
        <v>DATACLIMA|| Departamento: Alta Verapaz, Guatemala</v>
      </c>
      <c r="X5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Alta Verapaz</v>
      </c>
      <c r="Y52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id2:16, geeURL: "https://app-data-i.users.earthengine.app/view/dataclimagtfiltro?Codcom=16", comentario: "DATA: DATACLIMA || País: Guatemala || Variante: SI || Tipo Variante: Departamento || Variante Shopify: Departamento: Alta Verapaz", nombre: "DATACLIMA|| Departamento: Alta Verapaz, Guatemala",urlImagen: "https://raw.githubusercontent.com/Sud-Austral/DATA-COMUN/master/00%20Portadas/DATACLIMA/portadaPowerBi_DataCLIMA_PlataformaDeAnalisisYMonitoreoDelClima_GUATEMALA.jpg",  urlPowerBi:"https://app.powerbi.com/view?r=eyJrIjoiYTFlZmIzZjgtODBmMC00NDFkLWJmZjctNTc3Y2ZmZDc1NmM3IiwidCI6IjhmYmFhNWJmLTJlY2MtNGRjOC1iNTZiLThmOTJlMzA3ZjA3NiIsImMiOjR9"));</v>
      </c>
      <c r="AA5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https://odooutil.azurewebsites.net/GEE/Index/9008/16/30/16</v>
      </c>
      <c r="AB529" s="106" t="str">
        <f t="shared" si="38"/>
        <v>https://dashboardfiltrado.azurewebsites.net/AutoDash/Index/30/16</v>
      </c>
      <c r="AC5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id2:16, url:"https://app.powerbi.com/view?r=eyJrIjoiYTFlZmIzZjgtODBmMC00NDFkLWJmZjctNTc3Y2ZmZDc1NmM3IiwidCI6IjhmYmFhNWJmLTJlY2MtNGRjOC1iNTZiLThmOTJlMzA3ZjA3NiIsImMiOjR9", comentario:"DATA: DATACLIMA || País: Guatemala || Variante: SI || Tipo Variante: Departamento || Variante Shopify: Departamento: Alta Verapaz"));</v>
      </c>
      <c r="AD5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https://odooutil.azurewebsites.net/GEE/Index/9008/16/30/16</v>
      </c>
      <c r="AE529" s="117" t="str">
        <f>+IF(Detalle_Vinculos_Odoo[[#This Row],[LINK Mapstore]]&lt;&gt;"","MapStore",IF(Detalle_Vinculos_Odoo[[#This Row],[id GEE]]&lt;&gt;"","GEE-PBI","PBI"))</f>
        <v>GEE-PBI</v>
      </c>
    </row>
    <row r="530" spans="1:31" ht="30.6" hidden="1" x14ac:dyDescent="0.3">
      <c r="A530" s="102">
        <f t="shared" si="39"/>
        <v>517</v>
      </c>
      <c r="B530" s="103" t="str">
        <f>+VLOOKUP($M530,Detalle_Variantes_DI[],2,0)</f>
        <v>DATACLIMA</v>
      </c>
      <c r="C530" s="103" t="str">
        <f>+VLOOKUP($M530,Detalle_Variantes_DI[],3,0)</f>
        <v>0013-04-00092</v>
      </c>
      <c r="D530" s="30" t="str">
        <f>+VLOOKUP($M530,Detalle_Variantes_DI[],5,0)</f>
        <v>Plataforma de Análisis y Monitoreo del Clima - Guatemala</v>
      </c>
      <c r="E530" s="102" t="str">
        <f>+VLOOKUP($M530,Detalle_Variantes_DI[],6,0)</f>
        <v>PRO</v>
      </c>
      <c r="F530" s="102" t="str">
        <f>+VLOOKUP($M530,Detalle_Variantes_DI[],7,0)</f>
        <v>Guatemala</v>
      </c>
      <c r="G530" s="102" t="str">
        <f>+VLOOKUP($M530,Detalle_Variantes_DI[],8,0)</f>
        <v>SI</v>
      </c>
      <c r="H530" s="102" t="str">
        <f>+VLOOKUP($M530,Detalle_Variantes_DI[],9,0)</f>
        <v>SI</v>
      </c>
      <c r="I530" s="102" t="str">
        <f>+VLOOKUP($M530,Detalle_Variantes_DI[],10,0)</f>
        <v>NO</v>
      </c>
      <c r="J530" s="102" t="str">
        <f>+VLOOKUP($M530,Detalle_Variantes_DI[],11,0)</f>
        <v>SI</v>
      </c>
      <c r="K530" s="102" t="str">
        <f>+VLOOKUP($M530,Detalle_Variantes_DI[],13,0)</f>
        <v>SI</v>
      </c>
      <c r="L530" s="102" t="str">
        <f>+VLOOKUP($M530,Detalle_Variantes_DI[],14,0)</f>
        <v>Departamento</v>
      </c>
      <c r="M530" s="100">
        <f t="shared" si="37"/>
        <v>30</v>
      </c>
      <c r="N530" s="96">
        <v>17</v>
      </c>
      <c r="O530" s="102">
        <f>+IF(VLOOKUP($M530,Detalle_Variantes_DI[],19,0)=0,"",VLOOKUP($M530,Detalle_Variantes_DI[],19,0))</f>
        <v>9008</v>
      </c>
      <c r="P530" s="102">
        <f t="shared" si="35"/>
        <v>17</v>
      </c>
      <c r="Q530" s="102">
        <f>+IF(VLOOKUP($M530,Detalle_Variantes_DI[],19,0)=0,"",VLOOKUP($M530,Detalle_Variantes_DI[],21,0))</f>
        <v>0</v>
      </c>
      <c r="R530" s="102">
        <f t="shared" si="36"/>
        <v>17</v>
      </c>
      <c r="S530" s="106" t="str">
        <f>+IFERROR(VLOOKUP(M530&amp;"-"&amp;N530,Links_publicos_PBI[[id-id2]:[Nombre Archivo PBI]],4,0),L530)</f>
        <v>Departamento: Petén</v>
      </c>
      <c r="T530" s="121" t="str">
        <f>+HYPERLINK(IFERROR(VLOOKUP($M530&amp;"-"&amp;$N530,Links_publicos_PBI[[id-id2]:[Nombre Archivo PBI]],5,0),L530))</f>
        <v>https://app.powerbi.com/view?r=eyJrIjoiNjQ0YWE4MzMtYTM2MS00Y2JiLWIwYzMtYTEwYTdiMGQwZDM3IiwidCI6IjhmYmFhNWJmLTJlY2MtNGRjOC1iNTZiLThmOTJlMzA3ZjA3NiIsImMiOjR9</v>
      </c>
      <c r="U530" s="121" t="str">
        <f>+IFERROR(VLOOKUP($M530,'LINK GEE-MSTORE'!$A$4:$E$164,4,0),"")&amp;IF(Detalle_Vinculos_Odoo[[#This Row],[id GEE2]]=0,"",Detalle_Vinculos_Odoo[[#This Row],[id GEE2]])</f>
        <v>https://app-data-i.users.earthengine.app/view/dataclimagtfiltro?Codcom=17</v>
      </c>
      <c r="V530" s="121" t="str">
        <f>+IFERROR(VLOOKUP($M530,'LINK GEE-MSTORE'!$I$4:$M$134,4,0),"")</f>
        <v/>
      </c>
      <c r="W530" s="30" t="str">
        <f>+Detalle_Vinculos_Odoo[[#This Row],[Data]]&amp;"|| "&amp;Detalle_Vinculos_Odoo[[#This Row],[Variante Shopify]]&amp;", "&amp;Detalle_Vinculos_Odoo[[#This Row],[País]]</f>
        <v>DATACLIMA|| Departamento: Petén, Guatemala</v>
      </c>
      <c r="X5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Petén</v>
      </c>
      <c r="Y53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id2:17, geeURL: "https://app-data-i.users.earthengine.app/view/dataclimagtfiltro?Codcom=17", comentario: "DATA: DATACLIMA || País: Guatemala || Variante: SI || Tipo Variante: Departamento || Variante Shopify: Departamento: Petén", nombre: "DATACLIMA|| Departamento: Petén, Guatemala",urlImagen: "https://raw.githubusercontent.com/Sud-Austral/DATA-COMUN/master/00%20Portadas/DATACLIMA/portadaPowerBi_DataCLIMA_PlataformaDeAnalisisYMonitoreoDelClima_GUATEMALA.jpg",  urlPowerBi:"https://app.powerbi.com/view?r=eyJrIjoiNjQ0YWE4MzMtYTM2MS00Y2JiLWIwYzMtYTEwYTdiMGQwZDM3IiwidCI6IjhmYmFhNWJmLTJlY2MtNGRjOC1iNTZiLThmOTJlMzA3ZjA3NiIsImMiOjR9"));</v>
      </c>
      <c r="AA5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https://odooutil.azurewebsites.net/GEE/Index/9008/17/30/17</v>
      </c>
      <c r="AB530" s="106" t="str">
        <f t="shared" si="38"/>
        <v>https://dashboardfiltrado.azurewebsites.net/AutoDash/Index/30/17</v>
      </c>
      <c r="AC5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id2:17, url:"https://app.powerbi.com/view?r=eyJrIjoiNjQ0YWE4MzMtYTM2MS00Y2JiLWIwYzMtYTEwYTdiMGQwZDM3IiwidCI6IjhmYmFhNWJmLTJlY2MtNGRjOC1iNTZiLThmOTJlMzA3ZjA3NiIsImMiOjR9", comentario:"DATA: DATACLIMA || País: Guatemala || Variante: SI || Tipo Variante: Departamento || Variante Shopify: Departamento: Petén"));</v>
      </c>
      <c r="AD5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https://odooutil.azurewebsites.net/GEE/Index/9008/17/30/17</v>
      </c>
      <c r="AE530" s="117" t="str">
        <f>+IF(Detalle_Vinculos_Odoo[[#This Row],[LINK Mapstore]]&lt;&gt;"","MapStore",IF(Detalle_Vinculos_Odoo[[#This Row],[id GEE]]&lt;&gt;"","GEE-PBI","PBI"))</f>
        <v>GEE-PBI</v>
      </c>
    </row>
    <row r="531" spans="1:31" ht="30.6" hidden="1" x14ac:dyDescent="0.3">
      <c r="A531" s="102">
        <f t="shared" si="39"/>
        <v>518</v>
      </c>
      <c r="B531" s="103" t="str">
        <f>+VLOOKUP($M531,Detalle_Variantes_DI[],2,0)</f>
        <v>DATACLIMA</v>
      </c>
      <c r="C531" s="103" t="str">
        <f>+VLOOKUP($M531,Detalle_Variantes_DI[],3,0)</f>
        <v>0013-04-00092</v>
      </c>
      <c r="D531" s="30" t="str">
        <f>+VLOOKUP($M531,Detalle_Variantes_DI[],5,0)</f>
        <v>Plataforma de Análisis y Monitoreo del Clima - Guatemala</v>
      </c>
      <c r="E531" s="102" t="str">
        <f>+VLOOKUP($M531,Detalle_Variantes_DI[],6,0)</f>
        <v>PRO</v>
      </c>
      <c r="F531" s="102" t="str">
        <f>+VLOOKUP($M531,Detalle_Variantes_DI[],7,0)</f>
        <v>Guatemala</v>
      </c>
      <c r="G531" s="102" t="str">
        <f>+VLOOKUP($M531,Detalle_Variantes_DI[],8,0)</f>
        <v>SI</v>
      </c>
      <c r="H531" s="102" t="str">
        <f>+VLOOKUP($M531,Detalle_Variantes_DI[],9,0)</f>
        <v>SI</v>
      </c>
      <c r="I531" s="102" t="str">
        <f>+VLOOKUP($M531,Detalle_Variantes_DI[],10,0)</f>
        <v>NO</v>
      </c>
      <c r="J531" s="102" t="str">
        <f>+VLOOKUP($M531,Detalle_Variantes_DI[],11,0)</f>
        <v>SI</v>
      </c>
      <c r="K531" s="102" t="str">
        <f>+VLOOKUP($M531,Detalle_Variantes_DI[],13,0)</f>
        <v>SI</v>
      </c>
      <c r="L531" s="102" t="str">
        <f>+VLOOKUP($M531,Detalle_Variantes_DI[],14,0)</f>
        <v>Departamento</v>
      </c>
      <c r="M531" s="100">
        <f t="shared" si="37"/>
        <v>30</v>
      </c>
      <c r="N531" s="96">
        <v>18</v>
      </c>
      <c r="O531" s="102">
        <f>+IF(VLOOKUP($M531,Detalle_Variantes_DI[],19,0)=0,"",VLOOKUP($M531,Detalle_Variantes_DI[],19,0))</f>
        <v>9008</v>
      </c>
      <c r="P531" s="102">
        <f t="shared" si="35"/>
        <v>18</v>
      </c>
      <c r="Q531" s="102">
        <f>+IF(VLOOKUP($M531,Detalle_Variantes_DI[],19,0)=0,"",VLOOKUP($M531,Detalle_Variantes_DI[],21,0))</f>
        <v>0</v>
      </c>
      <c r="R531" s="102">
        <f t="shared" si="36"/>
        <v>18</v>
      </c>
      <c r="S531" s="106" t="str">
        <f>+IFERROR(VLOOKUP(M531&amp;"-"&amp;N531,Links_publicos_PBI[[id-id2]:[Nombre Archivo PBI]],4,0),L531)</f>
        <v>Departamento: Izabal</v>
      </c>
      <c r="T531" s="121" t="str">
        <f>+HYPERLINK(IFERROR(VLOOKUP($M531&amp;"-"&amp;$N531,Links_publicos_PBI[[id-id2]:[Nombre Archivo PBI]],5,0),L531))</f>
        <v>https://app.powerbi.com/view?r=eyJrIjoiODAyMDBiNzMtNDFlOS00ODQ1LWEzYzEtZDRjNmRkYjI1N2E3IiwidCI6IjhmYmFhNWJmLTJlY2MtNGRjOC1iNTZiLThmOTJlMzA3ZjA3NiIsImMiOjR9</v>
      </c>
      <c r="U531" s="121" t="str">
        <f>+IFERROR(VLOOKUP($M531,'LINK GEE-MSTORE'!$A$4:$E$164,4,0),"")&amp;IF(Detalle_Vinculos_Odoo[[#This Row],[id GEE2]]=0,"",Detalle_Vinculos_Odoo[[#This Row],[id GEE2]])</f>
        <v>https://app-data-i.users.earthengine.app/view/dataclimagtfiltro?Codcom=18</v>
      </c>
      <c r="V531" s="121" t="str">
        <f>+IFERROR(VLOOKUP($M531,'LINK GEE-MSTORE'!$I$4:$M$134,4,0),"")</f>
        <v/>
      </c>
      <c r="W531" s="30" t="str">
        <f>+Detalle_Vinculos_Odoo[[#This Row],[Data]]&amp;"|| "&amp;Detalle_Vinculos_Odoo[[#This Row],[Variante Shopify]]&amp;", "&amp;Detalle_Vinculos_Odoo[[#This Row],[País]]</f>
        <v>DATACLIMA|| Departamento: Izabal, Guatemala</v>
      </c>
      <c r="X5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Izabal</v>
      </c>
      <c r="Y53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id2:18, geeURL: "https://app-data-i.users.earthengine.app/view/dataclimagtfiltro?Codcom=18", comentario: "DATA: DATACLIMA || País: Guatemala || Variante: SI || Tipo Variante: Departamento || Variante Shopify: Departamento: Izabal", nombre: "DATACLIMA|| Departamento: Izabal, Guatemala",urlImagen: "https://raw.githubusercontent.com/Sud-Austral/DATA-COMUN/master/00%20Portadas/DATACLIMA/portadaPowerBi_DataCLIMA_PlataformaDeAnalisisYMonitoreoDelClima_GUATEMALA.jpg",  urlPowerBi:"https://app.powerbi.com/view?r=eyJrIjoiODAyMDBiNzMtNDFlOS00ODQ1LWEzYzEtZDRjNmRkYjI1N2E3IiwidCI6IjhmYmFhNWJmLTJlY2MtNGRjOC1iNTZiLThmOTJlMzA3ZjA3NiIsImMiOjR9"));</v>
      </c>
      <c r="AA5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https://odooutil.azurewebsites.net/GEE/Index/9008/18/30/18</v>
      </c>
      <c r="AB531" s="106" t="str">
        <f t="shared" si="38"/>
        <v>https://dashboardfiltrado.azurewebsites.net/AutoDash/Index/30/18</v>
      </c>
      <c r="AC5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id2:18, url:"https://app.powerbi.com/view?r=eyJrIjoiODAyMDBiNzMtNDFlOS00ODQ1LWEzYzEtZDRjNmRkYjI1N2E3IiwidCI6IjhmYmFhNWJmLTJlY2MtNGRjOC1iNTZiLThmOTJlMzA3ZjA3NiIsImMiOjR9", comentario:"DATA: DATACLIMA || País: Guatemala || Variante: SI || Tipo Variante: Departamento || Variante Shopify: Departamento: Izabal"));</v>
      </c>
      <c r="AD5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https://odooutil.azurewebsites.net/GEE/Index/9008/18/30/18</v>
      </c>
      <c r="AE531" s="117" t="str">
        <f>+IF(Detalle_Vinculos_Odoo[[#This Row],[LINK Mapstore]]&lt;&gt;"","MapStore",IF(Detalle_Vinculos_Odoo[[#This Row],[id GEE]]&lt;&gt;"","GEE-PBI","PBI"))</f>
        <v>GEE-PBI</v>
      </c>
    </row>
    <row r="532" spans="1:31" ht="30.6" hidden="1" x14ac:dyDescent="0.3">
      <c r="A532" s="102">
        <f t="shared" si="39"/>
        <v>519</v>
      </c>
      <c r="B532" s="103" t="str">
        <f>+VLOOKUP($M532,Detalle_Variantes_DI[],2,0)</f>
        <v>DATACLIMA</v>
      </c>
      <c r="C532" s="103" t="str">
        <f>+VLOOKUP($M532,Detalle_Variantes_DI[],3,0)</f>
        <v>0013-04-00092</v>
      </c>
      <c r="D532" s="30" t="str">
        <f>+VLOOKUP($M532,Detalle_Variantes_DI[],5,0)</f>
        <v>Plataforma de Análisis y Monitoreo del Clima - Guatemala</v>
      </c>
      <c r="E532" s="102" t="str">
        <f>+VLOOKUP($M532,Detalle_Variantes_DI[],6,0)</f>
        <v>PRO</v>
      </c>
      <c r="F532" s="102" t="str">
        <f>+VLOOKUP($M532,Detalle_Variantes_DI[],7,0)</f>
        <v>Guatemala</v>
      </c>
      <c r="G532" s="102" t="str">
        <f>+VLOOKUP($M532,Detalle_Variantes_DI[],8,0)</f>
        <v>SI</v>
      </c>
      <c r="H532" s="102" t="str">
        <f>+VLOOKUP($M532,Detalle_Variantes_DI[],9,0)</f>
        <v>SI</v>
      </c>
      <c r="I532" s="102" t="str">
        <f>+VLOOKUP($M532,Detalle_Variantes_DI[],10,0)</f>
        <v>NO</v>
      </c>
      <c r="J532" s="102" t="str">
        <f>+VLOOKUP($M532,Detalle_Variantes_DI[],11,0)</f>
        <v>SI</v>
      </c>
      <c r="K532" s="102" t="str">
        <f>+VLOOKUP($M532,Detalle_Variantes_DI[],13,0)</f>
        <v>SI</v>
      </c>
      <c r="L532" s="102" t="str">
        <f>+VLOOKUP($M532,Detalle_Variantes_DI[],14,0)</f>
        <v>Departamento</v>
      </c>
      <c r="M532" s="100">
        <f t="shared" si="37"/>
        <v>30</v>
      </c>
      <c r="N532" s="96">
        <v>19</v>
      </c>
      <c r="O532" s="102">
        <f>+IF(VLOOKUP($M532,Detalle_Variantes_DI[],19,0)=0,"",VLOOKUP($M532,Detalle_Variantes_DI[],19,0))</f>
        <v>9008</v>
      </c>
      <c r="P532" s="102">
        <f t="shared" ref="P532:P595" si="40">+IF(O532="","",N532)</f>
        <v>19</v>
      </c>
      <c r="Q532" s="102">
        <f>+IF(VLOOKUP($M532,Detalle_Variantes_DI[],19,0)=0,"",VLOOKUP($M532,Detalle_Variantes_DI[],21,0))</f>
        <v>0</v>
      </c>
      <c r="R532" s="102">
        <f t="shared" ref="R532:R595" si="41">+IF(Q532="","",N532)</f>
        <v>19</v>
      </c>
      <c r="S532" s="106" t="str">
        <f>+IFERROR(VLOOKUP(M532&amp;"-"&amp;N532,Links_publicos_PBI[[id-id2]:[Nombre Archivo PBI]],4,0),L532)</f>
        <v>Departamento: Zacapa</v>
      </c>
      <c r="T532" s="121" t="str">
        <f>+HYPERLINK(IFERROR(VLOOKUP($M532&amp;"-"&amp;$N532,Links_publicos_PBI[[id-id2]:[Nombre Archivo PBI]],5,0),L532))</f>
        <v>https://app.powerbi.com/view?r=eyJrIjoiM2ZhNjhkN2EtYThkMy00MmE1LTg0NmMtMGU2ODk3MmQwYWZjIiwidCI6IjhmYmFhNWJmLTJlY2MtNGRjOC1iNTZiLThmOTJlMzA3ZjA3NiIsImMiOjR9</v>
      </c>
      <c r="U532" s="121" t="str">
        <f>+IFERROR(VLOOKUP($M532,'LINK GEE-MSTORE'!$A$4:$E$164,4,0),"")&amp;IF(Detalle_Vinculos_Odoo[[#This Row],[id GEE2]]=0,"",Detalle_Vinculos_Odoo[[#This Row],[id GEE2]])</f>
        <v>https://app-data-i.users.earthengine.app/view/dataclimagtfiltro?Codcom=19</v>
      </c>
      <c r="V532" s="121" t="str">
        <f>+IFERROR(VLOOKUP($M532,'LINK GEE-MSTORE'!$I$4:$M$134,4,0),"")</f>
        <v/>
      </c>
      <c r="W532" s="30" t="str">
        <f>+Detalle_Vinculos_Odoo[[#This Row],[Data]]&amp;"|| "&amp;Detalle_Vinculos_Odoo[[#This Row],[Variante Shopify]]&amp;", "&amp;Detalle_Vinculos_Odoo[[#This Row],[País]]</f>
        <v>DATACLIMA|| Departamento: Zacapa, Guatemala</v>
      </c>
      <c r="X5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Zacapa</v>
      </c>
      <c r="Y53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id2:19, geeURL: "https://app-data-i.users.earthengine.app/view/dataclimagtfiltro?Codcom=19", comentario: "DATA: DATACLIMA || País: Guatemala || Variante: SI || Tipo Variante: Departamento || Variante Shopify: Departamento: Zacapa", nombre: "DATACLIMA|| Departamento: Zacapa, Guatemala",urlImagen: "https://raw.githubusercontent.com/Sud-Austral/DATA-COMUN/master/00%20Portadas/DATACLIMA/portadaPowerBi_DataCLIMA_PlataformaDeAnalisisYMonitoreoDelClima_GUATEMALA.jpg",  urlPowerBi:"https://app.powerbi.com/view?r=eyJrIjoiM2ZhNjhkN2EtYThkMy00MmE1LTg0NmMtMGU2ODk3MmQwYWZjIiwidCI6IjhmYmFhNWJmLTJlY2MtNGRjOC1iNTZiLThmOTJlMzA3ZjA3NiIsImMiOjR9"));</v>
      </c>
      <c r="AA5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https://odooutil.azurewebsites.net/GEE/Index/9008/19/30/19</v>
      </c>
      <c r="AB532" s="106" t="str">
        <f t="shared" si="38"/>
        <v>https://dashboardfiltrado.azurewebsites.net/AutoDash/Index/30/19</v>
      </c>
      <c r="AC5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id2:19, url:"https://app.powerbi.com/view?r=eyJrIjoiM2ZhNjhkN2EtYThkMy00MmE1LTg0NmMtMGU2ODk3MmQwYWZjIiwidCI6IjhmYmFhNWJmLTJlY2MtNGRjOC1iNTZiLThmOTJlMzA3ZjA3NiIsImMiOjR9", comentario:"DATA: DATACLIMA || País: Guatemala || Variante: SI || Tipo Variante: Departamento || Variante Shopify: Departamento: Zacapa"));</v>
      </c>
      <c r="AD5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https://odooutil.azurewebsites.net/GEE/Index/9008/19/30/19</v>
      </c>
      <c r="AE532" s="117" t="str">
        <f>+IF(Detalle_Vinculos_Odoo[[#This Row],[LINK Mapstore]]&lt;&gt;"","MapStore",IF(Detalle_Vinculos_Odoo[[#This Row],[id GEE]]&lt;&gt;"","GEE-PBI","PBI"))</f>
        <v>GEE-PBI</v>
      </c>
    </row>
    <row r="533" spans="1:31" ht="30.6" hidden="1" x14ac:dyDescent="0.3">
      <c r="A533" s="102">
        <f t="shared" si="39"/>
        <v>520</v>
      </c>
      <c r="B533" s="103" t="str">
        <f>+VLOOKUP($M533,Detalle_Variantes_DI[],2,0)</f>
        <v>DATACLIMA</v>
      </c>
      <c r="C533" s="103" t="str">
        <f>+VLOOKUP($M533,Detalle_Variantes_DI[],3,0)</f>
        <v>0013-04-00092</v>
      </c>
      <c r="D533" s="30" t="str">
        <f>+VLOOKUP($M533,Detalle_Variantes_DI[],5,0)</f>
        <v>Plataforma de Análisis y Monitoreo del Clima - Guatemala</v>
      </c>
      <c r="E533" s="102" t="str">
        <f>+VLOOKUP($M533,Detalle_Variantes_DI[],6,0)</f>
        <v>PRO</v>
      </c>
      <c r="F533" s="102" t="str">
        <f>+VLOOKUP($M533,Detalle_Variantes_DI[],7,0)</f>
        <v>Guatemala</v>
      </c>
      <c r="G533" s="102" t="str">
        <f>+VLOOKUP($M533,Detalle_Variantes_DI[],8,0)</f>
        <v>SI</v>
      </c>
      <c r="H533" s="102" t="str">
        <f>+VLOOKUP($M533,Detalle_Variantes_DI[],9,0)</f>
        <v>SI</v>
      </c>
      <c r="I533" s="102" t="str">
        <f>+VLOOKUP($M533,Detalle_Variantes_DI[],10,0)</f>
        <v>NO</v>
      </c>
      <c r="J533" s="102" t="str">
        <f>+VLOOKUP($M533,Detalle_Variantes_DI[],11,0)</f>
        <v>SI</v>
      </c>
      <c r="K533" s="102" t="str">
        <f>+VLOOKUP($M533,Detalle_Variantes_DI[],13,0)</f>
        <v>SI</v>
      </c>
      <c r="L533" s="102" t="str">
        <f>+VLOOKUP($M533,Detalle_Variantes_DI[],14,0)</f>
        <v>Departamento</v>
      </c>
      <c r="M533" s="100">
        <f t="shared" si="37"/>
        <v>30</v>
      </c>
      <c r="N533" s="96">
        <v>20</v>
      </c>
      <c r="O533" s="102">
        <f>+IF(VLOOKUP($M533,Detalle_Variantes_DI[],19,0)=0,"",VLOOKUP($M533,Detalle_Variantes_DI[],19,0))</f>
        <v>9008</v>
      </c>
      <c r="P533" s="102">
        <f t="shared" si="40"/>
        <v>20</v>
      </c>
      <c r="Q533" s="102">
        <f>+IF(VLOOKUP($M533,Detalle_Variantes_DI[],19,0)=0,"",VLOOKUP($M533,Detalle_Variantes_DI[],21,0))</f>
        <v>0</v>
      </c>
      <c r="R533" s="102">
        <f t="shared" si="41"/>
        <v>20</v>
      </c>
      <c r="S533" s="106" t="str">
        <f>+IFERROR(VLOOKUP(M533&amp;"-"&amp;N533,Links_publicos_PBI[[id-id2]:[Nombre Archivo PBI]],4,0),L533)</f>
        <v>Departamento: Chiquimula</v>
      </c>
      <c r="T533" s="121" t="str">
        <f>+HYPERLINK(IFERROR(VLOOKUP($M533&amp;"-"&amp;$N533,Links_publicos_PBI[[id-id2]:[Nombre Archivo PBI]],5,0),L533))</f>
        <v>https://app.powerbi.com/view?r=eyJrIjoiZmNmMmE1MjEtMzRhOC00ZGFhLThiODgtZjdiMWU4MjQ4MDA5IiwidCI6IjhmYmFhNWJmLTJlY2MtNGRjOC1iNTZiLThmOTJlMzA3ZjA3NiIsImMiOjR9</v>
      </c>
      <c r="U533" s="121" t="str">
        <f>+IFERROR(VLOOKUP($M533,'LINK GEE-MSTORE'!$A$4:$E$164,4,0),"")&amp;IF(Detalle_Vinculos_Odoo[[#This Row],[id GEE2]]=0,"",Detalle_Vinculos_Odoo[[#This Row],[id GEE2]])</f>
        <v>https://app-data-i.users.earthengine.app/view/dataclimagtfiltro?Codcom=20</v>
      </c>
      <c r="V533" s="121" t="str">
        <f>+IFERROR(VLOOKUP($M533,'LINK GEE-MSTORE'!$I$4:$M$134,4,0),"")</f>
        <v/>
      </c>
      <c r="W533" s="30" t="str">
        <f>+Detalle_Vinculos_Odoo[[#This Row],[Data]]&amp;"|| "&amp;Detalle_Vinculos_Odoo[[#This Row],[Variante Shopify]]&amp;", "&amp;Detalle_Vinculos_Odoo[[#This Row],[País]]</f>
        <v>DATACLIMA|| Departamento: Chiquimula, Guatemala</v>
      </c>
      <c r="X5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Chiquimula</v>
      </c>
      <c r="Y53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id2:20, geeURL: "https://app-data-i.users.earthengine.app/view/dataclimagtfiltro?Codcom=20", comentario: "DATA: DATACLIMA || País: Guatemala || Variante: SI || Tipo Variante: Departamento || Variante Shopify: Departamento: Chiquimula", nombre: "DATACLIMA|| Departamento: Chiquimula, Guatemala",urlImagen: "https://raw.githubusercontent.com/Sud-Austral/DATA-COMUN/master/00%20Portadas/DATACLIMA/portadaPowerBi_DataCLIMA_PlataformaDeAnalisisYMonitoreoDelClima_GUATEMALA.jpg",  urlPowerBi:"https://app.powerbi.com/view?r=eyJrIjoiZmNmMmE1MjEtMzRhOC00ZGFhLThiODgtZjdiMWU4MjQ4MDA5IiwidCI6IjhmYmFhNWJmLTJlY2MtNGRjOC1iNTZiLThmOTJlMzA3ZjA3NiIsImMiOjR9"));</v>
      </c>
      <c r="AA5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https://odooutil.azurewebsites.net/GEE/Index/9008/20/30/20</v>
      </c>
      <c r="AB533" s="106" t="str">
        <f t="shared" si="38"/>
        <v>https://dashboardfiltrado.azurewebsites.net/AutoDash/Index/30/20</v>
      </c>
      <c r="AC5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id2:20, url:"https://app.powerbi.com/view?r=eyJrIjoiZmNmMmE1MjEtMzRhOC00ZGFhLThiODgtZjdiMWU4MjQ4MDA5IiwidCI6IjhmYmFhNWJmLTJlY2MtNGRjOC1iNTZiLThmOTJlMzA3ZjA3NiIsImMiOjR9", comentario:"DATA: DATACLIMA || País: Guatemala || Variante: SI || Tipo Variante: Departamento || Variante Shopify: Departamento: Chiquimula"));</v>
      </c>
      <c r="AD5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https://odooutil.azurewebsites.net/GEE/Index/9008/20/30/20</v>
      </c>
      <c r="AE533" s="117" t="str">
        <f>+IF(Detalle_Vinculos_Odoo[[#This Row],[LINK Mapstore]]&lt;&gt;"","MapStore",IF(Detalle_Vinculos_Odoo[[#This Row],[id GEE]]&lt;&gt;"","GEE-PBI","PBI"))</f>
        <v>GEE-PBI</v>
      </c>
    </row>
    <row r="534" spans="1:31" ht="30.6" hidden="1" x14ac:dyDescent="0.3">
      <c r="A534" s="102">
        <f t="shared" si="39"/>
        <v>521</v>
      </c>
      <c r="B534" s="103" t="str">
        <f>+VLOOKUP($M534,Detalle_Variantes_DI[],2,0)</f>
        <v>DATACLIMA</v>
      </c>
      <c r="C534" s="103" t="str">
        <f>+VLOOKUP($M534,Detalle_Variantes_DI[],3,0)</f>
        <v>0013-04-00092</v>
      </c>
      <c r="D534" s="30" t="str">
        <f>+VLOOKUP($M534,Detalle_Variantes_DI[],5,0)</f>
        <v>Plataforma de Análisis y Monitoreo del Clima - Guatemala</v>
      </c>
      <c r="E534" s="102" t="str">
        <f>+VLOOKUP($M534,Detalle_Variantes_DI[],6,0)</f>
        <v>PRO</v>
      </c>
      <c r="F534" s="102" t="str">
        <f>+VLOOKUP($M534,Detalle_Variantes_DI[],7,0)</f>
        <v>Guatemala</v>
      </c>
      <c r="G534" s="102" t="str">
        <f>+VLOOKUP($M534,Detalle_Variantes_DI[],8,0)</f>
        <v>SI</v>
      </c>
      <c r="H534" s="102" t="str">
        <f>+VLOOKUP($M534,Detalle_Variantes_DI[],9,0)</f>
        <v>SI</v>
      </c>
      <c r="I534" s="102" t="str">
        <f>+VLOOKUP($M534,Detalle_Variantes_DI[],10,0)</f>
        <v>NO</v>
      </c>
      <c r="J534" s="102" t="str">
        <f>+VLOOKUP($M534,Detalle_Variantes_DI[],11,0)</f>
        <v>SI</v>
      </c>
      <c r="K534" s="102" t="str">
        <f>+VLOOKUP($M534,Detalle_Variantes_DI[],13,0)</f>
        <v>SI</v>
      </c>
      <c r="L534" s="102" t="str">
        <f>+VLOOKUP($M534,Detalle_Variantes_DI[],14,0)</f>
        <v>Departamento</v>
      </c>
      <c r="M534" s="100">
        <f t="shared" ref="M534:M597" si="42">+M533</f>
        <v>30</v>
      </c>
      <c r="N534" s="96">
        <v>21</v>
      </c>
      <c r="O534" s="102">
        <f>+IF(VLOOKUP($M534,Detalle_Variantes_DI[],19,0)=0,"",VLOOKUP($M534,Detalle_Variantes_DI[],19,0))</f>
        <v>9008</v>
      </c>
      <c r="P534" s="102">
        <f t="shared" si="40"/>
        <v>21</v>
      </c>
      <c r="Q534" s="102">
        <f>+IF(VLOOKUP($M534,Detalle_Variantes_DI[],19,0)=0,"",VLOOKUP($M534,Detalle_Variantes_DI[],21,0))</f>
        <v>0</v>
      </c>
      <c r="R534" s="102">
        <f t="shared" si="41"/>
        <v>21</v>
      </c>
      <c r="S534" s="106" t="str">
        <f>+IFERROR(VLOOKUP(M534&amp;"-"&amp;N534,Links_publicos_PBI[[id-id2]:[Nombre Archivo PBI]],4,0),L534)</f>
        <v>Departamento: Jalapa</v>
      </c>
      <c r="T534" s="121" t="str">
        <f>+HYPERLINK(IFERROR(VLOOKUP($M534&amp;"-"&amp;$N534,Links_publicos_PBI[[id-id2]:[Nombre Archivo PBI]],5,0),L534))</f>
        <v>https://app.powerbi.com/view?r=eyJrIjoiYzc2MmZmNjctMjQ3Ni00Mjg2LTg0NmItNzFhOTExOTAwMzY5IiwidCI6IjhmYmFhNWJmLTJlY2MtNGRjOC1iNTZiLThmOTJlMzA3ZjA3NiIsImMiOjR9</v>
      </c>
      <c r="U534" s="121" t="str">
        <f>+IFERROR(VLOOKUP($M534,'LINK GEE-MSTORE'!$A$4:$E$164,4,0),"")&amp;IF(Detalle_Vinculos_Odoo[[#This Row],[id GEE2]]=0,"",Detalle_Vinculos_Odoo[[#This Row],[id GEE2]])</f>
        <v>https://app-data-i.users.earthengine.app/view/dataclimagtfiltro?Codcom=21</v>
      </c>
      <c r="V534" s="121" t="str">
        <f>+IFERROR(VLOOKUP($M534,'LINK GEE-MSTORE'!$I$4:$M$134,4,0),"")</f>
        <v/>
      </c>
      <c r="W534" s="30" t="str">
        <f>+Detalle_Vinculos_Odoo[[#This Row],[Data]]&amp;"|| "&amp;Detalle_Vinculos_Odoo[[#This Row],[Variante Shopify]]&amp;", "&amp;Detalle_Vinculos_Odoo[[#This Row],[País]]</f>
        <v>DATACLIMA|| Departamento: Jalapa, Guatemala</v>
      </c>
      <c r="X5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Jalapa</v>
      </c>
      <c r="Y53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id2:21, geeURL: "https://app-data-i.users.earthengine.app/view/dataclimagtfiltro?Codcom=21", comentario: "DATA: DATACLIMA || País: Guatemala || Variante: SI || Tipo Variante: Departamento || Variante Shopify: Departamento: Jalapa", nombre: "DATACLIMA|| Departamento: Jalapa, Guatemala",urlImagen: "https://raw.githubusercontent.com/Sud-Austral/DATA-COMUN/master/00%20Portadas/DATACLIMA/portadaPowerBi_DataCLIMA_PlataformaDeAnalisisYMonitoreoDelClima_GUATEMALA.jpg",  urlPowerBi:"https://app.powerbi.com/view?r=eyJrIjoiYzc2MmZmNjctMjQ3Ni00Mjg2LTg0NmItNzFhOTExOTAwMzY5IiwidCI6IjhmYmFhNWJmLTJlY2MtNGRjOC1iNTZiLThmOTJlMzA3ZjA3NiIsImMiOjR9"));</v>
      </c>
      <c r="AA5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https://odooutil.azurewebsites.net/GEE/Index/9008/21/30/21</v>
      </c>
      <c r="AB534" s="106" t="str">
        <f t="shared" si="38"/>
        <v>https://dashboardfiltrado.azurewebsites.net/AutoDash/Index/30/21</v>
      </c>
      <c r="AC5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id2:21, url:"https://app.powerbi.com/view?r=eyJrIjoiYzc2MmZmNjctMjQ3Ni00Mjg2LTg0NmItNzFhOTExOTAwMzY5IiwidCI6IjhmYmFhNWJmLTJlY2MtNGRjOC1iNTZiLThmOTJlMzA3ZjA3NiIsImMiOjR9", comentario:"DATA: DATACLIMA || País: Guatemala || Variante: SI || Tipo Variante: Departamento || Variante Shopify: Departamento: Jalapa"));</v>
      </c>
      <c r="AD5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https://odooutil.azurewebsites.net/GEE/Index/9008/21/30/21</v>
      </c>
      <c r="AE534" s="117" t="str">
        <f>+IF(Detalle_Vinculos_Odoo[[#This Row],[LINK Mapstore]]&lt;&gt;"","MapStore",IF(Detalle_Vinculos_Odoo[[#This Row],[id GEE]]&lt;&gt;"","GEE-PBI","PBI"))</f>
        <v>GEE-PBI</v>
      </c>
    </row>
    <row r="535" spans="1:31" ht="30.6" hidden="1" x14ac:dyDescent="0.3">
      <c r="A535" s="102">
        <f t="shared" si="39"/>
        <v>522</v>
      </c>
      <c r="B535" s="103" t="str">
        <f>+VLOOKUP($M535,Detalle_Variantes_DI[],2,0)</f>
        <v>DATACLIMA</v>
      </c>
      <c r="C535" s="103" t="str">
        <f>+VLOOKUP($M535,Detalle_Variantes_DI[],3,0)</f>
        <v>0013-04-00092</v>
      </c>
      <c r="D535" s="30" t="str">
        <f>+VLOOKUP($M535,Detalle_Variantes_DI[],5,0)</f>
        <v>Plataforma de Análisis y Monitoreo del Clima - Guatemala</v>
      </c>
      <c r="E535" s="102" t="str">
        <f>+VLOOKUP($M535,Detalle_Variantes_DI[],6,0)</f>
        <v>PRO</v>
      </c>
      <c r="F535" s="102" t="str">
        <f>+VLOOKUP($M535,Detalle_Variantes_DI[],7,0)</f>
        <v>Guatemala</v>
      </c>
      <c r="G535" s="102" t="str">
        <f>+VLOOKUP($M535,Detalle_Variantes_DI[],8,0)</f>
        <v>SI</v>
      </c>
      <c r="H535" s="102" t="str">
        <f>+VLOOKUP($M535,Detalle_Variantes_DI[],9,0)</f>
        <v>SI</v>
      </c>
      <c r="I535" s="102" t="str">
        <f>+VLOOKUP($M535,Detalle_Variantes_DI[],10,0)</f>
        <v>NO</v>
      </c>
      <c r="J535" s="102" t="str">
        <f>+VLOOKUP($M535,Detalle_Variantes_DI[],11,0)</f>
        <v>SI</v>
      </c>
      <c r="K535" s="102" t="str">
        <f>+VLOOKUP($M535,Detalle_Variantes_DI[],13,0)</f>
        <v>SI</v>
      </c>
      <c r="L535" s="102" t="str">
        <f>+VLOOKUP($M535,Detalle_Variantes_DI[],14,0)</f>
        <v>Departamento</v>
      </c>
      <c r="M535" s="100">
        <f t="shared" si="42"/>
        <v>30</v>
      </c>
      <c r="N535" s="96">
        <v>22</v>
      </c>
      <c r="O535" s="102">
        <f>+IF(VLOOKUP($M535,Detalle_Variantes_DI[],19,0)=0,"",VLOOKUP($M535,Detalle_Variantes_DI[],19,0))</f>
        <v>9008</v>
      </c>
      <c r="P535" s="102">
        <f t="shared" si="40"/>
        <v>22</v>
      </c>
      <c r="Q535" s="102">
        <f>+IF(VLOOKUP($M535,Detalle_Variantes_DI[],19,0)=0,"",VLOOKUP($M535,Detalle_Variantes_DI[],21,0))</f>
        <v>0</v>
      </c>
      <c r="R535" s="102">
        <f t="shared" si="41"/>
        <v>22</v>
      </c>
      <c r="S535" s="106" t="str">
        <f>+IFERROR(VLOOKUP(M535&amp;"-"&amp;N535,Links_publicos_PBI[[id-id2]:[Nombre Archivo PBI]],4,0),L535)</f>
        <v>Departamento: Jutiapa</v>
      </c>
      <c r="T535" s="121" t="str">
        <f>+HYPERLINK(IFERROR(VLOOKUP($M535&amp;"-"&amp;$N535,Links_publicos_PBI[[id-id2]:[Nombre Archivo PBI]],5,0),L535))</f>
        <v>https://app.powerbi.com/view?r=eyJrIjoiZjZiNDM0YmItMGQxMi00NTk4LWI0YTYtMGIyMjUzMmU1OGU0IiwidCI6IjhmYmFhNWJmLTJlY2MtNGRjOC1iNTZiLThmOTJlMzA3ZjA3NiIsImMiOjR9</v>
      </c>
      <c r="U535" s="121" t="str">
        <f>+IFERROR(VLOOKUP($M535,'LINK GEE-MSTORE'!$A$4:$E$164,4,0),"")&amp;IF(Detalle_Vinculos_Odoo[[#This Row],[id GEE2]]=0,"",Detalle_Vinculos_Odoo[[#This Row],[id GEE2]])</f>
        <v>https://app-data-i.users.earthengine.app/view/dataclimagtfiltro?Codcom=22</v>
      </c>
      <c r="V535" s="121" t="str">
        <f>+IFERROR(VLOOKUP($M535,'LINK GEE-MSTORE'!$I$4:$M$134,4,0),"")</f>
        <v/>
      </c>
      <c r="W535" s="30" t="str">
        <f>+Detalle_Vinculos_Odoo[[#This Row],[Data]]&amp;"|| "&amp;Detalle_Vinculos_Odoo[[#This Row],[Variante Shopify]]&amp;", "&amp;Detalle_Vinculos_Odoo[[#This Row],[País]]</f>
        <v>DATACLIMA|| Departamento: Jutiapa, Guatemala</v>
      </c>
      <c r="X5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Jutiapa</v>
      </c>
      <c r="Y53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id2:22, geeURL: "https://app-data-i.users.earthengine.app/view/dataclimagtfiltro?Codcom=22", comentario: "DATA: DATACLIMA || País: Guatemala || Variante: SI || Tipo Variante: Departamento || Variante Shopify: Departamento: Jutiapa", nombre: "DATACLIMA|| Departamento: Jutiapa, Guatemala",urlImagen: "https://raw.githubusercontent.com/Sud-Austral/DATA-COMUN/master/00%20Portadas/DATACLIMA/portadaPowerBi_DataCLIMA_PlataformaDeAnalisisYMonitoreoDelClima_GUATEMALA.jpg",  urlPowerBi:"https://app.powerbi.com/view?r=eyJrIjoiZjZiNDM0YmItMGQxMi00NTk4LWI0YTYtMGIyMjUzMmU1OGU0IiwidCI6IjhmYmFhNWJmLTJlY2MtNGRjOC1iNTZiLThmOTJlMzA3ZjA3NiIsImMiOjR9"));</v>
      </c>
      <c r="AA5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https://odooutil.azurewebsites.net/GEE/Index/9008/22/30/22</v>
      </c>
      <c r="AB535" s="106" t="str">
        <f t="shared" si="38"/>
        <v>https://dashboardfiltrado.azurewebsites.net/AutoDash/Index/30/22</v>
      </c>
      <c r="AC5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id2:22, url:"https://app.powerbi.com/view?r=eyJrIjoiZjZiNDM0YmItMGQxMi00NTk4LWI0YTYtMGIyMjUzMmU1OGU0IiwidCI6IjhmYmFhNWJmLTJlY2MtNGRjOC1iNTZiLThmOTJlMzA3ZjA3NiIsImMiOjR9", comentario:"DATA: DATACLIMA || País: Guatemala || Variante: SI || Tipo Variante: Departamento || Variante Shopify: Departamento: Jutiapa"));</v>
      </c>
      <c r="AD5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https://odooutil.azurewebsites.net/GEE/Index/9008/22/30/22</v>
      </c>
      <c r="AE535" s="117" t="str">
        <f>+IF(Detalle_Vinculos_Odoo[[#This Row],[LINK Mapstore]]&lt;&gt;"","MapStore",IF(Detalle_Vinculos_Odoo[[#This Row],[id GEE]]&lt;&gt;"","GEE-PBI","PBI"))</f>
        <v>GEE-PBI</v>
      </c>
    </row>
    <row r="536" spans="1:31" ht="30.6" x14ac:dyDescent="0.3">
      <c r="A536" s="102">
        <f t="shared" si="39"/>
        <v>523</v>
      </c>
      <c r="B536" s="103" t="str">
        <f>+VLOOKUP($M536,Detalle_Variantes_DI[],2,0)</f>
        <v>DATARIESGO</v>
      </c>
      <c r="C536" s="103" t="str">
        <f>+VLOOKUP($M536,Detalle_Variantes_DI[],3,0)</f>
        <v>0012-04-00091</v>
      </c>
      <c r="D536" s="30" t="str">
        <f>+VLOOKUP($M536,Detalle_Variantes_DI[],5,0)</f>
        <v>Plataforma de Análisis y Monitoreo de focos de Fuego - Panamá</v>
      </c>
      <c r="E536" s="102" t="str">
        <f>+VLOOKUP($M536,Detalle_Variantes_DI[],6,0)</f>
        <v>PRO</v>
      </c>
      <c r="F536" s="102" t="str">
        <f>+VLOOKUP($M536,Detalle_Variantes_DI[],7,0)</f>
        <v>Panamá</v>
      </c>
      <c r="G536" s="102" t="str">
        <f>+VLOOKUP($M536,Detalle_Variantes_DI[],8,0)</f>
        <v>SI</v>
      </c>
      <c r="H536" s="102" t="str">
        <f>+VLOOKUP($M536,Detalle_Variantes_DI[],9,0)</f>
        <v>SI</v>
      </c>
      <c r="I536" s="102" t="str">
        <f>+VLOOKUP($M536,Detalle_Variantes_DI[],10,0)</f>
        <v>NO</v>
      </c>
      <c r="J536" s="102" t="str">
        <f>+VLOOKUP($M536,Detalle_Variantes_DI[],11,0)</f>
        <v>SI</v>
      </c>
      <c r="K536" s="102" t="str">
        <f>+VLOOKUP($M536,Detalle_Variantes_DI[],13,0)</f>
        <v>NO</v>
      </c>
      <c r="L536" s="102" t="str">
        <f>+VLOOKUP($M536,Detalle_Variantes_DI[],14,0)</f>
        <v>Nacional</v>
      </c>
      <c r="M536" s="100">
        <v>31</v>
      </c>
      <c r="N536" s="96">
        <v>0</v>
      </c>
      <c r="O536" s="102">
        <f>+IF(VLOOKUP($M536,Detalle_Variantes_DI[],19,0)=0,"",VLOOKUP($M536,Detalle_Variantes_DI[],19,0))</f>
        <v>9009</v>
      </c>
      <c r="P536" s="102">
        <f t="shared" si="40"/>
        <v>0</v>
      </c>
      <c r="Q536" s="102">
        <f>+IF(VLOOKUP($M536,Detalle_Variantes_DI[],19,0)=0,"",VLOOKUP($M536,Detalle_Variantes_DI[],21,0))</f>
        <v>0</v>
      </c>
      <c r="R536" s="102">
        <f t="shared" si="41"/>
        <v>0</v>
      </c>
      <c r="S536" s="106" t="str">
        <f>+IFERROR(VLOOKUP(M536&amp;"-"&amp;N536,Links_publicos_PBI[[id-id2]:[Nombre Archivo PBI]],4,0),L536)</f>
        <v>Nacional</v>
      </c>
      <c r="T536" s="121" t="str">
        <f>+HYPERLINK(IFERROR(VLOOKUP($M536&amp;"-"&amp;$N536,Links_publicos_PBI[[id-id2]:[Nombre Archivo PBI]],5,0),L536))</f>
        <v>https://app.powerbi.com/view?r=eyJrIjoiNWVmYjMwNWMtNGNiOS00ODhkLWE1NDQtYTRjMjQ0NzljZTQ4IiwidCI6IjhmYmFhNWJmLTJlY2MtNGRjOC1iNTZiLThmOTJlMzA3ZjA3NiIsImMiOjR9&amp;pageName=ReportSection8bcae9100757e5450e5b</v>
      </c>
      <c r="U536" s="121" t="str">
        <f>+IFERROR(VLOOKUP($M536,'LINK GEE-MSTORE'!$A$4:$E$164,4,0),"")&amp;IF(Detalle_Vinculos_Odoo[[#This Row],[id GEE2]]=0,"",Detalle_Vinculos_Odoo[[#This Row],[id GEE2]])</f>
        <v>https://app-data-i.users.earthengine.app/view/datafuegopn</v>
      </c>
      <c r="V536" s="121" t="str">
        <f>+IFERROR(VLOOKUP($M536,'LINK GEE-MSTORE'!$I$4:$M$134,4,0),"")</f>
        <v/>
      </c>
      <c r="W536" s="30" t="str">
        <f>+Detalle_Vinculos_Odoo[[#This Row],[Data]]&amp;"|| "&amp;Detalle_Vinculos_Odoo[[#This Row],[Variante Shopify]]&amp;", "&amp;Detalle_Vinculos_Odoo[[#This Row],[País]]</f>
        <v>DATARIESGO|| Nacional, Panamá</v>
      </c>
      <c r="X5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NO || Tipo Variante: Nacional || Variante Shopify: Nacional</v>
      </c>
      <c r="Y53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9009, id2:0, geeURL: "https://app-data-i.users.earthengine.app/view/datafuegopn", comentario: "DATA: DATARIESGO || País: Panamá || Variante: NO || Tipo Variante: Nacional || Variante Shopify: Nacional", nombre: "DATARIESGO|| Nacional, Panamá",urlImagen: "https://raw.githubusercontent.com/Sud-Austral/DATA-COMUN/master/00%20Portadas/DATAFUEGO/portadaPowerBi_DataRIESGO_PlataformaDeAnalisisYMonitoreoDeFocosDeFuego_PANAMA.jpg",  urlPowerBi:"https://app.powerbi.com/view?r=eyJrIjoiNWVmYjMwNWMtNGNiOS00ODhkLWE1NDQtYTRjMjQ0NzljZTQ4IiwidCI6IjhmYmFhNWJmLTJlY2MtNGRjOC1iNTZiLThmOTJlMzA3ZjA3NiIsImMiOjR9&amp;pageName=ReportSection8bcae9100757e5450e5b"));</v>
      </c>
      <c r="AA5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https://odooutil.azurewebsites.net/GEE/Index/9009/0/31/0</v>
      </c>
      <c r="AB536" s="106" t="str">
        <f t="shared" si="38"/>
        <v>https://dashboardfiltrado.azurewebsites.net/AutoDash/Index/31/0</v>
      </c>
      <c r="AC5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id:31, id2:0, url:"https://app.powerbi.com/view?r=eyJrIjoiNWVmYjMwNWMtNGNiOS00ODhkLWE1NDQtYTRjMjQ0NzljZTQ4IiwidCI6IjhmYmFhNWJmLTJlY2MtNGRjOC1iNTZiLThmOTJlMzA3ZjA3NiIsImMiOjR9&amp;pageName=ReportSection8bcae9100757e5450e5b", comentario:"DATA: DATARIESGO || País: Panamá || Variante: NO || Tipo Variante: Nacional || Variante Shopify: Nacional"));</v>
      </c>
      <c r="AD5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https://odooutil.azurewebsites.net/GEE/Index/9009/0/31/0</v>
      </c>
      <c r="AE536" s="117" t="str">
        <f>+IF(Detalle_Vinculos_Odoo[[#This Row],[LINK Mapstore]]&lt;&gt;"","MapStore",IF(Detalle_Vinculos_Odoo[[#This Row],[id GEE]]&lt;&gt;"","GEE-PBI","PBI"))</f>
        <v>GEE-PBI</v>
      </c>
    </row>
    <row r="537" spans="1:31" ht="30.6" x14ac:dyDescent="0.3">
      <c r="A537" s="102">
        <f t="shared" si="39"/>
        <v>524</v>
      </c>
      <c r="B537" s="103" t="str">
        <f>+VLOOKUP($M537,Detalle_Variantes_DI[],2,0)</f>
        <v>DATARIESGO</v>
      </c>
      <c r="C537" s="103" t="str">
        <f>+VLOOKUP($M537,Detalle_Variantes_DI[],3,0)</f>
        <v>0012-04-00091</v>
      </c>
      <c r="D537" s="30" t="str">
        <f>+VLOOKUP($M537,Detalle_Variantes_DI[],5,0)</f>
        <v>Plataforma de Análisis y Monitoreo de focos de Fuego - Panamá</v>
      </c>
      <c r="E537" s="102" t="str">
        <f>+VLOOKUP($M537,Detalle_Variantes_DI[],6,0)</f>
        <v>PRO</v>
      </c>
      <c r="F537" s="102" t="str">
        <f>+VLOOKUP($M537,Detalle_Variantes_DI[],7,0)</f>
        <v>Panamá</v>
      </c>
      <c r="G537" s="102" t="str">
        <f>+VLOOKUP($M537,Detalle_Variantes_DI[],8,0)</f>
        <v>SI</v>
      </c>
      <c r="H537" s="102" t="str">
        <f>+VLOOKUP($M537,Detalle_Variantes_DI[],9,0)</f>
        <v>SI</v>
      </c>
      <c r="I537" s="102" t="str">
        <f>+VLOOKUP($M537,Detalle_Variantes_DI[],10,0)</f>
        <v>NO</v>
      </c>
      <c r="J537" s="102" t="str">
        <f>+VLOOKUP($M537,Detalle_Variantes_DI[],11,0)</f>
        <v>SI</v>
      </c>
      <c r="K537" s="102" t="str">
        <f>+VLOOKUP($M537,Detalle_Variantes_DI[],13,0)</f>
        <v>SI</v>
      </c>
      <c r="L537" s="102" t="str">
        <f>+VLOOKUP($M537,Detalle_Variantes_DI[],14,0)</f>
        <v>Provincia</v>
      </c>
      <c r="M537" s="100">
        <v>32</v>
      </c>
      <c r="N537" s="96">
        <v>1</v>
      </c>
      <c r="O537" s="102">
        <f>+IF(VLOOKUP($M537,Detalle_Variantes_DI[],19,0)=0,"",VLOOKUP($M537,Detalle_Variantes_DI[],19,0))</f>
        <v>9010</v>
      </c>
      <c r="P537" s="102">
        <f t="shared" si="40"/>
        <v>1</v>
      </c>
      <c r="Q537" s="102">
        <f>+IF(VLOOKUP($M537,Detalle_Variantes_DI[],19,0)=0,"",VLOOKUP($M537,Detalle_Variantes_DI[],21,0))</f>
        <v>0</v>
      </c>
      <c r="R537" s="102">
        <f t="shared" si="41"/>
        <v>1</v>
      </c>
      <c r="S537" s="106" t="str">
        <f>+IFERROR(VLOOKUP(M537&amp;"-"&amp;N537,Links_publicos_PBI[[id-id2]:[Nombre Archivo PBI]],4,0),L537)</f>
        <v>Provincia: Bocas del Toro</v>
      </c>
      <c r="T537" s="121" t="str">
        <f>+HYPERLINK(IFERROR(VLOOKUP($M537&amp;"-"&amp;$N537,Links_publicos_PBI[[id-id2]:[Nombre Archivo PBI]],5,0),L537))</f>
        <v>https://app.powerbi.com/view?r=eyJrIjoiZDYyM2QzNjctOWUzYi00MDI5LTg5MDMtMTM1NTM1ZTM3YjQ5IiwidCI6IjhmYmFhNWJmLTJlY2MtNGRjOC1iNTZiLThmOTJlMzA3ZjA3NiIsImMiOjR9</v>
      </c>
      <c r="U537" s="121" t="str">
        <f>+IFERROR(VLOOKUP($M537,'LINK GEE-MSTORE'!$A$4:$E$164,4,0),"")&amp;IF(Detalle_Vinculos_Odoo[[#This Row],[id GEE2]]=0,"",Detalle_Vinculos_Odoo[[#This Row],[id GEE2]])</f>
        <v>https://app-data-i.users.earthengine.app/view/datafuegopnfiltro?Codcom=1</v>
      </c>
      <c r="V537" s="121" t="str">
        <f>+IFERROR(VLOOKUP($M537,'LINK GEE-MSTORE'!$I$4:$M$134,4,0),"")</f>
        <v/>
      </c>
      <c r="W537" s="30" t="str">
        <f>+Detalle_Vinculos_Odoo[[#This Row],[Data]]&amp;"|| "&amp;Detalle_Vinculos_Odoo[[#This Row],[Variante Shopify]]&amp;", "&amp;Detalle_Vinculos_Odoo[[#This Row],[País]]</f>
        <v>DATARIESGO|| Provincia: Bocas del Toro, Panamá</v>
      </c>
      <c r="X5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Bocas del Toro</v>
      </c>
      <c r="Y53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id2:1, geeURL: "https://app-data-i.users.earthengine.app/view/datafuegopnfiltro?Codcom=1", comentario: "DATA: DATARIESGO || País: Panamá || Variante: SI || Tipo Variante: Provincia || Variante Shopify: Provincia: Bocas del Toro", nombre: "DATARIESGO|| Provincia: Bocas del Toro, Panamá",urlImagen: "https://raw.githubusercontent.com/Sud-Austral/DATA-COMUN/master/00%20Portadas/DATAFUEGO/portadaPowerBi_DataRIESGO_PlataformaDeAnalisisYMonitoreoDeFocosDeFuego_PANAMA.jpg",  urlPowerBi:"https://app.powerbi.com/view?r=eyJrIjoiZDYyM2QzNjctOWUzYi00MDI5LTg5MDMtMTM1NTM1ZTM3YjQ5IiwidCI6IjhmYmFhNWJmLTJlY2MtNGRjOC1iNTZiLThmOTJlMzA3ZjA3NiIsImMiOjR9"));</v>
      </c>
      <c r="AA5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https://odooutil.azurewebsites.net/GEE/Index/9010/1/32/1</v>
      </c>
      <c r="AB537" s="106" t="str">
        <f t="shared" si="38"/>
        <v>https://dashboardfiltrado.azurewebsites.net/AutoDash/Index/32/1</v>
      </c>
      <c r="AC5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id2:1, url:"https://app.powerbi.com/view?r=eyJrIjoiZDYyM2QzNjctOWUzYi00MDI5LTg5MDMtMTM1NTM1ZTM3YjQ5IiwidCI6IjhmYmFhNWJmLTJlY2MtNGRjOC1iNTZiLThmOTJlMzA3ZjA3NiIsImMiOjR9", comentario:"DATA: DATARIESGO || País: Panamá || Variante: SI || Tipo Variante: Provincia || Variante Shopify: Provincia: Bocas del Toro"));</v>
      </c>
      <c r="AD5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https://odooutil.azurewebsites.net/GEE/Index/9010/1/32/1</v>
      </c>
      <c r="AE537" s="117" t="str">
        <f>+IF(Detalle_Vinculos_Odoo[[#This Row],[LINK Mapstore]]&lt;&gt;"","MapStore",IF(Detalle_Vinculos_Odoo[[#This Row],[id GEE]]&lt;&gt;"","GEE-PBI","PBI"))</f>
        <v>GEE-PBI</v>
      </c>
    </row>
    <row r="538" spans="1:31" ht="30.6" x14ac:dyDescent="0.3">
      <c r="A538" s="102">
        <f t="shared" si="39"/>
        <v>525</v>
      </c>
      <c r="B538" s="103" t="str">
        <f>+VLOOKUP($M538,Detalle_Variantes_DI[],2,0)</f>
        <v>DATARIESGO</v>
      </c>
      <c r="C538" s="103" t="str">
        <f>+VLOOKUP($M538,Detalle_Variantes_DI[],3,0)</f>
        <v>0012-04-00091</v>
      </c>
      <c r="D538" s="30" t="str">
        <f>+VLOOKUP($M538,Detalle_Variantes_DI[],5,0)</f>
        <v>Plataforma de Análisis y Monitoreo de focos de Fuego - Panamá</v>
      </c>
      <c r="E538" s="102" t="str">
        <f>+VLOOKUP($M538,Detalle_Variantes_DI[],6,0)</f>
        <v>PRO</v>
      </c>
      <c r="F538" s="102" t="str">
        <f>+VLOOKUP($M538,Detalle_Variantes_DI[],7,0)</f>
        <v>Panamá</v>
      </c>
      <c r="G538" s="102" t="str">
        <f>+VLOOKUP($M538,Detalle_Variantes_DI[],8,0)</f>
        <v>SI</v>
      </c>
      <c r="H538" s="102" t="str">
        <f>+VLOOKUP($M538,Detalle_Variantes_DI[],9,0)</f>
        <v>SI</v>
      </c>
      <c r="I538" s="102" t="str">
        <f>+VLOOKUP($M538,Detalle_Variantes_DI[],10,0)</f>
        <v>NO</v>
      </c>
      <c r="J538" s="102" t="str">
        <f>+VLOOKUP($M538,Detalle_Variantes_DI[],11,0)</f>
        <v>SI</v>
      </c>
      <c r="K538" s="102" t="str">
        <f>+VLOOKUP($M538,Detalle_Variantes_DI[],13,0)</f>
        <v>SI</v>
      </c>
      <c r="L538" s="102" t="str">
        <f>+VLOOKUP($M538,Detalle_Variantes_DI[],14,0)</f>
        <v>Provincia</v>
      </c>
      <c r="M538" s="100">
        <f t="shared" si="42"/>
        <v>32</v>
      </c>
      <c r="N538" s="96">
        <v>2</v>
      </c>
      <c r="O538" s="102">
        <f>+IF(VLOOKUP($M538,Detalle_Variantes_DI[],19,0)=0,"",VLOOKUP($M538,Detalle_Variantes_DI[],19,0))</f>
        <v>9010</v>
      </c>
      <c r="P538" s="102">
        <f t="shared" si="40"/>
        <v>2</v>
      </c>
      <c r="Q538" s="102">
        <f>+IF(VLOOKUP($M538,Detalle_Variantes_DI[],19,0)=0,"",VLOOKUP($M538,Detalle_Variantes_DI[],21,0))</f>
        <v>0</v>
      </c>
      <c r="R538" s="102">
        <f t="shared" si="41"/>
        <v>2</v>
      </c>
      <c r="S538" s="106" t="str">
        <f>+IFERROR(VLOOKUP(M538&amp;"-"&amp;N538,Links_publicos_PBI[[id-id2]:[Nombre Archivo PBI]],4,0),L538)</f>
        <v>Provincia: Coclé</v>
      </c>
      <c r="T538" s="121" t="str">
        <f>+HYPERLINK(IFERROR(VLOOKUP($M538&amp;"-"&amp;$N538,Links_publicos_PBI[[id-id2]:[Nombre Archivo PBI]],5,0),L538))</f>
        <v>https://app.powerbi.com/view?r=eyJrIjoiNjE4ZWNhZTEtNmNkYi00MmVmLWI0ZWMtNDQyYjlkMTllMTk0IiwidCI6IjhmYmFhNWJmLTJlY2MtNGRjOC1iNTZiLThmOTJlMzA3ZjA3NiIsImMiOjR9</v>
      </c>
      <c r="U538" s="121" t="str">
        <f>+IFERROR(VLOOKUP($M538,'LINK GEE-MSTORE'!$A$4:$E$164,4,0),"")&amp;IF(Detalle_Vinculos_Odoo[[#This Row],[id GEE2]]=0,"",Detalle_Vinculos_Odoo[[#This Row],[id GEE2]])</f>
        <v>https://app-data-i.users.earthengine.app/view/datafuegopnfiltro?Codcom=2</v>
      </c>
      <c r="V538" s="121" t="str">
        <f>+IFERROR(VLOOKUP($M538,'LINK GEE-MSTORE'!$I$4:$M$134,4,0),"")</f>
        <v/>
      </c>
      <c r="W538" s="30" t="str">
        <f>+Detalle_Vinculos_Odoo[[#This Row],[Data]]&amp;"|| "&amp;Detalle_Vinculos_Odoo[[#This Row],[Variante Shopify]]&amp;", "&amp;Detalle_Vinculos_Odoo[[#This Row],[País]]</f>
        <v>DATARIESGO|| Provincia: Coclé, Panamá</v>
      </c>
      <c r="X5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Coclé</v>
      </c>
      <c r="Y53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id2:2, geeURL: "https://app-data-i.users.earthengine.app/view/datafuegopnfiltro?Codcom=2", comentario: "DATA: DATARIESGO || País: Panamá || Variante: SI || Tipo Variante: Provincia || Variante Shopify: Provincia: Coclé", nombre: "DATARIESGO|| Provincia: Coclé, Panamá",urlImagen: "https://raw.githubusercontent.com/Sud-Austral/DATA-COMUN/master/00%20Portadas/DATAFUEGO/portadaPowerBi_DataRIESGO_PlataformaDeAnalisisYMonitoreoDeFocosDeFuego_PANAMA.jpg",  urlPowerBi:"https://app.powerbi.com/view?r=eyJrIjoiNjE4ZWNhZTEtNmNkYi00MmVmLWI0ZWMtNDQyYjlkMTllMTk0IiwidCI6IjhmYmFhNWJmLTJlY2MtNGRjOC1iNTZiLThmOTJlMzA3ZjA3NiIsImMiOjR9"));</v>
      </c>
      <c r="AA5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https://odooutil.azurewebsites.net/GEE/Index/9010/2/32/2</v>
      </c>
      <c r="AB538" s="106" t="str">
        <f t="shared" si="38"/>
        <v>https://dashboardfiltrado.azurewebsites.net/AutoDash/Index/32/2</v>
      </c>
      <c r="AC5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id2:2, url:"https://app.powerbi.com/view?r=eyJrIjoiNjE4ZWNhZTEtNmNkYi00MmVmLWI0ZWMtNDQyYjlkMTllMTk0IiwidCI6IjhmYmFhNWJmLTJlY2MtNGRjOC1iNTZiLThmOTJlMzA3ZjA3NiIsImMiOjR9", comentario:"DATA: DATARIESGO || País: Panamá || Variante: SI || Tipo Variante: Provincia || Variante Shopify: Provincia: Coclé"));</v>
      </c>
      <c r="AD5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https://odooutil.azurewebsites.net/GEE/Index/9010/2/32/2</v>
      </c>
      <c r="AE538" s="117" t="str">
        <f>+IF(Detalle_Vinculos_Odoo[[#This Row],[LINK Mapstore]]&lt;&gt;"","MapStore",IF(Detalle_Vinculos_Odoo[[#This Row],[id GEE]]&lt;&gt;"","GEE-PBI","PBI"))</f>
        <v>GEE-PBI</v>
      </c>
    </row>
    <row r="539" spans="1:31" ht="30.6" x14ac:dyDescent="0.3">
      <c r="A539" s="102">
        <f t="shared" si="39"/>
        <v>526</v>
      </c>
      <c r="B539" s="103" t="str">
        <f>+VLOOKUP($M539,Detalle_Variantes_DI[],2,0)</f>
        <v>DATARIESGO</v>
      </c>
      <c r="C539" s="103" t="str">
        <f>+VLOOKUP($M539,Detalle_Variantes_DI[],3,0)</f>
        <v>0012-04-00091</v>
      </c>
      <c r="D539" s="30" t="str">
        <f>+VLOOKUP($M539,Detalle_Variantes_DI[],5,0)</f>
        <v>Plataforma de Análisis y Monitoreo de focos de Fuego - Panamá</v>
      </c>
      <c r="E539" s="102" t="str">
        <f>+VLOOKUP($M539,Detalle_Variantes_DI[],6,0)</f>
        <v>PRO</v>
      </c>
      <c r="F539" s="102" t="str">
        <f>+VLOOKUP($M539,Detalle_Variantes_DI[],7,0)</f>
        <v>Panamá</v>
      </c>
      <c r="G539" s="102" t="str">
        <f>+VLOOKUP($M539,Detalle_Variantes_DI[],8,0)</f>
        <v>SI</v>
      </c>
      <c r="H539" s="102" t="str">
        <f>+VLOOKUP($M539,Detalle_Variantes_DI[],9,0)</f>
        <v>SI</v>
      </c>
      <c r="I539" s="102" t="str">
        <f>+VLOOKUP($M539,Detalle_Variantes_DI[],10,0)</f>
        <v>NO</v>
      </c>
      <c r="J539" s="102" t="str">
        <f>+VLOOKUP($M539,Detalle_Variantes_DI[],11,0)</f>
        <v>SI</v>
      </c>
      <c r="K539" s="102" t="str">
        <f>+VLOOKUP($M539,Detalle_Variantes_DI[],13,0)</f>
        <v>SI</v>
      </c>
      <c r="L539" s="102" t="str">
        <f>+VLOOKUP($M539,Detalle_Variantes_DI[],14,0)</f>
        <v>Provincia</v>
      </c>
      <c r="M539" s="100">
        <f t="shared" si="42"/>
        <v>32</v>
      </c>
      <c r="N539" s="96">
        <v>3</v>
      </c>
      <c r="O539" s="102">
        <f>+IF(VLOOKUP($M539,Detalle_Variantes_DI[],19,0)=0,"",VLOOKUP($M539,Detalle_Variantes_DI[],19,0))</f>
        <v>9010</v>
      </c>
      <c r="P539" s="102">
        <f t="shared" si="40"/>
        <v>3</v>
      </c>
      <c r="Q539" s="102">
        <f>+IF(VLOOKUP($M539,Detalle_Variantes_DI[],19,0)=0,"",VLOOKUP($M539,Detalle_Variantes_DI[],21,0))</f>
        <v>0</v>
      </c>
      <c r="R539" s="102">
        <f t="shared" si="41"/>
        <v>3</v>
      </c>
      <c r="S539" s="106" t="str">
        <f>+IFERROR(VLOOKUP(M539&amp;"-"&amp;N539,Links_publicos_PBI[[id-id2]:[Nombre Archivo PBI]],4,0),L539)</f>
        <v>Provincia: Colón</v>
      </c>
      <c r="T539" s="121" t="str">
        <f>+HYPERLINK(IFERROR(VLOOKUP($M539&amp;"-"&amp;$N539,Links_publicos_PBI[[id-id2]:[Nombre Archivo PBI]],5,0),L539))</f>
        <v>https://app.powerbi.com/view?r=eyJrIjoiNzQ4MDJkN2UtMzAzYi00MWMxLWJjZTItNjFiODk0NTAxZGZkIiwidCI6IjhmYmFhNWJmLTJlY2MtNGRjOC1iNTZiLThmOTJlMzA3ZjA3NiIsImMiOjR9&amp;pageName=ReportSection8bcae9100757e5450e5b</v>
      </c>
      <c r="U539" s="121" t="str">
        <f>+IFERROR(VLOOKUP($M539,'LINK GEE-MSTORE'!$A$4:$E$164,4,0),"")&amp;IF(Detalle_Vinculos_Odoo[[#This Row],[id GEE2]]=0,"",Detalle_Vinculos_Odoo[[#This Row],[id GEE2]])</f>
        <v>https://app-data-i.users.earthengine.app/view/datafuegopnfiltro?Codcom=3</v>
      </c>
      <c r="V539" s="121" t="str">
        <f>+IFERROR(VLOOKUP($M539,'LINK GEE-MSTORE'!$I$4:$M$134,4,0),"")</f>
        <v/>
      </c>
      <c r="W539" s="30" t="str">
        <f>+Detalle_Vinculos_Odoo[[#This Row],[Data]]&amp;"|| "&amp;Detalle_Vinculos_Odoo[[#This Row],[Variante Shopify]]&amp;", "&amp;Detalle_Vinculos_Odoo[[#This Row],[País]]</f>
        <v>DATARIESGO|| Provincia: Colón, Panamá</v>
      </c>
      <c r="X5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Colón</v>
      </c>
      <c r="Y53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id2:3, geeURL: "https://app-data-i.users.earthengine.app/view/datafuegopnfiltro?Codcom=3", comentario: "DATA: DATARIESGO || País: Panamá || Variante: SI || Tipo Variante: Provincia || Variante Shopify: Provincia: Colón", nombre: "DATARIESGO|| Provincia: Colón, Panamá",urlImagen: "https://raw.githubusercontent.com/Sud-Austral/DATA-COMUN/master/00%20Portadas/DATAFUEGO/portadaPowerBi_DataRIESGO_PlataformaDeAnalisisYMonitoreoDeFocosDeFuego_PANAMA.jpg",  urlPowerBi:"https://app.powerbi.com/view?r=eyJrIjoiNzQ4MDJkN2UtMzAzYi00MWMxLWJjZTItNjFiODk0NTAxZGZkIiwidCI6IjhmYmFhNWJmLTJlY2MtNGRjOC1iNTZiLThmOTJlMzA3ZjA3NiIsImMiOjR9&amp;pageName=ReportSection8bcae9100757e5450e5b"));</v>
      </c>
      <c r="AA5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https://odooutil.azurewebsites.net/GEE/Index/9010/3/32/3</v>
      </c>
      <c r="AB539" s="106" t="str">
        <f t="shared" si="38"/>
        <v>https://dashboardfiltrado.azurewebsites.net/AutoDash/Index/32/3</v>
      </c>
      <c r="AC5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id2:3, url:"https://app.powerbi.com/view?r=eyJrIjoiNzQ4MDJkN2UtMzAzYi00MWMxLWJjZTItNjFiODk0NTAxZGZkIiwidCI6IjhmYmFhNWJmLTJlY2MtNGRjOC1iNTZiLThmOTJlMzA3ZjA3NiIsImMiOjR9&amp;pageName=ReportSection8bcae9100757e5450e5b", comentario:"DATA: DATARIESGO || País: Panamá || Variante: SI || Tipo Variante: Provincia || Variante Shopify: Provincia: Colón"));</v>
      </c>
      <c r="AD5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https://odooutil.azurewebsites.net/GEE/Index/9010/3/32/3</v>
      </c>
      <c r="AE539" s="117" t="str">
        <f>+IF(Detalle_Vinculos_Odoo[[#This Row],[LINK Mapstore]]&lt;&gt;"","MapStore",IF(Detalle_Vinculos_Odoo[[#This Row],[id GEE]]&lt;&gt;"","GEE-PBI","PBI"))</f>
        <v>GEE-PBI</v>
      </c>
    </row>
    <row r="540" spans="1:31" ht="30.6" x14ac:dyDescent="0.3">
      <c r="A540" s="102">
        <f t="shared" si="39"/>
        <v>527</v>
      </c>
      <c r="B540" s="103" t="str">
        <f>+VLOOKUP($M540,Detalle_Variantes_DI[],2,0)</f>
        <v>DATARIESGO</v>
      </c>
      <c r="C540" s="103" t="str">
        <f>+VLOOKUP($M540,Detalle_Variantes_DI[],3,0)</f>
        <v>0012-04-00091</v>
      </c>
      <c r="D540" s="30" t="str">
        <f>+VLOOKUP($M540,Detalle_Variantes_DI[],5,0)</f>
        <v>Plataforma de Análisis y Monitoreo de focos de Fuego - Panamá</v>
      </c>
      <c r="E540" s="102" t="str">
        <f>+VLOOKUP($M540,Detalle_Variantes_DI[],6,0)</f>
        <v>PRO</v>
      </c>
      <c r="F540" s="102" t="str">
        <f>+VLOOKUP($M540,Detalle_Variantes_DI[],7,0)</f>
        <v>Panamá</v>
      </c>
      <c r="G540" s="102" t="str">
        <f>+VLOOKUP($M540,Detalle_Variantes_DI[],8,0)</f>
        <v>SI</v>
      </c>
      <c r="H540" s="102" t="str">
        <f>+VLOOKUP($M540,Detalle_Variantes_DI[],9,0)</f>
        <v>SI</v>
      </c>
      <c r="I540" s="102" t="str">
        <f>+VLOOKUP($M540,Detalle_Variantes_DI[],10,0)</f>
        <v>NO</v>
      </c>
      <c r="J540" s="102" t="str">
        <f>+VLOOKUP($M540,Detalle_Variantes_DI[],11,0)</f>
        <v>SI</v>
      </c>
      <c r="K540" s="102" t="str">
        <f>+VLOOKUP($M540,Detalle_Variantes_DI[],13,0)</f>
        <v>SI</v>
      </c>
      <c r="L540" s="102" t="str">
        <f>+VLOOKUP($M540,Detalle_Variantes_DI[],14,0)</f>
        <v>Provincia</v>
      </c>
      <c r="M540" s="100">
        <f t="shared" si="42"/>
        <v>32</v>
      </c>
      <c r="N540" s="96">
        <v>4</v>
      </c>
      <c r="O540" s="102">
        <f>+IF(VLOOKUP($M540,Detalle_Variantes_DI[],19,0)=0,"",VLOOKUP($M540,Detalle_Variantes_DI[],19,0))</f>
        <v>9010</v>
      </c>
      <c r="P540" s="102">
        <f t="shared" si="40"/>
        <v>4</v>
      </c>
      <c r="Q540" s="102">
        <f>+IF(VLOOKUP($M540,Detalle_Variantes_DI[],19,0)=0,"",VLOOKUP($M540,Detalle_Variantes_DI[],21,0))</f>
        <v>0</v>
      </c>
      <c r="R540" s="102">
        <f t="shared" si="41"/>
        <v>4</v>
      </c>
      <c r="S540" s="106" t="str">
        <f>+IFERROR(VLOOKUP(M540&amp;"-"&amp;N540,Links_publicos_PBI[[id-id2]:[Nombre Archivo PBI]],4,0),L540)</f>
        <v>Provincia: Chiriquí</v>
      </c>
      <c r="T540" s="121" t="str">
        <f>+HYPERLINK(IFERROR(VLOOKUP($M540&amp;"-"&amp;$N540,Links_publicos_PBI[[id-id2]:[Nombre Archivo PBI]],5,0),L540))</f>
        <v>https://app.powerbi.com/view?r=eyJrIjoiMzk5N2U3OGMtMWU5ZS00NGMwLWExZDQtMjA0YzdmNzExNmY3IiwidCI6IjhmYmFhNWJmLTJlY2MtNGRjOC1iNTZiLThmOTJlMzA3ZjA3NiIsImMiOjR9</v>
      </c>
      <c r="U540" s="121" t="str">
        <f>+IFERROR(VLOOKUP($M540,'LINK GEE-MSTORE'!$A$4:$E$164,4,0),"")&amp;IF(Detalle_Vinculos_Odoo[[#This Row],[id GEE2]]=0,"",Detalle_Vinculos_Odoo[[#This Row],[id GEE2]])</f>
        <v>https://app-data-i.users.earthengine.app/view/datafuegopnfiltro?Codcom=4</v>
      </c>
      <c r="V540" s="121" t="str">
        <f>+IFERROR(VLOOKUP($M540,'LINK GEE-MSTORE'!$I$4:$M$134,4,0),"")</f>
        <v/>
      </c>
      <c r="W540" s="30" t="str">
        <f>+Detalle_Vinculos_Odoo[[#This Row],[Data]]&amp;"|| "&amp;Detalle_Vinculos_Odoo[[#This Row],[Variante Shopify]]&amp;", "&amp;Detalle_Vinculos_Odoo[[#This Row],[País]]</f>
        <v>DATARIESGO|| Provincia: Chiriquí, Panamá</v>
      </c>
      <c r="X5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Chiriquí</v>
      </c>
      <c r="Y54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id2:4, geeURL: "https://app-data-i.users.earthengine.app/view/datafuegopnfiltro?Codcom=4", comentario: "DATA: DATARIESGO || País: Panamá || Variante: SI || Tipo Variante: Provincia || Variante Shopify: Provincia: Chiriquí", nombre: "DATARIESGO|| Provincia: Chiriquí, Panamá",urlImagen: "https://raw.githubusercontent.com/Sud-Austral/DATA-COMUN/master/00%20Portadas/DATAFUEGO/portadaPowerBi_DataRIESGO_PlataformaDeAnalisisYMonitoreoDeFocosDeFuego_PANAMA.jpg",  urlPowerBi:"https://app.powerbi.com/view?r=eyJrIjoiMzk5N2U3OGMtMWU5ZS00NGMwLWExZDQtMjA0YzdmNzExNmY3IiwidCI6IjhmYmFhNWJmLTJlY2MtNGRjOC1iNTZiLThmOTJlMzA3ZjA3NiIsImMiOjR9"));</v>
      </c>
      <c r="AA5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https://odooutil.azurewebsites.net/GEE/Index/9010/4/32/4</v>
      </c>
      <c r="AB540" s="106" t="str">
        <f t="shared" si="38"/>
        <v>https://dashboardfiltrado.azurewebsites.net/AutoDash/Index/32/4</v>
      </c>
      <c r="AC5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id2:4, url:"https://app.powerbi.com/view?r=eyJrIjoiMzk5N2U3OGMtMWU5ZS00NGMwLWExZDQtMjA0YzdmNzExNmY3IiwidCI6IjhmYmFhNWJmLTJlY2MtNGRjOC1iNTZiLThmOTJlMzA3ZjA3NiIsImMiOjR9", comentario:"DATA: DATARIESGO || País: Panamá || Variante: SI || Tipo Variante: Provincia || Variante Shopify: Provincia: Chiriquí"));</v>
      </c>
      <c r="AD5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https://odooutil.azurewebsites.net/GEE/Index/9010/4/32/4</v>
      </c>
      <c r="AE540" s="117" t="str">
        <f>+IF(Detalle_Vinculos_Odoo[[#This Row],[LINK Mapstore]]&lt;&gt;"","MapStore",IF(Detalle_Vinculos_Odoo[[#This Row],[id GEE]]&lt;&gt;"","GEE-PBI","PBI"))</f>
        <v>GEE-PBI</v>
      </c>
    </row>
    <row r="541" spans="1:31" ht="30.6" x14ac:dyDescent="0.3">
      <c r="A541" s="102">
        <f t="shared" si="39"/>
        <v>528</v>
      </c>
      <c r="B541" s="103" t="str">
        <f>+VLOOKUP($M541,Detalle_Variantes_DI[],2,0)</f>
        <v>DATARIESGO</v>
      </c>
      <c r="C541" s="103" t="str">
        <f>+VLOOKUP($M541,Detalle_Variantes_DI[],3,0)</f>
        <v>0012-04-00091</v>
      </c>
      <c r="D541" s="30" t="str">
        <f>+VLOOKUP($M541,Detalle_Variantes_DI[],5,0)</f>
        <v>Plataforma de Análisis y Monitoreo de focos de Fuego - Panamá</v>
      </c>
      <c r="E541" s="102" t="str">
        <f>+VLOOKUP($M541,Detalle_Variantes_DI[],6,0)</f>
        <v>PRO</v>
      </c>
      <c r="F541" s="102" t="str">
        <f>+VLOOKUP($M541,Detalle_Variantes_DI[],7,0)</f>
        <v>Panamá</v>
      </c>
      <c r="G541" s="102" t="str">
        <f>+VLOOKUP($M541,Detalle_Variantes_DI[],8,0)</f>
        <v>SI</v>
      </c>
      <c r="H541" s="102" t="str">
        <f>+VLOOKUP($M541,Detalle_Variantes_DI[],9,0)</f>
        <v>SI</v>
      </c>
      <c r="I541" s="102" t="str">
        <f>+VLOOKUP($M541,Detalle_Variantes_DI[],10,0)</f>
        <v>NO</v>
      </c>
      <c r="J541" s="102" t="str">
        <f>+VLOOKUP($M541,Detalle_Variantes_DI[],11,0)</f>
        <v>SI</v>
      </c>
      <c r="K541" s="102" t="str">
        <f>+VLOOKUP($M541,Detalle_Variantes_DI[],13,0)</f>
        <v>SI</v>
      </c>
      <c r="L541" s="102" t="str">
        <f>+VLOOKUP($M541,Detalle_Variantes_DI[],14,0)</f>
        <v>Provincia</v>
      </c>
      <c r="M541" s="100">
        <f t="shared" si="42"/>
        <v>32</v>
      </c>
      <c r="N541" s="96">
        <v>5</v>
      </c>
      <c r="O541" s="102">
        <f>+IF(VLOOKUP($M541,Detalle_Variantes_DI[],19,0)=0,"",VLOOKUP($M541,Detalle_Variantes_DI[],19,0))</f>
        <v>9010</v>
      </c>
      <c r="P541" s="102">
        <f t="shared" si="40"/>
        <v>5</v>
      </c>
      <c r="Q541" s="102">
        <f>+IF(VLOOKUP($M541,Detalle_Variantes_DI[],19,0)=0,"",VLOOKUP($M541,Detalle_Variantes_DI[],21,0))</f>
        <v>0</v>
      </c>
      <c r="R541" s="102">
        <f t="shared" si="41"/>
        <v>5</v>
      </c>
      <c r="S541" s="106" t="str">
        <f>+IFERROR(VLOOKUP(M541&amp;"-"&amp;N541,Links_publicos_PBI[[id-id2]:[Nombre Archivo PBI]],4,0),L541)</f>
        <v>Provincia: Darién</v>
      </c>
      <c r="T541" s="121" t="str">
        <f>+HYPERLINK(IFERROR(VLOOKUP($M541&amp;"-"&amp;$N541,Links_publicos_PBI[[id-id2]:[Nombre Archivo PBI]],5,0),L541))</f>
        <v>https://app.powerbi.com/view?r=eyJrIjoiMjg2MzUwOTQtYzk2NS00MjcwLWJiZmItNDQ2ZjljYzU3NTE5IiwidCI6IjhmYmFhNWJmLTJlY2MtNGRjOC1iNTZiLThmOTJlMzA3ZjA3NiIsImMiOjR9</v>
      </c>
      <c r="U541" s="121" t="str">
        <f>+IFERROR(VLOOKUP($M541,'LINK GEE-MSTORE'!$A$4:$E$164,4,0),"")&amp;IF(Detalle_Vinculos_Odoo[[#This Row],[id GEE2]]=0,"",Detalle_Vinculos_Odoo[[#This Row],[id GEE2]])</f>
        <v>https://app-data-i.users.earthengine.app/view/datafuegopnfiltro?Codcom=5</v>
      </c>
      <c r="V541" s="121" t="str">
        <f>+IFERROR(VLOOKUP($M541,'LINK GEE-MSTORE'!$I$4:$M$134,4,0),"")</f>
        <v/>
      </c>
      <c r="W541" s="30" t="str">
        <f>+Detalle_Vinculos_Odoo[[#This Row],[Data]]&amp;"|| "&amp;Detalle_Vinculos_Odoo[[#This Row],[Variante Shopify]]&amp;", "&amp;Detalle_Vinculos_Odoo[[#This Row],[País]]</f>
        <v>DATARIESGO|| Provincia: Darién, Panamá</v>
      </c>
      <c r="X5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Darién</v>
      </c>
      <c r="Y54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id2:5, geeURL: "https://app-data-i.users.earthengine.app/view/datafuegopnfiltro?Codcom=5", comentario: "DATA: DATARIESGO || País: Panamá || Variante: SI || Tipo Variante: Provincia || Variante Shopify: Provincia: Darién", nombre: "DATARIESGO|| Provincia: Darién, Panamá",urlImagen: "https://raw.githubusercontent.com/Sud-Austral/DATA-COMUN/master/00%20Portadas/DATAFUEGO/portadaPowerBi_DataRIESGO_PlataformaDeAnalisisYMonitoreoDeFocosDeFuego_PANAMA.jpg",  urlPowerBi:"https://app.powerbi.com/view?r=eyJrIjoiMjg2MzUwOTQtYzk2NS00MjcwLWJiZmItNDQ2ZjljYzU3NTE5IiwidCI6IjhmYmFhNWJmLTJlY2MtNGRjOC1iNTZiLThmOTJlMzA3ZjA3NiIsImMiOjR9"));</v>
      </c>
      <c r="AA5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https://odooutil.azurewebsites.net/GEE/Index/9010/5/32/5</v>
      </c>
      <c r="AB541" s="106" t="str">
        <f t="shared" si="38"/>
        <v>https://dashboardfiltrado.azurewebsites.net/AutoDash/Index/32/5</v>
      </c>
      <c r="AC5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id2:5, url:"https://app.powerbi.com/view?r=eyJrIjoiMjg2MzUwOTQtYzk2NS00MjcwLWJiZmItNDQ2ZjljYzU3NTE5IiwidCI6IjhmYmFhNWJmLTJlY2MtNGRjOC1iNTZiLThmOTJlMzA3ZjA3NiIsImMiOjR9", comentario:"DATA: DATARIESGO || País: Panamá || Variante: SI || Tipo Variante: Provincia || Variante Shopify: Provincia: Darién"));</v>
      </c>
      <c r="AD5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https://odooutil.azurewebsites.net/GEE/Index/9010/5/32/5</v>
      </c>
      <c r="AE541" s="117" t="str">
        <f>+IF(Detalle_Vinculos_Odoo[[#This Row],[LINK Mapstore]]&lt;&gt;"","MapStore",IF(Detalle_Vinculos_Odoo[[#This Row],[id GEE]]&lt;&gt;"","GEE-PBI","PBI"))</f>
        <v>GEE-PBI</v>
      </c>
    </row>
    <row r="542" spans="1:31" ht="30.6" x14ac:dyDescent="0.3">
      <c r="A542" s="102">
        <f t="shared" si="39"/>
        <v>529</v>
      </c>
      <c r="B542" s="103" t="str">
        <f>+VLOOKUP($M542,Detalle_Variantes_DI[],2,0)</f>
        <v>DATARIESGO</v>
      </c>
      <c r="C542" s="103" t="str">
        <f>+VLOOKUP($M542,Detalle_Variantes_DI[],3,0)</f>
        <v>0012-04-00091</v>
      </c>
      <c r="D542" s="30" t="str">
        <f>+VLOOKUP($M542,Detalle_Variantes_DI[],5,0)</f>
        <v>Plataforma de Análisis y Monitoreo de focos de Fuego - Panamá</v>
      </c>
      <c r="E542" s="102" t="str">
        <f>+VLOOKUP($M542,Detalle_Variantes_DI[],6,0)</f>
        <v>PRO</v>
      </c>
      <c r="F542" s="102" t="str">
        <f>+VLOOKUP($M542,Detalle_Variantes_DI[],7,0)</f>
        <v>Panamá</v>
      </c>
      <c r="G542" s="102" t="str">
        <f>+VLOOKUP($M542,Detalle_Variantes_DI[],8,0)</f>
        <v>SI</v>
      </c>
      <c r="H542" s="102" t="str">
        <f>+VLOOKUP($M542,Detalle_Variantes_DI[],9,0)</f>
        <v>SI</v>
      </c>
      <c r="I542" s="102" t="str">
        <f>+VLOOKUP($M542,Detalle_Variantes_DI[],10,0)</f>
        <v>NO</v>
      </c>
      <c r="J542" s="102" t="str">
        <f>+VLOOKUP($M542,Detalle_Variantes_DI[],11,0)</f>
        <v>SI</v>
      </c>
      <c r="K542" s="102" t="str">
        <f>+VLOOKUP($M542,Detalle_Variantes_DI[],13,0)</f>
        <v>SI</v>
      </c>
      <c r="L542" s="102" t="str">
        <f>+VLOOKUP($M542,Detalle_Variantes_DI[],14,0)</f>
        <v>Provincia</v>
      </c>
      <c r="M542" s="100">
        <f t="shared" si="42"/>
        <v>32</v>
      </c>
      <c r="N542" s="96">
        <v>6</v>
      </c>
      <c r="O542" s="102">
        <f>+IF(VLOOKUP($M542,Detalle_Variantes_DI[],19,0)=0,"",VLOOKUP($M542,Detalle_Variantes_DI[],19,0))</f>
        <v>9010</v>
      </c>
      <c r="P542" s="102">
        <f t="shared" si="40"/>
        <v>6</v>
      </c>
      <c r="Q542" s="102">
        <f>+IF(VLOOKUP($M542,Detalle_Variantes_DI[],19,0)=0,"",VLOOKUP($M542,Detalle_Variantes_DI[],21,0))</f>
        <v>0</v>
      </c>
      <c r="R542" s="102">
        <f t="shared" si="41"/>
        <v>6</v>
      </c>
      <c r="S542" s="106" t="str">
        <f>+IFERROR(VLOOKUP(M542&amp;"-"&amp;N542,Links_publicos_PBI[[id-id2]:[Nombre Archivo PBI]],4,0),L542)</f>
        <v>Provincia: Herrera</v>
      </c>
      <c r="T542" s="121" t="str">
        <f>+HYPERLINK(IFERROR(VLOOKUP($M542&amp;"-"&amp;$N542,Links_publicos_PBI[[id-id2]:[Nombre Archivo PBI]],5,0),L542))</f>
        <v>https://app.powerbi.com/view?r=eyJrIjoiOTAxN2FmMTUtZTUzOS00ZjU3LWIxYzAtMjc3ODgyNWU5ZDUyIiwidCI6IjhmYmFhNWJmLTJlY2MtNGRjOC1iNTZiLThmOTJlMzA3ZjA3NiIsImMiOjR9</v>
      </c>
      <c r="U542" s="121" t="str">
        <f>+IFERROR(VLOOKUP($M542,'LINK GEE-MSTORE'!$A$4:$E$164,4,0),"")&amp;IF(Detalle_Vinculos_Odoo[[#This Row],[id GEE2]]=0,"",Detalle_Vinculos_Odoo[[#This Row],[id GEE2]])</f>
        <v>https://app-data-i.users.earthengine.app/view/datafuegopnfiltro?Codcom=6</v>
      </c>
      <c r="V542" s="121" t="str">
        <f>+IFERROR(VLOOKUP($M542,'LINK GEE-MSTORE'!$I$4:$M$134,4,0),"")</f>
        <v/>
      </c>
      <c r="W542" s="30" t="str">
        <f>+Detalle_Vinculos_Odoo[[#This Row],[Data]]&amp;"|| "&amp;Detalle_Vinculos_Odoo[[#This Row],[Variante Shopify]]&amp;", "&amp;Detalle_Vinculos_Odoo[[#This Row],[País]]</f>
        <v>DATARIESGO|| Provincia: Herrera, Panamá</v>
      </c>
      <c r="X5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Herrera</v>
      </c>
      <c r="Y54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id2:6, geeURL: "https://app-data-i.users.earthengine.app/view/datafuegopnfiltro?Codcom=6", comentario: "DATA: DATARIESGO || País: Panamá || Variante: SI || Tipo Variante: Provincia || Variante Shopify: Provincia: Herrera", nombre: "DATARIESGO|| Provincia: Herrera, Panamá",urlImagen: "https://raw.githubusercontent.com/Sud-Austral/DATA-COMUN/master/00%20Portadas/DATAFUEGO/portadaPowerBi_DataRIESGO_PlataformaDeAnalisisYMonitoreoDeFocosDeFuego_PANAMA.jpg",  urlPowerBi:"https://app.powerbi.com/view?r=eyJrIjoiOTAxN2FmMTUtZTUzOS00ZjU3LWIxYzAtMjc3ODgyNWU5ZDUyIiwidCI6IjhmYmFhNWJmLTJlY2MtNGRjOC1iNTZiLThmOTJlMzA3ZjA3NiIsImMiOjR9"));</v>
      </c>
      <c r="AA5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https://odooutil.azurewebsites.net/GEE/Index/9010/6/32/6</v>
      </c>
      <c r="AB542" s="106" t="str">
        <f t="shared" si="38"/>
        <v>https://dashboardfiltrado.azurewebsites.net/AutoDash/Index/32/6</v>
      </c>
      <c r="AC5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id2:6, url:"https://app.powerbi.com/view?r=eyJrIjoiOTAxN2FmMTUtZTUzOS00ZjU3LWIxYzAtMjc3ODgyNWU5ZDUyIiwidCI6IjhmYmFhNWJmLTJlY2MtNGRjOC1iNTZiLThmOTJlMzA3ZjA3NiIsImMiOjR9", comentario:"DATA: DATARIESGO || País: Panamá || Variante: SI || Tipo Variante: Provincia || Variante Shopify: Provincia: Herrera"));</v>
      </c>
      <c r="AD5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https://odooutil.azurewebsites.net/GEE/Index/9010/6/32/6</v>
      </c>
      <c r="AE542" s="117" t="str">
        <f>+IF(Detalle_Vinculos_Odoo[[#This Row],[LINK Mapstore]]&lt;&gt;"","MapStore",IF(Detalle_Vinculos_Odoo[[#This Row],[id GEE]]&lt;&gt;"","GEE-PBI","PBI"))</f>
        <v>GEE-PBI</v>
      </c>
    </row>
    <row r="543" spans="1:31" ht="30.6" x14ac:dyDescent="0.3">
      <c r="A543" s="102">
        <f t="shared" si="39"/>
        <v>530</v>
      </c>
      <c r="B543" s="103" t="str">
        <f>+VLOOKUP($M543,Detalle_Variantes_DI[],2,0)</f>
        <v>DATARIESGO</v>
      </c>
      <c r="C543" s="103" t="str">
        <f>+VLOOKUP($M543,Detalle_Variantes_DI[],3,0)</f>
        <v>0012-04-00091</v>
      </c>
      <c r="D543" s="30" t="str">
        <f>+VLOOKUP($M543,Detalle_Variantes_DI[],5,0)</f>
        <v>Plataforma de Análisis y Monitoreo de focos de Fuego - Panamá</v>
      </c>
      <c r="E543" s="102" t="str">
        <f>+VLOOKUP($M543,Detalle_Variantes_DI[],6,0)</f>
        <v>PRO</v>
      </c>
      <c r="F543" s="102" t="str">
        <f>+VLOOKUP($M543,Detalle_Variantes_DI[],7,0)</f>
        <v>Panamá</v>
      </c>
      <c r="G543" s="102" t="str">
        <f>+VLOOKUP($M543,Detalle_Variantes_DI[],8,0)</f>
        <v>SI</v>
      </c>
      <c r="H543" s="102" t="str">
        <f>+VLOOKUP($M543,Detalle_Variantes_DI[],9,0)</f>
        <v>SI</v>
      </c>
      <c r="I543" s="102" t="str">
        <f>+VLOOKUP($M543,Detalle_Variantes_DI[],10,0)</f>
        <v>NO</v>
      </c>
      <c r="J543" s="102" t="str">
        <f>+VLOOKUP($M543,Detalle_Variantes_DI[],11,0)</f>
        <v>SI</v>
      </c>
      <c r="K543" s="102" t="str">
        <f>+VLOOKUP($M543,Detalle_Variantes_DI[],13,0)</f>
        <v>SI</v>
      </c>
      <c r="L543" s="102" t="str">
        <f>+VLOOKUP($M543,Detalle_Variantes_DI[],14,0)</f>
        <v>Provincia</v>
      </c>
      <c r="M543" s="100">
        <f t="shared" si="42"/>
        <v>32</v>
      </c>
      <c r="N543" s="96">
        <v>7</v>
      </c>
      <c r="O543" s="102">
        <f>+IF(VLOOKUP($M543,Detalle_Variantes_DI[],19,0)=0,"",VLOOKUP($M543,Detalle_Variantes_DI[],19,0))</f>
        <v>9010</v>
      </c>
      <c r="P543" s="102">
        <f t="shared" si="40"/>
        <v>7</v>
      </c>
      <c r="Q543" s="102">
        <f>+IF(VLOOKUP($M543,Detalle_Variantes_DI[],19,0)=0,"",VLOOKUP($M543,Detalle_Variantes_DI[],21,0))</f>
        <v>0</v>
      </c>
      <c r="R543" s="102">
        <f t="shared" si="41"/>
        <v>7</v>
      </c>
      <c r="S543" s="106" t="str">
        <f>+IFERROR(VLOOKUP(M543&amp;"-"&amp;N543,Links_publicos_PBI[[id-id2]:[Nombre Archivo PBI]],4,0),L543)</f>
        <v>Provincia: Los Santos</v>
      </c>
      <c r="T543" s="121" t="str">
        <f>+HYPERLINK(IFERROR(VLOOKUP($M543&amp;"-"&amp;$N543,Links_publicos_PBI[[id-id2]:[Nombre Archivo PBI]],5,0),L543))</f>
        <v>https://app.powerbi.com/view?r=eyJrIjoiODM4OGU5OTUtNzY1MS00YzBlLWE0NTgtMzA1NjU1OWIxOGQ5IiwidCI6IjhmYmFhNWJmLTJlY2MtNGRjOC1iNTZiLThmOTJlMzA3ZjA3NiIsImMiOjR9</v>
      </c>
      <c r="U543" s="121" t="str">
        <f>+IFERROR(VLOOKUP($M543,'LINK GEE-MSTORE'!$A$4:$E$164,4,0),"")&amp;IF(Detalle_Vinculos_Odoo[[#This Row],[id GEE2]]=0,"",Detalle_Vinculos_Odoo[[#This Row],[id GEE2]])</f>
        <v>https://app-data-i.users.earthengine.app/view/datafuegopnfiltro?Codcom=7</v>
      </c>
      <c r="V543" s="121" t="str">
        <f>+IFERROR(VLOOKUP($M543,'LINK GEE-MSTORE'!$I$4:$M$134,4,0),"")</f>
        <v/>
      </c>
      <c r="W543" s="30" t="str">
        <f>+Detalle_Vinculos_Odoo[[#This Row],[Data]]&amp;"|| "&amp;Detalle_Vinculos_Odoo[[#This Row],[Variante Shopify]]&amp;", "&amp;Detalle_Vinculos_Odoo[[#This Row],[País]]</f>
        <v>DATARIESGO|| Provincia: Los Santos, Panamá</v>
      </c>
      <c r="X5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Los Santos</v>
      </c>
      <c r="Y54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id2:7, geeURL: "https://app-data-i.users.earthengine.app/view/datafuegopnfiltro?Codcom=7", comentario: "DATA: DATARIESGO || País: Panamá || Variante: SI || Tipo Variante: Provincia || Variante Shopify: Provincia: Los Santos", nombre: "DATARIESGO|| Provincia: Los Santos, Panamá",urlImagen: "https://raw.githubusercontent.com/Sud-Austral/DATA-COMUN/master/00%20Portadas/DATAFUEGO/portadaPowerBi_DataRIESGO_PlataformaDeAnalisisYMonitoreoDeFocosDeFuego_PANAMA.jpg",  urlPowerBi:"https://app.powerbi.com/view?r=eyJrIjoiODM4OGU5OTUtNzY1MS00YzBlLWE0NTgtMzA1NjU1OWIxOGQ5IiwidCI6IjhmYmFhNWJmLTJlY2MtNGRjOC1iNTZiLThmOTJlMzA3ZjA3NiIsImMiOjR9"));</v>
      </c>
      <c r="AA5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https://odooutil.azurewebsites.net/GEE/Index/9010/7/32/7</v>
      </c>
      <c r="AB543" s="106" t="str">
        <f t="shared" si="38"/>
        <v>https://dashboardfiltrado.azurewebsites.net/AutoDash/Index/32/7</v>
      </c>
      <c r="AC5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id2:7, url:"https://app.powerbi.com/view?r=eyJrIjoiODM4OGU5OTUtNzY1MS00YzBlLWE0NTgtMzA1NjU1OWIxOGQ5IiwidCI6IjhmYmFhNWJmLTJlY2MtNGRjOC1iNTZiLThmOTJlMzA3ZjA3NiIsImMiOjR9", comentario:"DATA: DATARIESGO || País: Panamá || Variante: SI || Tipo Variante: Provincia || Variante Shopify: Provincia: Los Santos"));</v>
      </c>
      <c r="AD5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https://odooutil.azurewebsites.net/GEE/Index/9010/7/32/7</v>
      </c>
      <c r="AE543" s="117" t="str">
        <f>+IF(Detalle_Vinculos_Odoo[[#This Row],[LINK Mapstore]]&lt;&gt;"","MapStore",IF(Detalle_Vinculos_Odoo[[#This Row],[id GEE]]&lt;&gt;"","GEE-PBI","PBI"))</f>
        <v>GEE-PBI</v>
      </c>
    </row>
    <row r="544" spans="1:31" ht="30.6" x14ac:dyDescent="0.3">
      <c r="A544" s="102">
        <f t="shared" si="39"/>
        <v>531</v>
      </c>
      <c r="B544" s="103" t="str">
        <f>+VLOOKUP($M544,Detalle_Variantes_DI[],2,0)</f>
        <v>DATARIESGO</v>
      </c>
      <c r="C544" s="103" t="str">
        <f>+VLOOKUP($M544,Detalle_Variantes_DI[],3,0)</f>
        <v>0012-04-00091</v>
      </c>
      <c r="D544" s="30" t="str">
        <f>+VLOOKUP($M544,Detalle_Variantes_DI[],5,0)</f>
        <v>Plataforma de Análisis y Monitoreo de focos de Fuego - Panamá</v>
      </c>
      <c r="E544" s="102" t="str">
        <f>+VLOOKUP($M544,Detalle_Variantes_DI[],6,0)</f>
        <v>PRO</v>
      </c>
      <c r="F544" s="102" t="str">
        <f>+VLOOKUP($M544,Detalle_Variantes_DI[],7,0)</f>
        <v>Panamá</v>
      </c>
      <c r="G544" s="102" t="str">
        <f>+VLOOKUP($M544,Detalle_Variantes_DI[],8,0)</f>
        <v>SI</v>
      </c>
      <c r="H544" s="102" t="str">
        <f>+VLOOKUP($M544,Detalle_Variantes_DI[],9,0)</f>
        <v>SI</v>
      </c>
      <c r="I544" s="102" t="str">
        <f>+VLOOKUP($M544,Detalle_Variantes_DI[],10,0)</f>
        <v>NO</v>
      </c>
      <c r="J544" s="102" t="str">
        <f>+VLOOKUP($M544,Detalle_Variantes_DI[],11,0)</f>
        <v>SI</v>
      </c>
      <c r="K544" s="102" t="str">
        <f>+VLOOKUP($M544,Detalle_Variantes_DI[],13,0)</f>
        <v>SI</v>
      </c>
      <c r="L544" s="102" t="str">
        <f>+VLOOKUP($M544,Detalle_Variantes_DI[],14,0)</f>
        <v>Provincia</v>
      </c>
      <c r="M544" s="100">
        <f t="shared" si="42"/>
        <v>32</v>
      </c>
      <c r="N544" s="96">
        <v>8</v>
      </c>
      <c r="O544" s="102">
        <f>+IF(VLOOKUP($M544,Detalle_Variantes_DI[],19,0)=0,"",VLOOKUP($M544,Detalle_Variantes_DI[],19,0))</f>
        <v>9010</v>
      </c>
      <c r="P544" s="102">
        <f t="shared" si="40"/>
        <v>8</v>
      </c>
      <c r="Q544" s="102">
        <f>+IF(VLOOKUP($M544,Detalle_Variantes_DI[],19,0)=0,"",VLOOKUP($M544,Detalle_Variantes_DI[],21,0))</f>
        <v>0</v>
      </c>
      <c r="R544" s="102">
        <f t="shared" si="41"/>
        <v>8</v>
      </c>
      <c r="S544" s="106" t="str">
        <f>+IFERROR(VLOOKUP(M544&amp;"-"&amp;N544,Links_publicos_PBI[[id-id2]:[Nombre Archivo PBI]],4,0),L544)</f>
        <v>Provincia: Panamá</v>
      </c>
      <c r="T544" s="121" t="str">
        <f>+HYPERLINK(IFERROR(VLOOKUP($M544&amp;"-"&amp;$N544,Links_publicos_PBI[[id-id2]:[Nombre Archivo PBI]],5,0),L544))</f>
        <v>https://app.powerbi.com/view?r=eyJrIjoiMGIzMjlhNDMtNDdlZS00ZGIwLTk0ZjEtNmIxOWM4OTM3MGNlIiwidCI6IjhmYmFhNWJmLTJlY2MtNGRjOC1iNTZiLThmOTJlMzA3ZjA3NiIsImMiOjR9</v>
      </c>
      <c r="U544" s="121" t="str">
        <f>+IFERROR(VLOOKUP($M544,'LINK GEE-MSTORE'!$A$4:$E$164,4,0),"")&amp;IF(Detalle_Vinculos_Odoo[[#This Row],[id GEE2]]=0,"",Detalle_Vinculos_Odoo[[#This Row],[id GEE2]])</f>
        <v>https://app-data-i.users.earthengine.app/view/datafuegopnfiltro?Codcom=8</v>
      </c>
      <c r="V544" s="121" t="str">
        <f>+IFERROR(VLOOKUP($M544,'LINK GEE-MSTORE'!$I$4:$M$134,4,0),"")</f>
        <v/>
      </c>
      <c r="W544" s="30" t="str">
        <f>+Detalle_Vinculos_Odoo[[#This Row],[Data]]&amp;"|| "&amp;Detalle_Vinculos_Odoo[[#This Row],[Variante Shopify]]&amp;", "&amp;Detalle_Vinculos_Odoo[[#This Row],[País]]</f>
        <v>DATARIESGO|| Provincia: Panamá, Panamá</v>
      </c>
      <c r="X5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Panamá</v>
      </c>
      <c r="Y54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id2:8, geeURL: "https://app-data-i.users.earthengine.app/view/datafuegopnfiltro?Codcom=8", comentario: "DATA: DATARIESGO || País: Panamá || Variante: SI || Tipo Variante: Provincia || Variante Shopify: Provincia: Panamá", nombre: "DATARIESGO|| Provincia: Panamá, Panamá",urlImagen: "https://raw.githubusercontent.com/Sud-Austral/DATA-COMUN/master/00%20Portadas/DATAFUEGO/portadaPowerBi_DataRIESGO_PlataformaDeAnalisisYMonitoreoDeFocosDeFuego_PANAMA.jpg",  urlPowerBi:"https://app.powerbi.com/view?r=eyJrIjoiMGIzMjlhNDMtNDdlZS00ZGIwLTk0ZjEtNmIxOWM4OTM3MGNlIiwidCI6IjhmYmFhNWJmLTJlY2MtNGRjOC1iNTZiLThmOTJlMzA3ZjA3NiIsImMiOjR9"));</v>
      </c>
      <c r="AA5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https://odooutil.azurewebsites.net/GEE/Index/9010/8/32/8</v>
      </c>
      <c r="AB544" s="106" t="str">
        <f t="shared" si="38"/>
        <v>https://dashboardfiltrado.azurewebsites.net/AutoDash/Index/32/8</v>
      </c>
      <c r="AC5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id2:8, url:"https://app.powerbi.com/view?r=eyJrIjoiMGIzMjlhNDMtNDdlZS00ZGIwLTk0ZjEtNmIxOWM4OTM3MGNlIiwidCI6IjhmYmFhNWJmLTJlY2MtNGRjOC1iNTZiLThmOTJlMzA3ZjA3NiIsImMiOjR9", comentario:"DATA: DATARIESGO || País: Panamá || Variante: SI || Tipo Variante: Provincia || Variante Shopify: Provincia: Panamá"));</v>
      </c>
      <c r="AD5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https://odooutil.azurewebsites.net/GEE/Index/9010/8/32/8</v>
      </c>
      <c r="AE544" s="117" t="str">
        <f>+IF(Detalle_Vinculos_Odoo[[#This Row],[LINK Mapstore]]&lt;&gt;"","MapStore",IF(Detalle_Vinculos_Odoo[[#This Row],[id GEE]]&lt;&gt;"","GEE-PBI","PBI"))</f>
        <v>GEE-PBI</v>
      </c>
    </row>
    <row r="545" spans="1:31" ht="30.6" x14ac:dyDescent="0.3">
      <c r="A545" s="102">
        <f t="shared" si="39"/>
        <v>532</v>
      </c>
      <c r="B545" s="103" t="str">
        <f>+VLOOKUP($M545,Detalle_Variantes_DI[],2,0)</f>
        <v>DATARIESGO</v>
      </c>
      <c r="C545" s="103" t="str">
        <f>+VLOOKUP($M545,Detalle_Variantes_DI[],3,0)</f>
        <v>0012-04-00091</v>
      </c>
      <c r="D545" s="30" t="str">
        <f>+VLOOKUP($M545,Detalle_Variantes_DI[],5,0)</f>
        <v>Plataforma de Análisis y Monitoreo de focos de Fuego - Panamá</v>
      </c>
      <c r="E545" s="102" t="str">
        <f>+VLOOKUP($M545,Detalle_Variantes_DI[],6,0)</f>
        <v>PRO</v>
      </c>
      <c r="F545" s="102" t="str">
        <f>+VLOOKUP($M545,Detalle_Variantes_DI[],7,0)</f>
        <v>Panamá</v>
      </c>
      <c r="G545" s="102" t="str">
        <f>+VLOOKUP($M545,Detalle_Variantes_DI[],8,0)</f>
        <v>SI</v>
      </c>
      <c r="H545" s="102" t="str">
        <f>+VLOOKUP($M545,Detalle_Variantes_DI[],9,0)</f>
        <v>SI</v>
      </c>
      <c r="I545" s="102" t="str">
        <f>+VLOOKUP($M545,Detalle_Variantes_DI[],10,0)</f>
        <v>NO</v>
      </c>
      <c r="J545" s="102" t="str">
        <f>+VLOOKUP($M545,Detalle_Variantes_DI[],11,0)</f>
        <v>SI</v>
      </c>
      <c r="K545" s="102" t="str">
        <f>+VLOOKUP($M545,Detalle_Variantes_DI[],13,0)</f>
        <v>SI</v>
      </c>
      <c r="L545" s="102" t="str">
        <f>+VLOOKUP($M545,Detalle_Variantes_DI[],14,0)</f>
        <v>Provincia</v>
      </c>
      <c r="M545" s="100">
        <f t="shared" si="42"/>
        <v>32</v>
      </c>
      <c r="N545" s="96">
        <v>9</v>
      </c>
      <c r="O545" s="102">
        <f>+IF(VLOOKUP($M545,Detalle_Variantes_DI[],19,0)=0,"",VLOOKUP($M545,Detalle_Variantes_DI[],19,0))</f>
        <v>9010</v>
      </c>
      <c r="P545" s="102">
        <f t="shared" si="40"/>
        <v>9</v>
      </c>
      <c r="Q545" s="102">
        <f>+IF(VLOOKUP($M545,Detalle_Variantes_DI[],19,0)=0,"",VLOOKUP($M545,Detalle_Variantes_DI[],21,0))</f>
        <v>0</v>
      </c>
      <c r="R545" s="102">
        <f t="shared" si="41"/>
        <v>9</v>
      </c>
      <c r="S545" s="106" t="str">
        <f>+IFERROR(VLOOKUP(M545&amp;"-"&amp;N545,Links_publicos_PBI[[id-id2]:[Nombre Archivo PBI]],4,0),L545)</f>
        <v>Provincia: Veraguas</v>
      </c>
      <c r="T545" s="121" t="str">
        <f>+HYPERLINK(IFERROR(VLOOKUP($M545&amp;"-"&amp;$N545,Links_publicos_PBI[[id-id2]:[Nombre Archivo PBI]],5,0),L545))</f>
        <v>https://app.powerbi.com/view?r=eyJrIjoiNmViMTRjOGEtMzVjNi00Mzc0LWI4ZjAtM2RiYjY4ZjM4MWE1IiwidCI6IjhmYmFhNWJmLTJlY2MtNGRjOC1iNTZiLThmOTJlMzA3ZjA3NiIsImMiOjR9</v>
      </c>
      <c r="U545" s="121" t="str">
        <f>+IFERROR(VLOOKUP($M545,'LINK GEE-MSTORE'!$A$4:$E$164,4,0),"")&amp;IF(Detalle_Vinculos_Odoo[[#This Row],[id GEE2]]=0,"",Detalle_Vinculos_Odoo[[#This Row],[id GEE2]])</f>
        <v>https://app-data-i.users.earthengine.app/view/datafuegopnfiltro?Codcom=9</v>
      </c>
      <c r="V545" s="121" t="str">
        <f>+IFERROR(VLOOKUP($M545,'LINK GEE-MSTORE'!$I$4:$M$134,4,0),"")</f>
        <v/>
      </c>
      <c r="W545" s="30" t="str">
        <f>+Detalle_Vinculos_Odoo[[#This Row],[Data]]&amp;"|| "&amp;Detalle_Vinculos_Odoo[[#This Row],[Variante Shopify]]&amp;", "&amp;Detalle_Vinculos_Odoo[[#This Row],[País]]</f>
        <v>DATARIESGO|| Provincia: Veraguas, Panamá</v>
      </c>
      <c r="X5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Veraguas</v>
      </c>
      <c r="Y54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id2:9, geeURL: "https://app-data-i.users.earthengine.app/view/datafuegopnfiltro?Codcom=9", comentario: "DATA: DATARIESGO || País: Panamá || Variante: SI || Tipo Variante: Provincia || Variante Shopify: Provincia: Veraguas", nombre: "DATARIESGO|| Provincia: Veraguas, Panamá",urlImagen: "https://raw.githubusercontent.com/Sud-Austral/DATA-COMUN/master/00%20Portadas/DATAFUEGO/portadaPowerBi_DataRIESGO_PlataformaDeAnalisisYMonitoreoDeFocosDeFuego_PANAMA.jpg",  urlPowerBi:"https://app.powerbi.com/view?r=eyJrIjoiNmViMTRjOGEtMzVjNi00Mzc0LWI4ZjAtM2RiYjY4ZjM4MWE1IiwidCI6IjhmYmFhNWJmLTJlY2MtNGRjOC1iNTZiLThmOTJlMzA3ZjA3NiIsImMiOjR9"));</v>
      </c>
      <c r="AA5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https://odooutil.azurewebsites.net/GEE/Index/9010/9/32/9</v>
      </c>
      <c r="AB545" s="106" t="str">
        <f t="shared" si="38"/>
        <v>https://dashboardfiltrado.azurewebsites.net/AutoDash/Index/32/9</v>
      </c>
      <c r="AC5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id2:9, url:"https://app.powerbi.com/view?r=eyJrIjoiNmViMTRjOGEtMzVjNi00Mzc0LWI4ZjAtM2RiYjY4ZjM4MWE1IiwidCI6IjhmYmFhNWJmLTJlY2MtNGRjOC1iNTZiLThmOTJlMzA3ZjA3NiIsImMiOjR9", comentario:"DATA: DATARIESGO || País: Panamá || Variante: SI || Tipo Variante: Provincia || Variante Shopify: Provincia: Veraguas"));</v>
      </c>
      <c r="AD5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https://odooutil.azurewebsites.net/GEE/Index/9010/9/32/9</v>
      </c>
      <c r="AE545" s="117" t="str">
        <f>+IF(Detalle_Vinculos_Odoo[[#This Row],[LINK Mapstore]]&lt;&gt;"","MapStore",IF(Detalle_Vinculos_Odoo[[#This Row],[id GEE]]&lt;&gt;"","GEE-PBI","PBI"))</f>
        <v>GEE-PBI</v>
      </c>
    </row>
    <row r="546" spans="1:31" ht="30.6" x14ac:dyDescent="0.3">
      <c r="A546" s="102">
        <f t="shared" si="39"/>
        <v>533</v>
      </c>
      <c r="B546" s="103" t="str">
        <f>+VLOOKUP($M546,Detalle_Variantes_DI[],2,0)</f>
        <v>DATARIESGO</v>
      </c>
      <c r="C546" s="103" t="str">
        <f>+VLOOKUP($M546,Detalle_Variantes_DI[],3,0)</f>
        <v>0012-04-00091</v>
      </c>
      <c r="D546" s="30" t="str">
        <f>+VLOOKUP($M546,Detalle_Variantes_DI[],5,0)</f>
        <v>Plataforma de Análisis y Monitoreo de focos de Fuego - Panamá</v>
      </c>
      <c r="E546" s="102" t="str">
        <f>+VLOOKUP($M546,Detalle_Variantes_DI[],6,0)</f>
        <v>PRO</v>
      </c>
      <c r="F546" s="102" t="str">
        <f>+VLOOKUP($M546,Detalle_Variantes_DI[],7,0)</f>
        <v>Panamá</v>
      </c>
      <c r="G546" s="102" t="str">
        <f>+VLOOKUP($M546,Detalle_Variantes_DI[],8,0)</f>
        <v>SI</v>
      </c>
      <c r="H546" s="102" t="str">
        <f>+VLOOKUP($M546,Detalle_Variantes_DI[],9,0)</f>
        <v>SI</v>
      </c>
      <c r="I546" s="102" t="str">
        <f>+VLOOKUP($M546,Detalle_Variantes_DI[],10,0)</f>
        <v>NO</v>
      </c>
      <c r="J546" s="102" t="str">
        <f>+VLOOKUP($M546,Detalle_Variantes_DI[],11,0)</f>
        <v>SI</v>
      </c>
      <c r="K546" s="102" t="str">
        <f>+VLOOKUP($M546,Detalle_Variantes_DI[],13,0)</f>
        <v>SI</v>
      </c>
      <c r="L546" s="102" t="str">
        <f>+VLOOKUP($M546,Detalle_Variantes_DI[],14,0)</f>
        <v>Provincia</v>
      </c>
      <c r="M546" s="100">
        <f t="shared" si="42"/>
        <v>32</v>
      </c>
      <c r="N546" s="96">
        <v>10</v>
      </c>
      <c r="O546" s="102">
        <f>+IF(VLOOKUP($M546,Detalle_Variantes_DI[],19,0)=0,"",VLOOKUP($M546,Detalle_Variantes_DI[],19,0))</f>
        <v>9010</v>
      </c>
      <c r="P546" s="102">
        <f t="shared" si="40"/>
        <v>10</v>
      </c>
      <c r="Q546" s="102">
        <f>+IF(VLOOKUP($M546,Detalle_Variantes_DI[],19,0)=0,"",VLOOKUP($M546,Detalle_Variantes_DI[],21,0))</f>
        <v>0</v>
      </c>
      <c r="R546" s="102">
        <f t="shared" si="41"/>
        <v>10</v>
      </c>
      <c r="S546" s="106" t="str">
        <f>+IFERROR(VLOOKUP(M546&amp;"-"&amp;N546,Links_publicos_PBI[[id-id2]:[Nombre Archivo PBI]],4,0),L546)</f>
        <v>Comarca Kuna Yala</v>
      </c>
      <c r="T546" s="121" t="str">
        <f>+HYPERLINK(IFERROR(VLOOKUP($M546&amp;"-"&amp;$N546,Links_publicos_PBI[[id-id2]:[Nombre Archivo PBI]],5,0),L546))</f>
        <v>https://app.powerbi.com/view?r=eyJrIjoiZjc4YWFmOTEtNzk3Mi00YjdjLTlkZTItMGJjYzA3MDUyYTU5IiwidCI6IjhmYmFhNWJmLTJlY2MtNGRjOC1iNTZiLThmOTJlMzA3ZjA3NiIsImMiOjR9</v>
      </c>
      <c r="U546" s="121" t="str">
        <f>+IFERROR(VLOOKUP($M546,'LINK GEE-MSTORE'!$A$4:$E$164,4,0),"")&amp;IF(Detalle_Vinculos_Odoo[[#This Row],[id GEE2]]=0,"",Detalle_Vinculos_Odoo[[#This Row],[id GEE2]])</f>
        <v>https://app-data-i.users.earthengine.app/view/datafuegopnfiltro?Codcom=10</v>
      </c>
      <c r="V546" s="121" t="str">
        <f>+IFERROR(VLOOKUP($M546,'LINK GEE-MSTORE'!$I$4:$M$134,4,0),"")</f>
        <v/>
      </c>
      <c r="W546" s="30" t="str">
        <f>+Detalle_Vinculos_Odoo[[#This Row],[Data]]&amp;"|| "&amp;Detalle_Vinculos_Odoo[[#This Row],[Variante Shopify]]&amp;", "&amp;Detalle_Vinculos_Odoo[[#This Row],[País]]</f>
        <v>DATARIESGO|| Comarca Kuna Yala, Panamá</v>
      </c>
      <c r="X5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Comarca Kuna Yala</v>
      </c>
      <c r="Y54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id2:10, geeURL: "https://app-data-i.users.earthengine.app/view/datafuegopnfiltro?Codcom=10", comentario: "DATA: DATARIESGO || País: Panamá || Variante: SI || Tipo Variante: Provincia || Variante Shopify: Comarca Kuna Yala", nombre: "DATARIESGO|| Comarca Kuna Yala, Panamá",urlImagen: "https://raw.githubusercontent.com/Sud-Austral/DATA-COMUN/master/00%20Portadas/DATAFUEGO/portadaPowerBi_DataRIESGO_PlataformaDeAnalisisYMonitoreoDeFocosDeFuego_PANAMA.jpg",  urlPowerBi:"https://app.powerbi.com/view?r=eyJrIjoiZjc4YWFmOTEtNzk3Mi00YjdjLTlkZTItMGJjYzA3MDUyYTU5IiwidCI6IjhmYmFhNWJmLTJlY2MtNGRjOC1iNTZiLThmOTJlMzA3ZjA3NiIsImMiOjR9"));</v>
      </c>
      <c r="AA5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https://odooutil.azurewebsites.net/GEE/Index/9010/10/32/10</v>
      </c>
      <c r="AB546" s="106" t="str">
        <f t="shared" si="38"/>
        <v>https://dashboardfiltrado.azurewebsites.net/AutoDash/Index/32/10</v>
      </c>
      <c r="AC5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id2:10, url:"https://app.powerbi.com/view?r=eyJrIjoiZjc4YWFmOTEtNzk3Mi00YjdjLTlkZTItMGJjYzA3MDUyYTU5IiwidCI6IjhmYmFhNWJmLTJlY2MtNGRjOC1iNTZiLThmOTJlMzA3ZjA3NiIsImMiOjR9", comentario:"DATA: DATARIESGO || País: Panamá || Variante: SI || Tipo Variante: Provincia || Variante Shopify: Comarca Kuna Yala"));</v>
      </c>
      <c r="AD5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https://odooutil.azurewebsites.net/GEE/Index/9010/10/32/10</v>
      </c>
      <c r="AE546" s="117" t="str">
        <f>+IF(Detalle_Vinculos_Odoo[[#This Row],[LINK Mapstore]]&lt;&gt;"","MapStore",IF(Detalle_Vinculos_Odoo[[#This Row],[id GEE]]&lt;&gt;"","GEE-PBI","PBI"))</f>
        <v>GEE-PBI</v>
      </c>
    </row>
    <row r="547" spans="1:31" ht="30.6" x14ac:dyDescent="0.3">
      <c r="A547" s="102">
        <f t="shared" si="39"/>
        <v>534</v>
      </c>
      <c r="B547" s="103" t="str">
        <f>+VLOOKUP($M547,Detalle_Variantes_DI[],2,0)</f>
        <v>DATARIESGO</v>
      </c>
      <c r="C547" s="103" t="str">
        <f>+VLOOKUP($M547,Detalle_Variantes_DI[],3,0)</f>
        <v>0012-04-00091</v>
      </c>
      <c r="D547" s="30" t="str">
        <f>+VLOOKUP($M547,Detalle_Variantes_DI[],5,0)</f>
        <v>Plataforma de Análisis y Monitoreo de focos de Fuego - Panamá</v>
      </c>
      <c r="E547" s="102" t="str">
        <f>+VLOOKUP($M547,Detalle_Variantes_DI[],6,0)</f>
        <v>PRO</v>
      </c>
      <c r="F547" s="102" t="str">
        <f>+VLOOKUP($M547,Detalle_Variantes_DI[],7,0)</f>
        <v>Panamá</v>
      </c>
      <c r="G547" s="102" t="str">
        <f>+VLOOKUP($M547,Detalle_Variantes_DI[],8,0)</f>
        <v>SI</v>
      </c>
      <c r="H547" s="102" t="str">
        <f>+VLOOKUP($M547,Detalle_Variantes_DI[],9,0)</f>
        <v>SI</v>
      </c>
      <c r="I547" s="102" t="str">
        <f>+VLOOKUP($M547,Detalle_Variantes_DI[],10,0)</f>
        <v>NO</v>
      </c>
      <c r="J547" s="102" t="str">
        <f>+VLOOKUP($M547,Detalle_Variantes_DI[],11,0)</f>
        <v>SI</v>
      </c>
      <c r="K547" s="102" t="str">
        <f>+VLOOKUP($M547,Detalle_Variantes_DI[],13,0)</f>
        <v>SI</v>
      </c>
      <c r="L547" s="102" t="str">
        <f>+VLOOKUP($M547,Detalle_Variantes_DI[],14,0)</f>
        <v>Provincia</v>
      </c>
      <c r="M547" s="100">
        <f t="shared" si="42"/>
        <v>32</v>
      </c>
      <c r="N547" s="96">
        <v>11</v>
      </c>
      <c r="O547" s="102">
        <f>+IF(VLOOKUP($M547,Detalle_Variantes_DI[],19,0)=0,"",VLOOKUP($M547,Detalle_Variantes_DI[],19,0))</f>
        <v>9010</v>
      </c>
      <c r="P547" s="102">
        <f t="shared" si="40"/>
        <v>11</v>
      </c>
      <c r="Q547" s="102">
        <f>+IF(VLOOKUP($M547,Detalle_Variantes_DI[],19,0)=0,"",VLOOKUP($M547,Detalle_Variantes_DI[],21,0))</f>
        <v>0</v>
      </c>
      <c r="R547" s="102">
        <f t="shared" si="41"/>
        <v>11</v>
      </c>
      <c r="S547" s="106" t="str">
        <f>+IFERROR(VLOOKUP(M547&amp;"-"&amp;N547,Links_publicos_PBI[[id-id2]:[Nombre Archivo PBI]],4,0),L547)</f>
        <v>Comarca Emberá Wounaán</v>
      </c>
      <c r="T547" s="121" t="str">
        <f>+HYPERLINK(IFERROR(VLOOKUP($M547&amp;"-"&amp;$N547,Links_publicos_PBI[[id-id2]:[Nombre Archivo PBI]],5,0),L547))</f>
        <v>https://app.powerbi.com/view?r=eyJrIjoiYTE3MGQwZjYtNzVkYS00ZDFhLWJhMTAtNDQ4ZmY3NWM0MTk5IiwidCI6IjhmYmFhNWJmLTJlY2MtNGRjOC1iNTZiLThmOTJlMzA3ZjA3NiIsImMiOjR9</v>
      </c>
      <c r="U547" s="121" t="str">
        <f>+IFERROR(VLOOKUP($M547,'LINK GEE-MSTORE'!$A$4:$E$164,4,0),"")&amp;IF(Detalle_Vinculos_Odoo[[#This Row],[id GEE2]]=0,"",Detalle_Vinculos_Odoo[[#This Row],[id GEE2]])</f>
        <v>https://app-data-i.users.earthengine.app/view/datafuegopnfiltro?Codcom=11</v>
      </c>
      <c r="V547" s="121" t="str">
        <f>+IFERROR(VLOOKUP($M547,'LINK GEE-MSTORE'!$I$4:$M$134,4,0),"")</f>
        <v/>
      </c>
      <c r="W547" s="30" t="str">
        <f>+Detalle_Vinculos_Odoo[[#This Row],[Data]]&amp;"|| "&amp;Detalle_Vinculos_Odoo[[#This Row],[Variante Shopify]]&amp;", "&amp;Detalle_Vinculos_Odoo[[#This Row],[País]]</f>
        <v>DATARIESGO|| Comarca Emberá Wounaán, Panamá</v>
      </c>
      <c r="X5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Comarca Emberá Wounaán</v>
      </c>
      <c r="Y54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id2:11, geeURL: "https://app-data-i.users.earthengine.app/view/datafuegopnfiltro?Codcom=11", comentario: "DATA: DATARIESGO || País: Panamá || Variante: SI || Tipo Variante: Provincia || Variante Shopify: Comarca Emberá Wounaán", nombre: "DATARIESGO|| Comarca Emberá Wounaán, Panamá",urlImagen: "https://raw.githubusercontent.com/Sud-Austral/DATA-COMUN/master/00%20Portadas/DATAFUEGO/portadaPowerBi_DataRIESGO_PlataformaDeAnalisisYMonitoreoDeFocosDeFuego_PANAMA.jpg",  urlPowerBi:"https://app.powerbi.com/view?r=eyJrIjoiYTE3MGQwZjYtNzVkYS00ZDFhLWJhMTAtNDQ4ZmY3NWM0MTk5IiwidCI6IjhmYmFhNWJmLTJlY2MtNGRjOC1iNTZiLThmOTJlMzA3ZjA3NiIsImMiOjR9"));</v>
      </c>
      <c r="AA5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https://odooutil.azurewebsites.net/GEE/Index/9010/11/32/11</v>
      </c>
      <c r="AB547" s="106" t="str">
        <f t="shared" si="38"/>
        <v>https://dashboardfiltrado.azurewebsites.net/AutoDash/Index/32/11</v>
      </c>
      <c r="AC5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id2:11, url:"https://app.powerbi.com/view?r=eyJrIjoiYTE3MGQwZjYtNzVkYS00ZDFhLWJhMTAtNDQ4ZmY3NWM0MTk5IiwidCI6IjhmYmFhNWJmLTJlY2MtNGRjOC1iNTZiLThmOTJlMzA3ZjA3NiIsImMiOjR9", comentario:"DATA: DATARIESGO || País: Panamá || Variante: SI || Tipo Variante: Provincia || Variante Shopify: Comarca Emberá Wounaán"));</v>
      </c>
      <c r="AD5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https://odooutil.azurewebsites.net/GEE/Index/9010/11/32/11</v>
      </c>
      <c r="AE547" s="117" t="str">
        <f>+IF(Detalle_Vinculos_Odoo[[#This Row],[LINK Mapstore]]&lt;&gt;"","MapStore",IF(Detalle_Vinculos_Odoo[[#This Row],[id GEE]]&lt;&gt;"","GEE-PBI","PBI"))</f>
        <v>GEE-PBI</v>
      </c>
    </row>
    <row r="548" spans="1:31" ht="30.6" x14ac:dyDescent="0.3">
      <c r="A548" s="102">
        <f t="shared" si="39"/>
        <v>535</v>
      </c>
      <c r="B548" s="103" t="str">
        <f>+VLOOKUP($M548,Detalle_Variantes_DI[],2,0)</f>
        <v>DATARIESGO</v>
      </c>
      <c r="C548" s="103" t="str">
        <f>+VLOOKUP($M548,Detalle_Variantes_DI[],3,0)</f>
        <v>0012-04-00091</v>
      </c>
      <c r="D548" s="30" t="str">
        <f>+VLOOKUP($M548,Detalle_Variantes_DI[],5,0)</f>
        <v>Plataforma de Análisis y Monitoreo de focos de Fuego - Panamá</v>
      </c>
      <c r="E548" s="102" t="str">
        <f>+VLOOKUP($M548,Detalle_Variantes_DI[],6,0)</f>
        <v>PRO</v>
      </c>
      <c r="F548" s="102" t="str">
        <f>+VLOOKUP($M548,Detalle_Variantes_DI[],7,0)</f>
        <v>Panamá</v>
      </c>
      <c r="G548" s="102" t="str">
        <f>+VLOOKUP($M548,Detalle_Variantes_DI[],8,0)</f>
        <v>SI</v>
      </c>
      <c r="H548" s="102" t="str">
        <f>+VLOOKUP($M548,Detalle_Variantes_DI[],9,0)</f>
        <v>SI</v>
      </c>
      <c r="I548" s="102" t="str">
        <f>+VLOOKUP($M548,Detalle_Variantes_DI[],10,0)</f>
        <v>NO</v>
      </c>
      <c r="J548" s="102" t="str">
        <f>+VLOOKUP($M548,Detalle_Variantes_DI[],11,0)</f>
        <v>SI</v>
      </c>
      <c r="K548" s="102" t="str">
        <f>+VLOOKUP($M548,Detalle_Variantes_DI[],13,0)</f>
        <v>SI</v>
      </c>
      <c r="L548" s="102" t="str">
        <f>+VLOOKUP($M548,Detalle_Variantes_DI[],14,0)</f>
        <v>Provincia</v>
      </c>
      <c r="M548" s="100">
        <f t="shared" si="42"/>
        <v>32</v>
      </c>
      <c r="N548" s="96">
        <v>12</v>
      </c>
      <c r="O548" s="102">
        <f>+IF(VLOOKUP($M548,Detalle_Variantes_DI[],19,0)=0,"",VLOOKUP($M548,Detalle_Variantes_DI[],19,0))</f>
        <v>9010</v>
      </c>
      <c r="P548" s="102">
        <f t="shared" si="40"/>
        <v>12</v>
      </c>
      <c r="Q548" s="102">
        <f>+IF(VLOOKUP($M548,Detalle_Variantes_DI[],19,0)=0,"",VLOOKUP($M548,Detalle_Variantes_DI[],21,0))</f>
        <v>0</v>
      </c>
      <c r="R548" s="102">
        <f t="shared" si="41"/>
        <v>12</v>
      </c>
      <c r="S548" s="106" t="str">
        <f>+IFERROR(VLOOKUP(M548&amp;"-"&amp;N548,Links_publicos_PBI[[id-id2]:[Nombre Archivo PBI]],4,0),L548)</f>
        <v>Comarca Ngäbe Buglé</v>
      </c>
      <c r="T548" s="121" t="str">
        <f>+HYPERLINK(IFERROR(VLOOKUP($M548&amp;"-"&amp;$N548,Links_publicos_PBI[[id-id2]:[Nombre Archivo PBI]],5,0),L548))</f>
        <v>https://app.powerbi.com/view?r=eyJrIjoiZjlmZDFmMGYtOTg2Ni00MmEzLTkwNTEtZDc1NGIwM2Y1ZGZjIiwidCI6IjhmYmFhNWJmLTJlY2MtNGRjOC1iNTZiLThmOTJlMzA3ZjA3NiIsImMiOjR9</v>
      </c>
      <c r="U548" s="121" t="str">
        <f>+IFERROR(VLOOKUP($M548,'LINK GEE-MSTORE'!$A$4:$E$164,4,0),"")&amp;IF(Detalle_Vinculos_Odoo[[#This Row],[id GEE2]]=0,"",Detalle_Vinculos_Odoo[[#This Row],[id GEE2]])</f>
        <v>https://app-data-i.users.earthengine.app/view/datafuegopnfiltro?Codcom=12</v>
      </c>
      <c r="V548" s="121" t="str">
        <f>+IFERROR(VLOOKUP($M548,'LINK GEE-MSTORE'!$I$4:$M$134,4,0),"")</f>
        <v/>
      </c>
      <c r="W548" s="30" t="str">
        <f>+Detalle_Vinculos_Odoo[[#This Row],[Data]]&amp;"|| "&amp;Detalle_Vinculos_Odoo[[#This Row],[Variante Shopify]]&amp;", "&amp;Detalle_Vinculos_Odoo[[#This Row],[País]]</f>
        <v>DATARIESGO|| Comarca Ngäbe Buglé, Panamá</v>
      </c>
      <c r="X5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Comarca Ngäbe Buglé</v>
      </c>
      <c r="Y54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id2:12, geeURL: "https://app-data-i.users.earthengine.app/view/datafuegopnfiltro?Codcom=12", comentario: "DATA: DATARIESGO || País: Panamá || Variante: SI || Tipo Variante: Provincia || Variante Shopify: Comarca Ngäbe Buglé", nombre: "DATARIESGO|| Comarca Ngäbe Buglé, Panamá",urlImagen: "https://raw.githubusercontent.com/Sud-Austral/DATA-COMUN/master/00%20Portadas/DATAFUEGO/portadaPowerBi_DataRIESGO_PlataformaDeAnalisisYMonitoreoDeFocosDeFuego_PANAMA.jpg",  urlPowerBi:"https://app.powerbi.com/view?r=eyJrIjoiZjlmZDFmMGYtOTg2Ni00MmEzLTkwNTEtZDc1NGIwM2Y1ZGZjIiwidCI6IjhmYmFhNWJmLTJlY2MtNGRjOC1iNTZiLThmOTJlMzA3ZjA3NiIsImMiOjR9"));</v>
      </c>
      <c r="AA5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https://odooutil.azurewebsites.net/GEE/Index/9010/12/32/12</v>
      </c>
      <c r="AB548" s="106" t="str">
        <f t="shared" si="38"/>
        <v>https://dashboardfiltrado.azurewebsites.net/AutoDash/Index/32/12</v>
      </c>
      <c r="AC5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id2:12, url:"https://app.powerbi.com/view?r=eyJrIjoiZjlmZDFmMGYtOTg2Ni00MmEzLTkwNTEtZDc1NGIwM2Y1ZGZjIiwidCI6IjhmYmFhNWJmLTJlY2MtNGRjOC1iNTZiLThmOTJlMzA3ZjA3NiIsImMiOjR9", comentario:"DATA: DATARIESGO || País: Panamá || Variante: SI || Tipo Variante: Provincia || Variante Shopify: Comarca Ngäbe Buglé"));</v>
      </c>
      <c r="AD5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https://odooutil.azurewebsites.net/GEE/Index/9010/12/32/12</v>
      </c>
      <c r="AE548" s="117" t="str">
        <f>+IF(Detalle_Vinculos_Odoo[[#This Row],[LINK Mapstore]]&lt;&gt;"","MapStore",IF(Detalle_Vinculos_Odoo[[#This Row],[id GEE]]&lt;&gt;"","GEE-PBI","PBI"))</f>
        <v>GEE-PBI</v>
      </c>
    </row>
    <row r="549" spans="1:31" ht="30.6" x14ac:dyDescent="0.3">
      <c r="A549" s="102">
        <f t="shared" si="39"/>
        <v>536</v>
      </c>
      <c r="B549" s="103" t="str">
        <f>+VLOOKUP($M549,Detalle_Variantes_DI[],2,0)</f>
        <v>DATARIESGO</v>
      </c>
      <c r="C549" s="103" t="str">
        <f>+VLOOKUP($M549,Detalle_Variantes_DI[],3,0)</f>
        <v>0012-04-00091</v>
      </c>
      <c r="D549" s="30" t="str">
        <f>+VLOOKUP($M549,Detalle_Variantes_DI[],5,0)</f>
        <v>Plataforma de Análisis y Monitoreo de focos de Fuego - Panamá</v>
      </c>
      <c r="E549" s="102" t="str">
        <f>+VLOOKUP($M549,Detalle_Variantes_DI[],6,0)</f>
        <v>PRO</v>
      </c>
      <c r="F549" s="102" t="str">
        <f>+VLOOKUP($M549,Detalle_Variantes_DI[],7,0)</f>
        <v>Panamá</v>
      </c>
      <c r="G549" s="102" t="str">
        <f>+VLOOKUP($M549,Detalle_Variantes_DI[],8,0)</f>
        <v>SI</v>
      </c>
      <c r="H549" s="102" t="str">
        <f>+VLOOKUP($M549,Detalle_Variantes_DI[],9,0)</f>
        <v>SI</v>
      </c>
      <c r="I549" s="102" t="str">
        <f>+VLOOKUP($M549,Detalle_Variantes_DI[],10,0)</f>
        <v>NO</v>
      </c>
      <c r="J549" s="102" t="str">
        <f>+VLOOKUP($M549,Detalle_Variantes_DI[],11,0)</f>
        <v>SI</v>
      </c>
      <c r="K549" s="102" t="str">
        <f>+VLOOKUP($M549,Detalle_Variantes_DI[],13,0)</f>
        <v>SI</v>
      </c>
      <c r="L549" s="102" t="str">
        <f>+VLOOKUP($M549,Detalle_Variantes_DI[],14,0)</f>
        <v>Provincia</v>
      </c>
      <c r="M549" s="100">
        <f t="shared" si="42"/>
        <v>32</v>
      </c>
      <c r="N549" s="96">
        <v>13</v>
      </c>
      <c r="O549" s="102">
        <f>+IF(VLOOKUP($M549,Detalle_Variantes_DI[],19,0)=0,"",VLOOKUP($M549,Detalle_Variantes_DI[],19,0))</f>
        <v>9010</v>
      </c>
      <c r="P549" s="102">
        <f t="shared" si="40"/>
        <v>13</v>
      </c>
      <c r="Q549" s="102">
        <f>+IF(VLOOKUP($M549,Detalle_Variantes_DI[],19,0)=0,"",VLOOKUP($M549,Detalle_Variantes_DI[],21,0))</f>
        <v>0</v>
      </c>
      <c r="R549" s="102">
        <f t="shared" si="41"/>
        <v>13</v>
      </c>
      <c r="S549" s="106" t="str">
        <f>+IFERROR(VLOOKUP(M549&amp;"-"&amp;N549,Links_publicos_PBI[[id-id2]:[Nombre Archivo PBI]],4,0),L549)</f>
        <v>Provincia: Panamá Oeste</v>
      </c>
      <c r="T549" s="121" t="str">
        <f>+HYPERLINK(IFERROR(VLOOKUP($M549&amp;"-"&amp;$N549,Links_publicos_PBI[[id-id2]:[Nombre Archivo PBI]],5,0),L549))</f>
        <v>https://app.powerbi.com/view?r=eyJrIjoiYjYxNWIxMjMtYTc3Zi00ZGE5LWIwODEtNzYxMjBjMDUzOTk0IiwidCI6IjhmYmFhNWJmLTJlY2MtNGRjOC1iNTZiLThmOTJlMzA3ZjA3NiIsImMiOjR9</v>
      </c>
      <c r="U549" s="121" t="str">
        <f>+IFERROR(VLOOKUP($M549,'LINK GEE-MSTORE'!$A$4:$E$164,4,0),"")&amp;IF(Detalle_Vinculos_Odoo[[#This Row],[id GEE2]]=0,"",Detalle_Vinculos_Odoo[[#This Row],[id GEE2]])</f>
        <v>https://app-data-i.users.earthengine.app/view/datafuegopnfiltro?Codcom=13</v>
      </c>
      <c r="V549" s="121" t="str">
        <f>+IFERROR(VLOOKUP($M549,'LINK GEE-MSTORE'!$I$4:$M$134,4,0),"")</f>
        <v/>
      </c>
      <c r="W549" s="30" t="str">
        <f>+Detalle_Vinculos_Odoo[[#This Row],[Data]]&amp;"|| "&amp;Detalle_Vinculos_Odoo[[#This Row],[Variante Shopify]]&amp;", "&amp;Detalle_Vinculos_Odoo[[#This Row],[País]]</f>
        <v>DATARIESGO|| Provincia: Panamá Oeste, Panamá</v>
      </c>
      <c r="X5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Panamá Oeste</v>
      </c>
      <c r="Y54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id2:13, geeURL: "https://app-data-i.users.earthengine.app/view/datafuegopnfiltro?Codcom=13", comentario: "DATA: DATARIESGO || País: Panamá || Variante: SI || Tipo Variante: Provincia || Variante Shopify: Provincia: Panamá Oeste", nombre: "DATARIESGO|| Provincia: Panamá Oeste, Panamá",urlImagen: "https://raw.githubusercontent.com/Sud-Austral/DATA-COMUN/master/00%20Portadas/DATAFUEGO/portadaPowerBi_DataRIESGO_PlataformaDeAnalisisYMonitoreoDeFocosDeFuego_PANAMA.jpg",  urlPowerBi:"https://app.powerbi.com/view?r=eyJrIjoiYjYxNWIxMjMtYTc3Zi00ZGE5LWIwODEtNzYxMjBjMDUzOTk0IiwidCI6IjhmYmFhNWJmLTJlY2MtNGRjOC1iNTZiLThmOTJlMzA3ZjA3NiIsImMiOjR9"));</v>
      </c>
      <c r="AA5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https://odooutil.azurewebsites.net/GEE/Index/9010/13/32/13</v>
      </c>
      <c r="AB549" s="106" t="str">
        <f t="shared" si="38"/>
        <v>https://dashboardfiltrado.azurewebsites.net/AutoDash/Index/32/13</v>
      </c>
      <c r="AC5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id2:13, url:"https://app.powerbi.com/view?r=eyJrIjoiYjYxNWIxMjMtYTc3Zi00ZGE5LWIwODEtNzYxMjBjMDUzOTk0IiwidCI6IjhmYmFhNWJmLTJlY2MtNGRjOC1iNTZiLThmOTJlMzA3ZjA3NiIsImMiOjR9", comentario:"DATA: DATARIESGO || País: Panamá || Variante: SI || Tipo Variante: Provincia || Variante Shopify: Provincia: Panamá Oeste"));</v>
      </c>
      <c r="AD5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https://odooutil.azurewebsites.net/GEE/Index/9010/13/32/13</v>
      </c>
      <c r="AE549" s="117" t="str">
        <f>+IF(Detalle_Vinculos_Odoo[[#This Row],[LINK Mapstore]]&lt;&gt;"","MapStore",IF(Detalle_Vinculos_Odoo[[#This Row],[id GEE]]&lt;&gt;"","GEE-PBI","PBI"))</f>
        <v>GEE-PBI</v>
      </c>
    </row>
    <row r="550" spans="1:31" ht="30.6" hidden="1" x14ac:dyDescent="0.3">
      <c r="A550" s="102">
        <f t="shared" si="39"/>
        <v>537</v>
      </c>
      <c r="B550" s="103" t="str">
        <f>+VLOOKUP($M550,Detalle_Variantes_DI[],2,0)</f>
        <v>DATACLIMA</v>
      </c>
      <c r="C550" s="103" t="str">
        <f>+VLOOKUP($M550,Detalle_Variantes_DI[],3,0)</f>
        <v>0013-04-00092</v>
      </c>
      <c r="D550" s="30" t="str">
        <f>+VLOOKUP($M550,Detalle_Variantes_DI[],5,0)</f>
        <v>Plataforma de Análisis y Monitoreo del Clima - Panamá</v>
      </c>
      <c r="E550" s="102" t="str">
        <f>+VLOOKUP($M550,Detalle_Variantes_DI[],6,0)</f>
        <v>PRO</v>
      </c>
      <c r="F550" s="102" t="str">
        <f>+VLOOKUP($M550,Detalle_Variantes_DI[],7,0)</f>
        <v>Panamá</v>
      </c>
      <c r="G550" s="102" t="str">
        <f>+VLOOKUP($M550,Detalle_Variantes_DI[],8,0)</f>
        <v>SI</v>
      </c>
      <c r="H550" s="102" t="str">
        <f>+VLOOKUP($M550,Detalle_Variantes_DI[],9,0)</f>
        <v>SI</v>
      </c>
      <c r="I550" s="102" t="str">
        <f>+VLOOKUP($M550,Detalle_Variantes_DI[],10,0)</f>
        <v>NO</v>
      </c>
      <c r="J550" s="102" t="str">
        <f>+VLOOKUP($M550,Detalle_Variantes_DI[],11,0)</f>
        <v>SI</v>
      </c>
      <c r="K550" s="102" t="str">
        <f>+VLOOKUP($M550,Detalle_Variantes_DI[],13,0)</f>
        <v>NO</v>
      </c>
      <c r="L550" s="102" t="str">
        <f>+VLOOKUP($M550,Detalle_Variantes_DI[],14,0)</f>
        <v>Nacional</v>
      </c>
      <c r="M550" s="100">
        <v>33</v>
      </c>
      <c r="N550" s="96">
        <v>0</v>
      </c>
      <c r="O550" s="102">
        <f>+IF(VLOOKUP($M550,Detalle_Variantes_DI[],19,0)=0,"",VLOOKUP($M550,Detalle_Variantes_DI[],19,0))</f>
        <v>9011</v>
      </c>
      <c r="P550" s="102">
        <f t="shared" si="40"/>
        <v>0</v>
      </c>
      <c r="Q550" s="102">
        <f>+IF(VLOOKUP($M550,Detalle_Variantes_DI[],19,0)=0,"",VLOOKUP($M550,Detalle_Variantes_DI[],21,0))</f>
        <v>0</v>
      </c>
      <c r="R550" s="102">
        <f t="shared" si="41"/>
        <v>0</v>
      </c>
      <c r="S550" s="106" t="str">
        <f>+IFERROR(VLOOKUP(M550&amp;"-"&amp;N550,Links_publicos_PBI[[id-id2]:[Nombre Archivo PBI]],4,0),L550)</f>
        <v>Nacional</v>
      </c>
      <c r="T550" s="121" t="str">
        <f>+HYPERLINK(IFERROR(VLOOKUP($M550&amp;"-"&amp;$N550,Links_publicos_PBI[[id-id2]:[Nombre Archivo PBI]],5,0),L550))</f>
        <v>https://app.powerbi.com/view?r=eyJrIjoiYTBlYjNjN2ItZjU4Ny00NjQ1LWE4NGEtNWMwZjY2NzhiMDMwIiwidCI6IjhmYmFhNWJmLTJlY2MtNGRjOC1iNTZiLThmOTJlMzA3ZjA3NiIsImMiOjR9&amp;pageName=ReportSection07b976d31e945d81283b</v>
      </c>
      <c r="U550" s="121" t="str">
        <f>+IFERROR(VLOOKUP($M550,'LINK GEE-MSTORE'!$A$4:$E$164,4,0),"")&amp;IF(Detalle_Vinculos_Odoo[[#This Row],[id GEE2]]=0,"",Detalle_Vinculos_Odoo[[#This Row],[id GEE2]])</f>
        <v>https://app-data-i.users.earthengine.app/view/dataclimapn</v>
      </c>
      <c r="V550" s="121" t="str">
        <f>+IFERROR(VLOOKUP($M550,'LINK GEE-MSTORE'!$I$4:$M$134,4,0),"")</f>
        <v/>
      </c>
      <c r="W550" s="30" t="str">
        <f>+Detalle_Vinculos_Odoo[[#This Row],[Data]]&amp;"|| "&amp;Detalle_Vinculos_Odoo[[#This Row],[Variante Shopify]]&amp;", "&amp;Detalle_Vinculos_Odoo[[#This Row],[País]]</f>
        <v>DATACLIMA|| Nacional, Panamá</v>
      </c>
      <c r="X5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NO || Tipo Variante: Nacional || Variante Shopify: Nacional</v>
      </c>
      <c r="Y55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9011, id2:0, geeURL: "https://app-data-i.users.earthengine.app/view/dataclimapn", comentario: "DATA: DATACLIMA || País: Panamá || Variante: NO || Tipo Variante: Nacional || Variante Shopify: Nacional", nombre: "DATACLIMA|| Nacional, Panamá",urlImagen: "https://raw.githubusercontent.com/Sud-Austral/DATA-COMUN/master/00%20Portadas/DATACLIMA/portadaPowerBi_DataCLIMA_PlataformaDeAnalisisYMonitoreoDelClima_PANAMA.jpg",  urlPowerBi:"https://app.powerbi.com/view?r=eyJrIjoiYTBlYjNjN2ItZjU4Ny00NjQ1LWE4NGEtNWMwZjY2NzhiMDMwIiwidCI6IjhmYmFhNWJmLTJlY2MtNGRjOC1iNTZiLThmOTJlMzA3ZjA3NiIsImMiOjR9&amp;pageName=ReportSection07b976d31e945d81283b"));</v>
      </c>
      <c r="AA5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https://odooutil.azurewebsites.net/GEE/Index/9011/0/33/0</v>
      </c>
      <c r="AB550" s="106" t="str">
        <f t="shared" si="38"/>
        <v>https://dashboardfiltrado.azurewebsites.net/AutoDash/Index/33/0</v>
      </c>
      <c r="AC5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id:33, id2:0, url:"https://app.powerbi.com/view?r=eyJrIjoiYTBlYjNjN2ItZjU4Ny00NjQ1LWE4NGEtNWMwZjY2NzhiMDMwIiwidCI6IjhmYmFhNWJmLTJlY2MtNGRjOC1iNTZiLThmOTJlMzA3ZjA3NiIsImMiOjR9&amp;pageName=ReportSection07b976d31e945d81283b", comentario:"DATA: DATACLIMA || País: Panamá || Variante: NO || Tipo Variante: Nacional || Variante Shopify: Nacional"));</v>
      </c>
      <c r="AD5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https://odooutil.azurewebsites.net/GEE/Index/9011/0/33/0</v>
      </c>
      <c r="AE550" s="117" t="str">
        <f>+IF(Detalle_Vinculos_Odoo[[#This Row],[LINK Mapstore]]&lt;&gt;"","MapStore",IF(Detalle_Vinculos_Odoo[[#This Row],[id GEE]]&lt;&gt;"","GEE-PBI","PBI"))</f>
        <v>GEE-PBI</v>
      </c>
    </row>
    <row r="551" spans="1:31" ht="30.6" hidden="1" x14ac:dyDescent="0.3">
      <c r="A551" s="102">
        <f t="shared" si="39"/>
        <v>538</v>
      </c>
      <c r="B551" s="103" t="str">
        <f>+VLOOKUP($M551,Detalle_Variantes_DI[],2,0)</f>
        <v>DATACLIMA</v>
      </c>
      <c r="C551" s="103" t="str">
        <f>+VLOOKUP($M551,Detalle_Variantes_DI[],3,0)</f>
        <v>0013-04-00092</v>
      </c>
      <c r="D551" s="30" t="str">
        <f>+VLOOKUP($M551,Detalle_Variantes_DI[],5,0)</f>
        <v>Plataforma de Análisis y Monitoreo del Clima - Panamá</v>
      </c>
      <c r="E551" s="102" t="str">
        <f>+VLOOKUP($M551,Detalle_Variantes_DI[],6,0)</f>
        <v>PRO</v>
      </c>
      <c r="F551" s="102" t="str">
        <f>+VLOOKUP($M551,Detalle_Variantes_DI[],7,0)</f>
        <v>Panamá</v>
      </c>
      <c r="G551" s="102" t="str">
        <f>+VLOOKUP($M551,Detalle_Variantes_DI[],8,0)</f>
        <v>SI</v>
      </c>
      <c r="H551" s="102" t="str">
        <f>+VLOOKUP($M551,Detalle_Variantes_DI[],9,0)</f>
        <v>SI</v>
      </c>
      <c r="I551" s="102" t="str">
        <f>+VLOOKUP($M551,Detalle_Variantes_DI[],10,0)</f>
        <v>NO</v>
      </c>
      <c r="J551" s="102" t="str">
        <f>+VLOOKUP($M551,Detalle_Variantes_DI[],11,0)</f>
        <v>SI</v>
      </c>
      <c r="K551" s="102" t="str">
        <f>+VLOOKUP($M551,Detalle_Variantes_DI[],13,0)</f>
        <v>SI</v>
      </c>
      <c r="L551" s="102" t="str">
        <f>+VLOOKUP($M551,Detalle_Variantes_DI[],14,0)</f>
        <v>Provincia</v>
      </c>
      <c r="M551" s="100">
        <v>34</v>
      </c>
      <c r="N551" s="96">
        <v>1</v>
      </c>
      <c r="O551" s="102">
        <f>+IF(VLOOKUP($M551,Detalle_Variantes_DI[],19,0)=0,"",VLOOKUP($M551,Detalle_Variantes_DI[],19,0))</f>
        <v>9012</v>
      </c>
      <c r="P551" s="102">
        <f t="shared" si="40"/>
        <v>1</v>
      </c>
      <c r="Q551" s="102">
        <f>+IF(VLOOKUP($M551,Detalle_Variantes_DI[],19,0)=0,"",VLOOKUP($M551,Detalle_Variantes_DI[],21,0))</f>
        <v>0</v>
      </c>
      <c r="R551" s="102">
        <f t="shared" si="41"/>
        <v>1</v>
      </c>
      <c r="S551" s="106" t="str">
        <f>+IFERROR(VLOOKUP(M551&amp;"-"&amp;N551,Links_publicos_PBI[[id-id2]:[Nombre Archivo PBI]],4,0),L551)</f>
        <v>Provincia: Bocas del Toro</v>
      </c>
      <c r="T551" s="121" t="str">
        <f>+HYPERLINK(IFERROR(VLOOKUP($M551&amp;"-"&amp;$N551,Links_publicos_PBI[[id-id2]:[Nombre Archivo PBI]],5,0),L551))</f>
        <v>https://app.powerbi.com/view?r=eyJrIjoiODBiMzcxZDUtNmQ1ZC00ZDI3LThiZjctY2RiZTMzMTFlYzQzIiwidCI6IjhmYmFhNWJmLTJlY2MtNGRjOC1iNTZiLThmOTJlMzA3ZjA3NiIsImMiOjR9</v>
      </c>
      <c r="U551" s="121" t="str">
        <f>+IFERROR(VLOOKUP($M551,'LINK GEE-MSTORE'!$A$4:$E$164,4,0),"")&amp;IF(Detalle_Vinculos_Odoo[[#This Row],[id GEE2]]=0,"",Detalle_Vinculos_Odoo[[#This Row],[id GEE2]])</f>
        <v>https://app-data-i.users.earthengine.app/view/dataclimapnfiltro?Codcom=1</v>
      </c>
      <c r="V551" s="121" t="str">
        <f>+IFERROR(VLOOKUP($M551,'LINK GEE-MSTORE'!$I$4:$M$134,4,0),"")</f>
        <v/>
      </c>
      <c r="W551" s="30" t="str">
        <f>+Detalle_Vinculos_Odoo[[#This Row],[Data]]&amp;"|| "&amp;Detalle_Vinculos_Odoo[[#This Row],[Variante Shopify]]&amp;", "&amp;Detalle_Vinculos_Odoo[[#This Row],[País]]</f>
        <v>DATACLIMA|| Provincia: Bocas del Toro, Panamá</v>
      </c>
      <c r="X5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Bocas del Toro</v>
      </c>
      <c r="Y55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id2:1, geeURL: "https://app-data-i.users.earthengine.app/view/dataclimapnfiltro?Codcom=1", comentario: "DATA: DATACLIMA || País: Panamá || Variante: SI || Tipo Variante: Provincia || Variante Shopify: Provincia: Bocas del Toro", nombre: "DATACLIMA|| Provincia: Bocas del Toro, Panamá",urlImagen: "https://raw.githubusercontent.com/Sud-Austral/DATA-COMUN/master/00%20Portadas/DATACLIMA/portadaPowerBi_DataCLIMA_PlataformaDeAnalisisYMonitoreoDelClima_PANAMA.jpg",  urlPowerBi:"https://app.powerbi.com/view?r=eyJrIjoiODBiMzcxZDUtNmQ1ZC00ZDI3LThiZjctY2RiZTMzMTFlYzQzIiwidCI6IjhmYmFhNWJmLTJlY2MtNGRjOC1iNTZiLThmOTJlMzA3ZjA3NiIsImMiOjR9"));</v>
      </c>
      <c r="AA5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https://odooutil.azurewebsites.net/GEE/Index/9012/1/34/1</v>
      </c>
      <c r="AB551" s="106" t="str">
        <f t="shared" si="38"/>
        <v>https://dashboardfiltrado.azurewebsites.net/AutoDash/Index/34/1</v>
      </c>
      <c r="AC5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id2:1, url:"https://app.powerbi.com/view?r=eyJrIjoiODBiMzcxZDUtNmQ1ZC00ZDI3LThiZjctY2RiZTMzMTFlYzQzIiwidCI6IjhmYmFhNWJmLTJlY2MtNGRjOC1iNTZiLThmOTJlMzA3ZjA3NiIsImMiOjR9", comentario:"DATA: DATACLIMA || País: Panamá || Variante: SI || Tipo Variante: Provincia || Variante Shopify: Provincia: Bocas del Toro"));</v>
      </c>
      <c r="AD5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https://odooutil.azurewebsites.net/GEE/Index/9012/1/34/1</v>
      </c>
      <c r="AE551" s="117" t="str">
        <f>+IF(Detalle_Vinculos_Odoo[[#This Row],[LINK Mapstore]]&lt;&gt;"","MapStore",IF(Detalle_Vinculos_Odoo[[#This Row],[id GEE]]&lt;&gt;"","GEE-PBI","PBI"))</f>
        <v>GEE-PBI</v>
      </c>
    </row>
    <row r="552" spans="1:31" ht="30.6" hidden="1" x14ac:dyDescent="0.3">
      <c r="A552" s="102">
        <f t="shared" si="39"/>
        <v>539</v>
      </c>
      <c r="B552" s="103" t="str">
        <f>+VLOOKUP($M552,Detalle_Variantes_DI[],2,0)</f>
        <v>DATACLIMA</v>
      </c>
      <c r="C552" s="103" t="str">
        <f>+VLOOKUP($M552,Detalle_Variantes_DI[],3,0)</f>
        <v>0013-04-00092</v>
      </c>
      <c r="D552" s="30" t="str">
        <f>+VLOOKUP($M552,Detalle_Variantes_DI[],5,0)</f>
        <v>Plataforma de Análisis y Monitoreo del Clima - Panamá</v>
      </c>
      <c r="E552" s="102" t="str">
        <f>+VLOOKUP($M552,Detalle_Variantes_DI[],6,0)</f>
        <v>PRO</v>
      </c>
      <c r="F552" s="102" t="str">
        <f>+VLOOKUP($M552,Detalle_Variantes_DI[],7,0)</f>
        <v>Panamá</v>
      </c>
      <c r="G552" s="102" t="str">
        <f>+VLOOKUP($M552,Detalle_Variantes_DI[],8,0)</f>
        <v>SI</v>
      </c>
      <c r="H552" s="102" t="str">
        <f>+VLOOKUP($M552,Detalle_Variantes_DI[],9,0)</f>
        <v>SI</v>
      </c>
      <c r="I552" s="102" t="str">
        <f>+VLOOKUP($M552,Detalle_Variantes_DI[],10,0)</f>
        <v>NO</v>
      </c>
      <c r="J552" s="102" t="str">
        <f>+VLOOKUP($M552,Detalle_Variantes_DI[],11,0)</f>
        <v>SI</v>
      </c>
      <c r="K552" s="102" t="str">
        <f>+VLOOKUP($M552,Detalle_Variantes_DI[],13,0)</f>
        <v>SI</v>
      </c>
      <c r="L552" s="102" t="str">
        <f>+VLOOKUP($M552,Detalle_Variantes_DI[],14,0)</f>
        <v>Provincia</v>
      </c>
      <c r="M552" s="100">
        <f t="shared" si="42"/>
        <v>34</v>
      </c>
      <c r="N552" s="96">
        <v>2</v>
      </c>
      <c r="O552" s="102">
        <f>+IF(VLOOKUP($M552,Detalle_Variantes_DI[],19,0)=0,"",VLOOKUP($M552,Detalle_Variantes_DI[],19,0))</f>
        <v>9012</v>
      </c>
      <c r="P552" s="102">
        <f t="shared" si="40"/>
        <v>2</v>
      </c>
      <c r="Q552" s="102">
        <f>+IF(VLOOKUP($M552,Detalle_Variantes_DI[],19,0)=0,"",VLOOKUP($M552,Detalle_Variantes_DI[],21,0))</f>
        <v>0</v>
      </c>
      <c r="R552" s="102">
        <f t="shared" si="41"/>
        <v>2</v>
      </c>
      <c r="S552" s="106" t="str">
        <f>+IFERROR(VLOOKUP(M552&amp;"-"&amp;N552,Links_publicos_PBI[[id-id2]:[Nombre Archivo PBI]],4,0),L552)</f>
        <v>Provincia: Coclé</v>
      </c>
      <c r="T552" s="121" t="str">
        <f>+HYPERLINK(IFERROR(VLOOKUP($M552&amp;"-"&amp;$N552,Links_publicos_PBI[[id-id2]:[Nombre Archivo PBI]],5,0),L552))</f>
        <v>https://app.powerbi.com/view?r=eyJrIjoiMmUxMmYyYjYtMGVkMS00OWExLTg0NzYtZWE0MjA1NmI2ZWNlIiwidCI6IjhmYmFhNWJmLTJlY2MtNGRjOC1iNTZiLThmOTJlMzA3ZjA3NiIsImMiOjR9</v>
      </c>
      <c r="U552" s="121" t="str">
        <f>+IFERROR(VLOOKUP($M552,'LINK GEE-MSTORE'!$A$4:$E$164,4,0),"")&amp;IF(Detalle_Vinculos_Odoo[[#This Row],[id GEE2]]=0,"",Detalle_Vinculos_Odoo[[#This Row],[id GEE2]])</f>
        <v>https://app-data-i.users.earthengine.app/view/dataclimapnfiltro?Codcom=2</v>
      </c>
      <c r="V552" s="121" t="str">
        <f>+IFERROR(VLOOKUP($M552,'LINK GEE-MSTORE'!$I$4:$M$134,4,0),"")</f>
        <v/>
      </c>
      <c r="W552" s="30" t="str">
        <f>+Detalle_Vinculos_Odoo[[#This Row],[Data]]&amp;"|| "&amp;Detalle_Vinculos_Odoo[[#This Row],[Variante Shopify]]&amp;", "&amp;Detalle_Vinculos_Odoo[[#This Row],[País]]</f>
        <v>DATACLIMA|| Provincia: Coclé, Panamá</v>
      </c>
      <c r="X5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Coclé</v>
      </c>
      <c r="Y55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id2:2, geeURL: "https://app-data-i.users.earthengine.app/view/dataclimapnfiltro?Codcom=2", comentario: "DATA: DATACLIMA || País: Panamá || Variante: SI || Tipo Variante: Provincia || Variante Shopify: Provincia: Coclé", nombre: "DATACLIMA|| Provincia: Coclé, Panamá",urlImagen: "https://raw.githubusercontent.com/Sud-Austral/DATA-COMUN/master/00%20Portadas/DATACLIMA/portadaPowerBi_DataCLIMA_PlataformaDeAnalisisYMonitoreoDelClima_PANAMA.jpg",  urlPowerBi:"https://app.powerbi.com/view?r=eyJrIjoiMmUxMmYyYjYtMGVkMS00OWExLTg0NzYtZWE0MjA1NmI2ZWNlIiwidCI6IjhmYmFhNWJmLTJlY2MtNGRjOC1iNTZiLThmOTJlMzA3ZjA3NiIsImMiOjR9"));</v>
      </c>
      <c r="AA5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https://odooutil.azurewebsites.net/GEE/Index/9012/2/34/2</v>
      </c>
      <c r="AB552" s="106" t="str">
        <f t="shared" si="38"/>
        <v>https://dashboardfiltrado.azurewebsites.net/AutoDash/Index/34/2</v>
      </c>
      <c r="AC5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id2:2, url:"https://app.powerbi.com/view?r=eyJrIjoiMmUxMmYyYjYtMGVkMS00OWExLTg0NzYtZWE0MjA1NmI2ZWNlIiwidCI6IjhmYmFhNWJmLTJlY2MtNGRjOC1iNTZiLThmOTJlMzA3ZjA3NiIsImMiOjR9", comentario:"DATA: DATACLIMA || País: Panamá || Variante: SI || Tipo Variante: Provincia || Variante Shopify: Provincia: Coclé"));</v>
      </c>
      <c r="AD5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https://odooutil.azurewebsites.net/GEE/Index/9012/2/34/2</v>
      </c>
      <c r="AE552" s="117" t="str">
        <f>+IF(Detalle_Vinculos_Odoo[[#This Row],[LINK Mapstore]]&lt;&gt;"","MapStore",IF(Detalle_Vinculos_Odoo[[#This Row],[id GEE]]&lt;&gt;"","GEE-PBI","PBI"))</f>
        <v>GEE-PBI</v>
      </c>
    </row>
    <row r="553" spans="1:31" ht="30.6" hidden="1" x14ac:dyDescent="0.3">
      <c r="A553" s="102">
        <f t="shared" si="39"/>
        <v>540</v>
      </c>
      <c r="B553" s="103" t="str">
        <f>+VLOOKUP($M553,Detalle_Variantes_DI[],2,0)</f>
        <v>DATACLIMA</v>
      </c>
      <c r="C553" s="103" t="str">
        <f>+VLOOKUP($M553,Detalle_Variantes_DI[],3,0)</f>
        <v>0013-04-00092</v>
      </c>
      <c r="D553" s="30" t="str">
        <f>+VLOOKUP($M553,Detalle_Variantes_DI[],5,0)</f>
        <v>Plataforma de Análisis y Monitoreo del Clima - Panamá</v>
      </c>
      <c r="E553" s="102" t="str">
        <f>+VLOOKUP($M553,Detalle_Variantes_DI[],6,0)</f>
        <v>PRO</v>
      </c>
      <c r="F553" s="102" t="str">
        <f>+VLOOKUP($M553,Detalle_Variantes_DI[],7,0)</f>
        <v>Panamá</v>
      </c>
      <c r="G553" s="102" t="str">
        <f>+VLOOKUP($M553,Detalle_Variantes_DI[],8,0)</f>
        <v>SI</v>
      </c>
      <c r="H553" s="102" t="str">
        <f>+VLOOKUP($M553,Detalle_Variantes_DI[],9,0)</f>
        <v>SI</v>
      </c>
      <c r="I553" s="102" t="str">
        <f>+VLOOKUP($M553,Detalle_Variantes_DI[],10,0)</f>
        <v>NO</v>
      </c>
      <c r="J553" s="102" t="str">
        <f>+VLOOKUP($M553,Detalle_Variantes_DI[],11,0)</f>
        <v>SI</v>
      </c>
      <c r="K553" s="102" t="str">
        <f>+VLOOKUP($M553,Detalle_Variantes_DI[],13,0)</f>
        <v>SI</v>
      </c>
      <c r="L553" s="102" t="str">
        <f>+VLOOKUP($M553,Detalle_Variantes_DI[],14,0)</f>
        <v>Provincia</v>
      </c>
      <c r="M553" s="100">
        <f t="shared" si="42"/>
        <v>34</v>
      </c>
      <c r="N553" s="96">
        <v>3</v>
      </c>
      <c r="O553" s="102">
        <f>+IF(VLOOKUP($M553,Detalle_Variantes_DI[],19,0)=0,"",VLOOKUP($M553,Detalle_Variantes_DI[],19,0))</f>
        <v>9012</v>
      </c>
      <c r="P553" s="102">
        <f t="shared" si="40"/>
        <v>3</v>
      </c>
      <c r="Q553" s="102">
        <f>+IF(VLOOKUP($M553,Detalle_Variantes_DI[],19,0)=0,"",VLOOKUP($M553,Detalle_Variantes_DI[],21,0))</f>
        <v>0</v>
      </c>
      <c r="R553" s="102">
        <f t="shared" si="41"/>
        <v>3</v>
      </c>
      <c r="S553" s="106" t="str">
        <f>+IFERROR(VLOOKUP(M553&amp;"-"&amp;N553,Links_publicos_PBI[[id-id2]:[Nombre Archivo PBI]],4,0),L553)</f>
        <v>Provincia: Colón</v>
      </c>
      <c r="T553" s="121" t="str">
        <f>+HYPERLINK(IFERROR(VLOOKUP($M553&amp;"-"&amp;$N553,Links_publicos_PBI[[id-id2]:[Nombre Archivo PBI]],5,0),L553))</f>
        <v>https://app.powerbi.com/view?r=eyJrIjoiYzAyMDY0Y2ItYmU5Ny00OGVmLTgxZTEtM2VjMjFiNjYwZGQ4IiwidCI6IjhmYmFhNWJmLTJlY2MtNGRjOC1iNTZiLThmOTJlMzA3ZjA3NiIsImMiOjR9&amp;pageName=ReportSection8bcae9100757e5450e5b</v>
      </c>
      <c r="U553" s="121" t="str">
        <f>+IFERROR(VLOOKUP($M553,'LINK GEE-MSTORE'!$A$4:$E$164,4,0),"")&amp;IF(Detalle_Vinculos_Odoo[[#This Row],[id GEE2]]=0,"",Detalle_Vinculos_Odoo[[#This Row],[id GEE2]])</f>
        <v>https://app-data-i.users.earthengine.app/view/dataclimapnfiltro?Codcom=3</v>
      </c>
      <c r="V553" s="121" t="str">
        <f>+IFERROR(VLOOKUP($M553,'LINK GEE-MSTORE'!$I$4:$M$134,4,0),"")</f>
        <v/>
      </c>
      <c r="W553" s="30" t="str">
        <f>+Detalle_Vinculos_Odoo[[#This Row],[Data]]&amp;"|| "&amp;Detalle_Vinculos_Odoo[[#This Row],[Variante Shopify]]&amp;", "&amp;Detalle_Vinculos_Odoo[[#This Row],[País]]</f>
        <v>DATACLIMA|| Provincia: Colón, Panamá</v>
      </c>
      <c r="X5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Colón</v>
      </c>
      <c r="Y55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id2:3, geeURL: "https://app-data-i.users.earthengine.app/view/dataclimapnfiltro?Codcom=3", comentario: "DATA: DATACLIMA || País: Panamá || Variante: SI || Tipo Variante: Provincia || Variante Shopify: Provincia: Colón", nombre: "DATACLIMA|| Provincia: Colón, Panamá",urlImagen: "https://raw.githubusercontent.com/Sud-Austral/DATA-COMUN/master/00%20Portadas/DATACLIMA/portadaPowerBi_DataCLIMA_PlataformaDeAnalisisYMonitoreoDelClima_PANAMA.jpg",  urlPowerBi:"https://app.powerbi.com/view?r=eyJrIjoiYzAyMDY0Y2ItYmU5Ny00OGVmLTgxZTEtM2VjMjFiNjYwZGQ4IiwidCI6IjhmYmFhNWJmLTJlY2MtNGRjOC1iNTZiLThmOTJlMzA3ZjA3NiIsImMiOjR9&amp;pageName=ReportSection8bcae9100757e5450e5b"));</v>
      </c>
      <c r="AA5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https://odooutil.azurewebsites.net/GEE/Index/9012/3/34/3</v>
      </c>
      <c r="AB553" s="106" t="str">
        <f t="shared" si="38"/>
        <v>https://dashboardfiltrado.azurewebsites.net/AutoDash/Index/34/3</v>
      </c>
      <c r="AC5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id2:3, url:"https://app.powerbi.com/view?r=eyJrIjoiYzAyMDY0Y2ItYmU5Ny00OGVmLTgxZTEtM2VjMjFiNjYwZGQ4IiwidCI6IjhmYmFhNWJmLTJlY2MtNGRjOC1iNTZiLThmOTJlMzA3ZjA3NiIsImMiOjR9&amp;pageName=ReportSection8bcae9100757e5450e5b", comentario:"DATA: DATACLIMA || País: Panamá || Variante: SI || Tipo Variante: Provincia || Variante Shopify: Provincia: Colón"));</v>
      </c>
      <c r="AD5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https://odooutil.azurewebsites.net/GEE/Index/9012/3/34/3</v>
      </c>
      <c r="AE553" s="117" t="str">
        <f>+IF(Detalle_Vinculos_Odoo[[#This Row],[LINK Mapstore]]&lt;&gt;"","MapStore",IF(Detalle_Vinculos_Odoo[[#This Row],[id GEE]]&lt;&gt;"","GEE-PBI","PBI"))</f>
        <v>GEE-PBI</v>
      </c>
    </row>
    <row r="554" spans="1:31" ht="30.6" hidden="1" x14ac:dyDescent="0.3">
      <c r="A554" s="102">
        <f t="shared" si="39"/>
        <v>541</v>
      </c>
      <c r="B554" s="103" t="str">
        <f>+VLOOKUP($M554,Detalle_Variantes_DI[],2,0)</f>
        <v>DATACLIMA</v>
      </c>
      <c r="C554" s="103" t="str">
        <f>+VLOOKUP($M554,Detalle_Variantes_DI[],3,0)</f>
        <v>0013-04-00092</v>
      </c>
      <c r="D554" s="30" t="str">
        <f>+VLOOKUP($M554,Detalle_Variantes_DI[],5,0)</f>
        <v>Plataforma de Análisis y Monitoreo del Clima - Panamá</v>
      </c>
      <c r="E554" s="102" t="str">
        <f>+VLOOKUP($M554,Detalle_Variantes_DI[],6,0)</f>
        <v>PRO</v>
      </c>
      <c r="F554" s="102" t="str">
        <f>+VLOOKUP($M554,Detalle_Variantes_DI[],7,0)</f>
        <v>Panamá</v>
      </c>
      <c r="G554" s="102" t="str">
        <f>+VLOOKUP($M554,Detalle_Variantes_DI[],8,0)</f>
        <v>SI</v>
      </c>
      <c r="H554" s="102" t="str">
        <f>+VLOOKUP($M554,Detalle_Variantes_DI[],9,0)</f>
        <v>SI</v>
      </c>
      <c r="I554" s="102" t="str">
        <f>+VLOOKUP($M554,Detalle_Variantes_DI[],10,0)</f>
        <v>NO</v>
      </c>
      <c r="J554" s="102" t="str">
        <f>+VLOOKUP($M554,Detalle_Variantes_DI[],11,0)</f>
        <v>SI</v>
      </c>
      <c r="K554" s="102" t="str">
        <f>+VLOOKUP($M554,Detalle_Variantes_DI[],13,0)</f>
        <v>SI</v>
      </c>
      <c r="L554" s="102" t="str">
        <f>+VLOOKUP($M554,Detalle_Variantes_DI[],14,0)</f>
        <v>Provincia</v>
      </c>
      <c r="M554" s="100">
        <f t="shared" si="42"/>
        <v>34</v>
      </c>
      <c r="N554" s="96">
        <v>4</v>
      </c>
      <c r="O554" s="102">
        <f>+IF(VLOOKUP($M554,Detalle_Variantes_DI[],19,0)=0,"",VLOOKUP($M554,Detalle_Variantes_DI[],19,0))</f>
        <v>9012</v>
      </c>
      <c r="P554" s="102">
        <f t="shared" si="40"/>
        <v>4</v>
      </c>
      <c r="Q554" s="102">
        <f>+IF(VLOOKUP($M554,Detalle_Variantes_DI[],19,0)=0,"",VLOOKUP($M554,Detalle_Variantes_DI[],21,0))</f>
        <v>0</v>
      </c>
      <c r="R554" s="102">
        <f t="shared" si="41"/>
        <v>4</v>
      </c>
      <c r="S554" s="106" t="str">
        <f>+IFERROR(VLOOKUP(M554&amp;"-"&amp;N554,Links_publicos_PBI[[id-id2]:[Nombre Archivo PBI]],4,0),L554)</f>
        <v>Provincia: Chiriquí</v>
      </c>
      <c r="T554" s="121" t="str">
        <f>+HYPERLINK(IFERROR(VLOOKUP($M554&amp;"-"&amp;$N554,Links_publicos_PBI[[id-id2]:[Nombre Archivo PBI]],5,0),L554))</f>
        <v>https://app.powerbi.com/view?r=eyJrIjoiOWM1NTRhYmItNjUxNC00MDU2LTgyMTUtY2QyZGRhODBhZjMzIiwidCI6IjhmYmFhNWJmLTJlY2MtNGRjOC1iNTZiLThmOTJlMzA3ZjA3NiIsImMiOjR9</v>
      </c>
      <c r="U554" s="121" t="str">
        <f>+IFERROR(VLOOKUP($M554,'LINK GEE-MSTORE'!$A$4:$E$164,4,0),"")&amp;IF(Detalle_Vinculos_Odoo[[#This Row],[id GEE2]]=0,"",Detalle_Vinculos_Odoo[[#This Row],[id GEE2]])</f>
        <v>https://app-data-i.users.earthengine.app/view/dataclimapnfiltro?Codcom=4</v>
      </c>
      <c r="V554" s="121" t="str">
        <f>+IFERROR(VLOOKUP($M554,'LINK GEE-MSTORE'!$I$4:$M$134,4,0),"")</f>
        <v/>
      </c>
      <c r="W554" s="30" t="str">
        <f>+Detalle_Vinculos_Odoo[[#This Row],[Data]]&amp;"|| "&amp;Detalle_Vinculos_Odoo[[#This Row],[Variante Shopify]]&amp;", "&amp;Detalle_Vinculos_Odoo[[#This Row],[País]]</f>
        <v>DATACLIMA|| Provincia: Chiriquí, Panamá</v>
      </c>
      <c r="X5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Chiriquí</v>
      </c>
      <c r="Y55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id2:4, geeURL: "https://app-data-i.users.earthengine.app/view/dataclimapnfiltro?Codcom=4", comentario: "DATA: DATACLIMA || País: Panamá || Variante: SI || Tipo Variante: Provincia || Variante Shopify: Provincia: Chiriquí", nombre: "DATACLIMA|| Provincia: Chiriquí, Panamá",urlImagen: "https://raw.githubusercontent.com/Sud-Austral/DATA-COMUN/master/00%20Portadas/DATACLIMA/portadaPowerBi_DataCLIMA_PlataformaDeAnalisisYMonitoreoDelClima_PANAMA.jpg",  urlPowerBi:"https://app.powerbi.com/view?r=eyJrIjoiOWM1NTRhYmItNjUxNC00MDU2LTgyMTUtY2QyZGRhODBhZjMzIiwidCI6IjhmYmFhNWJmLTJlY2MtNGRjOC1iNTZiLThmOTJlMzA3ZjA3NiIsImMiOjR9"));</v>
      </c>
      <c r="AA5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https://odooutil.azurewebsites.net/GEE/Index/9012/4/34/4</v>
      </c>
      <c r="AB554" s="106" t="str">
        <f t="shared" si="38"/>
        <v>https://dashboardfiltrado.azurewebsites.net/AutoDash/Index/34/4</v>
      </c>
      <c r="AC5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id2:4, url:"https://app.powerbi.com/view?r=eyJrIjoiOWM1NTRhYmItNjUxNC00MDU2LTgyMTUtY2QyZGRhODBhZjMzIiwidCI6IjhmYmFhNWJmLTJlY2MtNGRjOC1iNTZiLThmOTJlMzA3ZjA3NiIsImMiOjR9", comentario:"DATA: DATACLIMA || País: Panamá || Variante: SI || Tipo Variante: Provincia || Variante Shopify: Provincia: Chiriquí"));</v>
      </c>
      <c r="AD5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https://odooutil.azurewebsites.net/GEE/Index/9012/4/34/4</v>
      </c>
      <c r="AE554" s="117" t="str">
        <f>+IF(Detalle_Vinculos_Odoo[[#This Row],[LINK Mapstore]]&lt;&gt;"","MapStore",IF(Detalle_Vinculos_Odoo[[#This Row],[id GEE]]&lt;&gt;"","GEE-PBI","PBI"))</f>
        <v>GEE-PBI</v>
      </c>
    </row>
    <row r="555" spans="1:31" ht="30.6" hidden="1" x14ac:dyDescent="0.3">
      <c r="A555" s="102">
        <f t="shared" si="39"/>
        <v>542</v>
      </c>
      <c r="B555" s="103" t="str">
        <f>+VLOOKUP($M555,Detalle_Variantes_DI[],2,0)</f>
        <v>DATACLIMA</v>
      </c>
      <c r="C555" s="103" t="str">
        <f>+VLOOKUP($M555,Detalle_Variantes_DI[],3,0)</f>
        <v>0013-04-00092</v>
      </c>
      <c r="D555" s="30" t="str">
        <f>+VLOOKUP($M555,Detalle_Variantes_DI[],5,0)</f>
        <v>Plataforma de Análisis y Monitoreo del Clima - Panamá</v>
      </c>
      <c r="E555" s="102" t="str">
        <f>+VLOOKUP($M555,Detalle_Variantes_DI[],6,0)</f>
        <v>PRO</v>
      </c>
      <c r="F555" s="102" t="str">
        <f>+VLOOKUP($M555,Detalle_Variantes_DI[],7,0)</f>
        <v>Panamá</v>
      </c>
      <c r="G555" s="102" t="str">
        <f>+VLOOKUP($M555,Detalle_Variantes_DI[],8,0)</f>
        <v>SI</v>
      </c>
      <c r="H555" s="102" t="str">
        <f>+VLOOKUP($M555,Detalle_Variantes_DI[],9,0)</f>
        <v>SI</v>
      </c>
      <c r="I555" s="102" t="str">
        <f>+VLOOKUP($M555,Detalle_Variantes_DI[],10,0)</f>
        <v>NO</v>
      </c>
      <c r="J555" s="102" t="str">
        <f>+VLOOKUP($M555,Detalle_Variantes_DI[],11,0)</f>
        <v>SI</v>
      </c>
      <c r="K555" s="102" t="str">
        <f>+VLOOKUP($M555,Detalle_Variantes_DI[],13,0)</f>
        <v>SI</v>
      </c>
      <c r="L555" s="102" t="str">
        <f>+VLOOKUP($M555,Detalle_Variantes_DI[],14,0)</f>
        <v>Provincia</v>
      </c>
      <c r="M555" s="100">
        <f t="shared" si="42"/>
        <v>34</v>
      </c>
      <c r="N555" s="96">
        <v>5</v>
      </c>
      <c r="O555" s="102">
        <f>+IF(VLOOKUP($M555,Detalle_Variantes_DI[],19,0)=0,"",VLOOKUP($M555,Detalle_Variantes_DI[],19,0))</f>
        <v>9012</v>
      </c>
      <c r="P555" s="102">
        <f t="shared" si="40"/>
        <v>5</v>
      </c>
      <c r="Q555" s="102">
        <f>+IF(VLOOKUP($M555,Detalle_Variantes_DI[],19,0)=0,"",VLOOKUP($M555,Detalle_Variantes_DI[],21,0))</f>
        <v>0</v>
      </c>
      <c r="R555" s="102">
        <f t="shared" si="41"/>
        <v>5</v>
      </c>
      <c r="S555" s="106" t="str">
        <f>+IFERROR(VLOOKUP(M555&amp;"-"&amp;N555,Links_publicos_PBI[[id-id2]:[Nombre Archivo PBI]],4,0),L555)</f>
        <v>Provincia: Darién</v>
      </c>
      <c r="T555" s="121" t="str">
        <f>+HYPERLINK(IFERROR(VLOOKUP($M555&amp;"-"&amp;$N555,Links_publicos_PBI[[id-id2]:[Nombre Archivo PBI]],5,0),L555))</f>
        <v>https://app.powerbi.com/view?r=eyJrIjoiM2JmNTE4MWMtODg0YS00ZGVlLTg1MmYtNDIxYmE3ZWFjN2Q3IiwidCI6IjhmYmFhNWJmLTJlY2MtNGRjOC1iNTZiLThmOTJlMzA3ZjA3NiIsImMiOjR9</v>
      </c>
      <c r="U555" s="121" t="str">
        <f>+IFERROR(VLOOKUP($M555,'LINK GEE-MSTORE'!$A$4:$E$164,4,0),"")&amp;IF(Detalle_Vinculos_Odoo[[#This Row],[id GEE2]]=0,"",Detalle_Vinculos_Odoo[[#This Row],[id GEE2]])</f>
        <v>https://app-data-i.users.earthengine.app/view/dataclimapnfiltro?Codcom=5</v>
      </c>
      <c r="V555" s="121" t="str">
        <f>+IFERROR(VLOOKUP($M555,'LINK GEE-MSTORE'!$I$4:$M$134,4,0),"")</f>
        <v/>
      </c>
      <c r="W555" s="30" t="str">
        <f>+Detalle_Vinculos_Odoo[[#This Row],[Data]]&amp;"|| "&amp;Detalle_Vinculos_Odoo[[#This Row],[Variante Shopify]]&amp;", "&amp;Detalle_Vinculos_Odoo[[#This Row],[País]]</f>
        <v>DATACLIMA|| Provincia: Darién, Panamá</v>
      </c>
      <c r="X5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Darién</v>
      </c>
      <c r="Y55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id2:5, geeURL: "https://app-data-i.users.earthengine.app/view/dataclimapnfiltro?Codcom=5", comentario: "DATA: DATACLIMA || País: Panamá || Variante: SI || Tipo Variante: Provincia || Variante Shopify: Provincia: Darién", nombre: "DATACLIMA|| Provincia: Darién, Panamá",urlImagen: "https://raw.githubusercontent.com/Sud-Austral/DATA-COMUN/master/00%20Portadas/DATACLIMA/portadaPowerBi_DataCLIMA_PlataformaDeAnalisisYMonitoreoDelClima_PANAMA.jpg",  urlPowerBi:"https://app.powerbi.com/view?r=eyJrIjoiM2JmNTE4MWMtODg0YS00ZGVlLTg1MmYtNDIxYmE3ZWFjN2Q3IiwidCI6IjhmYmFhNWJmLTJlY2MtNGRjOC1iNTZiLThmOTJlMzA3ZjA3NiIsImMiOjR9"));</v>
      </c>
      <c r="AA5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https://odooutil.azurewebsites.net/GEE/Index/9012/5/34/5</v>
      </c>
      <c r="AB555" s="106" t="str">
        <f t="shared" si="38"/>
        <v>https://dashboardfiltrado.azurewebsites.net/AutoDash/Index/34/5</v>
      </c>
      <c r="AC5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id2:5, url:"https://app.powerbi.com/view?r=eyJrIjoiM2JmNTE4MWMtODg0YS00ZGVlLTg1MmYtNDIxYmE3ZWFjN2Q3IiwidCI6IjhmYmFhNWJmLTJlY2MtNGRjOC1iNTZiLThmOTJlMzA3ZjA3NiIsImMiOjR9", comentario:"DATA: DATACLIMA || País: Panamá || Variante: SI || Tipo Variante: Provincia || Variante Shopify: Provincia: Darién"));</v>
      </c>
      <c r="AD5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https://odooutil.azurewebsites.net/GEE/Index/9012/5/34/5</v>
      </c>
      <c r="AE555" s="117" t="str">
        <f>+IF(Detalle_Vinculos_Odoo[[#This Row],[LINK Mapstore]]&lt;&gt;"","MapStore",IF(Detalle_Vinculos_Odoo[[#This Row],[id GEE]]&lt;&gt;"","GEE-PBI","PBI"))</f>
        <v>GEE-PBI</v>
      </c>
    </row>
    <row r="556" spans="1:31" ht="30.6" hidden="1" x14ac:dyDescent="0.3">
      <c r="A556" s="102">
        <f t="shared" si="39"/>
        <v>543</v>
      </c>
      <c r="B556" s="103" t="str">
        <f>+VLOOKUP($M556,Detalle_Variantes_DI[],2,0)</f>
        <v>DATACLIMA</v>
      </c>
      <c r="C556" s="103" t="str">
        <f>+VLOOKUP($M556,Detalle_Variantes_DI[],3,0)</f>
        <v>0013-04-00092</v>
      </c>
      <c r="D556" s="30" t="str">
        <f>+VLOOKUP($M556,Detalle_Variantes_DI[],5,0)</f>
        <v>Plataforma de Análisis y Monitoreo del Clima - Panamá</v>
      </c>
      <c r="E556" s="102" t="str">
        <f>+VLOOKUP($M556,Detalle_Variantes_DI[],6,0)</f>
        <v>PRO</v>
      </c>
      <c r="F556" s="102" t="str">
        <f>+VLOOKUP($M556,Detalle_Variantes_DI[],7,0)</f>
        <v>Panamá</v>
      </c>
      <c r="G556" s="102" t="str">
        <f>+VLOOKUP($M556,Detalle_Variantes_DI[],8,0)</f>
        <v>SI</v>
      </c>
      <c r="H556" s="102" t="str">
        <f>+VLOOKUP($M556,Detalle_Variantes_DI[],9,0)</f>
        <v>SI</v>
      </c>
      <c r="I556" s="102" t="str">
        <f>+VLOOKUP($M556,Detalle_Variantes_DI[],10,0)</f>
        <v>NO</v>
      </c>
      <c r="J556" s="102" t="str">
        <f>+VLOOKUP($M556,Detalle_Variantes_DI[],11,0)</f>
        <v>SI</v>
      </c>
      <c r="K556" s="102" t="str">
        <f>+VLOOKUP($M556,Detalle_Variantes_DI[],13,0)</f>
        <v>SI</v>
      </c>
      <c r="L556" s="102" t="str">
        <f>+VLOOKUP($M556,Detalle_Variantes_DI[],14,0)</f>
        <v>Provincia</v>
      </c>
      <c r="M556" s="100">
        <f t="shared" si="42"/>
        <v>34</v>
      </c>
      <c r="N556" s="96">
        <v>6</v>
      </c>
      <c r="O556" s="102">
        <f>+IF(VLOOKUP($M556,Detalle_Variantes_DI[],19,0)=0,"",VLOOKUP($M556,Detalle_Variantes_DI[],19,0))</f>
        <v>9012</v>
      </c>
      <c r="P556" s="102">
        <f t="shared" si="40"/>
        <v>6</v>
      </c>
      <c r="Q556" s="102">
        <f>+IF(VLOOKUP($M556,Detalle_Variantes_DI[],19,0)=0,"",VLOOKUP($M556,Detalle_Variantes_DI[],21,0))</f>
        <v>0</v>
      </c>
      <c r="R556" s="102">
        <f t="shared" si="41"/>
        <v>6</v>
      </c>
      <c r="S556" s="106" t="str">
        <f>+IFERROR(VLOOKUP(M556&amp;"-"&amp;N556,Links_publicos_PBI[[id-id2]:[Nombre Archivo PBI]],4,0),L556)</f>
        <v>Provincia: Herrera</v>
      </c>
      <c r="T556" s="121" t="str">
        <f>+HYPERLINK(IFERROR(VLOOKUP($M556&amp;"-"&amp;$N556,Links_publicos_PBI[[id-id2]:[Nombre Archivo PBI]],5,0),L556))</f>
        <v>https://app.powerbi.com/view?r=eyJrIjoiZmMyMjkxMTYtMzQ5MC00NGY0LTk3YjUtMjcxOWQyZmRiNDc2IiwidCI6IjhmYmFhNWJmLTJlY2MtNGRjOC1iNTZiLThmOTJlMzA3ZjA3NiIsImMiOjR9</v>
      </c>
      <c r="U556" s="121" t="str">
        <f>+IFERROR(VLOOKUP($M556,'LINK GEE-MSTORE'!$A$4:$E$164,4,0),"")&amp;IF(Detalle_Vinculos_Odoo[[#This Row],[id GEE2]]=0,"",Detalle_Vinculos_Odoo[[#This Row],[id GEE2]])</f>
        <v>https://app-data-i.users.earthengine.app/view/dataclimapnfiltro?Codcom=6</v>
      </c>
      <c r="V556" s="121" t="str">
        <f>+IFERROR(VLOOKUP($M556,'LINK GEE-MSTORE'!$I$4:$M$134,4,0),"")</f>
        <v/>
      </c>
      <c r="W556" s="30" t="str">
        <f>+Detalle_Vinculos_Odoo[[#This Row],[Data]]&amp;"|| "&amp;Detalle_Vinculos_Odoo[[#This Row],[Variante Shopify]]&amp;", "&amp;Detalle_Vinculos_Odoo[[#This Row],[País]]</f>
        <v>DATACLIMA|| Provincia: Herrera, Panamá</v>
      </c>
      <c r="X5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Herrera</v>
      </c>
      <c r="Y55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id2:6, geeURL: "https://app-data-i.users.earthengine.app/view/dataclimapnfiltro?Codcom=6", comentario: "DATA: DATACLIMA || País: Panamá || Variante: SI || Tipo Variante: Provincia || Variante Shopify: Provincia: Herrera", nombre: "DATACLIMA|| Provincia: Herrera, Panamá",urlImagen: "https://raw.githubusercontent.com/Sud-Austral/DATA-COMUN/master/00%20Portadas/DATACLIMA/portadaPowerBi_DataCLIMA_PlataformaDeAnalisisYMonitoreoDelClima_PANAMA.jpg",  urlPowerBi:"https://app.powerbi.com/view?r=eyJrIjoiZmMyMjkxMTYtMzQ5MC00NGY0LTk3YjUtMjcxOWQyZmRiNDc2IiwidCI6IjhmYmFhNWJmLTJlY2MtNGRjOC1iNTZiLThmOTJlMzA3ZjA3NiIsImMiOjR9"));</v>
      </c>
      <c r="AA5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https://odooutil.azurewebsites.net/GEE/Index/9012/6/34/6</v>
      </c>
      <c r="AB556" s="106" t="str">
        <f t="shared" si="38"/>
        <v>https://dashboardfiltrado.azurewebsites.net/AutoDash/Index/34/6</v>
      </c>
      <c r="AC5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id2:6, url:"https://app.powerbi.com/view?r=eyJrIjoiZmMyMjkxMTYtMzQ5MC00NGY0LTk3YjUtMjcxOWQyZmRiNDc2IiwidCI6IjhmYmFhNWJmLTJlY2MtNGRjOC1iNTZiLThmOTJlMzA3ZjA3NiIsImMiOjR9", comentario:"DATA: DATACLIMA || País: Panamá || Variante: SI || Tipo Variante: Provincia || Variante Shopify: Provincia: Herrera"));</v>
      </c>
      <c r="AD5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https://odooutil.azurewebsites.net/GEE/Index/9012/6/34/6</v>
      </c>
      <c r="AE556" s="117" t="str">
        <f>+IF(Detalle_Vinculos_Odoo[[#This Row],[LINK Mapstore]]&lt;&gt;"","MapStore",IF(Detalle_Vinculos_Odoo[[#This Row],[id GEE]]&lt;&gt;"","GEE-PBI","PBI"))</f>
        <v>GEE-PBI</v>
      </c>
    </row>
    <row r="557" spans="1:31" ht="30.6" hidden="1" x14ac:dyDescent="0.3">
      <c r="A557" s="102">
        <f t="shared" si="39"/>
        <v>544</v>
      </c>
      <c r="B557" s="103" t="str">
        <f>+VLOOKUP($M557,Detalle_Variantes_DI[],2,0)</f>
        <v>DATACLIMA</v>
      </c>
      <c r="C557" s="103" t="str">
        <f>+VLOOKUP($M557,Detalle_Variantes_DI[],3,0)</f>
        <v>0013-04-00092</v>
      </c>
      <c r="D557" s="30" t="str">
        <f>+VLOOKUP($M557,Detalle_Variantes_DI[],5,0)</f>
        <v>Plataforma de Análisis y Monitoreo del Clima - Panamá</v>
      </c>
      <c r="E557" s="102" t="str">
        <f>+VLOOKUP($M557,Detalle_Variantes_DI[],6,0)</f>
        <v>PRO</v>
      </c>
      <c r="F557" s="102" t="str">
        <f>+VLOOKUP($M557,Detalle_Variantes_DI[],7,0)</f>
        <v>Panamá</v>
      </c>
      <c r="G557" s="102" t="str">
        <f>+VLOOKUP($M557,Detalle_Variantes_DI[],8,0)</f>
        <v>SI</v>
      </c>
      <c r="H557" s="102" t="str">
        <f>+VLOOKUP($M557,Detalle_Variantes_DI[],9,0)</f>
        <v>SI</v>
      </c>
      <c r="I557" s="102" t="str">
        <f>+VLOOKUP($M557,Detalle_Variantes_DI[],10,0)</f>
        <v>NO</v>
      </c>
      <c r="J557" s="102" t="str">
        <f>+VLOOKUP($M557,Detalle_Variantes_DI[],11,0)</f>
        <v>SI</v>
      </c>
      <c r="K557" s="102" t="str">
        <f>+VLOOKUP($M557,Detalle_Variantes_DI[],13,0)</f>
        <v>SI</v>
      </c>
      <c r="L557" s="102" t="str">
        <f>+VLOOKUP($M557,Detalle_Variantes_DI[],14,0)</f>
        <v>Provincia</v>
      </c>
      <c r="M557" s="100">
        <f t="shared" si="42"/>
        <v>34</v>
      </c>
      <c r="N557" s="96">
        <v>7</v>
      </c>
      <c r="O557" s="102">
        <f>+IF(VLOOKUP($M557,Detalle_Variantes_DI[],19,0)=0,"",VLOOKUP($M557,Detalle_Variantes_DI[],19,0))</f>
        <v>9012</v>
      </c>
      <c r="P557" s="102">
        <f t="shared" si="40"/>
        <v>7</v>
      </c>
      <c r="Q557" s="102">
        <f>+IF(VLOOKUP($M557,Detalle_Variantes_DI[],19,0)=0,"",VLOOKUP($M557,Detalle_Variantes_DI[],21,0))</f>
        <v>0</v>
      </c>
      <c r="R557" s="102">
        <f t="shared" si="41"/>
        <v>7</v>
      </c>
      <c r="S557" s="106" t="str">
        <f>+IFERROR(VLOOKUP(M557&amp;"-"&amp;N557,Links_publicos_PBI[[id-id2]:[Nombre Archivo PBI]],4,0),L557)</f>
        <v>Provincia: Los Santos</v>
      </c>
      <c r="T557" s="121" t="str">
        <f>+HYPERLINK(IFERROR(VLOOKUP($M557&amp;"-"&amp;$N557,Links_publicos_PBI[[id-id2]:[Nombre Archivo PBI]],5,0),L557))</f>
        <v>https://app.powerbi.com/view?r=eyJrIjoiYjIwMGJjNjItNDFlOS00NTgxLTllMTgtYzY3Y2Q1MjEyZGNiIiwidCI6IjhmYmFhNWJmLTJlY2MtNGRjOC1iNTZiLThmOTJlMzA3ZjA3NiIsImMiOjR9</v>
      </c>
      <c r="U557" s="121" t="str">
        <f>+IFERROR(VLOOKUP($M557,'LINK GEE-MSTORE'!$A$4:$E$164,4,0),"")&amp;IF(Detalle_Vinculos_Odoo[[#This Row],[id GEE2]]=0,"",Detalle_Vinculos_Odoo[[#This Row],[id GEE2]])</f>
        <v>https://app-data-i.users.earthengine.app/view/dataclimapnfiltro?Codcom=7</v>
      </c>
      <c r="V557" s="121" t="str">
        <f>+IFERROR(VLOOKUP($M557,'LINK GEE-MSTORE'!$I$4:$M$134,4,0),"")</f>
        <v/>
      </c>
      <c r="W557" s="30" t="str">
        <f>+Detalle_Vinculos_Odoo[[#This Row],[Data]]&amp;"|| "&amp;Detalle_Vinculos_Odoo[[#This Row],[Variante Shopify]]&amp;", "&amp;Detalle_Vinculos_Odoo[[#This Row],[País]]</f>
        <v>DATACLIMA|| Provincia: Los Santos, Panamá</v>
      </c>
      <c r="X5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Los Santos</v>
      </c>
      <c r="Y55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id2:7, geeURL: "https://app-data-i.users.earthengine.app/view/dataclimapnfiltro?Codcom=7", comentario: "DATA: DATACLIMA || País: Panamá || Variante: SI || Tipo Variante: Provincia || Variante Shopify: Provincia: Los Santos", nombre: "DATACLIMA|| Provincia: Los Santos, Panamá",urlImagen: "https://raw.githubusercontent.com/Sud-Austral/DATA-COMUN/master/00%20Portadas/DATACLIMA/portadaPowerBi_DataCLIMA_PlataformaDeAnalisisYMonitoreoDelClima_PANAMA.jpg",  urlPowerBi:"https://app.powerbi.com/view?r=eyJrIjoiYjIwMGJjNjItNDFlOS00NTgxLTllMTgtYzY3Y2Q1MjEyZGNiIiwidCI6IjhmYmFhNWJmLTJlY2MtNGRjOC1iNTZiLThmOTJlMzA3ZjA3NiIsImMiOjR9"));</v>
      </c>
      <c r="AA5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https://odooutil.azurewebsites.net/GEE/Index/9012/7/34/7</v>
      </c>
      <c r="AB557" s="106" t="str">
        <f t="shared" si="38"/>
        <v>https://dashboardfiltrado.azurewebsites.net/AutoDash/Index/34/7</v>
      </c>
      <c r="AC5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id2:7, url:"https://app.powerbi.com/view?r=eyJrIjoiYjIwMGJjNjItNDFlOS00NTgxLTllMTgtYzY3Y2Q1MjEyZGNiIiwidCI6IjhmYmFhNWJmLTJlY2MtNGRjOC1iNTZiLThmOTJlMzA3ZjA3NiIsImMiOjR9", comentario:"DATA: DATACLIMA || País: Panamá || Variante: SI || Tipo Variante: Provincia || Variante Shopify: Provincia: Los Santos"));</v>
      </c>
      <c r="AD5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https://odooutil.azurewebsites.net/GEE/Index/9012/7/34/7</v>
      </c>
      <c r="AE557" s="117" t="str">
        <f>+IF(Detalle_Vinculos_Odoo[[#This Row],[LINK Mapstore]]&lt;&gt;"","MapStore",IF(Detalle_Vinculos_Odoo[[#This Row],[id GEE]]&lt;&gt;"","GEE-PBI","PBI"))</f>
        <v>GEE-PBI</v>
      </c>
    </row>
    <row r="558" spans="1:31" ht="30.6" hidden="1" x14ac:dyDescent="0.3">
      <c r="A558" s="102">
        <f t="shared" si="39"/>
        <v>545</v>
      </c>
      <c r="B558" s="103" t="str">
        <f>+VLOOKUP($M558,Detalle_Variantes_DI[],2,0)</f>
        <v>DATACLIMA</v>
      </c>
      <c r="C558" s="103" t="str">
        <f>+VLOOKUP($M558,Detalle_Variantes_DI[],3,0)</f>
        <v>0013-04-00092</v>
      </c>
      <c r="D558" s="30" t="str">
        <f>+VLOOKUP($M558,Detalle_Variantes_DI[],5,0)</f>
        <v>Plataforma de Análisis y Monitoreo del Clima - Panamá</v>
      </c>
      <c r="E558" s="102" t="str">
        <f>+VLOOKUP($M558,Detalle_Variantes_DI[],6,0)</f>
        <v>PRO</v>
      </c>
      <c r="F558" s="102" t="str">
        <f>+VLOOKUP($M558,Detalle_Variantes_DI[],7,0)</f>
        <v>Panamá</v>
      </c>
      <c r="G558" s="102" t="str">
        <f>+VLOOKUP($M558,Detalle_Variantes_DI[],8,0)</f>
        <v>SI</v>
      </c>
      <c r="H558" s="102" t="str">
        <f>+VLOOKUP($M558,Detalle_Variantes_DI[],9,0)</f>
        <v>SI</v>
      </c>
      <c r="I558" s="102" t="str">
        <f>+VLOOKUP($M558,Detalle_Variantes_DI[],10,0)</f>
        <v>NO</v>
      </c>
      <c r="J558" s="102" t="str">
        <f>+VLOOKUP($M558,Detalle_Variantes_DI[],11,0)</f>
        <v>SI</v>
      </c>
      <c r="K558" s="102" t="str">
        <f>+VLOOKUP($M558,Detalle_Variantes_DI[],13,0)</f>
        <v>SI</v>
      </c>
      <c r="L558" s="102" t="str">
        <f>+VLOOKUP($M558,Detalle_Variantes_DI[],14,0)</f>
        <v>Provincia</v>
      </c>
      <c r="M558" s="100">
        <f t="shared" si="42"/>
        <v>34</v>
      </c>
      <c r="N558" s="96">
        <v>8</v>
      </c>
      <c r="O558" s="102">
        <f>+IF(VLOOKUP($M558,Detalle_Variantes_DI[],19,0)=0,"",VLOOKUP($M558,Detalle_Variantes_DI[],19,0))</f>
        <v>9012</v>
      </c>
      <c r="P558" s="102">
        <f t="shared" si="40"/>
        <v>8</v>
      </c>
      <c r="Q558" s="102">
        <f>+IF(VLOOKUP($M558,Detalle_Variantes_DI[],19,0)=0,"",VLOOKUP($M558,Detalle_Variantes_DI[],21,0))</f>
        <v>0</v>
      </c>
      <c r="R558" s="102">
        <f t="shared" si="41"/>
        <v>8</v>
      </c>
      <c r="S558" s="106" t="str">
        <f>+IFERROR(VLOOKUP(M558&amp;"-"&amp;N558,Links_publicos_PBI[[id-id2]:[Nombre Archivo PBI]],4,0),L558)</f>
        <v>Provincia: Panamá</v>
      </c>
      <c r="T558" s="121" t="str">
        <f>+HYPERLINK(IFERROR(VLOOKUP($M558&amp;"-"&amp;$N558,Links_publicos_PBI[[id-id2]:[Nombre Archivo PBI]],5,0),L558))</f>
        <v>https://app.powerbi.com/view?r=eyJrIjoiMzk5NDBkZTYtY2IxZS00YjIzLThhZDUtYzFiMDc1MjY4OWU1IiwidCI6IjhmYmFhNWJmLTJlY2MtNGRjOC1iNTZiLThmOTJlMzA3ZjA3NiIsImMiOjR9</v>
      </c>
      <c r="U558" s="121" t="str">
        <f>+IFERROR(VLOOKUP($M558,'LINK GEE-MSTORE'!$A$4:$E$164,4,0),"")&amp;IF(Detalle_Vinculos_Odoo[[#This Row],[id GEE2]]=0,"",Detalle_Vinculos_Odoo[[#This Row],[id GEE2]])</f>
        <v>https://app-data-i.users.earthengine.app/view/dataclimapnfiltro?Codcom=8</v>
      </c>
      <c r="V558" s="121" t="str">
        <f>+IFERROR(VLOOKUP($M558,'LINK GEE-MSTORE'!$I$4:$M$134,4,0),"")</f>
        <v/>
      </c>
      <c r="W558" s="30" t="str">
        <f>+Detalle_Vinculos_Odoo[[#This Row],[Data]]&amp;"|| "&amp;Detalle_Vinculos_Odoo[[#This Row],[Variante Shopify]]&amp;", "&amp;Detalle_Vinculos_Odoo[[#This Row],[País]]</f>
        <v>DATACLIMA|| Provincia: Panamá, Panamá</v>
      </c>
      <c r="X5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Panamá</v>
      </c>
      <c r="Y55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id2:8, geeURL: "https://app-data-i.users.earthengine.app/view/dataclimapnfiltro?Codcom=8", comentario: "DATA: DATACLIMA || País: Panamá || Variante: SI || Tipo Variante: Provincia || Variante Shopify: Provincia: Panamá", nombre: "DATACLIMA|| Provincia: Panamá, Panamá",urlImagen: "https://raw.githubusercontent.com/Sud-Austral/DATA-COMUN/master/00%20Portadas/DATACLIMA/portadaPowerBi_DataCLIMA_PlataformaDeAnalisisYMonitoreoDelClima_PANAMA.jpg",  urlPowerBi:"https://app.powerbi.com/view?r=eyJrIjoiMzk5NDBkZTYtY2IxZS00YjIzLThhZDUtYzFiMDc1MjY4OWU1IiwidCI6IjhmYmFhNWJmLTJlY2MtNGRjOC1iNTZiLThmOTJlMzA3ZjA3NiIsImMiOjR9"));</v>
      </c>
      <c r="AA5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https://odooutil.azurewebsites.net/GEE/Index/9012/8/34/8</v>
      </c>
      <c r="AB558" s="106" t="str">
        <f t="shared" si="38"/>
        <v>https://dashboardfiltrado.azurewebsites.net/AutoDash/Index/34/8</v>
      </c>
      <c r="AC5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id2:8, url:"https://app.powerbi.com/view?r=eyJrIjoiMzk5NDBkZTYtY2IxZS00YjIzLThhZDUtYzFiMDc1MjY4OWU1IiwidCI6IjhmYmFhNWJmLTJlY2MtNGRjOC1iNTZiLThmOTJlMzA3ZjA3NiIsImMiOjR9", comentario:"DATA: DATACLIMA || País: Panamá || Variante: SI || Tipo Variante: Provincia || Variante Shopify: Provincia: Panamá"));</v>
      </c>
      <c r="AD5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https://odooutil.azurewebsites.net/GEE/Index/9012/8/34/8</v>
      </c>
      <c r="AE558" s="117" t="str">
        <f>+IF(Detalle_Vinculos_Odoo[[#This Row],[LINK Mapstore]]&lt;&gt;"","MapStore",IF(Detalle_Vinculos_Odoo[[#This Row],[id GEE]]&lt;&gt;"","GEE-PBI","PBI"))</f>
        <v>GEE-PBI</v>
      </c>
    </row>
    <row r="559" spans="1:31" ht="30.6" hidden="1" x14ac:dyDescent="0.3">
      <c r="A559" s="102">
        <f t="shared" si="39"/>
        <v>546</v>
      </c>
      <c r="B559" s="103" t="str">
        <f>+VLOOKUP($M559,Detalle_Variantes_DI[],2,0)</f>
        <v>DATACLIMA</v>
      </c>
      <c r="C559" s="103" t="str">
        <f>+VLOOKUP($M559,Detalle_Variantes_DI[],3,0)</f>
        <v>0013-04-00092</v>
      </c>
      <c r="D559" s="30" t="str">
        <f>+VLOOKUP($M559,Detalle_Variantes_DI[],5,0)</f>
        <v>Plataforma de Análisis y Monitoreo del Clima - Panamá</v>
      </c>
      <c r="E559" s="102" t="str">
        <f>+VLOOKUP($M559,Detalle_Variantes_DI[],6,0)</f>
        <v>PRO</v>
      </c>
      <c r="F559" s="102" t="str">
        <f>+VLOOKUP($M559,Detalle_Variantes_DI[],7,0)</f>
        <v>Panamá</v>
      </c>
      <c r="G559" s="102" t="str">
        <f>+VLOOKUP($M559,Detalle_Variantes_DI[],8,0)</f>
        <v>SI</v>
      </c>
      <c r="H559" s="102" t="str">
        <f>+VLOOKUP($M559,Detalle_Variantes_DI[],9,0)</f>
        <v>SI</v>
      </c>
      <c r="I559" s="102" t="str">
        <f>+VLOOKUP($M559,Detalle_Variantes_DI[],10,0)</f>
        <v>NO</v>
      </c>
      <c r="J559" s="102" t="str">
        <f>+VLOOKUP($M559,Detalle_Variantes_DI[],11,0)</f>
        <v>SI</v>
      </c>
      <c r="K559" s="102" t="str">
        <f>+VLOOKUP($M559,Detalle_Variantes_DI[],13,0)</f>
        <v>SI</v>
      </c>
      <c r="L559" s="102" t="str">
        <f>+VLOOKUP($M559,Detalle_Variantes_DI[],14,0)</f>
        <v>Provincia</v>
      </c>
      <c r="M559" s="100">
        <f t="shared" si="42"/>
        <v>34</v>
      </c>
      <c r="N559" s="96">
        <v>9</v>
      </c>
      <c r="O559" s="102">
        <f>+IF(VLOOKUP($M559,Detalle_Variantes_DI[],19,0)=0,"",VLOOKUP($M559,Detalle_Variantes_DI[],19,0))</f>
        <v>9012</v>
      </c>
      <c r="P559" s="102">
        <f t="shared" si="40"/>
        <v>9</v>
      </c>
      <c r="Q559" s="102">
        <f>+IF(VLOOKUP($M559,Detalle_Variantes_DI[],19,0)=0,"",VLOOKUP($M559,Detalle_Variantes_DI[],21,0))</f>
        <v>0</v>
      </c>
      <c r="R559" s="102">
        <f t="shared" si="41"/>
        <v>9</v>
      </c>
      <c r="S559" s="106" t="str">
        <f>+IFERROR(VLOOKUP(M559&amp;"-"&amp;N559,Links_publicos_PBI[[id-id2]:[Nombre Archivo PBI]],4,0),L559)</f>
        <v>Provincia: Veraguas</v>
      </c>
      <c r="T559" s="121" t="str">
        <f>+HYPERLINK(IFERROR(VLOOKUP($M559&amp;"-"&amp;$N559,Links_publicos_PBI[[id-id2]:[Nombre Archivo PBI]],5,0),L559))</f>
        <v>https://app.powerbi.com/view?r=eyJrIjoiNzYxZmU4YTgtMzI3ZS00YzM2LThjNzQtZTMwN2RhOGJhNzVhIiwidCI6IjhmYmFhNWJmLTJlY2MtNGRjOC1iNTZiLThmOTJlMzA3ZjA3NiIsImMiOjR9</v>
      </c>
      <c r="U559" s="121" t="str">
        <f>+IFERROR(VLOOKUP($M559,'LINK GEE-MSTORE'!$A$4:$E$164,4,0),"")&amp;IF(Detalle_Vinculos_Odoo[[#This Row],[id GEE2]]=0,"",Detalle_Vinculos_Odoo[[#This Row],[id GEE2]])</f>
        <v>https://app-data-i.users.earthengine.app/view/dataclimapnfiltro?Codcom=9</v>
      </c>
      <c r="V559" s="121" t="str">
        <f>+IFERROR(VLOOKUP($M559,'LINK GEE-MSTORE'!$I$4:$M$134,4,0),"")</f>
        <v/>
      </c>
      <c r="W559" s="30" t="str">
        <f>+Detalle_Vinculos_Odoo[[#This Row],[Data]]&amp;"|| "&amp;Detalle_Vinculos_Odoo[[#This Row],[Variante Shopify]]&amp;", "&amp;Detalle_Vinculos_Odoo[[#This Row],[País]]</f>
        <v>DATACLIMA|| Provincia: Veraguas, Panamá</v>
      </c>
      <c r="X5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Veraguas</v>
      </c>
      <c r="Y55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id2:9, geeURL: "https://app-data-i.users.earthengine.app/view/dataclimapnfiltro?Codcom=9", comentario: "DATA: DATACLIMA || País: Panamá || Variante: SI || Tipo Variante: Provincia || Variante Shopify: Provincia: Veraguas", nombre: "DATACLIMA|| Provincia: Veraguas, Panamá",urlImagen: "https://raw.githubusercontent.com/Sud-Austral/DATA-COMUN/master/00%20Portadas/DATACLIMA/portadaPowerBi_DataCLIMA_PlataformaDeAnalisisYMonitoreoDelClima_PANAMA.jpg",  urlPowerBi:"https://app.powerbi.com/view?r=eyJrIjoiNzYxZmU4YTgtMzI3ZS00YzM2LThjNzQtZTMwN2RhOGJhNzVhIiwidCI6IjhmYmFhNWJmLTJlY2MtNGRjOC1iNTZiLThmOTJlMzA3ZjA3NiIsImMiOjR9"));</v>
      </c>
      <c r="AA5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https://odooutil.azurewebsites.net/GEE/Index/9012/9/34/9</v>
      </c>
      <c r="AB559" s="106" t="str">
        <f t="shared" si="38"/>
        <v>https://dashboardfiltrado.azurewebsites.net/AutoDash/Index/34/9</v>
      </c>
      <c r="AC5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id2:9, url:"https://app.powerbi.com/view?r=eyJrIjoiNzYxZmU4YTgtMzI3ZS00YzM2LThjNzQtZTMwN2RhOGJhNzVhIiwidCI6IjhmYmFhNWJmLTJlY2MtNGRjOC1iNTZiLThmOTJlMzA3ZjA3NiIsImMiOjR9", comentario:"DATA: DATACLIMA || País: Panamá || Variante: SI || Tipo Variante: Provincia || Variante Shopify: Provincia: Veraguas"));</v>
      </c>
      <c r="AD5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https://odooutil.azurewebsites.net/GEE/Index/9012/9/34/9</v>
      </c>
      <c r="AE559" s="117" t="str">
        <f>+IF(Detalle_Vinculos_Odoo[[#This Row],[LINK Mapstore]]&lt;&gt;"","MapStore",IF(Detalle_Vinculos_Odoo[[#This Row],[id GEE]]&lt;&gt;"","GEE-PBI","PBI"))</f>
        <v>GEE-PBI</v>
      </c>
    </row>
    <row r="560" spans="1:31" ht="30.6" hidden="1" x14ac:dyDescent="0.3">
      <c r="A560" s="102">
        <f t="shared" si="39"/>
        <v>547</v>
      </c>
      <c r="B560" s="103" t="str">
        <f>+VLOOKUP($M560,Detalle_Variantes_DI[],2,0)</f>
        <v>DATACLIMA</v>
      </c>
      <c r="C560" s="103" t="str">
        <f>+VLOOKUP($M560,Detalle_Variantes_DI[],3,0)</f>
        <v>0013-04-00092</v>
      </c>
      <c r="D560" s="30" t="str">
        <f>+VLOOKUP($M560,Detalle_Variantes_DI[],5,0)</f>
        <v>Plataforma de Análisis y Monitoreo del Clima - Panamá</v>
      </c>
      <c r="E560" s="102" t="str">
        <f>+VLOOKUP($M560,Detalle_Variantes_DI[],6,0)</f>
        <v>PRO</v>
      </c>
      <c r="F560" s="102" t="str">
        <f>+VLOOKUP($M560,Detalle_Variantes_DI[],7,0)</f>
        <v>Panamá</v>
      </c>
      <c r="G560" s="102" t="str">
        <f>+VLOOKUP($M560,Detalle_Variantes_DI[],8,0)</f>
        <v>SI</v>
      </c>
      <c r="H560" s="102" t="str">
        <f>+VLOOKUP($M560,Detalle_Variantes_DI[],9,0)</f>
        <v>SI</v>
      </c>
      <c r="I560" s="102" t="str">
        <f>+VLOOKUP($M560,Detalle_Variantes_DI[],10,0)</f>
        <v>NO</v>
      </c>
      <c r="J560" s="102" t="str">
        <f>+VLOOKUP($M560,Detalle_Variantes_DI[],11,0)</f>
        <v>SI</v>
      </c>
      <c r="K560" s="102" t="str">
        <f>+VLOOKUP($M560,Detalle_Variantes_DI[],13,0)</f>
        <v>SI</v>
      </c>
      <c r="L560" s="102" t="str">
        <f>+VLOOKUP($M560,Detalle_Variantes_DI[],14,0)</f>
        <v>Provincia</v>
      </c>
      <c r="M560" s="100">
        <f t="shared" si="42"/>
        <v>34</v>
      </c>
      <c r="N560" s="96">
        <v>10</v>
      </c>
      <c r="O560" s="102">
        <f>+IF(VLOOKUP($M560,Detalle_Variantes_DI[],19,0)=0,"",VLOOKUP($M560,Detalle_Variantes_DI[],19,0))</f>
        <v>9012</v>
      </c>
      <c r="P560" s="102">
        <f t="shared" si="40"/>
        <v>10</v>
      </c>
      <c r="Q560" s="102">
        <f>+IF(VLOOKUP($M560,Detalle_Variantes_DI[],19,0)=0,"",VLOOKUP($M560,Detalle_Variantes_DI[],21,0))</f>
        <v>0</v>
      </c>
      <c r="R560" s="102">
        <f t="shared" si="41"/>
        <v>10</v>
      </c>
      <c r="S560" s="106" t="str">
        <f>+IFERROR(VLOOKUP(M560&amp;"-"&amp;N560,Links_publicos_PBI[[id-id2]:[Nombre Archivo PBI]],4,0),L560)</f>
        <v>Comarca Kuna Yala</v>
      </c>
      <c r="T560" s="121" t="str">
        <f>+HYPERLINK(IFERROR(VLOOKUP($M560&amp;"-"&amp;$N560,Links_publicos_PBI[[id-id2]:[Nombre Archivo PBI]],5,0),L560))</f>
        <v>https://app.powerbi.com/view?r=eyJrIjoiZmRkYWM4ZGUtYWUxZS00YTg5LTlmYmYtMWRhOTM1ODQ5ODhlIiwidCI6IjhmYmFhNWJmLTJlY2MtNGRjOC1iNTZiLThmOTJlMzA3ZjA3NiIsImMiOjR9</v>
      </c>
      <c r="U560" s="121" t="str">
        <f>+IFERROR(VLOOKUP($M560,'LINK GEE-MSTORE'!$A$4:$E$164,4,0),"")&amp;IF(Detalle_Vinculos_Odoo[[#This Row],[id GEE2]]=0,"",Detalle_Vinculos_Odoo[[#This Row],[id GEE2]])</f>
        <v>https://app-data-i.users.earthengine.app/view/dataclimapnfiltro?Codcom=10</v>
      </c>
      <c r="V560" s="121" t="str">
        <f>+IFERROR(VLOOKUP($M560,'LINK GEE-MSTORE'!$I$4:$M$134,4,0),"")</f>
        <v/>
      </c>
      <c r="W560" s="30" t="str">
        <f>+Detalle_Vinculos_Odoo[[#This Row],[Data]]&amp;"|| "&amp;Detalle_Vinculos_Odoo[[#This Row],[Variante Shopify]]&amp;", "&amp;Detalle_Vinculos_Odoo[[#This Row],[País]]</f>
        <v>DATACLIMA|| Comarca Kuna Yala, Panamá</v>
      </c>
      <c r="X5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Comarca Kuna Yala</v>
      </c>
      <c r="Y56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id2:10, geeURL: "https://app-data-i.users.earthengine.app/view/dataclimapnfiltro?Codcom=10", comentario: "DATA: DATACLIMA || País: Panamá || Variante: SI || Tipo Variante: Provincia || Variante Shopify: Comarca Kuna Yala", nombre: "DATACLIMA|| Comarca Kuna Yala, Panamá",urlImagen: "https://raw.githubusercontent.com/Sud-Austral/DATA-COMUN/master/00%20Portadas/DATACLIMA/portadaPowerBi_DataCLIMA_PlataformaDeAnalisisYMonitoreoDelClima_PANAMA.jpg",  urlPowerBi:"https://app.powerbi.com/view?r=eyJrIjoiZmRkYWM4ZGUtYWUxZS00YTg5LTlmYmYtMWRhOTM1ODQ5ODhlIiwidCI6IjhmYmFhNWJmLTJlY2MtNGRjOC1iNTZiLThmOTJlMzA3ZjA3NiIsImMiOjR9"));</v>
      </c>
      <c r="AA5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https://odooutil.azurewebsites.net/GEE/Index/9012/10/34/10</v>
      </c>
      <c r="AB560" s="106" t="str">
        <f t="shared" si="38"/>
        <v>https://dashboardfiltrado.azurewebsites.net/AutoDash/Index/34/10</v>
      </c>
      <c r="AC5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id2:10, url:"https://app.powerbi.com/view?r=eyJrIjoiZmRkYWM4ZGUtYWUxZS00YTg5LTlmYmYtMWRhOTM1ODQ5ODhlIiwidCI6IjhmYmFhNWJmLTJlY2MtNGRjOC1iNTZiLThmOTJlMzA3ZjA3NiIsImMiOjR9", comentario:"DATA: DATACLIMA || País: Panamá || Variante: SI || Tipo Variante: Provincia || Variante Shopify: Comarca Kuna Yala"));</v>
      </c>
      <c r="AD5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https://odooutil.azurewebsites.net/GEE/Index/9012/10/34/10</v>
      </c>
      <c r="AE560" s="117" t="str">
        <f>+IF(Detalle_Vinculos_Odoo[[#This Row],[LINK Mapstore]]&lt;&gt;"","MapStore",IF(Detalle_Vinculos_Odoo[[#This Row],[id GEE]]&lt;&gt;"","GEE-PBI","PBI"))</f>
        <v>GEE-PBI</v>
      </c>
    </row>
    <row r="561" spans="1:31" ht="30.6" hidden="1" x14ac:dyDescent="0.3">
      <c r="A561" s="102">
        <f t="shared" si="39"/>
        <v>548</v>
      </c>
      <c r="B561" s="103" t="str">
        <f>+VLOOKUP($M561,Detalle_Variantes_DI[],2,0)</f>
        <v>DATACLIMA</v>
      </c>
      <c r="C561" s="103" t="str">
        <f>+VLOOKUP($M561,Detalle_Variantes_DI[],3,0)</f>
        <v>0013-04-00092</v>
      </c>
      <c r="D561" s="30" t="str">
        <f>+VLOOKUP($M561,Detalle_Variantes_DI[],5,0)</f>
        <v>Plataforma de Análisis y Monitoreo del Clima - Panamá</v>
      </c>
      <c r="E561" s="102" t="str">
        <f>+VLOOKUP($M561,Detalle_Variantes_DI[],6,0)</f>
        <v>PRO</v>
      </c>
      <c r="F561" s="102" t="str">
        <f>+VLOOKUP($M561,Detalle_Variantes_DI[],7,0)</f>
        <v>Panamá</v>
      </c>
      <c r="G561" s="102" t="str">
        <f>+VLOOKUP($M561,Detalle_Variantes_DI[],8,0)</f>
        <v>SI</v>
      </c>
      <c r="H561" s="102" t="str">
        <f>+VLOOKUP($M561,Detalle_Variantes_DI[],9,0)</f>
        <v>SI</v>
      </c>
      <c r="I561" s="102" t="str">
        <f>+VLOOKUP($M561,Detalle_Variantes_DI[],10,0)</f>
        <v>NO</v>
      </c>
      <c r="J561" s="102" t="str">
        <f>+VLOOKUP($M561,Detalle_Variantes_DI[],11,0)</f>
        <v>SI</v>
      </c>
      <c r="K561" s="102" t="str">
        <f>+VLOOKUP($M561,Detalle_Variantes_DI[],13,0)</f>
        <v>SI</v>
      </c>
      <c r="L561" s="102" t="str">
        <f>+VLOOKUP($M561,Detalle_Variantes_DI[],14,0)</f>
        <v>Provincia</v>
      </c>
      <c r="M561" s="100">
        <f t="shared" si="42"/>
        <v>34</v>
      </c>
      <c r="N561" s="96">
        <v>11</v>
      </c>
      <c r="O561" s="102">
        <f>+IF(VLOOKUP($M561,Detalle_Variantes_DI[],19,0)=0,"",VLOOKUP($M561,Detalle_Variantes_DI[],19,0))</f>
        <v>9012</v>
      </c>
      <c r="P561" s="102">
        <f t="shared" si="40"/>
        <v>11</v>
      </c>
      <c r="Q561" s="102">
        <f>+IF(VLOOKUP($M561,Detalle_Variantes_DI[],19,0)=0,"",VLOOKUP($M561,Detalle_Variantes_DI[],21,0))</f>
        <v>0</v>
      </c>
      <c r="R561" s="102">
        <f t="shared" si="41"/>
        <v>11</v>
      </c>
      <c r="S561" s="106" t="str">
        <f>+IFERROR(VLOOKUP(M561&amp;"-"&amp;N561,Links_publicos_PBI[[id-id2]:[Nombre Archivo PBI]],4,0),L561)</f>
        <v>Comarca Emberá Wounaán</v>
      </c>
      <c r="T561" s="121" t="str">
        <f>+HYPERLINK(IFERROR(VLOOKUP($M561&amp;"-"&amp;$N561,Links_publicos_PBI[[id-id2]:[Nombre Archivo PBI]],5,0),L561))</f>
        <v>https://app.powerbi.com/view?r=eyJrIjoiNjM1MzQ5M2YtMzgxNS00MWViLWExMGEtNDE3MzI0YTVkMTVlIiwidCI6IjhmYmFhNWJmLTJlY2MtNGRjOC1iNTZiLThmOTJlMzA3ZjA3NiIsImMiOjR9</v>
      </c>
      <c r="U561" s="121" t="str">
        <f>+IFERROR(VLOOKUP($M561,'LINK GEE-MSTORE'!$A$4:$E$164,4,0),"")&amp;IF(Detalle_Vinculos_Odoo[[#This Row],[id GEE2]]=0,"",Detalle_Vinculos_Odoo[[#This Row],[id GEE2]])</f>
        <v>https://app-data-i.users.earthengine.app/view/dataclimapnfiltro?Codcom=11</v>
      </c>
      <c r="V561" s="121" t="str">
        <f>+IFERROR(VLOOKUP($M561,'LINK GEE-MSTORE'!$I$4:$M$134,4,0),"")</f>
        <v/>
      </c>
      <c r="W561" s="30" t="str">
        <f>+Detalle_Vinculos_Odoo[[#This Row],[Data]]&amp;"|| "&amp;Detalle_Vinculos_Odoo[[#This Row],[Variante Shopify]]&amp;", "&amp;Detalle_Vinculos_Odoo[[#This Row],[País]]</f>
        <v>DATACLIMA|| Comarca Emberá Wounaán, Panamá</v>
      </c>
      <c r="X5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Comarca Emberá Wounaán</v>
      </c>
      <c r="Y56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id2:11, geeURL: "https://app-data-i.users.earthengine.app/view/dataclimapnfiltro?Codcom=11", comentario: "DATA: DATACLIMA || País: Panamá || Variante: SI || Tipo Variante: Provincia || Variante Shopify: Comarca Emberá Wounaán", nombre: "DATACLIMA|| Comarca Emberá Wounaán, Panamá",urlImagen: "https://raw.githubusercontent.com/Sud-Austral/DATA-COMUN/master/00%20Portadas/DATACLIMA/portadaPowerBi_DataCLIMA_PlataformaDeAnalisisYMonitoreoDelClima_PANAMA.jpg",  urlPowerBi:"https://app.powerbi.com/view?r=eyJrIjoiNjM1MzQ5M2YtMzgxNS00MWViLWExMGEtNDE3MzI0YTVkMTVlIiwidCI6IjhmYmFhNWJmLTJlY2MtNGRjOC1iNTZiLThmOTJlMzA3ZjA3NiIsImMiOjR9"));</v>
      </c>
      <c r="AA5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https://odooutil.azurewebsites.net/GEE/Index/9012/11/34/11</v>
      </c>
      <c r="AB561" s="106" t="str">
        <f t="shared" si="38"/>
        <v>https://dashboardfiltrado.azurewebsites.net/AutoDash/Index/34/11</v>
      </c>
      <c r="AC5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id2:11, url:"https://app.powerbi.com/view?r=eyJrIjoiNjM1MzQ5M2YtMzgxNS00MWViLWExMGEtNDE3MzI0YTVkMTVlIiwidCI6IjhmYmFhNWJmLTJlY2MtNGRjOC1iNTZiLThmOTJlMzA3ZjA3NiIsImMiOjR9", comentario:"DATA: DATACLIMA || País: Panamá || Variante: SI || Tipo Variante: Provincia || Variante Shopify: Comarca Emberá Wounaán"));</v>
      </c>
      <c r="AD5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https://odooutil.azurewebsites.net/GEE/Index/9012/11/34/11</v>
      </c>
      <c r="AE561" s="117" t="str">
        <f>+IF(Detalle_Vinculos_Odoo[[#This Row],[LINK Mapstore]]&lt;&gt;"","MapStore",IF(Detalle_Vinculos_Odoo[[#This Row],[id GEE]]&lt;&gt;"","GEE-PBI","PBI"))</f>
        <v>GEE-PBI</v>
      </c>
    </row>
    <row r="562" spans="1:31" ht="30.6" hidden="1" x14ac:dyDescent="0.3">
      <c r="A562" s="102">
        <f t="shared" si="39"/>
        <v>549</v>
      </c>
      <c r="B562" s="103" t="str">
        <f>+VLOOKUP($M562,Detalle_Variantes_DI[],2,0)</f>
        <v>DATACLIMA</v>
      </c>
      <c r="C562" s="103" t="str">
        <f>+VLOOKUP($M562,Detalle_Variantes_DI[],3,0)</f>
        <v>0013-04-00092</v>
      </c>
      <c r="D562" s="30" t="str">
        <f>+VLOOKUP($M562,Detalle_Variantes_DI[],5,0)</f>
        <v>Plataforma de Análisis y Monitoreo del Clima - Panamá</v>
      </c>
      <c r="E562" s="102" t="str">
        <f>+VLOOKUP($M562,Detalle_Variantes_DI[],6,0)</f>
        <v>PRO</v>
      </c>
      <c r="F562" s="102" t="str">
        <f>+VLOOKUP($M562,Detalle_Variantes_DI[],7,0)</f>
        <v>Panamá</v>
      </c>
      <c r="G562" s="102" t="str">
        <f>+VLOOKUP($M562,Detalle_Variantes_DI[],8,0)</f>
        <v>SI</v>
      </c>
      <c r="H562" s="102" t="str">
        <f>+VLOOKUP($M562,Detalle_Variantes_DI[],9,0)</f>
        <v>SI</v>
      </c>
      <c r="I562" s="102" t="str">
        <f>+VLOOKUP($M562,Detalle_Variantes_DI[],10,0)</f>
        <v>NO</v>
      </c>
      <c r="J562" s="102" t="str">
        <f>+VLOOKUP($M562,Detalle_Variantes_DI[],11,0)</f>
        <v>SI</v>
      </c>
      <c r="K562" s="102" t="str">
        <f>+VLOOKUP($M562,Detalle_Variantes_DI[],13,0)</f>
        <v>SI</v>
      </c>
      <c r="L562" s="102" t="str">
        <f>+VLOOKUP($M562,Detalle_Variantes_DI[],14,0)</f>
        <v>Provincia</v>
      </c>
      <c r="M562" s="100">
        <f t="shared" si="42"/>
        <v>34</v>
      </c>
      <c r="N562" s="96">
        <v>12</v>
      </c>
      <c r="O562" s="102">
        <f>+IF(VLOOKUP($M562,Detalle_Variantes_DI[],19,0)=0,"",VLOOKUP($M562,Detalle_Variantes_DI[],19,0))</f>
        <v>9012</v>
      </c>
      <c r="P562" s="102">
        <f t="shared" si="40"/>
        <v>12</v>
      </c>
      <c r="Q562" s="102">
        <f>+IF(VLOOKUP($M562,Detalle_Variantes_DI[],19,0)=0,"",VLOOKUP($M562,Detalle_Variantes_DI[],21,0))</f>
        <v>0</v>
      </c>
      <c r="R562" s="102">
        <f t="shared" si="41"/>
        <v>12</v>
      </c>
      <c r="S562" s="106" t="str">
        <f>+IFERROR(VLOOKUP(M562&amp;"-"&amp;N562,Links_publicos_PBI[[id-id2]:[Nombre Archivo PBI]],4,0),L562)</f>
        <v>Comarca Ngäbe Buglé</v>
      </c>
      <c r="T562" s="121" t="str">
        <f>+HYPERLINK(IFERROR(VLOOKUP($M562&amp;"-"&amp;$N562,Links_publicos_PBI[[id-id2]:[Nombre Archivo PBI]],5,0),L562))</f>
        <v>https://app.powerbi.com/view?r=eyJrIjoiYzY3NzYzNmYtMDEzYy00YjNlLTlkMTItMTJlNDQ4YjkxNTgzIiwidCI6IjhmYmFhNWJmLTJlY2MtNGRjOC1iNTZiLThmOTJlMzA3ZjA3NiIsImMiOjR9</v>
      </c>
      <c r="U562" s="121" t="str">
        <f>+IFERROR(VLOOKUP($M562,'LINK GEE-MSTORE'!$A$4:$E$164,4,0),"")&amp;IF(Detalle_Vinculos_Odoo[[#This Row],[id GEE2]]=0,"",Detalle_Vinculos_Odoo[[#This Row],[id GEE2]])</f>
        <v>https://app-data-i.users.earthengine.app/view/dataclimapnfiltro?Codcom=12</v>
      </c>
      <c r="V562" s="121" t="str">
        <f>+IFERROR(VLOOKUP($M562,'LINK GEE-MSTORE'!$I$4:$M$134,4,0),"")</f>
        <v/>
      </c>
      <c r="W562" s="30" t="str">
        <f>+Detalle_Vinculos_Odoo[[#This Row],[Data]]&amp;"|| "&amp;Detalle_Vinculos_Odoo[[#This Row],[Variante Shopify]]&amp;", "&amp;Detalle_Vinculos_Odoo[[#This Row],[País]]</f>
        <v>DATACLIMA|| Comarca Ngäbe Buglé, Panamá</v>
      </c>
      <c r="X5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Comarca Ngäbe Buglé</v>
      </c>
      <c r="Y56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id2:12, geeURL: "https://app-data-i.users.earthengine.app/view/dataclimapnfiltro?Codcom=12", comentario: "DATA: DATACLIMA || País: Panamá || Variante: SI || Tipo Variante: Provincia || Variante Shopify: Comarca Ngäbe Buglé", nombre: "DATACLIMA|| Comarca Ngäbe Buglé, Panamá",urlImagen: "https://raw.githubusercontent.com/Sud-Austral/DATA-COMUN/master/00%20Portadas/DATACLIMA/portadaPowerBi_DataCLIMA_PlataformaDeAnalisisYMonitoreoDelClima_PANAMA.jpg",  urlPowerBi:"https://app.powerbi.com/view?r=eyJrIjoiYzY3NzYzNmYtMDEzYy00YjNlLTlkMTItMTJlNDQ4YjkxNTgzIiwidCI6IjhmYmFhNWJmLTJlY2MtNGRjOC1iNTZiLThmOTJlMzA3ZjA3NiIsImMiOjR9"));</v>
      </c>
      <c r="AA5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https://odooutil.azurewebsites.net/GEE/Index/9012/12/34/12</v>
      </c>
      <c r="AB562" s="106" t="str">
        <f t="shared" si="38"/>
        <v>https://dashboardfiltrado.azurewebsites.net/AutoDash/Index/34/12</v>
      </c>
      <c r="AC5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id2:12, url:"https://app.powerbi.com/view?r=eyJrIjoiYzY3NzYzNmYtMDEzYy00YjNlLTlkMTItMTJlNDQ4YjkxNTgzIiwidCI6IjhmYmFhNWJmLTJlY2MtNGRjOC1iNTZiLThmOTJlMzA3ZjA3NiIsImMiOjR9", comentario:"DATA: DATACLIMA || País: Panamá || Variante: SI || Tipo Variante: Provincia || Variante Shopify: Comarca Ngäbe Buglé"));</v>
      </c>
      <c r="AD5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https://odooutil.azurewebsites.net/GEE/Index/9012/12/34/12</v>
      </c>
      <c r="AE562" s="117" t="str">
        <f>+IF(Detalle_Vinculos_Odoo[[#This Row],[LINK Mapstore]]&lt;&gt;"","MapStore",IF(Detalle_Vinculos_Odoo[[#This Row],[id GEE]]&lt;&gt;"","GEE-PBI","PBI"))</f>
        <v>GEE-PBI</v>
      </c>
    </row>
    <row r="563" spans="1:31" ht="30.6" hidden="1" x14ac:dyDescent="0.3">
      <c r="A563" s="102">
        <f t="shared" si="39"/>
        <v>550</v>
      </c>
      <c r="B563" s="103" t="str">
        <f>+VLOOKUP($M563,Detalle_Variantes_DI[],2,0)</f>
        <v>DATACLIMA</v>
      </c>
      <c r="C563" s="103" t="str">
        <f>+VLOOKUP($M563,Detalle_Variantes_DI[],3,0)</f>
        <v>0013-04-00092</v>
      </c>
      <c r="D563" s="30" t="str">
        <f>+VLOOKUP($M563,Detalle_Variantes_DI[],5,0)</f>
        <v>Plataforma de Análisis y Monitoreo del Clima - Panamá</v>
      </c>
      <c r="E563" s="102" t="str">
        <f>+VLOOKUP($M563,Detalle_Variantes_DI[],6,0)</f>
        <v>PRO</v>
      </c>
      <c r="F563" s="102" t="str">
        <f>+VLOOKUP($M563,Detalle_Variantes_DI[],7,0)</f>
        <v>Panamá</v>
      </c>
      <c r="G563" s="102" t="str">
        <f>+VLOOKUP($M563,Detalle_Variantes_DI[],8,0)</f>
        <v>SI</v>
      </c>
      <c r="H563" s="102" t="str">
        <f>+VLOOKUP($M563,Detalle_Variantes_DI[],9,0)</f>
        <v>SI</v>
      </c>
      <c r="I563" s="102" t="str">
        <f>+VLOOKUP($M563,Detalle_Variantes_DI[],10,0)</f>
        <v>NO</v>
      </c>
      <c r="J563" s="102" t="str">
        <f>+VLOOKUP($M563,Detalle_Variantes_DI[],11,0)</f>
        <v>SI</v>
      </c>
      <c r="K563" s="102" t="str">
        <f>+VLOOKUP($M563,Detalle_Variantes_DI[],13,0)</f>
        <v>SI</v>
      </c>
      <c r="L563" s="102" t="str">
        <f>+VLOOKUP($M563,Detalle_Variantes_DI[],14,0)</f>
        <v>Provincia</v>
      </c>
      <c r="M563" s="100">
        <f t="shared" si="42"/>
        <v>34</v>
      </c>
      <c r="N563" s="96">
        <v>13</v>
      </c>
      <c r="O563" s="102">
        <f>+IF(VLOOKUP($M563,Detalle_Variantes_DI[],19,0)=0,"",VLOOKUP($M563,Detalle_Variantes_DI[],19,0))</f>
        <v>9012</v>
      </c>
      <c r="P563" s="102">
        <f t="shared" si="40"/>
        <v>13</v>
      </c>
      <c r="Q563" s="102">
        <f>+IF(VLOOKUP($M563,Detalle_Variantes_DI[],19,0)=0,"",VLOOKUP($M563,Detalle_Variantes_DI[],21,0))</f>
        <v>0</v>
      </c>
      <c r="R563" s="102">
        <f t="shared" si="41"/>
        <v>13</v>
      </c>
      <c r="S563" s="106" t="str">
        <f>+IFERROR(VLOOKUP(M563&amp;"-"&amp;N563,Links_publicos_PBI[[id-id2]:[Nombre Archivo PBI]],4,0),L563)</f>
        <v>Provincia: Panamá Oeste</v>
      </c>
      <c r="T563" s="121" t="str">
        <f>+HYPERLINK(IFERROR(VLOOKUP($M563&amp;"-"&amp;$N563,Links_publicos_PBI[[id-id2]:[Nombre Archivo PBI]],5,0),L563))</f>
        <v>https://app.powerbi.com/view?r=eyJrIjoiMGQzYmQzYWEtMmFjNy00NWNkLTk3MGEtNWIyZGM5ZjY2NDcwIiwidCI6IjhmYmFhNWJmLTJlY2MtNGRjOC1iNTZiLThmOTJlMzA3ZjA3NiIsImMiOjR9</v>
      </c>
      <c r="U563" s="121" t="str">
        <f>+IFERROR(VLOOKUP($M563,'LINK GEE-MSTORE'!$A$4:$E$164,4,0),"")&amp;IF(Detalle_Vinculos_Odoo[[#This Row],[id GEE2]]=0,"",Detalle_Vinculos_Odoo[[#This Row],[id GEE2]])</f>
        <v>https://app-data-i.users.earthengine.app/view/dataclimapnfiltro?Codcom=13</v>
      </c>
      <c r="V563" s="121" t="str">
        <f>+IFERROR(VLOOKUP($M563,'LINK GEE-MSTORE'!$I$4:$M$134,4,0),"")</f>
        <v/>
      </c>
      <c r="W563" s="30" t="str">
        <f>+Detalle_Vinculos_Odoo[[#This Row],[Data]]&amp;"|| "&amp;Detalle_Vinculos_Odoo[[#This Row],[Variante Shopify]]&amp;", "&amp;Detalle_Vinculos_Odoo[[#This Row],[País]]</f>
        <v>DATACLIMA|| Provincia: Panamá Oeste, Panamá</v>
      </c>
      <c r="X5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Panamá Oeste</v>
      </c>
      <c r="Y56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id2:13, geeURL: "https://app-data-i.users.earthengine.app/view/dataclimapnfiltro?Codcom=13", comentario: "DATA: DATACLIMA || País: Panamá || Variante: SI || Tipo Variante: Provincia || Variante Shopify: Provincia: Panamá Oeste", nombre: "DATACLIMA|| Provincia: Panamá Oeste, Panamá",urlImagen: "https://raw.githubusercontent.com/Sud-Austral/DATA-COMUN/master/00%20Portadas/DATACLIMA/portadaPowerBi_DataCLIMA_PlataformaDeAnalisisYMonitoreoDelClima_PANAMA.jpg",  urlPowerBi:"https://app.powerbi.com/view?r=eyJrIjoiMGQzYmQzYWEtMmFjNy00NWNkLTk3MGEtNWIyZGM5ZjY2NDcwIiwidCI6IjhmYmFhNWJmLTJlY2MtNGRjOC1iNTZiLThmOTJlMzA3ZjA3NiIsImMiOjR9"));</v>
      </c>
      <c r="AA5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https://odooutil.azurewebsites.net/GEE/Index/9012/13/34/13</v>
      </c>
      <c r="AB563" s="106" t="str">
        <f t="shared" si="38"/>
        <v>https://dashboardfiltrado.azurewebsites.net/AutoDash/Index/34/13</v>
      </c>
      <c r="AC5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id2:13, url:"https://app.powerbi.com/view?r=eyJrIjoiMGQzYmQzYWEtMmFjNy00NWNkLTk3MGEtNWIyZGM5ZjY2NDcwIiwidCI6IjhmYmFhNWJmLTJlY2MtNGRjOC1iNTZiLThmOTJlMzA3ZjA3NiIsImMiOjR9", comentario:"DATA: DATACLIMA || País: Panamá || Variante: SI || Tipo Variante: Provincia || Variante Shopify: Provincia: Panamá Oeste"));</v>
      </c>
      <c r="AD5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https://odooutil.azurewebsites.net/GEE/Index/9012/13/34/13</v>
      </c>
      <c r="AE563" s="117" t="str">
        <f>+IF(Detalle_Vinculos_Odoo[[#This Row],[LINK Mapstore]]&lt;&gt;"","MapStore",IF(Detalle_Vinculos_Odoo[[#This Row],[id GEE]]&lt;&gt;"","GEE-PBI","PBI"))</f>
        <v>GEE-PBI</v>
      </c>
    </row>
    <row r="564" spans="1:31" ht="30.6" x14ac:dyDescent="0.3">
      <c r="A564" s="102">
        <f t="shared" si="39"/>
        <v>551</v>
      </c>
      <c r="B564" s="103" t="str">
        <f>+VLOOKUP($M564,Detalle_Variantes_DI[],2,0)</f>
        <v>DATARIESGO</v>
      </c>
      <c r="C564" s="103" t="str">
        <f>+VLOOKUP($M564,Detalle_Variantes_DI[],3,0)</f>
        <v>0012-04-00091</v>
      </c>
      <c r="D564" s="30" t="str">
        <f>+VLOOKUP($M564,Detalle_Variantes_DI[],5,0)</f>
        <v>Plataforma de Análisis y Monitoreo de focos de Fuego - El Salvador</v>
      </c>
      <c r="E564" s="102" t="str">
        <f>+VLOOKUP($M564,Detalle_Variantes_DI[],6,0)</f>
        <v>PRO</v>
      </c>
      <c r="F564" s="102" t="str">
        <f>+VLOOKUP($M564,Detalle_Variantes_DI[],7,0)</f>
        <v>El Salvador</v>
      </c>
      <c r="G564" s="102" t="str">
        <f>+VLOOKUP($M564,Detalle_Variantes_DI[],8,0)</f>
        <v>SI</v>
      </c>
      <c r="H564" s="102" t="str">
        <f>+VLOOKUP($M564,Detalle_Variantes_DI[],9,0)</f>
        <v>SI</v>
      </c>
      <c r="I564" s="102" t="str">
        <f>+VLOOKUP($M564,Detalle_Variantes_DI[],10,0)</f>
        <v>NO</v>
      </c>
      <c r="J564" s="102" t="str">
        <f>+VLOOKUP($M564,Detalle_Variantes_DI[],11,0)</f>
        <v>SI</v>
      </c>
      <c r="K564" s="102" t="str">
        <f>+VLOOKUP($M564,Detalle_Variantes_DI[],13,0)</f>
        <v>NO</v>
      </c>
      <c r="L564" s="102" t="str">
        <f>+VLOOKUP($M564,Detalle_Variantes_DI[],14,0)</f>
        <v>Nacional</v>
      </c>
      <c r="M564" s="100">
        <v>35</v>
      </c>
      <c r="N564" s="96">
        <v>0</v>
      </c>
      <c r="O564" s="102">
        <f>+IF(VLOOKUP($M564,Detalle_Variantes_DI[],19,0)=0,"",VLOOKUP($M564,Detalle_Variantes_DI[],19,0))</f>
        <v>9013</v>
      </c>
      <c r="P564" s="102">
        <f t="shared" si="40"/>
        <v>0</v>
      </c>
      <c r="Q564" s="102">
        <f>+IF(VLOOKUP($M564,Detalle_Variantes_DI[],19,0)=0,"",VLOOKUP($M564,Detalle_Variantes_DI[],21,0))</f>
        <v>0</v>
      </c>
      <c r="R564" s="102">
        <f t="shared" si="41"/>
        <v>0</v>
      </c>
      <c r="S564" s="106" t="str">
        <f>+IFERROR(VLOOKUP(M564&amp;"-"&amp;N564,Links_publicos_PBI[[id-id2]:[Nombre Archivo PBI]],4,0),L564)</f>
        <v>Nacional</v>
      </c>
      <c r="T564" s="121" t="str">
        <f>+HYPERLINK(IFERROR(VLOOKUP($M564&amp;"-"&amp;$N564,Links_publicos_PBI[[id-id2]:[Nombre Archivo PBI]],5,0),L564))</f>
        <v>https://app.powerbi.com/view?r=eyJrIjoiMDZiM2EwY2ItOWJhZS00NjdlLWE0NWEtYTU1ZDNmNzFlMjdlIiwidCI6IjhmYmFhNWJmLTJlY2MtNGRjOC1iNTZiLThmOTJlMzA3ZjA3NiIsImMiOjR9&amp;pageName=ReportSection8bcae9100757e5450e5b</v>
      </c>
      <c r="U564" s="121" t="str">
        <f>+IFERROR(VLOOKUP($M564,'LINK GEE-MSTORE'!$A$4:$E$164,4,0),"")&amp;IF(Detalle_Vinculos_Odoo[[#This Row],[id GEE2]]=0,"",Detalle_Vinculos_Odoo[[#This Row],[id GEE2]])</f>
        <v>https://app-data-i.users.earthengine.app/view/datafuegoes</v>
      </c>
      <c r="V564" s="121" t="str">
        <f>+IFERROR(VLOOKUP($M564,'LINK GEE-MSTORE'!$I$4:$M$134,4,0),"")</f>
        <v/>
      </c>
      <c r="W564" s="30" t="str">
        <f>+Detalle_Vinculos_Odoo[[#This Row],[Data]]&amp;"|| "&amp;Detalle_Vinculos_Odoo[[#This Row],[Variante Shopify]]&amp;", "&amp;Detalle_Vinculos_Odoo[[#This Row],[País]]</f>
        <v>DATARIESGO|| Nacional, El Salvador</v>
      </c>
      <c r="X5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NO || Tipo Variante: Nacional || Variante Shopify: Nacional</v>
      </c>
      <c r="Y56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9013, id2:0, geeURL: "https://app-data-i.users.earthengine.app/view/datafuegoes", comentario: "DATA: DATARIESGO || País: El Salvador || Variante: NO || Tipo Variante: Nacional || Variante Shopify: Nacional", nombre: "DATARIESGO|| Nacional, El Salvador",urlImagen: "https://raw.githubusercontent.com/Sud-Austral/DATA-COMUN/master/00%20Portadas/DATAFUEGO/portadaPowerBi_DataRIESGO_PlataformaDeAnalisisYMonitoreoDeFocosDeFuego_ELSALVADOR.jpg",  urlPowerBi:"https://app.powerbi.com/view?r=eyJrIjoiMDZiM2EwY2ItOWJhZS00NjdlLWE0NWEtYTU1ZDNmNzFlMjdlIiwidCI6IjhmYmFhNWJmLTJlY2MtNGRjOC1iNTZiLThmOTJlMzA3ZjA3NiIsImMiOjR9&amp;pageName=ReportSection8bcae9100757e5450e5b"));</v>
      </c>
      <c r="AA5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https://odooutil.azurewebsites.net/GEE/Index/9013/0/35/0</v>
      </c>
      <c r="AB564" s="106" t="str">
        <f t="shared" si="38"/>
        <v>https://dashboardfiltrado.azurewebsites.net/AutoDash/Index/35/0</v>
      </c>
      <c r="AC5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id:35, id2:0, url:"https://app.powerbi.com/view?r=eyJrIjoiMDZiM2EwY2ItOWJhZS00NjdlLWE0NWEtYTU1ZDNmNzFlMjdlIiwidCI6IjhmYmFhNWJmLTJlY2MtNGRjOC1iNTZiLThmOTJlMzA3ZjA3NiIsImMiOjR9&amp;pageName=ReportSection8bcae9100757e5450e5b", comentario:"DATA: DATARIESGO || País: El Salvador || Variante: NO || Tipo Variante: Nacional || Variante Shopify: Nacional"));</v>
      </c>
      <c r="AD5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https://odooutil.azurewebsites.net/GEE/Index/9013/0/35/0</v>
      </c>
      <c r="AE564" s="117" t="str">
        <f>+IF(Detalle_Vinculos_Odoo[[#This Row],[LINK Mapstore]]&lt;&gt;"","MapStore",IF(Detalle_Vinculos_Odoo[[#This Row],[id GEE]]&lt;&gt;"","GEE-PBI","PBI"))</f>
        <v>GEE-PBI</v>
      </c>
    </row>
    <row r="565" spans="1:31" ht="30.6" x14ac:dyDescent="0.3">
      <c r="A565" s="102">
        <f t="shared" si="39"/>
        <v>552</v>
      </c>
      <c r="B565" s="103" t="str">
        <f>+VLOOKUP($M565,Detalle_Variantes_DI[],2,0)</f>
        <v>DATARIESGO</v>
      </c>
      <c r="C565" s="103" t="str">
        <f>+VLOOKUP($M565,Detalle_Variantes_DI[],3,0)</f>
        <v>0012-04-00091</v>
      </c>
      <c r="D565" s="30" t="str">
        <f>+VLOOKUP($M565,Detalle_Variantes_DI[],5,0)</f>
        <v>Plataforma de Análisis y Monitoreo de focos de Fuego - El Salvador</v>
      </c>
      <c r="E565" s="102" t="str">
        <f>+VLOOKUP($M565,Detalle_Variantes_DI[],6,0)</f>
        <v>PRO</v>
      </c>
      <c r="F565" s="102" t="str">
        <f>+VLOOKUP($M565,Detalle_Variantes_DI[],7,0)</f>
        <v>El Salvador</v>
      </c>
      <c r="G565" s="102" t="str">
        <f>+VLOOKUP($M565,Detalle_Variantes_DI[],8,0)</f>
        <v>SI</v>
      </c>
      <c r="H565" s="102" t="str">
        <f>+VLOOKUP($M565,Detalle_Variantes_DI[],9,0)</f>
        <v>SI</v>
      </c>
      <c r="I565" s="102" t="str">
        <f>+VLOOKUP($M565,Detalle_Variantes_DI[],10,0)</f>
        <v>NO</v>
      </c>
      <c r="J565" s="102" t="str">
        <f>+VLOOKUP($M565,Detalle_Variantes_DI[],11,0)</f>
        <v>SI</v>
      </c>
      <c r="K565" s="102" t="str">
        <f>+VLOOKUP($M565,Detalle_Variantes_DI[],13,0)</f>
        <v>SI</v>
      </c>
      <c r="L565" s="102" t="str">
        <f>+VLOOKUP($M565,Detalle_Variantes_DI[],14,0)</f>
        <v>Departamento</v>
      </c>
      <c r="M565" s="100">
        <v>36</v>
      </c>
      <c r="N565" s="96">
        <v>1</v>
      </c>
      <c r="O565" s="102">
        <f>+IF(VLOOKUP($M565,Detalle_Variantes_DI[],19,0)=0,"",VLOOKUP($M565,Detalle_Variantes_DI[],19,0))</f>
        <v>9014</v>
      </c>
      <c r="P565" s="102">
        <f t="shared" si="40"/>
        <v>1</v>
      </c>
      <c r="Q565" s="102">
        <f>+IF(VLOOKUP($M565,Detalle_Variantes_DI[],19,0)=0,"",VLOOKUP($M565,Detalle_Variantes_DI[],21,0))</f>
        <v>0</v>
      </c>
      <c r="R565" s="102">
        <f t="shared" si="41"/>
        <v>1</v>
      </c>
      <c r="S565" s="106" t="str">
        <f>+IFERROR(VLOOKUP(M565&amp;"-"&amp;N565,Links_publicos_PBI[[id-id2]:[Nombre Archivo PBI]],4,0),L565)</f>
        <v>Departamento: Ahuachapán</v>
      </c>
      <c r="T565" s="121" t="str">
        <f>+HYPERLINK(IFERROR(VLOOKUP($M565&amp;"-"&amp;$N565,Links_publicos_PBI[[id-id2]:[Nombre Archivo PBI]],5,0),L565))</f>
        <v>https://app.powerbi.com/view?r=eyJrIjoiZjY5OTY4ZmYtMjc1NS00OGUwLWE4MTEtMGM5NDZjMzY3MWY3IiwidCI6IjhmYmFhNWJmLTJlY2MtNGRjOC1iNTZiLThmOTJlMzA3ZjA3NiIsImMiOjR9</v>
      </c>
      <c r="U565" s="121" t="str">
        <f>+IFERROR(VLOOKUP($M565,'LINK GEE-MSTORE'!$A$4:$E$164,4,0),"")&amp;IF(Detalle_Vinculos_Odoo[[#This Row],[id GEE2]]=0,"",Detalle_Vinculos_Odoo[[#This Row],[id GEE2]])</f>
        <v>https://app-data-i.users.earthengine.app/view/datafuegoesfiltro?Codcom=1</v>
      </c>
      <c r="V565" s="121" t="str">
        <f>+IFERROR(VLOOKUP($M565,'LINK GEE-MSTORE'!$I$4:$M$134,4,0),"")</f>
        <v/>
      </c>
      <c r="W565" s="30" t="str">
        <f>+Detalle_Vinculos_Odoo[[#This Row],[Data]]&amp;"|| "&amp;Detalle_Vinculos_Odoo[[#This Row],[Variante Shopify]]&amp;", "&amp;Detalle_Vinculos_Odoo[[#This Row],[País]]</f>
        <v>DATARIESGO|| Departamento: Ahuachapán, El Salvador</v>
      </c>
      <c r="X5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Ahuachapán</v>
      </c>
      <c r="Y56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id2:1, geeURL: "https://app-data-i.users.earthengine.app/view/datafuegoesfiltro?Codcom=1", comentario: "DATA: DATARIESGO || País: El Salvador || Variante: SI || Tipo Variante: Departamento || Variante Shopify: Departamento: Ahuachapán", nombre: "DATARIESGO|| Departamento: Ahuachapán, El Salvador",urlImagen: "https://raw.githubusercontent.com/Sud-Austral/DATA-COMUN/master/00%20Portadas/DATAFUEGO/portadaPowerBi_DataRIESGO_PlataformaDeAnalisisYMonitoreoDeFocosDeFuego_ELSALVADOR.jpg",  urlPowerBi:"https://app.powerbi.com/view?r=eyJrIjoiZjY5OTY4ZmYtMjc1NS00OGUwLWE4MTEtMGM5NDZjMzY3MWY3IiwidCI6IjhmYmFhNWJmLTJlY2MtNGRjOC1iNTZiLThmOTJlMzA3ZjA3NiIsImMiOjR9"));</v>
      </c>
      <c r="AA5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https://odooutil.azurewebsites.net/GEE/Index/9014/1/36/1</v>
      </c>
      <c r="AB565" s="106" t="str">
        <f t="shared" si="38"/>
        <v>https://dashboardfiltrado.azurewebsites.net/AutoDash/Index/36/1</v>
      </c>
      <c r="AC5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id2:1, url:"https://app.powerbi.com/view?r=eyJrIjoiZjY5OTY4ZmYtMjc1NS00OGUwLWE4MTEtMGM5NDZjMzY3MWY3IiwidCI6IjhmYmFhNWJmLTJlY2MtNGRjOC1iNTZiLThmOTJlMzA3ZjA3NiIsImMiOjR9", comentario:"DATA: DATARIESGO || País: El Salvador || Variante: SI || Tipo Variante: Departamento || Variante Shopify: Departamento: Ahuachapán"));</v>
      </c>
      <c r="AD5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https://odooutil.azurewebsites.net/GEE/Index/9014/1/36/1</v>
      </c>
      <c r="AE565" s="117" t="str">
        <f>+IF(Detalle_Vinculos_Odoo[[#This Row],[LINK Mapstore]]&lt;&gt;"","MapStore",IF(Detalle_Vinculos_Odoo[[#This Row],[id GEE]]&lt;&gt;"","GEE-PBI","PBI"))</f>
        <v>GEE-PBI</v>
      </c>
    </row>
    <row r="566" spans="1:31" ht="30.6" x14ac:dyDescent="0.3">
      <c r="A566" s="102">
        <f t="shared" si="39"/>
        <v>553</v>
      </c>
      <c r="B566" s="103" t="str">
        <f>+VLOOKUP($M566,Detalle_Variantes_DI[],2,0)</f>
        <v>DATARIESGO</v>
      </c>
      <c r="C566" s="103" t="str">
        <f>+VLOOKUP($M566,Detalle_Variantes_DI[],3,0)</f>
        <v>0012-04-00091</v>
      </c>
      <c r="D566" s="30" t="str">
        <f>+VLOOKUP($M566,Detalle_Variantes_DI[],5,0)</f>
        <v>Plataforma de Análisis y Monitoreo de focos de Fuego - El Salvador</v>
      </c>
      <c r="E566" s="102" t="str">
        <f>+VLOOKUP($M566,Detalle_Variantes_DI[],6,0)</f>
        <v>PRO</v>
      </c>
      <c r="F566" s="102" t="str">
        <f>+VLOOKUP($M566,Detalle_Variantes_DI[],7,0)</f>
        <v>El Salvador</v>
      </c>
      <c r="G566" s="102" t="str">
        <f>+VLOOKUP($M566,Detalle_Variantes_DI[],8,0)</f>
        <v>SI</v>
      </c>
      <c r="H566" s="102" t="str">
        <f>+VLOOKUP($M566,Detalle_Variantes_DI[],9,0)</f>
        <v>SI</v>
      </c>
      <c r="I566" s="102" t="str">
        <f>+VLOOKUP($M566,Detalle_Variantes_DI[],10,0)</f>
        <v>NO</v>
      </c>
      <c r="J566" s="102" t="str">
        <f>+VLOOKUP($M566,Detalle_Variantes_DI[],11,0)</f>
        <v>SI</v>
      </c>
      <c r="K566" s="102" t="str">
        <f>+VLOOKUP($M566,Detalle_Variantes_DI[],13,0)</f>
        <v>SI</v>
      </c>
      <c r="L566" s="102" t="str">
        <f>+VLOOKUP($M566,Detalle_Variantes_DI[],14,0)</f>
        <v>Departamento</v>
      </c>
      <c r="M566" s="100">
        <f t="shared" si="42"/>
        <v>36</v>
      </c>
      <c r="N566" s="96">
        <v>2</v>
      </c>
      <c r="O566" s="102">
        <f>+IF(VLOOKUP($M566,Detalle_Variantes_DI[],19,0)=0,"",VLOOKUP($M566,Detalle_Variantes_DI[],19,0))</f>
        <v>9014</v>
      </c>
      <c r="P566" s="102">
        <f t="shared" si="40"/>
        <v>2</v>
      </c>
      <c r="Q566" s="102">
        <f>+IF(VLOOKUP($M566,Detalle_Variantes_DI[],19,0)=0,"",VLOOKUP($M566,Detalle_Variantes_DI[],21,0))</f>
        <v>0</v>
      </c>
      <c r="R566" s="102">
        <f t="shared" si="41"/>
        <v>2</v>
      </c>
      <c r="S566" s="106" t="str">
        <f>+IFERROR(VLOOKUP(M566&amp;"-"&amp;N566,Links_publicos_PBI[[id-id2]:[Nombre Archivo PBI]],4,0),L566)</f>
        <v>Departamento: Santa Ana</v>
      </c>
      <c r="T566" s="121" t="str">
        <f>+HYPERLINK(IFERROR(VLOOKUP($M566&amp;"-"&amp;$N566,Links_publicos_PBI[[id-id2]:[Nombre Archivo PBI]],5,0),L566))</f>
        <v>https://app.powerbi.com/view?r=eyJrIjoiNmE0N2FmNzAtZmYzOS00NWE0LTliOWEtZGYxMzY3NWEyNzVhIiwidCI6IjhmYmFhNWJmLTJlY2MtNGRjOC1iNTZiLThmOTJlMzA3ZjA3NiIsImMiOjR9</v>
      </c>
      <c r="U566" s="121" t="str">
        <f>+IFERROR(VLOOKUP($M566,'LINK GEE-MSTORE'!$A$4:$E$164,4,0),"")&amp;IF(Detalle_Vinculos_Odoo[[#This Row],[id GEE2]]=0,"",Detalle_Vinculos_Odoo[[#This Row],[id GEE2]])</f>
        <v>https://app-data-i.users.earthengine.app/view/datafuegoesfiltro?Codcom=2</v>
      </c>
      <c r="V566" s="121" t="str">
        <f>+IFERROR(VLOOKUP($M566,'LINK GEE-MSTORE'!$I$4:$M$134,4,0),"")</f>
        <v/>
      </c>
      <c r="W566" s="30" t="str">
        <f>+Detalle_Vinculos_Odoo[[#This Row],[Data]]&amp;"|| "&amp;Detalle_Vinculos_Odoo[[#This Row],[Variante Shopify]]&amp;", "&amp;Detalle_Vinculos_Odoo[[#This Row],[País]]</f>
        <v>DATARIESGO|| Departamento: Santa Ana, El Salvador</v>
      </c>
      <c r="X5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Santa Ana</v>
      </c>
      <c r="Y56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id2:2, geeURL: "https://app-data-i.users.earthengine.app/view/datafuegoesfiltro?Codcom=2", comentario: "DATA: DATARIESGO || País: El Salvador || Variante: SI || Tipo Variante: Departamento || Variante Shopify: Departamento: Santa Ana", nombre: "DATARIESGO|| Departamento: Santa Ana, El Salvador",urlImagen: "https://raw.githubusercontent.com/Sud-Austral/DATA-COMUN/master/00%20Portadas/DATAFUEGO/portadaPowerBi_DataRIESGO_PlataformaDeAnalisisYMonitoreoDeFocosDeFuego_ELSALVADOR.jpg",  urlPowerBi:"https://app.powerbi.com/view?r=eyJrIjoiNmE0N2FmNzAtZmYzOS00NWE0LTliOWEtZGYxMzY3NWEyNzVhIiwidCI6IjhmYmFhNWJmLTJlY2MtNGRjOC1iNTZiLThmOTJlMzA3ZjA3NiIsImMiOjR9"));</v>
      </c>
      <c r="AA5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https://odooutil.azurewebsites.net/GEE/Index/9014/2/36/2</v>
      </c>
      <c r="AB566" s="106" t="str">
        <f t="shared" si="38"/>
        <v>https://dashboardfiltrado.azurewebsites.net/AutoDash/Index/36/2</v>
      </c>
      <c r="AC5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id2:2, url:"https://app.powerbi.com/view?r=eyJrIjoiNmE0N2FmNzAtZmYzOS00NWE0LTliOWEtZGYxMzY3NWEyNzVhIiwidCI6IjhmYmFhNWJmLTJlY2MtNGRjOC1iNTZiLThmOTJlMzA3ZjA3NiIsImMiOjR9", comentario:"DATA: DATARIESGO || País: El Salvador || Variante: SI || Tipo Variante: Departamento || Variante Shopify: Departamento: Santa Ana"));</v>
      </c>
      <c r="AD5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https://odooutil.azurewebsites.net/GEE/Index/9014/2/36/2</v>
      </c>
      <c r="AE566" s="117" t="str">
        <f>+IF(Detalle_Vinculos_Odoo[[#This Row],[LINK Mapstore]]&lt;&gt;"","MapStore",IF(Detalle_Vinculos_Odoo[[#This Row],[id GEE]]&lt;&gt;"","GEE-PBI","PBI"))</f>
        <v>GEE-PBI</v>
      </c>
    </row>
    <row r="567" spans="1:31" ht="30.6" x14ac:dyDescent="0.3">
      <c r="A567" s="102">
        <f t="shared" si="39"/>
        <v>554</v>
      </c>
      <c r="B567" s="103" t="str">
        <f>+VLOOKUP($M567,Detalle_Variantes_DI[],2,0)</f>
        <v>DATARIESGO</v>
      </c>
      <c r="C567" s="103" t="str">
        <f>+VLOOKUP($M567,Detalle_Variantes_DI[],3,0)</f>
        <v>0012-04-00091</v>
      </c>
      <c r="D567" s="30" t="str">
        <f>+VLOOKUP($M567,Detalle_Variantes_DI[],5,0)</f>
        <v>Plataforma de Análisis y Monitoreo de focos de Fuego - El Salvador</v>
      </c>
      <c r="E567" s="102" t="str">
        <f>+VLOOKUP($M567,Detalle_Variantes_DI[],6,0)</f>
        <v>PRO</v>
      </c>
      <c r="F567" s="102" t="str">
        <f>+VLOOKUP($M567,Detalle_Variantes_DI[],7,0)</f>
        <v>El Salvador</v>
      </c>
      <c r="G567" s="102" t="str">
        <f>+VLOOKUP($M567,Detalle_Variantes_DI[],8,0)</f>
        <v>SI</v>
      </c>
      <c r="H567" s="102" t="str">
        <f>+VLOOKUP($M567,Detalle_Variantes_DI[],9,0)</f>
        <v>SI</v>
      </c>
      <c r="I567" s="102" t="str">
        <f>+VLOOKUP($M567,Detalle_Variantes_DI[],10,0)</f>
        <v>NO</v>
      </c>
      <c r="J567" s="102" t="str">
        <f>+VLOOKUP($M567,Detalle_Variantes_DI[],11,0)</f>
        <v>SI</v>
      </c>
      <c r="K567" s="102" t="str">
        <f>+VLOOKUP($M567,Detalle_Variantes_DI[],13,0)</f>
        <v>SI</v>
      </c>
      <c r="L567" s="102" t="str">
        <f>+VLOOKUP($M567,Detalle_Variantes_DI[],14,0)</f>
        <v>Departamento</v>
      </c>
      <c r="M567" s="100">
        <f t="shared" si="42"/>
        <v>36</v>
      </c>
      <c r="N567" s="96">
        <v>3</v>
      </c>
      <c r="O567" s="102">
        <f>+IF(VLOOKUP($M567,Detalle_Variantes_DI[],19,0)=0,"",VLOOKUP($M567,Detalle_Variantes_DI[],19,0))</f>
        <v>9014</v>
      </c>
      <c r="P567" s="102">
        <f t="shared" si="40"/>
        <v>3</v>
      </c>
      <c r="Q567" s="102">
        <f>+IF(VLOOKUP($M567,Detalle_Variantes_DI[],19,0)=0,"",VLOOKUP($M567,Detalle_Variantes_DI[],21,0))</f>
        <v>0</v>
      </c>
      <c r="R567" s="102">
        <f t="shared" si="41"/>
        <v>3</v>
      </c>
      <c r="S567" s="106" t="str">
        <f>+IFERROR(VLOOKUP(M567&amp;"-"&amp;N567,Links_publicos_PBI[[id-id2]:[Nombre Archivo PBI]],4,0),L567)</f>
        <v>Departamento: Sonsonate</v>
      </c>
      <c r="T567" s="121" t="str">
        <f>+HYPERLINK(IFERROR(VLOOKUP($M567&amp;"-"&amp;$N567,Links_publicos_PBI[[id-id2]:[Nombre Archivo PBI]],5,0),L567))</f>
        <v>https://app.powerbi.com/view?r=eyJrIjoiZTA2YmVlYjQtMzlkYS00ZDRiLTkxOTktYWY1NTc0NmViYTM2IiwidCI6IjhmYmFhNWJmLTJlY2MtNGRjOC1iNTZiLThmOTJlMzA3ZjA3NiIsImMiOjR9</v>
      </c>
      <c r="U567" s="121" t="str">
        <f>+IFERROR(VLOOKUP($M567,'LINK GEE-MSTORE'!$A$4:$E$164,4,0),"")&amp;IF(Detalle_Vinculos_Odoo[[#This Row],[id GEE2]]=0,"",Detalle_Vinculos_Odoo[[#This Row],[id GEE2]])</f>
        <v>https://app-data-i.users.earthengine.app/view/datafuegoesfiltro?Codcom=3</v>
      </c>
      <c r="V567" s="121" t="str">
        <f>+IFERROR(VLOOKUP($M567,'LINK GEE-MSTORE'!$I$4:$M$134,4,0),"")</f>
        <v/>
      </c>
      <c r="W567" s="30" t="str">
        <f>+Detalle_Vinculos_Odoo[[#This Row],[Data]]&amp;"|| "&amp;Detalle_Vinculos_Odoo[[#This Row],[Variante Shopify]]&amp;", "&amp;Detalle_Vinculos_Odoo[[#This Row],[País]]</f>
        <v>DATARIESGO|| Departamento: Sonsonate, El Salvador</v>
      </c>
      <c r="X5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Sonsonate</v>
      </c>
      <c r="Y56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id2:3, geeURL: "https://app-data-i.users.earthengine.app/view/datafuegoesfiltro?Codcom=3", comentario: "DATA: DATARIESGO || País: El Salvador || Variante: SI || Tipo Variante: Departamento || Variante Shopify: Departamento: Sonsonate", nombre: "DATARIESGO|| Departamento: Sonsonate, El Salvador",urlImagen: "https://raw.githubusercontent.com/Sud-Austral/DATA-COMUN/master/00%20Portadas/DATAFUEGO/portadaPowerBi_DataRIESGO_PlataformaDeAnalisisYMonitoreoDeFocosDeFuego_ELSALVADOR.jpg",  urlPowerBi:"https://app.powerbi.com/view?r=eyJrIjoiZTA2YmVlYjQtMzlkYS00ZDRiLTkxOTktYWY1NTc0NmViYTM2IiwidCI6IjhmYmFhNWJmLTJlY2MtNGRjOC1iNTZiLThmOTJlMzA3ZjA3NiIsImMiOjR9"));</v>
      </c>
      <c r="AA5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https://odooutil.azurewebsites.net/GEE/Index/9014/3/36/3</v>
      </c>
      <c r="AB567" s="106" t="str">
        <f t="shared" si="38"/>
        <v>https://dashboardfiltrado.azurewebsites.net/AutoDash/Index/36/3</v>
      </c>
      <c r="AC5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id2:3, url:"https://app.powerbi.com/view?r=eyJrIjoiZTA2YmVlYjQtMzlkYS00ZDRiLTkxOTktYWY1NTc0NmViYTM2IiwidCI6IjhmYmFhNWJmLTJlY2MtNGRjOC1iNTZiLThmOTJlMzA3ZjA3NiIsImMiOjR9", comentario:"DATA: DATARIESGO || País: El Salvador || Variante: SI || Tipo Variante: Departamento || Variante Shopify: Departamento: Sonsonate"));</v>
      </c>
      <c r="AD5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https://odooutil.azurewebsites.net/GEE/Index/9014/3/36/3</v>
      </c>
      <c r="AE567" s="117" t="str">
        <f>+IF(Detalle_Vinculos_Odoo[[#This Row],[LINK Mapstore]]&lt;&gt;"","MapStore",IF(Detalle_Vinculos_Odoo[[#This Row],[id GEE]]&lt;&gt;"","GEE-PBI","PBI"))</f>
        <v>GEE-PBI</v>
      </c>
    </row>
    <row r="568" spans="1:31" ht="30.6" x14ac:dyDescent="0.3">
      <c r="A568" s="102">
        <f t="shared" si="39"/>
        <v>555</v>
      </c>
      <c r="B568" s="103" t="str">
        <f>+VLOOKUP($M568,Detalle_Variantes_DI[],2,0)</f>
        <v>DATARIESGO</v>
      </c>
      <c r="C568" s="103" t="str">
        <f>+VLOOKUP($M568,Detalle_Variantes_DI[],3,0)</f>
        <v>0012-04-00091</v>
      </c>
      <c r="D568" s="30" t="str">
        <f>+VLOOKUP($M568,Detalle_Variantes_DI[],5,0)</f>
        <v>Plataforma de Análisis y Monitoreo de focos de Fuego - El Salvador</v>
      </c>
      <c r="E568" s="102" t="str">
        <f>+VLOOKUP($M568,Detalle_Variantes_DI[],6,0)</f>
        <v>PRO</v>
      </c>
      <c r="F568" s="102" t="str">
        <f>+VLOOKUP($M568,Detalle_Variantes_DI[],7,0)</f>
        <v>El Salvador</v>
      </c>
      <c r="G568" s="102" t="str">
        <f>+VLOOKUP($M568,Detalle_Variantes_DI[],8,0)</f>
        <v>SI</v>
      </c>
      <c r="H568" s="102" t="str">
        <f>+VLOOKUP($M568,Detalle_Variantes_DI[],9,0)</f>
        <v>SI</v>
      </c>
      <c r="I568" s="102" t="str">
        <f>+VLOOKUP($M568,Detalle_Variantes_DI[],10,0)</f>
        <v>NO</v>
      </c>
      <c r="J568" s="102" t="str">
        <f>+VLOOKUP($M568,Detalle_Variantes_DI[],11,0)</f>
        <v>SI</v>
      </c>
      <c r="K568" s="102" t="str">
        <f>+VLOOKUP($M568,Detalle_Variantes_DI[],13,0)</f>
        <v>SI</v>
      </c>
      <c r="L568" s="102" t="str">
        <f>+VLOOKUP($M568,Detalle_Variantes_DI[],14,0)</f>
        <v>Departamento</v>
      </c>
      <c r="M568" s="100">
        <f t="shared" si="42"/>
        <v>36</v>
      </c>
      <c r="N568" s="96">
        <v>4</v>
      </c>
      <c r="O568" s="102">
        <f>+IF(VLOOKUP($M568,Detalle_Variantes_DI[],19,0)=0,"",VLOOKUP($M568,Detalle_Variantes_DI[],19,0))</f>
        <v>9014</v>
      </c>
      <c r="P568" s="102">
        <f t="shared" si="40"/>
        <v>4</v>
      </c>
      <c r="Q568" s="102">
        <f>+IF(VLOOKUP($M568,Detalle_Variantes_DI[],19,0)=0,"",VLOOKUP($M568,Detalle_Variantes_DI[],21,0))</f>
        <v>0</v>
      </c>
      <c r="R568" s="102">
        <f t="shared" si="41"/>
        <v>4</v>
      </c>
      <c r="S568" s="106" t="str">
        <f>+IFERROR(VLOOKUP(M568&amp;"-"&amp;N568,Links_publicos_PBI[[id-id2]:[Nombre Archivo PBI]],4,0),L568)</f>
        <v>Departamento: Chalatenango</v>
      </c>
      <c r="T568" s="121" t="str">
        <f>+HYPERLINK(IFERROR(VLOOKUP($M568&amp;"-"&amp;$N568,Links_publicos_PBI[[id-id2]:[Nombre Archivo PBI]],5,0),L568))</f>
        <v>https://app.powerbi.com/view?r=eyJrIjoiNWY1MTEyMTQtYTE5Mi00OTUyLWE3MWQtYzNmNWEzYjY1NTM0IiwidCI6IjhmYmFhNWJmLTJlY2MtNGRjOC1iNTZiLThmOTJlMzA3ZjA3NiIsImMiOjR9</v>
      </c>
      <c r="U568" s="121" t="str">
        <f>+IFERROR(VLOOKUP($M568,'LINK GEE-MSTORE'!$A$4:$E$164,4,0),"")&amp;IF(Detalle_Vinculos_Odoo[[#This Row],[id GEE2]]=0,"",Detalle_Vinculos_Odoo[[#This Row],[id GEE2]])</f>
        <v>https://app-data-i.users.earthengine.app/view/datafuegoesfiltro?Codcom=4</v>
      </c>
      <c r="V568" s="121" t="str">
        <f>+IFERROR(VLOOKUP($M568,'LINK GEE-MSTORE'!$I$4:$M$134,4,0),"")</f>
        <v/>
      </c>
      <c r="W568" s="30" t="str">
        <f>+Detalle_Vinculos_Odoo[[#This Row],[Data]]&amp;"|| "&amp;Detalle_Vinculos_Odoo[[#This Row],[Variante Shopify]]&amp;", "&amp;Detalle_Vinculos_Odoo[[#This Row],[País]]</f>
        <v>DATARIESGO|| Departamento: Chalatenango, El Salvador</v>
      </c>
      <c r="X5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Chalatenango</v>
      </c>
      <c r="Y56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id2:4, geeURL: "https://app-data-i.users.earthengine.app/view/datafuegoesfiltro?Codcom=4", comentario: "DATA: DATARIESGO || País: El Salvador || Variante: SI || Tipo Variante: Departamento || Variante Shopify: Departamento: Chalatenango", nombre: "DATARIESGO|| Departamento: Chalatenango, El Salvador",urlImagen: "https://raw.githubusercontent.com/Sud-Austral/DATA-COMUN/master/00%20Portadas/DATAFUEGO/portadaPowerBi_DataRIESGO_PlataformaDeAnalisisYMonitoreoDeFocosDeFuego_ELSALVADOR.jpg",  urlPowerBi:"https://app.powerbi.com/view?r=eyJrIjoiNWY1MTEyMTQtYTE5Mi00OTUyLWE3MWQtYzNmNWEzYjY1NTM0IiwidCI6IjhmYmFhNWJmLTJlY2MtNGRjOC1iNTZiLThmOTJlMzA3ZjA3NiIsImMiOjR9"));</v>
      </c>
      <c r="AA5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https://odooutil.azurewebsites.net/GEE/Index/9014/4/36/4</v>
      </c>
      <c r="AB568" s="106" t="str">
        <f t="shared" si="38"/>
        <v>https://dashboardfiltrado.azurewebsites.net/AutoDash/Index/36/4</v>
      </c>
      <c r="AC5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id2:4, url:"https://app.powerbi.com/view?r=eyJrIjoiNWY1MTEyMTQtYTE5Mi00OTUyLWE3MWQtYzNmNWEzYjY1NTM0IiwidCI6IjhmYmFhNWJmLTJlY2MtNGRjOC1iNTZiLThmOTJlMzA3ZjA3NiIsImMiOjR9", comentario:"DATA: DATARIESGO || País: El Salvador || Variante: SI || Tipo Variante: Departamento || Variante Shopify: Departamento: Chalatenango"));</v>
      </c>
      <c r="AD5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https://odooutil.azurewebsites.net/GEE/Index/9014/4/36/4</v>
      </c>
      <c r="AE568" s="117" t="str">
        <f>+IF(Detalle_Vinculos_Odoo[[#This Row],[LINK Mapstore]]&lt;&gt;"","MapStore",IF(Detalle_Vinculos_Odoo[[#This Row],[id GEE]]&lt;&gt;"","GEE-PBI","PBI"))</f>
        <v>GEE-PBI</v>
      </c>
    </row>
    <row r="569" spans="1:31" ht="30.6" x14ac:dyDescent="0.3">
      <c r="A569" s="102">
        <f t="shared" si="39"/>
        <v>556</v>
      </c>
      <c r="B569" s="103" t="str">
        <f>+VLOOKUP($M569,Detalle_Variantes_DI[],2,0)</f>
        <v>DATARIESGO</v>
      </c>
      <c r="C569" s="103" t="str">
        <f>+VLOOKUP($M569,Detalle_Variantes_DI[],3,0)</f>
        <v>0012-04-00091</v>
      </c>
      <c r="D569" s="30" t="str">
        <f>+VLOOKUP($M569,Detalle_Variantes_DI[],5,0)</f>
        <v>Plataforma de Análisis y Monitoreo de focos de Fuego - El Salvador</v>
      </c>
      <c r="E569" s="102" t="str">
        <f>+VLOOKUP($M569,Detalle_Variantes_DI[],6,0)</f>
        <v>PRO</v>
      </c>
      <c r="F569" s="102" t="str">
        <f>+VLOOKUP($M569,Detalle_Variantes_DI[],7,0)</f>
        <v>El Salvador</v>
      </c>
      <c r="G569" s="102" t="str">
        <f>+VLOOKUP($M569,Detalle_Variantes_DI[],8,0)</f>
        <v>SI</v>
      </c>
      <c r="H569" s="102" t="str">
        <f>+VLOOKUP($M569,Detalle_Variantes_DI[],9,0)</f>
        <v>SI</v>
      </c>
      <c r="I569" s="102" t="str">
        <f>+VLOOKUP($M569,Detalle_Variantes_DI[],10,0)</f>
        <v>NO</v>
      </c>
      <c r="J569" s="102" t="str">
        <f>+VLOOKUP($M569,Detalle_Variantes_DI[],11,0)</f>
        <v>SI</v>
      </c>
      <c r="K569" s="102" t="str">
        <f>+VLOOKUP($M569,Detalle_Variantes_DI[],13,0)</f>
        <v>SI</v>
      </c>
      <c r="L569" s="102" t="str">
        <f>+VLOOKUP($M569,Detalle_Variantes_DI[],14,0)</f>
        <v>Departamento</v>
      </c>
      <c r="M569" s="100">
        <f t="shared" si="42"/>
        <v>36</v>
      </c>
      <c r="N569" s="96">
        <v>5</v>
      </c>
      <c r="O569" s="102">
        <f>+IF(VLOOKUP($M569,Detalle_Variantes_DI[],19,0)=0,"",VLOOKUP($M569,Detalle_Variantes_DI[],19,0))</f>
        <v>9014</v>
      </c>
      <c r="P569" s="102">
        <f t="shared" si="40"/>
        <v>5</v>
      </c>
      <c r="Q569" s="102">
        <f>+IF(VLOOKUP($M569,Detalle_Variantes_DI[],19,0)=0,"",VLOOKUP($M569,Detalle_Variantes_DI[],21,0))</f>
        <v>0</v>
      </c>
      <c r="R569" s="102">
        <f t="shared" si="41"/>
        <v>5</v>
      </c>
      <c r="S569" s="106" t="str">
        <f>+IFERROR(VLOOKUP(M569&amp;"-"&amp;N569,Links_publicos_PBI[[id-id2]:[Nombre Archivo PBI]],4,0),L569)</f>
        <v>Departamento: La Libertad</v>
      </c>
      <c r="T569" s="121" t="str">
        <f>+HYPERLINK(IFERROR(VLOOKUP($M569&amp;"-"&amp;$N569,Links_publicos_PBI[[id-id2]:[Nombre Archivo PBI]],5,0),L569))</f>
        <v>https://app.powerbi.com/view?r=eyJrIjoiMDhhOGIyZDgtODMxMy00OTQ3LThiMTMtNzNiNWRjMjYzMjkwIiwidCI6IjhmYmFhNWJmLTJlY2MtNGRjOC1iNTZiLThmOTJlMzA3ZjA3NiIsImMiOjR9</v>
      </c>
      <c r="U569" s="121" t="str">
        <f>+IFERROR(VLOOKUP($M569,'LINK GEE-MSTORE'!$A$4:$E$164,4,0),"")&amp;IF(Detalle_Vinculos_Odoo[[#This Row],[id GEE2]]=0,"",Detalle_Vinculos_Odoo[[#This Row],[id GEE2]])</f>
        <v>https://app-data-i.users.earthengine.app/view/datafuegoesfiltro?Codcom=5</v>
      </c>
      <c r="V569" s="121" t="str">
        <f>+IFERROR(VLOOKUP($M569,'LINK GEE-MSTORE'!$I$4:$M$134,4,0),"")</f>
        <v/>
      </c>
      <c r="W569" s="30" t="str">
        <f>+Detalle_Vinculos_Odoo[[#This Row],[Data]]&amp;"|| "&amp;Detalle_Vinculos_Odoo[[#This Row],[Variante Shopify]]&amp;", "&amp;Detalle_Vinculos_Odoo[[#This Row],[País]]</f>
        <v>DATARIESGO|| Departamento: La Libertad, El Salvador</v>
      </c>
      <c r="X5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La Libertad</v>
      </c>
      <c r="Y56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id2:5, geeURL: "https://app-data-i.users.earthengine.app/view/datafuegoesfiltro?Codcom=5", comentario: "DATA: DATARIESGO || País: El Salvador || Variante: SI || Tipo Variante: Departamento || Variante Shopify: Departamento: La Libertad", nombre: "DATARIESGO|| Departamento: La Libertad, El Salvador",urlImagen: "https://raw.githubusercontent.com/Sud-Austral/DATA-COMUN/master/00%20Portadas/DATAFUEGO/portadaPowerBi_DataRIESGO_PlataformaDeAnalisisYMonitoreoDeFocosDeFuego_ELSALVADOR.jpg",  urlPowerBi:"https://app.powerbi.com/view?r=eyJrIjoiMDhhOGIyZDgtODMxMy00OTQ3LThiMTMtNzNiNWRjMjYzMjkwIiwidCI6IjhmYmFhNWJmLTJlY2MtNGRjOC1iNTZiLThmOTJlMzA3ZjA3NiIsImMiOjR9"));</v>
      </c>
      <c r="AA5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https://odooutil.azurewebsites.net/GEE/Index/9014/5/36/5</v>
      </c>
      <c r="AB569" s="106" t="str">
        <f t="shared" si="38"/>
        <v>https://dashboardfiltrado.azurewebsites.net/AutoDash/Index/36/5</v>
      </c>
      <c r="AC5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id2:5, url:"https://app.powerbi.com/view?r=eyJrIjoiMDhhOGIyZDgtODMxMy00OTQ3LThiMTMtNzNiNWRjMjYzMjkwIiwidCI6IjhmYmFhNWJmLTJlY2MtNGRjOC1iNTZiLThmOTJlMzA3ZjA3NiIsImMiOjR9", comentario:"DATA: DATARIESGO || País: El Salvador || Variante: SI || Tipo Variante: Departamento || Variante Shopify: Departamento: La Libertad"));</v>
      </c>
      <c r="AD5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https://odooutil.azurewebsites.net/GEE/Index/9014/5/36/5</v>
      </c>
      <c r="AE569" s="117" t="str">
        <f>+IF(Detalle_Vinculos_Odoo[[#This Row],[LINK Mapstore]]&lt;&gt;"","MapStore",IF(Detalle_Vinculos_Odoo[[#This Row],[id GEE]]&lt;&gt;"","GEE-PBI","PBI"))</f>
        <v>GEE-PBI</v>
      </c>
    </row>
    <row r="570" spans="1:31" ht="30.6" x14ac:dyDescent="0.3">
      <c r="A570" s="102">
        <f t="shared" si="39"/>
        <v>557</v>
      </c>
      <c r="B570" s="103" t="str">
        <f>+VLOOKUP($M570,Detalle_Variantes_DI[],2,0)</f>
        <v>DATARIESGO</v>
      </c>
      <c r="C570" s="103" t="str">
        <f>+VLOOKUP($M570,Detalle_Variantes_DI[],3,0)</f>
        <v>0012-04-00091</v>
      </c>
      <c r="D570" s="30" t="str">
        <f>+VLOOKUP($M570,Detalle_Variantes_DI[],5,0)</f>
        <v>Plataforma de Análisis y Monitoreo de focos de Fuego - El Salvador</v>
      </c>
      <c r="E570" s="102" t="str">
        <f>+VLOOKUP($M570,Detalle_Variantes_DI[],6,0)</f>
        <v>PRO</v>
      </c>
      <c r="F570" s="102" t="str">
        <f>+VLOOKUP($M570,Detalle_Variantes_DI[],7,0)</f>
        <v>El Salvador</v>
      </c>
      <c r="G570" s="102" t="str">
        <f>+VLOOKUP($M570,Detalle_Variantes_DI[],8,0)</f>
        <v>SI</v>
      </c>
      <c r="H570" s="102" t="str">
        <f>+VLOOKUP($M570,Detalle_Variantes_DI[],9,0)</f>
        <v>SI</v>
      </c>
      <c r="I570" s="102" t="str">
        <f>+VLOOKUP($M570,Detalle_Variantes_DI[],10,0)</f>
        <v>NO</v>
      </c>
      <c r="J570" s="102" t="str">
        <f>+VLOOKUP($M570,Detalle_Variantes_DI[],11,0)</f>
        <v>SI</v>
      </c>
      <c r="K570" s="102" t="str">
        <f>+VLOOKUP($M570,Detalle_Variantes_DI[],13,0)</f>
        <v>SI</v>
      </c>
      <c r="L570" s="102" t="str">
        <f>+VLOOKUP($M570,Detalle_Variantes_DI[],14,0)</f>
        <v>Departamento</v>
      </c>
      <c r="M570" s="100">
        <f t="shared" si="42"/>
        <v>36</v>
      </c>
      <c r="N570" s="96">
        <v>6</v>
      </c>
      <c r="O570" s="102">
        <f>+IF(VLOOKUP($M570,Detalle_Variantes_DI[],19,0)=0,"",VLOOKUP($M570,Detalle_Variantes_DI[],19,0))</f>
        <v>9014</v>
      </c>
      <c r="P570" s="102">
        <f t="shared" si="40"/>
        <v>6</v>
      </c>
      <c r="Q570" s="102">
        <f>+IF(VLOOKUP($M570,Detalle_Variantes_DI[],19,0)=0,"",VLOOKUP($M570,Detalle_Variantes_DI[],21,0))</f>
        <v>0</v>
      </c>
      <c r="R570" s="102">
        <f t="shared" si="41"/>
        <v>6</v>
      </c>
      <c r="S570" s="106" t="str">
        <f>+IFERROR(VLOOKUP(M570&amp;"-"&amp;N570,Links_publicos_PBI[[id-id2]:[Nombre Archivo PBI]],4,0),L570)</f>
        <v>Departamento: San Salvador</v>
      </c>
      <c r="T570" s="121" t="str">
        <f>+HYPERLINK(IFERROR(VLOOKUP($M570&amp;"-"&amp;$N570,Links_publicos_PBI[[id-id2]:[Nombre Archivo PBI]],5,0),L570))</f>
        <v>https://app.powerbi.com/view?r=eyJrIjoiMDAzOWJlMGUtMmQzYS00MWJjLWEwYjgtNDYxNGI1ZDA1ODBjIiwidCI6IjhmYmFhNWJmLTJlY2MtNGRjOC1iNTZiLThmOTJlMzA3ZjA3NiIsImMiOjR9</v>
      </c>
      <c r="U570" s="121" t="str">
        <f>+IFERROR(VLOOKUP($M570,'LINK GEE-MSTORE'!$A$4:$E$164,4,0),"")&amp;IF(Detalle_Vinculos_Odoo[[#This Row],[id GEE2]]=0,"",Detalle_Vinculos_Odoo[[#This Row],[id GEE2]])</f>
        <v>https://app-data-i.users.earthengine.app/view/datafuegoesfiltro?Codcom=6</v>
      </c>
      <c r="V570" s="121" t="str">
        <f>+IFERROR(VLOOKUP($M570,'LINK GEE-MSTORE'!$I$4:$M$134,4,0),"")</f>
        <v/>
      </c>
      <c r="W570" s="30" t="str">
        <f>+Detalle_Vinculos_Odoo[[#This Row],[Data]]&amp;"|| "&amp;Detalle_Vinculos_Odoo[[#This Row],[Variante Shopify]]&amp;", "&amp;Detalle_Vinculos_Odoo[[#This Row],[País]]</f>
        <v>DATARIESGO|| Departamento: San Salvador, El Salvador</v>
      </c>
      <c r="X5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San Salvador</v>
      </c>
      <c r="Y57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id2:6, geeURL: "https://app-data-i.users.earthengine.app/view/datafuegoesfiltro?Codcom=6", comentario: "DATA: DATARIESGO || País: El Salvador || Variante: SI || Tipo Variante: Departamento || Variante Shopify: Departamento: San Salvador", nombre: "DATARIESGO|| Departamento: San Salvador, El Salvador",urlImagen: "https://raw.githubusercontent.com/Sud-Austral/DATA-COMUN/master/00%20Portadas/DATAFUEGO/portadaPowerBi_DataRIESGO_PlataformaDeAnalisisYMonitoreoDeFocosDeFuego_ELSALVADOR.jpg",  urlPowerBi:"https://app.powerbi.com/view?r=eyJrIjoiMDAzOWJlMGUtMmQzYS00MWJjLWEwYjgtNDYxNGI1ZDA1ODBjIiwidCI6IjhmYmFhNWJmLTJlY2MtNGRjOC1iNTZiLThmOTJlMzA3ZjA3NiIsImMiOjR9"));</v>
      </c>
      <c r="AA5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https://odooutil.azurewebsites.net/GEE/Index/9014/6/36/6</v>
      </c>
      <c r="AB570" s="106" t="str">
        <f t="shared" si="38"/>
        <v>https://dashboardfiltrado.azurewebsites.net/AutoDash/Index/36/6</v>
      </c>
      <c r="AC5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id2:6, url:"https://app.powerbi.com/view?r=eyJrIjoiMDAzOWJlMGUtMmQzYS00MWJjLWEwYjgtNDYxNGI1ZDA1ODBjIiwidCI6IjhmYmFhNWJmLTJlY2MtNGRjOC1iNTZiLThmOTJlMzA3ZjA3NiIsImMiOjR9", comentario:"DATA: DATARIESGO || País: El Salvador || Variante: SI || Tipo Variante: Departamento || Variante Shopify: Departamento: San Salvador"));</v>
      </c>
      <c r="AD5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https://odooutil.azurewebsites.net/GEE/Index/9014/6/36/6</v>
      </c>
      <c r="AE570" s="117" t="str">
        <f>+IF(Detalle_Vinculos_Odoo[[#This Row],[LINK Mapstore]]&lt;&gt;"","MapStore",IF(Detalle_Vinculos_Odoo[[#This Row],[id GEE]]&lt;&gt;"","GEE-PBI","PBI"))</f>
        <v>GEE-PBI</v>
      </c>
    </row>
    <row r="571" spans="1:31" ht="30.6" x14ac:dyDescent="0.3">
      <c r="A571" s="102">
        <f t="shared" si="39"/>
        <v>558</v>
      </c>
      <c r="B571" s="103" t="str">
        <f>+VLOOKUP($M571,Detalle_Variantes_DI[],2,0)</f>
        <v>DATARIESGO</v>
      </c>
      <c r="C571" s="103" t="str">
        <f>+VLOOKUP($M571,Detalle_Variantes_DI[],3,0)</f>
        <v>0012-04-00091</v>
      </c>
      <c r="D571" s="30" t="str">
        <f>+VLOOKUP($M571,Detalle_Variantes_DI[],5,0)</f>
        <v>Plataforma de Análisis y Monitoreo de focos de Fuego - El Salvador</v>
      </c>
      <c r="E571" s="102" t="str">
        <f>+VLOOKUP($M571,Detalle_Variantes_DI[],6,0)</f>
        <v>PRO</v>
      </c>
      <c r="F571" s="102" t="str">
        <f>+VLOOKUP($M571,Detalle_Variantes_DI[],7,0)</f>
        <v>El Salvador</v>
      </c>
      <c r="G571" s="102" t="str">
        <f>+VLOOKUP($M571,Detalle_Variantes_DI[],8,0)</f>
        <v>SI</v>
      </c>
      <c r="H571" s="102" t="str">
        <f>+VLOOKUP($M571,Detalle_Variantes_DI[],9,0)</f>
        <v>SI</v>
      </c>
      <c r="I571" s="102" t="str">
        <f>+VLOOKUP($M571,Detalle_Variantes_DI[],10,0)</f>
        <v>NO</v>
      </c>
      <c r="J571" s="102" t="str">
        <f>+VLOOKUP($M571,Detalle_Variantes_DI[],11,0)</f>
        <v>SI</v>
      </c>
      <c r="K571" s="102" t="str">
        <f>+VLOOKUP($M571,Detalle_Variantes_DI[],13,0)</f>
        <v>SI</v>
      </c>
      <c r="L571" s="102" t="str">
        <f>+VLOOKUP($M571,Detalle_Variantes_DI[],14,0)</f>
        <v>Departamento</v>
      </c>
      <c r="M571" s="100">
        <f t="shared" si="42"/>
        <v>36</v>
      </c>
      <c r="N571" s="96">
        <v>7</v>
      </c>
      <c r="O571" s="102">
        <f>+IF(VLOOKUP($M571,Detalle_Variantes_DI[],19,0)=0,"",VLOOKUP($M571,Detalle_Variantes_DI[],19,0))</f>
        <v>9014</v>
      </c>
      <c r="P571" s="102">
        <f t="shared" si="40"/>
        <v>7</v>
      </c>
      <c r="Q571" s="102">
        <f>+IF(VLOOKUP($M571,Detalle_Variantes_DI[],19,0)=0,"",VLOOKUP($M571,Detalle_Variantes_DI[],21,0))</f>
        <v>0</v>
      </c>
      <c r="R571" s="102">
        <f t="shared" si="41"/>
        <v>7</v>
      </c>
      <c r="S571" s="106" t="str">
        <f>+IFERROR(VLOOKUP(M571&amp;"-"&amp;N571,Links_publicos_PBI[[id-id2]:[Nombre Archivo PBI]],4,0),L571)</f>
        <v>Departamento: Cuscatlán</v>
      </c>
      <c r="T571" s="121" t="str">
        <f>+HYPERLINK(IFERROR(VLOOKUP($M571&amp;"-"&amp;$N571,Links_publicos_PBI[[id-id2]:[Nombre Archivo PBI]],5,0),L571))</f>
        <v>https://app.powerbi.com/view?r=eyJrIjoiMjQ0NmIyMTctYjA5NC00NTI4LTk4NTItZGZlYjEzODcxZTZlIiwidCI6IjhmYmFhNWJmLTJlY2MtNGRjOC1iNTZiLThmOTJlMzA3ZjA3NiIsImMiOjR9</v>
      </c>
      <c r="U571" s="121" t="str">
        <f>+IFERROR(VLOOKUP($M571,'LINK GEE-MSTORE'!$A$4:$E$164,4,0),"")&amp;IF(Detalle_Vinculos_Odoo[[#This Row],[id GEE2]]=0,"",Detalle_Vinculos_Odoo[[#This Row],[id GEE2]])</f>
        <v>https://app-data-i.users.earthengine.app/view/datafuegoesfiltro?Codcom=7</v>
      </c>
      <c r="V571" s="121" t="str">
        <f>+IFERROR(VLOOKUP($M571,'LINK GEE-MSTORE'!$I$4:$M$134,4,0),"")</f>
        <v/>
      </c>
      <c r="W571" s="30" t="str">
        <f>+Detalle_Vinculos_Odoo[[#This Row],[Data]]&amp;"|| "&amp;Detalle_Vinculos_Odoo[[#This Row],[Variante Shopify]]&amp;", "&amp;Detalle_Vinculos_Odoo[[#This Row],[País]]</f>
        <v>DATARIESGO|| Departamento: Cuscatlán, El Salvador</v>
      </c>
      <c r="X5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Cuscatlán</v>
      </c>
      <c r="Y57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id2:7, geeURL: "https://app-data-i.users.earthengine.app/view/datafuegoesfiltro?Codcom=7", comentario: "DATA: DATARIESGO || País: El Salvador || Variante: SI || Tipo Variante: Departamento || Variante Shopify: Departamento: Cuscatlán", nombre: "DATARIESGO|| Departamento: Cuscatlán, El Salvador",urlImagen: "https://raw.githubusercontent.com/Sud-Austral/DATA-COMUN/master/00%20Portadas/DATAFUEGO/portadaPowerBi_DataRIESGO_PlataformaDeAnalisisYMonitoreoDeFocosDeFuego_ELSALVADOR.jpg",  urlPowerBi:"https://app.powerbi.com/view?r=eyJrIjoiMjQ0NmIyMTctYjA5NC00NTI4LTk4NTItZGZlYjEzODcxZTZlIiwidCI6IjhmYmFhNWJmLTJlY2MtNGRjOC1iNTZiLThmOTJlMzA3ZjA3NiIsImMiOjR9"));</v>
      </c>
      <c r="AA5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https://odooutil.azurewebsites.net/GEE/Index/9014/7/36/7</v>
      </c>
      <c r="AB571" s="106" t="str">
        <f t="shared" si="38"/>
        <v>https://dashboardfiltrado.azurewebsites.net/AutoDash/Index/36/7</v>
      </c>
      <c r="AC5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id2:7, url:"https://app.powerbi.com/view?r=eyJrIjoiMjQ0NmIyMTctYjA5NC00NTI4LTk4NTItZGZlYjEzODcxZTZlIiwidCI6IjhmYmFhNWJmLTJlY2MtNGRjOC1iNTZiLThmOTJlMzA3ZjA3NiIsImMiOjR9", comentario:"DATA: DATARIESGO || País: El Salvador || Variante: SI || Tipo Variante: Departamento || Variante Shopify: Departamento: Cuscatlán"));</v>
      </c>
      <c r="AD5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https://odooutil.azurewebsites.net/GEE/Index/9014/7/36/7</v>
      </c>
      <c r="AE571" s="117" t="str">
        <f>+IF(Detalle_Vinculos_Odoo[[#This Row],[LINK Mapstore]]&lt;&gt;"","MapStore",IF(Detalle_Vinculos_Odoo[[#This Row],[id GEE]]&lt;&gt;"","GEE-PBI","PBI"))</f>
        <v>GEE-PBI</v>
      </c>
    </row>
    <row r="572" spans="1:31" ht="30.6" x14ac:dyDescent="0.3">
      <c r="A572" s="102">
        <f t="shared" si="39"/>
        <v>559</v>
      </c>
      <c r="B572" s="103" t="str">
        <f>+VLOOKUP($M572,Detalle_Variantes_DI[],2,0)</f>
        <v>DATARIESGO</v>
      </c>
      <c r="C572" s="103" t="str">
        <f>+VLOOKUP($M572,Detalle_Variantes_DI[],3,0)</f>
        <v>0012-04-00091</v>
      </c>
      <c r="D572" s="30" t="str">
        <f>+VLOOKUP($M572,Detalle_Variantes_DI[],5,0)</f>
        <v>Plataforma de Análisis y Monitoreo de focos de Fuego - El Salvador</v>
      </c>
      <c r="E572" s="102" t="str">
        <f>+VLOOKUP($M572,Detalle_Variantes_DI[],6,0)</f>
        <v>PRO</v>
      </c>
      <c r="F572" s="102" t="str">
        <f>+VLOOKUP($M572,Detalle_Variantes_DI[],7,0)</f>
        <v>El Salvador</v>
      </c>
      <c r="G572" s="102" t="str">
        <f>+VLOOKUP($M572,Detalle_Variantes_DI[],8,0)</f>
        <v>SI</v>
      </c>
      <c r="H572" s="102" t="str">
        <f>+VLOOKUP($M572,Detalle_Variantes_DI[],9,0)</f>
        <v>SI</v>
      </c>
      <c r="I572" s="102" t="str">
        <f>+VLOOKUP($M572,Detalle_Variantes_DI[],10,0)</f>
        <v>NO</v>
      </c>
      <c r="J572" s="102" t="str">
        <f>+VLOOKUP($M572,Detalle_Variantes_DI[],11,0)</f>
        <v>SI</v>
      </c>
      <c r="K572" s="102" t="str">
        <f>+VLOOKUP($M572,Detalle_Variantes_DI[],13,0)</f>
        <v>SI</v>
      </c>
      <c r="L572" s="102" t="str">
        <f>+VLOOKUP($M572,Detalle_Variantes_DI[],14,0)</f>
        <v>Departamento</v>
      </c>
      <c r="M572" s="100">
        <f t="shared" si="42"/>
        <v>36</v>
      </c>
      <c r="N572" s="96">
        <v>8</v>
      </c>
      <c r="O572" s="102">
        <f>+IF(VLOOKUP($M572,Detalle_Variantes_DI[],19,0)=0,"",VLOOKUP($M572,Detalle_Variantes_DI[],19,0))</f>
        <v>9014</v>
      </c>
      <c r="P572" s="102">
        <f t="shared" si="40"/>
        <v>8</v>
      </c>
      <c r="Q572" s="102">
        <f>+IF(VLOOKUP($M572,Detalle_Variantes_DI[],19,0)=0,"",VLOOKUP($M572,Detalle_Variantes_DI[],21,0))</f>
        <v>0</v>
      </c>
      <c r="R572" s="102">
        <f t="shared" si="41"/>
        <v>8</v>
      </c>
      <c r="S572" s="106" t="str">
        <f>+IFERROR(VLOOKUP(M572&amp;"-"&amp;N572,Links_publicos_PBI[[id-id2]:[Nombre Archivo PBI]],4,0),L572)</f>
        <v>Departamento: La Paz</v>
      </c>
      <c r="T572" s="121" t="str">
        <f>+HYPERLINK(IFERROR(VLOOKUP($M572&amp;"-"&amp;$N572,Links_publicos_PBI[[id-id2]:[Nombre Archivo PBI]],5,0),L572))</f>
        <v>https://app.powerbi.com/view?r=eyJrIjoiMWQxZGI1ZTgtZDY1MS00MDIzLWIzZmUtOGY0YmJjYzc2ZWRhIiwidCI6IjhmYmFhNWJmLTJlY2MtNGRjOC1iNTZiLThmOTJlMzA3ZjA3NiIsImMiOjR9</v>
      </c>
      <c r="U572" s="121" t="str">
        <f>+IFERROR(VLOOKUP($M572,'LINK GEE-MSTORE'!$A$4:$E$164,4,0),"")&amp;IF(Detalle_Vinculos_Odoo[[#This Row],[id GEE2]]=0,"",Detalle_Vinculos_Odoo[[#This Row],[id GEE2]])</f>
        <v>https://app-data-i.users.earthengine.app/view/datafuegoesfiltro?Codcom=8</v>
      </c>
      <c r="V572" s="121" t="str">
        <f>+IFERROR(VLOOKUP($M572,'LINK GEE-MSTORE'!$I$4:$M$134,4,0),"")</f>
        <v/>
      </c>
      <c r="W572" s="30" t="str">
        <f>+Detalle_Vinculos_Odoo[[#This Row],[Data]]&amp;"|| "&amp;Detalle_Vinculos_Odoo[[#This Row],[Variante Shopify]]&amp;", "&amp;Detalle_Vinculos_Odoo[[#This Row],[País]]</f>
        <v>DATARIESGO|| Departamento: La Paz, El Salvador</v>
      </c>
      <c r="X5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La Paz</v>
      </c>
      <c r="Y57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id2:8, geeURL: "https://app-data-i.users.earthengine.app/view/datafuegoesfiltro?Codcom=8", comentario: "DATA: DATARIESGO || País: El Salvador || Variante: SI || Tipo Variante: Departamento || Variante Shopify: Departamento: La Paz", nombre: "DATARIESGO|| Departamento: La Paz, El Salvador",urlImagen: "https://raw.githubusercontent.com/Sud-Austral/DATA-COMUN/master/00%20Portadas/DATAFUEGO/portadaPowerBi_DataRIESGO_PlataformaDeAnalisisYMonitoreoDeFocosDeFuego_ELSALVADOR.jpg",  urlPowerBi:"https://app.powerbi.com/view?r=eyJrIjoiMWQxZGI1ZTgtZDY1MS00MDIzLWIzZmUtOGY0YmJjYzc2ZWRhIiwidCI6IjhmYmFhNWJmLTJlY2MtNGRjOC1iNTZiLThmOTJlMzA3ZjA3NiIsImMiOjR9"));</v>
      </c>
      <c r="AA5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https://odooutil.azurewebsites.net/GEE/Index/9014/8/36/8</v>
      </c>
      <c r="AB572" s="106" t="str">
        <f t="shared" si="38"/>
        <v>https://dashboardfiltrado.azurewebsites.net/AutoDash/Index/36/8</v>
      </c>
      <c r="AC5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id2:8, url:"https://app.powerbi.com/view?r=eyJrIjoiMWQxZGI1ZTgtZDY1MS00MDIzLWIzZmUtOGY0YmJjYzc2ZWRhIiwidCI6IjhmYmFhNWJmLTJlY2MtNGRjOC1iNTZiLThmOTJlMzA3ZjA3NiIsImMiOjR9", comentario:"DATA: DATARIESGO || País: El Salvador || Variante: SI || Tipo Variante: Departamento || Variante Shopify: Departamento: La Paz"));</v>
      </c>
      <c r="AD5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https://odooutil.azurewebsites.net/GEE/Index/9014/8/36/8</v>
      </c>
      <c r="AE572" s="117" t="str">
        <f>+IF(Detalle_Vinculos_Odoo[[#This Row],[LINK Mapstore]]&lt;&gt;"","MapStore",IF(Detalle_Vinculos_Odoo[[#This Row],[id GEE]]&lt;&gt;"","GEE-PBI","PBI"))</f>
        <v>GEE-PBI</v>
      </c>
    </row>
    <row r="573" spans="1:31" ht="30.6" x14ac:dyDescent="0.3">
      <c r="A573" s="102">
        <f t="shared" si="39"/>
        <v>560</v>
      </c>
      <c r="B573" s="103" t="str">
        <f>+VLOOKUP($M573,Detalle_Variantes_DI[],2,0)</f>
        <v>DATARIESGO</v>
      </c>
      <c r="C573" s="103" t="str">
        <f>+VLOOKUP($M573,Detalle_Variantes_DI[],3,0)</f>
        <v>0012-04-00091</v>
      </c>
      <c r="D573" s="30" t="str">
        <f>+VLOOKUP($M573,Detalle_Variantes_DI[],5,0)</f>
        <v>Plataforma de Análisis y Monitoreo de focos de Fuego - El Salvador</v>
      </c>
      <c r="E573" s="102" t="str">
        <f>+VLOOKUP($M573,Detalle_Variantes_DI[],6,0)</f>
        <v>PRO</v>
      </c>
      <c r="F573" s="102" t="str">
        <f>+VLOOKUP($M573,Detalle_Variantes_DI[],7,0)</f>
        <v>El Salvador</v>
      </c>
      <c r="G573" s="102" t="str">
        <f>+VLOOKUP($M573,Detalle_Variantes_DI[],8,0)</f>
        <v>SI</v>
      </c>
      <c r="H573" s="102" t="str">
        <f>+VLOOKUP($M573,Detalle_Variantes_DI[],9,0)</f>
        <v>SI</v>
      </c>
      <c r="I573" s="102" t="str">
        <f>+VLOOKUP($M573,Detalle_Variantes_DI[],10,0)</f>
        <v>NO</v>
      </c>
      <c r="J573" s="102" t="str">
        <f>+VLOOKUP($M573,Detalle_Variantes_DI[],11,0)</f>
        <v>SI</v>
      </c>
      <c r="K573" s="102" t="str">
        <f>+VLOOKUP($M573,Detalle_Variantes_DI[],13,0)</f>
        <v>SI</v>
      </c>
      <c r="L573" s="102" t="str">
        <f>+VLOOKUP($M573,Detalle_Variantes_DI[],14,0)</f>
        <v>Departamento</v>
      </c>
      <c r="M573" s="100">
        <f t="shared" si="42"/>
        <v>36</v>
      </c>
      <c r="N573" s="96">
        <v>9</v>
      </c>
      <c r="O573" s="102">
        <f>+IF(VLOOKUP($M573,Detalle_Variantes_DI[],19,0)=0,"",VLOOKUP($M573,Detalle_Variantes_DI[],19,0))</f>
        <v>9014</v>
      </c>
      <c r="P573" s="102">
        <f t="shared" si="40"/>
        <v>9</v>
      </c>
      <c r="Q573" s="102">
        <f>+IF(VLOOKUP($M573,Detalle_Variantes_DI[],19,0)=0,"",VLOOKUP($M573,Detalle_Variantes_DI[],21,0))</f>
        <v>0</v>
      </c>
      <c r="R573" s="102">
        <f t="shared" si="41"/>
        <v>9</v>
      </c>
      <c r="S573" s="106" t="str">
        <f>+IFERROR(VLOOKUP(M573&amp;"-"&amp;N573,Links_publicos_PBI[[id-id2]:[Nombre Archivo PBI]],4,0),L573)</f>
        <v>Departamento: Cabañas</v>
      </c>
      <c r="T573" s="121" t="str">
        <f>+HYPERLINK(IFERROR(VLOOKUP($M573&amp;"-"&amp;$N573,Links_publicos_PBI[[id-id2]:[Nombre Archivo PBI]],5,0),L573))</f>
        <v>https://app.powerbi.com/view?r=eyJrIjoiMjMxMWI5NDYtODI3ZC00NDRkLWFiYjYtMzYzYTFmYWE2ZDI0IiwidCI6IjhmYmFhNWJmLTJlY2MtNGRjOC1iNTZiLThmOTJlMzA3ZjA3NiIsImMiOjR9</v>
      </c>
      <c r="U573" s="121" t="str">
        <f>+IFERROR(VLOOKUP($M573,'LINK GEE-MSTORE'!$A$4:$E$164,4,0),"")&amp;IF(Detalle_Vinculos_Odoo[[#This Row],[id GEE2]]=0,"",Detalle_Vinculos_Odoo[[#This Row],[id GEE2]])</f>
        <v>https://app-data-i.users.earthengine.app/view/datafuegoesfiltro?Codcom=9</v>
      </c>
      <c r="V573" s="121" t="str">
        <f>+IFERROR(VLOOKUP($M573,'LINK GEE-MSTORE'!$I$4:$M$134,4,0),"")</f>
        <v/>
      </c>
      <c r="W573" s="30" t="str">
        <f>+Detalle_Vinculos_Odoo[[#This Row],[Data]]&amp;"|| "&amp;Detalle_Vinculos_Odoo[[#This Row],[Variante Shopify]]&amp;", "&amp;Detalle_Vinculos_Odoo[[#This Row],[País]]</f>
        <v>DATARIESGO|| Departamento: Cabañas, El Salvador</v>
      </c>
      <c r="X5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Cabañas</v>
      </c>
      <c r="Y57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id2:9, geeURL: "https://app-data-i.users.earthengine.app/view/datafuegoesfiltro?Codcom=9", comentario: "DATA: DATARIESGO || País: El Salvador || Variante: SI || Tipo Variante: Departamento || Variante Shopify: Departamento: Cabañas", nombre: "DATARIESGO|| Departamento: Cabañas, El Salvador",urlImagen: "https://raw.githubusercontent.com/Sud-Austral/DATA-COMUN/master/00%20Portadas/DATAFUEGO/portadaPowerBi_DataRIESGO_PlataformaDeAnalisisYMonitoreoDeFocosDeFuego_ELSALVADOR.jpg",  urlPowerBi:"https://app.powerbi.com/view?r=eyJrIjoiMjMxMWI5NDYtODI3ZC00NDRkLWFiYjYtMzYzYTFmYWE2ZDI0IiwidCI6IjhmYmFhNWJmLTJlY2MtNGRjOC1iNTZiLThmOTJlMzA3ZjA3NiIsImMiOjR9"));</v>
      </c>
      <c r="AA5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https://odooutil.azurewebsites.net/GEE/Index/9014/9/36/9</v>
      </c>
      <c r="AB573" s="106" t="str">
        <f t="shared" si="38"/>
        <v>https://dashboardfiltrado.azurewebsites.net/AutoDash/Index/36/9</v>
      </c>
      <c r="AC5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id2:9, url:"https://app.powerbi.com/view?r=eyJrIjoiMjMxMWI5NDYtODI3ZC00NDRkLWFiYjYtMzYzYTFmYWE2ZDI0IiwidCI6IjhmYmFhNWJmLTJlY2MtNGRjOC1iNTZiLThmOTJlMzA3ZjA3NiIsImMiOjR9", comentario:"DATA: DATARIESGO || País: El Salvador || Variante: SI || Tipo Variante: Departamento || Variante Shopify: Departamento: Cabañas"));</v>
      </c>
      <c r="AD5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https://odooutil.azurewebsites.net/GEE/Index/9014/9/36/9</v>
      </c>
      <c r="AE573" s="117" t="str">
        <f>+IF(Detalle_Vinculos_Odoo[[#This Row],[LINK Mapstore]]&lt;&gt;"","MapStore",IF(Detalle_Vinculos_Odoo[[#This Row],[id GEE]]&lt;&gt;"","GEE-PBI","PBI"))</f>
        <v>GEE-PBI</v>
      </c>
    </row>
    <row r="574" spans="1:31" ht="30.6" x14ac:dyDescent="0.3">
      <c r="A574" s="102">
        <f t="shared" si="39"/>
        <v>561</v>
      </c>
      <c r="B574" s="103" t="str">
        <f>+VLOOKUP($M574,Detalle_Variantes_DI[],2,0)</f>
        <v>DATARIESGO</v>
      </c>
      <c r="C574" s="103" t="str">
        <f>+VLOOKUP($M574,Detalle_Variantes_DI[],3,0)</f>
        <v>0012-04-00091</v>
      </c>
      <c r="D574" s="30" t="str">
        <f>+VLOOKUP($M574,Detalle_Variantes_DI[],5,0)</f>
        <v>Plataforma de Análisis y Monitoreo de focos de Fuego - El Salvador</v>
      </c>
      <c r="E574" s="102" t="str">
        <f>+VLOOKUP($M574,Detalle_Variantes_DI[],6,0)</f>
        <v>PRO</v>
      </c>
      <c r="F574" s="102" t="str">
        <f>+VLOOKUP($M574,Detalle_Variantes_DI[],7,0)</f>
        <v>El Salvador</v>
      </c>
      <c r="G574" s="102" t="str">
        <f>+VLOOKUP($M574,Detalle_Variantes_DI[],8,0)</f>
        <v>SI</v>
      </c>
      <c r="H574" s="102" t="str">
        <f>+VLOOKUP($M574,Detalle_Variantes_DI[],9,0)</f>
        <v>SI</v>
      </c>
      <c r="I574" s="102" t="str">
        <f>+VLOOKUP($M574,Detalle_Variantes_DI[],10,0)</f>
        <v>NO</v>
      </c>
      <c r="J574" s="102" t="str">
        <f>+VLOOKUP($M574,Detalle_Variantes_DI[],11,0)</f>
        <v>SI</v>
      </c>
      <c r="K574" s="102" t="str">
        <f>+VLOOKUP($M574,Detalle_Variantes_DI[],13,0)</f>
        <v>SI</v>
      </c>
      <c r="L574" s="102" t="str">
        <f>+VLOOKUP($M574,Detalle_Variantes_DI[],14,0)</f>
        <v>Departamento</v>
      </c>
      <c r="M574" s="100">
        <f t="shared" si="42"/>
        <v>36</v>
      </c>
      <c r="N574" s="96">
        <v>10</v>
      </c>
      <c r="O574" s="102">
        <f>+IF(VLOOKUP($M574,Detalle_Variantes_DI[],19,0)=0,"",VLOOKUP($M574,Detalle_Variantes_DI[],19,0))</f>
        <v>9014</v>
      </c>
      <c r="P574" s="102">
        <f t="shared" si="40"/>
        <v>10</v>
      </c>
      <c r="Q574" s="102">
        <f>+IF(VLOOKUP($M574,Detalle_Variantes_DI[],19,0)=0,"",VLOOKUP($M574,Detalle_Variantes_DI[],21,0))</f>
        <v>0</v>
      </c>
      <c r="R574" s="102">
        <f t="shared" si="41"/>
        <v>10</v>
      </c>
      <c r="S574" s="106" t="str">
        <f>+IFERROR(VLOOKUP(M574&amp;"-"&amp;N574,Links_publicos_PBI[[id-id2]:[Nombre Archivo PBI]],4,0),L574)</f>
        <v>Departamento: San Vicente</v>
      </c>
      <c r="T574" s="121" t="str">
        <f>+HYPERLINK(IFERROR(VLOOKUP($M574&amp;"-"&amp;$N574,Links_publicos_PBI[[id-id2]:[Nombre Archivo PBI]],5,0),L574))</f>
        <v>https://app.powerbi.com/view?r=eyJrIjoiYjdkNmNlNTItN2ZhOC00ODJmLThkZTctMjUwYjBhNmQzMjZlIiwidCI6IjhmYmFhNWJmLTJlY2MtNGRjOC1iNTZiLThmOTJlMzA3ZjA3NiIsImMiOjR9</v>
      </c>
      <c r="U574" s="121" t="str">
        <f>+IFERROR(VLOOKUP($M574,'LINK GEE-MSTORE'!$A$4:$E$164,4,0),"")&amp;IF(Detalle_Vinculos_Odoo[[#This Row],[id GEE2]]=0,"",Detalle_Vinculos_Odoo[[#This Row],[id GEE2]])</f>
        <v>https://app-data-i.users.earthengine.app/view/datafuegoesfiltro?Codcom=10</v>
      </c>
      <c r="V574" s="121" t="str">
        <f>+IFERROR(VLOOKUP($M574,'LINK GEE-MSTORE'!$I$4:$M$134,4,0),"")</f>
        <v/>
      </c>
      <c r="W574" s="30" t="str">
        <f>+Detalle_Vinculos_Odoo[[#This Row],[Data]]&amp;"|| "&amp;Detalle_Vinculos_Odoo[[#This Row],[Variante Shopify]]&amp;", "&amp;Detalle_Vinculos_Odoo[[#This Row],[País]]</f>
        <v>DATARIESGO|| Departamento: San Vicente, El Salvador</v>
      </c>
      <c r="X5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San Vicente</v>
      </c>
      <c r="Y57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id2:10, geeURL: "https://app-data-i.users.earthengine.app/view/datafuegoesfiltro?Codcom=10", comentario: "DATA: DATARIESGO || País: El Salvador || Variante: SI || Tipo Variante: Departamento || Variante Shopify: Departamento: San Vicente", nombre: "DATARIESGO|| Departamento: San Vicente, El Salvador",urlImagen: "https://raw.githubusercontent.com/Sud-Austral/DATA-COMUN/master/00%20Portadas/DATAFUEGO/portadaPowerBi_DataRIESGO_PlataformaDeAnalisisYMonitoreoDeFocosDeFuego_ELSALVADOR.jpg",  urlPowerBi:"https://app.powerbi.com/view?r=eyJrIjoiYjdkNmNlNTItN2ZhOC00ODJmLThkZTctMjUwYjBhNmQzMjZlIiwidCI6IjhmYmFhNWJmLTJlY2MtNGRjOC1iNTZiLThmOTJlMzA3ZjA3NiIsImMiOjR9"));</v>
      </c>
      <c r="AA5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https://odooutil.azurewebsites.net/GEE/Index/9014/10/36/10</v>
      </c>
      <c r="AB574" s="106" t="str">
        <f t="shared" si="38"/>
        <v>https://dashboardfiltrado.azurewebsites.net/AutoDash/Index/36/10</v>
      </c>
      <c r="AC5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id2:10, url:"https://app.powerbi.com/view?r=eyJrIjoiYjdkNmNlNTItN2ZhOC00ODJmLThkZTctMjUwYjBhNmQzMjZlIiwidCI6IjhmYmFhNWJmLTJlY2MtNGRjOC1iNTZiLThmOTJlMzA3ZjA3NiIsImMiOjR9", comentario:"DATA: DATARIESGO || País: El Salvador || Variante: SI || Tipo Variante: Departamento || Variante Shopify: Departamento: San Vicente"));</v>
      </c>
      <c r="AD5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https://odooutil.azurewebsites.net/GEE/Index/9014/10/36/10</v>
      </c>
      <c r="AE574" s="117" t="str">
        <f>+IF(Detalle_Vinculos_Odoo[[#This Row],[LINK Mapstore]]&lt;&gt;"","MapStore",IF(Detalle_Vinculos_Odoo[[#This Row],[id GEE]]&lt;&gt;"","GEE-PBI","PBI"))</f>
        <v>GEE-PBI</v>
      </c>
    </row>
    <row r="575" spans="1:31" ht="30.6" x14ac:dyDescent="0.3">
      <c r="A575" s="102">
        <f t="shared" si="39"/>
        <v>562</v>
      </c>
      <c r="B575" s="103" t="str">
        <f>+VLOOKUP($M575,Detalle_Variantes_DI[],2,0)</f>
        <v>DATARIESGO</v>
      </c>
      <c r="C575" s="103" t="str">
        <f>+VLOOKUP($M575,Detalle_Variantes_DI[],3,0)</f>
        <v>0012-04-00091</v>
      </c>
      <c r="D575" s="30" t="str">
        <f>+VLOOKUP($M575,Detalle_Variantes_DI[],5,0)</f>
        <v>Plataforma de Análisis y Monitoreo de focos de Fuego - El Salvador</v>
      </c>
      <c r="E575" s="102" t="str">
        <f>+VLOOKUP($M575,Detalle_Variantes_DI[],6,0)</f>
        <v>PRO</v>
      </c>
      <c r="F575" s="102" t="str">
        <f>+VLOOKUP($M575,Detalle_Variantes_DI[],7,0)</f>
        <v>El Salvador</v>
      </c>
      <c r="G575" s="102" t="str">
        <f>+VLOOKUP($M575,Detalle_Variantes_DI[],8,0)</f>
        <v>SI</v>
      </c>
      <c r="H575" s="102" t="str">
        <f>+VLOOKUP($M575,Detalle_Variantes_DI[],9,0)</f>
        <v>SI</v>
      </c>
      <c r="I575" s="102" t="str">
        <f>+VLOOKUP($M575,Detalle_Variantes_DI[],10,0)</f>
        <v>NO</v>
      </c>
      <c r="J575" s="102" t="str">
        <f>+VLOOKUP($M575,Detalle_Variantes_DI[],11,0)</f>
        <v>SI</v>
      </c>
      <c r="K575" s="102" t="str">
        <f>+VLOOKUP($M575,Detalle_Variantes_DI[],13,0)</f>
        <v>SI</v>
      </c>
      <c r="L575" s="102" t="str">
        <f>+VLOOKUP($M575,Detalle_Variantes_DI[],14,0)</f>
        <v>Departamento</v>
      </c>
      <c r="M575" s="100">
        <f t="shared" si="42"/>
        <v>36</v>
      </c>
      <c r="N575" s="96">
        <v>11</v>
      </c>
      <c r="O575" s="102">
        <f>+IF(VLOOKUP($M575,Detalle_Variantes_DI[],19,0)=0,"",VLOOKUP($M575,Detalle_Variantes_DI[],19,0))</f>
        <v>9014</v>
      </c>
      <c r="P575" s="102">
        <f t="shared" si="40"/>
        <v>11</v>
      </c>
      <c r="Q575" s="102">
        <f>+IF(VLOOKUP($M575,Detalle_Variantes_DI[],19,0)=0,"",VLOOKUP($M575,Detalle_Variantes_DI[],21,0))</f>
        <v>0</v>
      </c>
      <c r="R575" s="102">
        <f t="shared" si="41"/>
        <v>11</v>
      </c>
      <c r="S575" s="106" t="str">
        <f>+IFERROR(VLOOKUP(M575&amp;"-"&amp;N575,Links_publicos_PBI[[id-id2]:[Nombre Archivo PBI]],4,0),L575)</f>
        <v>Departamento: Usulután</v>
      </c>
      <c r="T575" s="121" t="str">
        <f>+HYPERLINK(IFERROR(VLOOKUP($M575&amp;"-"&amp;$N575,Links_publicos_PBI[[id-id2]:[Nombre Archivo PBI]],5,0),L575))</f>
        <v>https://app.powerbi.com/view?r=eyJrIjoiYWI0ZDJkZWQtOWUyMi00MTY4LTkzYjQtYmY1ZDgyMWY4MjhhIiwidCI6IjhmYmFhNWJmLTJlY2MtNGRjOC1iNTZiLThmOTJlMzA3ZjA3NiIsImMiOjR9</v>
      </c>
      <c r="U575" s="121" t="str">
        <f>+IFERROR(VLOOKUP($M575,'LINK GEE-MSTORE'!$A$4:$E$164,4,0),"")&amp;IF(Detalle_Vinculos_Odoo[[#This Row],[id GEE2]]=0,"",Detalle_Vinculos_Odoo[[#This Row],[id GEE2]])</f>
        <v>https://app-data-i.users.earthengine.app/view/datafuegoesfiltro?Codcom=11</v>
      </c>
      <c r="V575" s="121" t="str">
        <f>+IFERROR(VLOOKUP($M575,'LINK GEE-MSTORE'!$I$4:$M$134,4,0),"")</f>
        <v/>
      </c>
      <c r="W575" s="30" t="str">
        <f>+Detalle_Vinculos_Odoo[[#This Row],[Data]]&amp;"|| "&amp;Detalle_Vinculos_Odoo[[#This Row],[Variante Shopify]]&amp;", "&amp;Detalle_Vinculos_Odoo[[#This Row],[País]]</f>
        <v>DATARIESGO|| Departamento: Usulután, El Salvador</v>
      </c>
      <c r="X5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Usulután</v>
      </c>
      <c r="Y57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id2:11, geeURL: "https://app-data-i.users.earthengine.app/view/datafuegoesfiltro?Codcom=11", comentario: "DATA: DATARIESGO || País: El Salvador || Variante: SI || Tipo Variante: Departamento || Variante Shopify: Departamento: Usulután", nombre: "DATARIESGO|| Departamento: Usulután, El Salvador",urlImagen: "https://raw.githubusercontent.com/Sud-Austral/DATA-COMUN/master/00%20Portadas/DATAFUEGO/portadaPowerBi_DataRIESGO_PlataformaDeAnalisisYMonitoreoDeFocosDeFuego_ELSALVADOR.jpg",  urlPowerBi:"https://app.powerbi.com/view?r=eyJrIjoiYWI0ZDJkZWQtOWUyMi00MTY4LTkzYjQtYmY1ZDgyMWY4MjhhIiwidCI6IjhmYmFhNWJmLTJlY2MtNGRjOC1iNTZiLThmOTJlMzA3ZjA3NiIsImMiOjR9"));</v>
      </c>
      <c r="AA5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https://odooutil.azurewebsites.net/GEE/Index/9014/11/36/11</v>
      </c>
      <c r="AB575" s="106" t="str">
        <f t="shared" si="38"/>
        <v>https://dashboardfiltrado.azurewebsites.net/AutoDash/Index/36/11</v>
      </c>
      <c r="AC5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id2:11, url:"https://app.powerbi.com/view?r=eyJrIjoiYWI0ZDJkZWQtOWUyMi00MTY4LTkzYjQtYmY1ZDgyMWY4MjhhIiwidCI6IjhmYmFhNWJmLTJlY2MtNGRjOC1iNTZiLThmOTJlMzA3ZjA3NiIsImMiOjR9", comentario:"DATA: DATARIESGO || País: El Salvador || Variante: SI || Tipo Variante: Departamento || Variante Shopify: Departamento: Usulután"));</v>
      </c>
      <c r="AD5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https://odooutil.azurewebsites.net/GEE/Index/9014/11/36/11</v>
      </c>
      <c r="AE575" s="117" t="str">
        <f>+IF(Detalle_Vinculos_Odoo[[#This Row],[LINK Mapstore]]&lt;&gt;"","MapStore",IF(Detalle_Vinculos_Odoo[[#This Row],[id GEE]]&lt;&gt;"","GEE-PBI","PBI"))</f>
        <v>GEE-PBI</v>
      </c>
    </row>
    <row r="576" spans="1:31" ht="30.6" x14ac:dyDescent="0.3">
      <c r="A576" s="102">
        <f t="shared" si="39"/>
        <v>563</v>
      </c>
      <c r="B576" s="103" t="str">
        <f>+VLOOKUP($M576,Detalle_Variantes_DI[],2,0)</f>
        <v>DATARIESGO</v>
      </c>
      <c r="C576" s="103" t="str">
        <f>+VLOOKUP($M576,Detalle_Variantes_DI[],3,0)</f>
        <v>0012-04-00091</v>
      </c>
      <c r="D576" s="30" t="str">
        <f>+VLOOKUP($M576,Detalle_Variantes_DI[],5,0)</f>
        <v>Plataforma de Análisis y Monitoreo de focos de Fuego - El Salvador</v>
      </c>
      <c r="E576" s="102" t="str">
        <f>+VLOOKUP($M576,Detalle_Variantes_DI[],6,0)</f>
        <v>PRO</v>
      </c>
      <c r="F576" s="102" t="str">
        <f>+VLOOKUP($M576,Detalle_Variantes_DI[],7,0)</f>
        <v>El Salvador</v>
      </c>
      <c r="G576" s="102" t="str">
        <f>+VLOOKUP($M576,Detalle_Variantes_DI[],8,0)</f>
        <v>SI</v>
      </c>
      <c r="H576" s="102" t="str">
        <f>+VLOOKUP($M576,Detalle_Variantes_DI[],9,0)</f>
        <v>SI</v>
      </c>
      <c r="I576" s="102" t="str">
        <f>+VLOOKUP($M576,Detalle_Variantes_DI[],10,0)</f>
        <v>NO</v>
      </c>
      <c r="J576" s="102" t="str">
        <f>+VLOOKUP($M576,Detalle_Variantes_DI[],11,0)</f>
        <v>SI</v>
      </c>
      <c r="K576" s="102" t="str">
        <f>+VLOOKUP($M576,Detalle_Variantes_DI[],13,0)</f>
        <v>SI</v>
      </c>
      <c r="L576" s="102" t="str">
        <f>+VLOOKUP($M576,Detalle_Variantes_DI[],14,0)</f>
        <v>Departamento</v>
      </c>
      <c r="M576" s="100">
        <f t="shared" si="42"/>
        <v>36</v>
      </c>
      <c r="N576" s="96">
        <v>12</v>
      </c>
      <c r="O576" s="102">
        <f>+IF(VLOOKUP($M576,Detalle_Variantes_DI[],19,0)=0,"",VLOOKUP($M576,Detalle_Variantes_DI[],19,0))</f>
        <v>9014</v>
      </c>
      <c r="P576" s="102">
        <f t="shared" si="40"/>
        <v>12</v>
      </c>
      <c r="Q576" s="102">
        <f>+IF(VLOOKUP($M576,Detalle_Variantes_DI[],19,0)=0,"",VLOOKUP($M576,Detalle_Variantes_DI[],21,0))</f>
        <v>0</v>
      </c>
      <c r="R576" s="102">
        <f t="shared" si="41"/>
        <v>12</v>
      </c>
      <c r="S576" s="106" t="str">
        <f>+IFERROR(VLOOKUP(M576&amp;"-"&amp;N576,Links_publicos_PBI[[id-id2]:[Nombre Archivo PBI]],4,0),L576)</f>
        <v>Departamento: San Miguel</v>
      </c>
      <c r="T576" s="121" t="str">
        <f>+HYPERLINK(IFERROR(VLOOKUP($M576&amp;"-"&amp;$N576,Links_publicos_PBI[[id-id2]:[Nombre Archivo PBI]],5,0),L576))</f>
        <v>https://app.powerbi.com/view?r=eyJrIjoiNmM5YzY1NmEtYTI1OC00Yzg3LTk5YmItNDRjYmU0ZTMwODMzIiwidCI6IjhmYmFhNWJmLTJlY2MtNGRjOC1iNTZiLThmOTJlMzA3ZjA3NiIsImMiOjR9</v>
      </c>
      <c r="U576" s="121" t="str">
        <f>+IFERROR(VLOOKUP($M576,'LINK GEE-MSTORE'!$A$4:$E$164,4,0),"")&amp;IF(Detalle_Vinculos_Odoo[[#This Row],[id GEE2]]=0,"",Detalle_Vinculos_Odoo[[#This Row],[id GEE2]])</f>
        <v>https://app-data-i.users.earthengine.app/view/datafuegoesfiltro?Codcom=12</v>
      </c>
      <c r="V576" s="121" t="str">
        <f>+IFERROR(VLOOKUP($M576,'LINK GEE-MSTORE'!$I$4:$M$134,4,0),"")</f>
        <v/>
      </c>
      <c r="W576" s="30" t="str">
        <f>+Detalle_Vinculos_Odoo[[#This Row],[Data]]&amp;"|| "&amp;Detalle_Vinculos_Odoo[[#This Row],[Variante Shopify]]&amp;", "&amp;Detalle_Vinculos_Odoo[[#This Row],[País]]</f>
        <v>DATARIESGO|| Departamento: San Miguel, El Salvador</v>
      </c>
      <c r="X5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San Miguel</v>
      </c>
      <c r="Y57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id2:12, geeURL: "https://app-data-i.users.earthengine.app/view/datafuegoesfiltro?Codcom=12", comentario: "DATA: DATARIESGO || País: El Salvador || Variante: SI || Tipo Variante: Departamento || Variante Shopify: Departamento: San Miguel", nombre: "DATARIESGO|| Departamento: San Miguel, El Salvador",urlImagen: "https://raw.githubusercontent.com/Sud-Austral/DATA-COMUN/master/00%20Portadas/DATAFUEGO/portadaPowerBi_DataRIESGO_PlataformaDeAnalisisYMonitoreoDeFocosDeFuego_ELSALVADOR.jpg",  urlPowerBi:"https://app.powerbi.com/view?r=eyJrIjoiNmM5YzY1NmEtYTI1OC00Yzg3LTk5YmItNDRjYmU0ZTMwODMzIiwidCI6IjhmYmFhNWJmLTJlY2MtNGRjOC1iNTZiLThmOTJlMzA3ZjA3NiIsImMiOjR9"));</v>
      </c>
      <c r="AA5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https://odooutil.azurewebsites.net/GEE/Index/9014/12/36/12</v>
      </c>
      <c r="AB576" s="106" t="str">
        <f t="shared" si="38"/>
        <v>https://dashboardfiltrado.azurewebsites.net/AutoDash/Index/36/12</v>
      </c>
      <c r="AC5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id2:12, url:"https://app.powerbi.com/view?r=eyJrIjoiNmM5YzY1NmEtYTI1OC00Yzg3LTk5YmItNDRjYmU0ZTMwODMzIiwidCI6IjhmYmFhNWJmLTJlY2MtNGRjOC1iNTZiLThmOTJlMzA3ZjA3NiIsImMiOjR9", comentario:"DATA: DATARIESGO || País: El Salvador || Variante: SI || Tipo Variante: Departamento || Variante Shopify: Departamento: San Miguel"));</v>
      </c>
      <c r="AD5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https://odooutil.azurewebsites.net/GEE/Index/9014/12/36/12</v>
      </c>
      <c r="AE576" s="117" t="str">
        <f>+IF(Detalle_Vinculos_Odoo[[#This Row],[LINK Mapstore]]&lt;&gt;"","MapStore",IF(Detalle_Vinculos_Odoo[[#This Row],[id GEE]]&lt;&gt;"","GEE-PBI","PBI"))</f>
        <v>GEE-PBI</v>
      </c>
    </row>
    <row r="577" spans="1:31" ht="30.6" x14ac:dyDescent="0.3">
      <c r="A577" s="102">
        <f t="shared" si="39"/>
        <v>564</v>
      </c>
      <c r="B577" s="103" t="str">
        <f>+VLOOKUP($M577,Detalle_Variantes_DI[],2,0)</f>
        <v>DATARIESGO</v>
      </c>
      <c r="C577" s="103" t="str">
        <f>+VLOOKUP($M577,Detalle_Variantes_DI[],3,0)</f>
        <v>0012-04-00091</v>
      </c>
      <c r="D577" s="30" t="str">
        <f>+VLOOKUP($M577,Detalle_Variantes_DI[],5,0)</f>
        <v>Plataforma de Análisis y Monitoreo de focos de Fuego - El Salvador</v>
      </c>
      <c r="E577" s="102" t="str">
        <f>+VLOOKUP($M577,Detalle_Variantes_DI[],6,0)</f>
        <v>PRO</v>
      </c>
      <c r="F577" s="102" t="str">
        <f>+VLOOKUP($M577,Detalle_Variantes_DI[],7,0)</f>
        <v>El Salvador</v>
      </c>
      <c r="G577" s="102" t="str">
        <f>+VLOOKUP($M577,Detalle_Variantes_DI[],8,0)</f>
        <v>SI</v>
      </c>
      <c r="H577" s="102" t="str">
        <f>+VLOOKUP($M577,Detalle_Variantes_DI[],9,0)</f>
        <v>SI</v>
      </c>
      <c r="I577" s="102" t="str">
        <f>+VLOOKUP($M577,Detalle_Variantes_DI[],10,0)</f>
        <v>NO</v>
      </c>
      <c r="J577" s="102" t="str">
        <f>+VLOOKUP($M577,Detalle_Variantes_DI[],11,0)</f>
        <v>SI</v>
      </c>
      <c r="K577" s="102" t="str">
        <f>+VLOOKUP($M577,Detalle_Variantes_DI[],13,0)</f>
        <v>SI</v>
      </c>
      <c r="L577" s="102" t="str">
        <f>+VLOOKUP($M577,Detalle_Variantes_DI[],14,0)</f>
        <v>Departamento</v>
      </c>
      <c r="M577" s="100">
        <f t="shared" si="42"/>
        <v>36</v>
      </c>
      <c r="N577" s="96">
        <v>13</v>
      </c>
      <c r="O577" s="102">
        <f>+IF(VLOOKUP($M577,Detalle_Variantes_DI[],19,0)=0,"",VLOOKUP($M577,Detalle_Variantes_DI[],19,0))</f>
        <v>9014</v>
      </c>
      <c r="P577" s="102">
        <f t="shared" si="40"/>
        <v>13</v>
      </c>
      <c r="Q577" s="102">
        <f>+IF(VLOOKUP($M577,Detalle_Variantes_DI[],19,0)=0,"",VLOOKUP($M577,Detalle_Variantes_DI[],21,0))</f>
        <v>0</v>
      </c>
      <c r="R577" s="102">
        <f t="shared" si="41"/>
        <v>13</v>
      </c>
      <c r="S577" s="106" t="str">
        <f>+IFERROR(VLOOKUP(M577&amp;"-"&amp;N577,Links_publicos_PBI[[id-id2]:[Nombre Archivo PBI]],4,0),L577)</f>
        <v>Departamento: Morazán</v>
      </c>
      <c r="T577" s="121" t="str">
        <f>+HYPERLINK(IFERROR(VLOOKUP($M577&amp;"-"&amp;$N577,Links_publicos_PBI[[id-id2]:[Nombre Archivo PBI]],5,0),L577))</f>
        <v>https://app.powerbi.com/view?r=eyJrIjoiNWQ4Y2NhOTctYjUyNC00MWI5LTk0YzktZWUxNjZlMDBjZjI5IiwidCI6IjhmYmFhNWJmLTJlY2MtNGRjOC1iNTZiLThmOTJlMzA3ZjA3NiIsImMiOjR9</v>
      </c>
      <c r="U577" s="121" t="str">
        <f>+IFERROR(VLOOKUP($M577,'LINK GEE-MSTORE'!$A$4:$E$164,4,0),"")&amp;IF(Detalle_Vinculos_Odoo[[#This Row],[id GEE2]]=0,"",Detalle_Vinculos_Odoo[[#This Row],[id GEE2]])</f>
        <v>https://app-data-i.users.earthengine.app/view/datafuegoesfiltro?Codcom=13</v>
      </c>
      <c r="V577" s="121" t="str">
        <f>+IFERROR(VLOOKUP($M577,'LINK GEE-MSTORE'!$I$4:$M$134,4,0),"")</f>
        <v/>
      </c>
      <c r="W577" s="30" t="str">
        <f>+Detalle_Vinculos_Odoo[[#This Row],[Data]]&amp;"|| "&amp;Detalle_Vinculos_Odoo[[#This Row],[Variante Shopify]]&amp;", "&amp;Detalle_Vinculos_Odoo[[#This Row],[País]]</f>
        <v>DATARIESGO|| Departamento: Morazán, El Salvador</v>
      </c>
      <c r="X5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Morazán</v>
      </c>
      <c r="Y57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id2:13, geeURL: "https://app-data-i.users.earthengine.app/view/datafuegoesfiltro?Codcom=13", comentario: "DATA: DATARIESGO || País: El Salvador || Variante: SI || Tipo Variante: Departamento || Variante Shopify: Departamento: Morazán", nombre: "DATARIESGO|| Departamento: Morazán, El Salvador",urlImagen: "https://raw.githubusercontent.com/Sud-Austral/DATA-COMUN/master/00%20Portadas/DATAFUEGO/portadaPowerBi_DataRIESGO_PlataformaDeAnalisisYMonitoreoDeFocosDeFuego_ELSALVADOR.jpg",  urlPowerBi:"https://app.powerbi.com/view?r=eyJrIjoiNWQ4Y2NhOTctYjUyNC00MWI5LTk0YzktZWUxNjZlMDBjZjI5IiwidCI6IjhmYmFhNWJmLTJlY2MtNGRjOC1iNTZiLThmOTJlMzA3ZjA3NiIsImMiOjR9"));</v>
      </c>
      <c r="AA5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https://odooutil.azurewebsites.net/GEE/Index/9014/13/36/13</v>
      </c>
      <c r="AB577" s="106" t="str">
        <f t="shared" si="38"/>
        <v>https://dashboardfiltrado.azurewebsites.net/AutoDash/Index/36/13</v>
      </c>
      <c r="AC5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id2:13, url:"https://app.powerbi.com/view?r=eyJrIjoiNWQ4Y2NhOTctYjUyNC00MWI5LTk0YzktZWUxNjZlMDBjZjI5IiwidCI6IjhmYmFhNWJmLTJlY2MtNGRjOC1iNTZiLThmOTJlMzA3ZjA3NiIsImMiOjR9", comentario:"DATA: DATARIESGO || País: El Salvador || Variante: SI || Tipo Variante: Departamento || Variante Shopify: Departamento: Morazán"));</v>
      </c>
      <c r="AD5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https://odooutil.azurewebsites.net/GEE/Index/9014/13/36/13</v>
      </c>
      <c r="AE577" s="117" t="str">
        <f>+IF(Detalle_Vinculos_Odoo[[#This Row],[LINK Mapstore]]&lt;&gt;"","MapStore",IF(Detalle_Vinculos_Odoo[[#This Row],[id GEE]]&lt;&gt;"","GEE-PBI","PBI"))</f>
        <v>GEE-PBI</v>
      </c>
    </row>
    <row r="578" spans="1:31" ht="30.6" x14ac:dyDescent="0.3">
      <c r="A578" s="102">
        <f t="shared" si="39"/>
        <v>565</v>
      </c>
      <c r="B578" s="103" t="str">
        <f>+VLOOKUP($M578,Detalle_Variantes_DI[],2,0)</f>
        <v>DATARIESGO</v>
      </c>
      <c r="C578" s="103" t="str">
        <f>+VLOOKUP($M578,Detalle_Variantes_DI[],3,0)</f>
        <v>0012-04-00091</v>
      </c>
      <c r="D578" s="30" t="str">
        <f>+VLOOKUP($M578,Detalle_Variantes_DI[],5,0)</f>
        <v>Plataforma de Análisis y Monitoreo de focos de Fuego - El Salvador</v>
      </c>
      <c r="E578" s="102" t="str">
        <f>+VLOOKUP($M578,Detalle_Variantes_DI[],6,0)</f>
        <v>PRO</v>
      </c>
      <c r="F578" s="102" t="str">
        <f>+VLOOKUP($M578,Detalle_Variantes_DI[],7,0)</f>
        <v>El Salvador</v>
      </c>
      <c r="G578" s="102" t="str">
        <f>+VLOOKUP($M578,Detalle_Variantes_DI[],8,0)</f>
        <v>SI</v>
      </c>
      <c r="H578" s="102" t="str">
        <f>+VLOOKUP($M578,Detalle_Variantes_DI[],9,0)</f>
        <v>SI</v>
      </c>
      <c r="I578" s="102" t="str">
        <f>+VLOOKUP($M578,Detalle_Variantes_DI[],10,0)</f>
        <v>NO</v>
      </c>
      <c r="J578" s="102" t="str">
        <f>+VLOOKUP($M578,Detalle_Variantes_DI[],11,0)</f>
        <v>SI</v>
      </c>
      <c r="K578" s="102" t="str">
        <f>+VLOOKUP($M578,Detalle_Variantes_DI[],13,0)</f>
        <v>SI</v>
      </c>
      <c r="L578" s="102" t="str">
        <f>+VLOOKUP($M578,Detalle_Variantes_DI[],14,0)</f>
        <v>Departamento</v>
      </c>
      <c r="M578" s="100">
        <f t="shared" si="42"/>
        <v>36</v>
      </c>
      <c r="N578" s="96">
        <v>14</v>
      </c>
      <c r="O578" s="102">
        <f>+IF(VLOOKUP($M578,Detalle_Variantes_DI[],19,0)=0,"",VLOOKUP($M578,Detalle_Variantes_DI[],19,0))</f>
        <v>9014</v>
      </c>
      <c r="P578" s="102">
        <f t="shared" si="40"/>
        <v>14</v>
      </c>
      <c r="Q578" s="102">
        <f>+IF(VLOOKUP($M578,Detalle_Variantes_DI[],19,0)=0,"",VLOOKUP($M578,Detalle_Variantes_DI[],21,0))</f>
        <v>0</v>
      </c>
      <c r="R578" s="102">
        <f t="shared" si="41"/>
        <v>14</v>
      </c>
      <c r="S578" s="106" t="str">
        <f>+IFERROR(VLOOKUP(M578&amp;"-"&amp;N578,Links_publicos_PBI[[id-id2]:[Nombre Archivo PBI]],4,0),L578)</f>
        <v>Departamento: La Unión</v>
      </c>
      <c r="T578" s="121" t="str">
        <f>+HYPERLINK(IFERROR(VLOOKUP($M578&amp;"-"&amp;$N578,Links_publicos_PBI[[id-id2]:[Nombre Archivo PBI]],5,0),L578))</f>
        <v>https://app.powerbi.com/view?r=eyJrIjoiY2YxNGI3MjctY2M5MC00YTljLTlkZTMtYTczZGMyMWIyOTU5IiwidCI6IjhmYmFhNWJmLTJlY2MtNGRjOC1iNTZiLThmOTJlMzA3ZjA3NiIsImMiOjR9</v>
      </c>
      <c r="U578" s="121" t="str">
        <f>+IFERROR(VLOOKUP($M578,'LINK GEE-MSTORE'!$A$4:$E$164,4,0),"")&amp;IF(Detalle_Vinculos_Odoo[[#This Row],[id GEE2]]=0,"",Detalle_Vinculos_Odoo[[#This Row],[id GEE2]])</f>
        <v>https://app-data-i.users.earthengine.app/view/datafuegoesfiltro?Codcom=14</v>
      </c>
      <c r="V578" s="121" t="str">
        <f>+IFERROR(VLOOKUP($M578,'LINK GEE-MSTORE'!$I$4:$M$134,4,0),"")</f>
        <v/>
      </c>
      <c r="W578" s="30" t="str">
        <f>+Detalle_Vinculos_Odoo[[#This Row],[Data]]&amp;"|| "&amp;Detalle_Vinculos_Odoo[[#This Row],[Variante Shopify]]&amp;", "&amp;Detalle_Vinculos_Odoo[[#This Row],[País]]</f>
        <v>DATARIESGO|| Departamento: La Unión, El Salvador</v>
      </c>
      <c r="X5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La Unión</v>
      </c>
      <c r="Y57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id2:14, geeURL: "https://app-data-i.users.earthengine.app/view/datafuegoesfiltro?Codcom=14", comentario: "DATA: DATARIESGO || País: El Salvador || Variante: SI || Tipo Variante: Departamento || Variante Shopify: Departamento: La Unión", nombre: "DATARIESGO|| Departamento: La Unión, El Salvador",urlImagen: "https://raw.githubusercontent.com/Sud-Austral/DATA-COMUN/master/00%20Portadas/DATAFUEGO/portadaPowerBi_DataRIESGO_PlataformaDeAnalisisYMonitoreoDeFocosDeFuego_ELSALVADOR.jpg",  urlPowerBi:"https://app.powerbi.com/view?r=eyJrIjoiY2YxNGI3MjctY2M5MC00YTljLTlkZTMtYTczZGMyMWIyOTU5IiwidCI6IjhmYmFhNWJmLTJlY2MtNGRjOC1iNTZiLThmOTJlMzA3ZjA3NiIsImMiOjR9"));</v>
      </c>
      <c r="AA5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https://odooutil.azurewebsites.net/GEE/Index/9014/14/36/14</v>
      </c>
      <c r="AB578" s="106" t="str">
        <f t="shared" si="38"/>
        <v>https://dashboardfiltrado.azurewebsites.net/AutoDash/Index/36/14</v>
      </c>
      <c r="AC5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id2:14, url:"https://app.powerbi.com/view?r=eyJrIjoiY2YxNGI3MjctY2M5MC00YTljLTlkZTMtYTczZGMyMWIyOTU5IiwidCI6IjhmYmFhNWJmLTJlY2MtNGRjOC1iNTZiLThmOTJlMzA3ZjA3NiIsImMiOjR9", comentario:"DATA: DATARIESGO || País: El Salvador || Variante: SI || Tipo Variante: Departamento || Variante Shopify: Departamento: La Unión"));</v>
      </c>
      <c r="AD5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https://odooutil.azurewebsites.net/GEE/Index/9014/14/36/14</v>
      </c>
      <c r="AE578" s="117" t="str">
        <f>+IF(Detalle_Vinculos_Odoo[[#This Row],[LINK Mapstore]]&lt;&gt;"","MapStore",IF(Detalle_Vinculos_Odoo[[#This Row],[id GEE]]&lt;&gt;"","GEE-PBI","PBI"))</f>
        <v>GEE-PBI</v>
      </c>
    </row>
    <row r="579" spans="1:31" ht="30.6" hidden="1" x14ac:dyDescent="0.3">
      <c r="A579" s="102">
        <f t="shared" si="39"/>
        <v>566</v>
      </c>
      <c r="B579" s="103" t="str">
        <f>+VLOOKUP($M579,Detalle_Variantes_DI[],2,0)</f>
        <v>DATACLIMA</v>
      </c>
      <c r="C579" s="103" t="str">
        <f>+VLOOKUP($M579,Detalle_Variantes_DI[],3,0)</f>
        <v>0013-04-00092</v>
      </c>
      <c r="D579" s="30" t="str">
        <f>+VLOOKUP($M579,Detalle_Variantes_DI[],5,0)</f>
        <v>Plataforma de Análisis y Monitoreo del Clima - El Salvador</v>
      </c>
      <c r="E579" s="102" t="str">
        <f>+VLOOKUP($M579,Detalle_Variantes_DI[],6,0)</f>
        <v>PRO</v>
      </c>
      <c r="F579" s="102" t="str">
        <f>+VLOOKUP($M579,Detalle_Variantes_DI[],7,0)</f>
        <v>El Salvador</v>
      </c>
      <c r="G579" s="102" t="str">
        <f>+VLOOKUP($M579,Detalle_Variantes_DI[],8,0)</f>
        <v>SI</v>
      </c>
      <c r="H579" s="102" t="str">
        <f>+VLOOKUP($M579,Detalle_Variantes_DI[],9,0)</f>
        <v>SI</v>
      </c>
      <c r="I579" s="102" t="str">
        <f>+VLOOKUP($M579,Detalle_Variantes_DI[],10,0)</f>
        <v>NO</v>
      </c>
      <c r="J579" s="102" t="str">
        <f>+VLOOKUP($M579,Detalle_Variantes_DI[],11,0)</f>
        <v>SI</v>
      </c>
      <c r="K579" s="102" t="str">
        <f>+VLOOKUP($M579,Detalle_Variantes_DI[],13,0)</f>
        <v>NO</v>
      </c>
      <c r="L579" s="102" t="str">
        <f>+VLOOKUP($M579,Detalle_Variantes_DI[],14,0)</f>
        <v>Nacional</v>
      </c>
      <c r="M579" s="100">
        <v>37</v>
      </c>
      <c r="N579" s="96">
        <v>0</v>
      </c>
      <c r="O579" s="102">
        <f>+IF(VLOOKUP($M579,Detalle_Variantes_DI[],19,0)=0,"",VLOOKUP($M579,Detalle_Variantes_DI[],19,0))</f>
        <v>9015</v>
      </c>
      <c r="P579" s="102">
        <f t="shared" si="40"/>
        <v>0</v>
      </c>
      <c r="Q579" s="102">
        <f>+IF(VLOOKUP($M579,Detalle_Variantes_DI[],19,0)=0,"",VLOOKUP($M579,Detalle_Variantes_DI[],21,0))</f>
        <v>0</v>
      </c>
      <c r="R579" s="102">
        <f t="shared" si="41"/>
        <v>0</v>
      </c>
      <c r="S579" s="106" t="str">
        <f>+IFERROR(VLOOKUP(M579&amp;"-"&amp;N579,Links_publicos_PBI[[id-id2]:[Nombre Archivo PBI]],4,0),L579)</f>
        <v>Nacional</v>
      </c>
      <c r="T579" s="121" t="str">
        <f>+HYPERLINK(IFERROR(VLOOKUP($M579&amp;"-"&amp;$N579,Links_publicos_PBI[[id-id2]:[Nombre Archivo PBI]],5,0),L579))</f>
        <v>https://app.powerbi.com/view?r=eyJrIjoiZDlkY2M0ZWItZWI0OS00OTdjLWE2ZDAtNzY0ZDUzMTJmZmU5IiwidCI6IjhmYmFhNWJmLTJlY2MtNGRjOC1iNTZiLThmOTJlMzA3ZjA3NiIsImMiOjR9&amp;pageName=ReportSection07b976d31e945d81283b</v>
      </c>
      <c r="U579" s="121" t="str">
        <f>+IFERROR(VLOOKUP($M579,'LINK GEE-MSTORE'!$A$4:$E$164,4,0),"")&amp;IF(Detalle_Vinculos_Odoo[[#This Row],[id GEE2]]=0,"",Detalle_Vinculos_Odoo[[#This Row],[id GEE2]])</f>
        <v>https://app-data-i.users.earthengine.app/view/dataclimaes</v>
      </c>
      <c r="V579" s="121" t="str">
        <f>+IFERROR(VLOOKUP($M579,'LINK GEE-MSTORE'!$I$4:$M$134,4,0),"")</f>
        <v/>
      </c>
      <c r="W579" s="30" t="str">
        <f>+Detalle_Vinculos_Odoo[[#This Row],[Data]]&amp;"|| "&amp;Detalle_Vinculos_Odoo[[#This Row],[Variante Shopify]]&amp;", "&amp;Detalle_Vinculos_Odoo[[#This Row],[País]]</f>
        <v>DATACLIMA|| Nacional, El Salvador</v>
      </c>
      <c r="X5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NO || Tipo Variante: Nacional || Variante Shopify: Nacional</v>
      </c>
      <c r="Y57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9015, id2:0, geeURL: "https://app-data-i.users.earthengine.app/view/dataclimaes", comentario: "DATA: DATACLIMA || País: El Salvador || Variante: NO || Tipo Variante: Nacional || Variante Shopify: Nacional", nombre: "DATACLIMA|| Nacional, El Salvador",urlImagen: "https://raw.githubusercontent.com/Sud-Austral/DATA-COMUN/master/00%20Portadas/DATACLIMA/portadaPowerBi_DataCLIMA_PlataformaDeAnalisisYMonitoreoDelClima_ELSALVADOR.jpg",  urlPowerBi:"https://app.powerbi.com/view?r=eyJrIjoiZDlkY2M0ZWItZWI0OS00OTdjLWE2ZDAtNzY0ZDUzMTJmZmU5IiwidCI6IjhmYmFhNWJmLTJlY2MtNGRjOC1iNTZiLThmOTJlMzA3ZjA3NiIsImMiOjR9&amp;pageName=ReportSection07b976d31e945d81283b"));</v>
      </c>
      <c r="AA5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https://odooutil.azurewebsites.net/GEE/Index/9015/0/37/0</v>
      </c>
      <c r="AB579" s="106" t="str">
        <f t="shared" si="38"/>
        <v>https://dashboardfiltrado.azurewebsites.net/AutoDash/Index/37/0</v>
      </c>
      <c r="AC5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id:37, id2:0, url:"https://app.powerbi.com/view?r=eyJrIjoiZDlkY2M0ZWItZWI0OS00OTdjLWE2ZDAtNzY0ZDUzMTJmZmU5IiwidCI6IjhmYmFhNWJmLTJlY2MtNGRjOC1iNTZiLThmOTJlMzA3ZjA3NiIsImMiOjR9&amp;pageName=ReportSection07b976d31e945d81283b", comentario:"DATA: DATACLIMA || País: El Salvador || Variante: NO || Tipo Variante: Nacional || Variante Shopify: Nacional"));</v>
      </c>
      <c r="AD5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https://odooutil.azurewebsites.net/GEE/Index/9015/0/37/0</v>
      </c>
      <c r="AE579" s="117" t="str">
        <f>+IF(Detalle_Vinculos_Odoo[[#This Row],[LINK Mapstore]]&lt;&gt;"","MapStore",IF(Detalle_Vinculos_Odoo[[#This Row],[id GEE]]&lt;&gt;"","GEE-PBI","PBI"))</f>
        <v>GEE-PBI</v>
      </c>
    </row>
    <row r="580" spans="1:31" ht="30.6" hidden="1" x14ac:dyDescent="0.3">
      <c r="A580" s="102">
        <f t="shared" si="39"/>
        <v>567</v>
      </c>
      <c r="B580" s="103" t="str">
        <f>+VLOOKUP($M580,Detalle_Variantes_DI[],2,0)</f>
        <v>DATACLIMA</v>
      </c>
      <c r="C580" s="103" t="str">
        <f>+VLOOKUP($M580,Detalle_Variantes_DI[],3,0)</f>
        <v>0013-04-00092</v>
      </c>
      <c r="D580" s="30" t="str">
        <f>+VLOOKUP($M580,Detalle_Variantes_DI[],5,0)</f>
        <v>Plataforma de Análisis y Monitoreo del Clima - El Salvador</v>
      </c>
      <c r="E580" s="102" t="str">
        <f>+VLOOKUP($M580,Detalle_Variantes_DI[],6,0)</f>
        <v>PRO</v>
      </c>
      <c r="F580" s="102" t="str">
        <f>+VLOOKUP($M580,Detalle_Variantes_DI[],7,0)</f>
        <v>El Salvador</v>
      </c>
      <c r="G580" s="102" t="str">
        <f>+VLOOKUP($M580,Detalle_Variantes_DI[],8,0)</f>
        <v>SI</v>
      </c>
      <c r="H580" s="102" t="str">
        <f>+VLOOKUP($M580,Detalle_Variantes_DI[],9,0)</f>
        <v>SI</v>
      </c>
      <c r="I580" s="102" t="str">
        <f>+VLOOKUP($M580,Detalle_Variantes_DI[],10,0)</f>
        <v>NO</v>
      </c>
      <c r="J580" s="102" t="str">
        <f>+VLOOKUP($M580,Detalle_Variantes_DI[],11,0)</f>
        <v>SI</v>
      </c>
      <c r="K580" s="102" t="str">
        <f>+VLOOKUP($M580,Detalle_Variantes_DI[],13,0)</f>
        <v>SI</v>
      </c>
      <c r="L580" s="102" t="str">
        <f>+VLOOKUP($M580,Detalle_Variantes_DI[],14,0)</f>
        <v>Departamento</v>
      </c>
      <c r="M580" s="100">
        <v>38</v>
      </c>
      <c r="N580" s="96">
        <v>1</v>
      </c>
      <c r="O580" s="102">
        <f>+IF(VLOOKUP($M580,Detalle_Variantes_DI[],19,0)=0,"",VLOOKUP($M580,Detalle_Variantes_DI[],19,0))</f>
        <v>9016</v>
      </c>
      <c r="P580" s="102">
        <f t="shared" si="40"/>
        <v>1</v>
      </c>
      <c r="Q580" s="102">
        <f>+IF(VLOOKUP($M580,Detalle_Variantes_DI[],19,0)=0,"",VLOOKUP($M580,Detalle_Variantes_DI[],21,0))</f>
        <v>0</v>
      </c>
      <c r="R580" s="102">
        <f t="shared" si="41"/>
        <v>1</v>
      </c>
      <c r="S580" s="106" t="str">
        <f>+IFERROR(VLOOKUP(M580&amp;"-"&amp;N580,Links_publicos_PBI[[id-id2]:[Nombre Archivo PBI]],4,0),L580)</f>
        <v>Departamento: Ahuachapán</v>
      </c>
      <c r="T580" s="121" t="str">
        <f>+HYPERLINK(IFERROR(VLOOKUP($M580&amp;"-"&amp;$N580,Links_publicos_PBI[[id-id2]:[Nombre Archivo PBI]],5,0),L580))</f>
        <v>https://app.powerbi.com/view?r=eyJrIjoiZTFiMThkY2UtNTYxNi00MzY1LThjNGEtMWIzMWUyMDM3ZDcyIiwidCI6IjhmYmFhNWJmLTJlY2MtNGRjOC1iNTZiLThmOTJlMzA3ZjA3NiIsImMiOjR9</v>
      </c>
      <c r="U580" s="121" t="str">
        <f>+IFERROR(VLOOKUP($M580,'LINK GEE-MSTORE'!$A$4:$E$164,4,0),"")&amp;IF(Detalle_Vinculos_Odoo[[#This Row],[id GEE2]]=0,"",Detalle_Vinculos_Odoo[[#This Row],[id GEE2]])</f>
        <v>https://app-data-i.users.earthengine.app/view/dataclimaesfiltro?Codcom=1</v>
      </c>
      <c r="V580" s="121" t="str">
        <f>+IFERROR(VLOOKUP($M580,'LINK GEE-MSTORE'!$I$4:$M$134,4,0),"")</f>
        <v/>
      </c>
      <c r="W580" s="30" t="str">
        <f>+Detalle_Vinculos_Odoo[[#This Row],[Data]]&amp;"|| "&amp;Detalle_Vinculos_Odoo[[#This Row],[Variante Shopify]]&amp;", "&amp;Detalle_Vinculos_Odoo[[#This Row],[País]]</f>
        <v>DATACLIMA|| Departamento: Ahuachapán, El Salvador</v>
      </c>
      <c r="X5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Ahuachapán</v>
      </c>
      <c r="Y58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id2:1, geeURL: "https://app-data-i.users.earthengine.app/view/dataclimaesfiltro?Codcom=1", comentario: "DATA: DATACLIMA || País: El Salvador || Variante: SI || Tipo Variante: Departamento || Variante Shopify: Departamento: Ahuachapán", nombre: "DATACLIMA|| Departamento: Ahuachapán, El Salvador",urlImagen: "https://raw.githubusercontent.com/Sud-Austral/DATA-COMUN/master/00%20Portadas/DATACLIMA/portadaPowerBi_DataCLIMA_PlataformaDeAnalisisYMonitoreoDelClima_ELSALVADOR.jpg",  urlPowerBi:"https://app.powerbi.com/view?r=eyJrIjoiZTFiMThkY2UtNTYxNi00MzY1LThjNGEtMWIzMWUyMDM3ZDcyIiwidCI6IjhmYmFhNWJmLTJlY2MtNGRjOC1iNTZiLThmOTJlMzA3ZjA3NiIsImMiOjR9"));</v>
      </c>
      <c r="AA5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https://odooutil.azurewebsites.net/GEE/Index/9016/1/38/1</v>
      </c>
      <c r="AB580" s="106" t="str">
        <f t="shared" si="38"/>
        <v>https://dashboardfiltrado.azurewebsites.net/AutoDash/Index/38/1</v>
      </c>
      <c r="AC5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id2:1, url:"https://app.powerbi.com/view?r=eyJrIjoiZTFiMThkY2UtNTYxNi00MzY1LThjNGEtMWIzMWUyMDM3ZDcyIiwidCI6IjhmYmFhNWJmLTJlY2MtNGRjOC1iNTZiLThmOTJlMzA3ZjA3NiIsImMiOjR9", comentario:"DATA: DATACLIMA || País: El Salvador || Variante: SI || Tipo Variante: Departamento || Variante Shopify: Departamento: Ahuachapán"));</v>
      </c>
      <c r="AD5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https://odooutil.azurewebsites.net/GEE/Index/9016/1/38/1</v>
      </c>
      <c r="AE580" s="117" t="str">
        <f>+IF(Detalle_Vinculos_Odoo[[#This Row],[LINK Mapstore]]&lt;&gt;"","MapStore",IF(Detalle_Vinculos_Odoo[[#This Row],[id GEE]]&lt;&gt;"","GEE-PBI","PBI"))</f>
        <v>GEE-PBI</v>
      </c>
    </row>
    <row r="581" spans="1:31" ht="30.6" hidden="1" x14ac:dyDescent="0.3">
      <c r="A581" s="102">
        <f t="shared" si="39"/>
        <v>568</v>
      </c>
      <c r="B581" s="103" t="str">
        <f>+VLOOKUP($M581,Detalle_Variantes_DI[],2,0)</f>
        <v>DATACLIMA</v>
      </c>
      <c r="C581" s="103" t="str">
        <f>+VLOOKUP($M581,Detalle_Variantes_DI[],3,0)</f>
        <v>0013-04-00092</v>
      </c>
      <c r="D581" s="30" t="str">
        <f>+VLOOKUP($M581,Detalle_Variantes_DI[],5,0)</f>
        <v>Plataforma de Análisis y Monitoreo del Clima - El Salvador</v>
      </c>
      <c r="E581" s="102" t="str">
        <f>+VLOOKUP($M581,Detalle_Variantes_DI[],6,0)</f>
        <v>PRO</v>
      </c>
      <c r="F581" s="102" t="str">
        <f>+VLOOKUP($M581,Detalle_Variantes_DI[],7,0)</f>
        <v>El Salvador</v>
      </c>
      <c r="G581" s="102" t="str">
        <f>+VLOOKUP($M581,Detalle_Variantes_DI[],8,0)</f>
        <v>SI</v>
      </c>
      <c r="H581" s="102" t="str">
        <f>+VLOOKUP($M581,Detalle_Variantes_DI[],9,0)</f>
        <v>SI</v>
      </c>
      <c r="I581" s="102" t="str">
        <f>+VLOOKUP($M581,Detalle_Variantes_DI[],10,0)</f>
        <v>NO</v>
      </c>
      <c r="J581" s="102" t="str">
        <f>+VLOOKUP($M581,Detalle_Variantes_DI[],11,0)</f>
        <v>SI</v>
      </c>
      <c r="K581" s="102" t="str">
        <f>+VLOOKUP($M581,Detalle_Variantes_DI[],13,0)</f>
        <v>SI</v>
      </c>
      <c r="L581" s="102" t="str">
        <f>+VLOOKUP($M581,Detalle_Variantes_DI[],14,0)</f>
        <v>Departamento</v>
      </c>
      <c r="M581" s="100">
        <f t="shared" si="42"/>
        <v>38</v>
      </c>
      <c r="N581" s="96">
        <v>2</v>
      </c>
      <c r="O581" s="102">
        <f>+IF(VLOOKUP($M581,Detalle_Variantes_DI[],19,0)=0,"",VLOOKUP($M581,Detalle_Variantes_DI[],19,0))</f>
        <v>9016</v>
      </c>
      <c r="P581" s="102">
        <f t="shared" si="40"/>
        <v>2</v>
      </c>
      <c r="Q581" s="102">
        <f>+IF(VLOOKUP($M581,Detalle_Variantes_DI[],19,0)=0,"",VLOOKUP($M581,Detalle_Variantes_DI[],21,0))</f>
        <v>0</v>
      </c>
      <c r="R581" s="102">
        <f t="shared" si="41"/>
        <v>2</v>
      </c>
      <c r="S581" s="106" t="str">
        <f>+IFERROR(VLOOKUP(M581&amp;"-"&amp;N581,Links_publicos_PBI[[id-id2]:[Nombre Archivo PBI]],4,0),L581)</f>
        <v>Departamento: Santa Ana</v>
      </c>
      <c r="T581" s="121" t="str">
        <f>+HYPERLINK(IFERROR(VLOOKUP($M581&amp;"-"&amp;$N581,Links_publicos_PBI[[id-id2]:[Nombre Archivo PBI]],5,0),L581))</f>
        <v>https://app.powerbi.com/view?r=eyJrIjoiMDljZGFkZjctMGE2NC00MDU3LTlkYWEtZTljM2U1MDY0OWJiIiwidCI6IjhmYmFhNWJmLTJlY2MtNGRjOC1iNTZiLThmOTJlMzA3ZjA3NiIsImMiOjR9</v>
      </c>
      <c r="U581" s="121" t="str">
        <f>+IFERROR(VLOOKUP($M581,'LINK GEE-MSTORE'!$A$4:$E$164,4,0),"")&amp;IF(Detalle_Vinculos_Odoo[[#This Row],[id GEE2]]=0,"",Detalle_Vinculos_Odoo[[#This Row],[id GEE2]])</f>
        <v>https://app-data-i.users.earthengine.app/view/dataclimaesfiltro?Codcom=2</v>
      </c>
      <c r="V581" s="121" t="str">
        <f>+IFERROR(VLOOKUP($M581,'LINK GEE-MSTORE'!$I$4:$M$134,4,0),"")</f>
        <v/>
      </c>
      <c r="W581" s="30" t="str">
        <f>+Detalle_Vinculos_Odoo[[#This Row],[Data]]&amp;"|| "&amp;Detalle_Vinculos_Odoo[[#This Row],[Variante Shopify]]&amp;", "&amp;Detalle_Vinculos_Odoo[[#This Row],[País]]</f>
        <v>DATACLIMA|| Departamento: Santa Ana, El Salvador</v>
      </c>
      <c r="X5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Santa Ana</v>
      </c>
      <c r="Y58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id2:2, geeURL: "https://app-data-i.users.earthengine.app/view/dataclimaesfiltro?Codcom=2", comentario: "DATA: DATACLIMA || País: El Salvador || Variante: SI || Tipo Variante: Departamento || Variante Shopify: Departamento: Santa Ana", nombre: "DATACLIMA|| Departamento: Santa Ana, El Salvador",urlImagen: "https://raw.githubusercontent.com/Sud-Austral/DATA-COMUN/master/00%20Portadas/DATACLIMA/portadaPowerBi_DataCLIMA_PlataformaDeAnalisisYMonitoreoDelClima_ELSALVADOR.jpg",  urlPowerBi:"https://app.powerbi.com/view?r=eyJrIjoiMDljZGFkZjctMGE2NC00MDU3LTlkYWEtZTljM2U1MDY0OWJiIiwidCI6IjhmYmFhNWJmLTJlY2MtNGRjOC1iNTZiLThmOTJlMzA3ZjA3NiIsImMiOjR9"));</v>
      </c>
      <c r="AA5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https://odooutil.azurewebsites.net/GEE/Index/9016/2/38/2</v>
      </c>
      <c r="AB581" s="106" t="str">
        <f t="shared" si="38"/>
        <v>https://dashboardfiltrado.azurewebsites.net/AutoDash/Index/38/2</v>
      </c>
      <c r="AC5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id2:2, url:"https://app.powerbi.com/view?r=eyJrIjoiMDljZGFkZjctMGE2NC00MDU3LTlkYWEtZTljM2U1MDY0OWJiIiwidCI6IjhmYmFhNWJmLTJlY2MtNGRjOC1iNTZiLThmOTJlMzA3ZjA3NiIsImMiOjR9", comentario:"DATA: DATACLIMA || País: El Salvador || Variante: SI || Tipo Variante: Departamento || Variante Shopify: Departamento: Santa Ana"));</v>
      </c>
      <c r="AD5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https://odooutil.azurewebsites.net/GEE/Index/9016/2/38/2</v>
      </c>
      <c r="AE581" s="117" t="str">
        <f>+IF(Detalle_Vinculos_Odoo[[#This Row],[LINK Mapstore]]&lt;&gt;"","MapStore",IF(Detalle_Vinculos_Odoo[[#This Row],[id GEE]]&lt;&gt;"","GEE-PBI","PBI"))</f>
        <v>GEE-PBI</v>
      </c>
    </row>
    <row r="582" spans="1:31" ht="30.6" hidden="1" x14ac:dyDescent="0.3">
      <c r="A582" s="102">
        <f t="shared" si="39"/>
        <v>569</v>
      </c>
      <c r="B582" s="103" t="str">
        <f>+VLOOKUP($M582,Detalle_Variantes_DI[],2,0)</f>
        <v>DATACLIMA</v>
      </c>
      <c r="C582" s="103" t="str">
        <f>+VLOOKUP($M582,Detalle_Variantes_DI[],3,0)</f>
        <v>0013-04-00092</v>
      </c>
      <c r="D582" s="30" t="str">
        <f>+VLOOKUP($M582,Detalle_Variantes_DI[],5,0)</f>
        <v>Plataforma de Análisis y Monitoreo del Clima - El Salvador</v>
      </c>
      <c r="E582" s="102" t="str">
        <f>+VLOOKUP($M582,Detalle_Variantes_DI[],6,0)</f>
        <v>PRO</v>
      </c>
      <c r="F582" s="102" t="str">
        <f>+VLOOKUP($M582,Detalle_Variantes_DI[],7,0)</f>
        <v>El Salvador</v>
      </c>
      <c r="G582" s="102" t="str">
        <f>+VLOOKUP($M582,Detalle_Variantes_DI[],8,0)</f>
        <v>SI</v>
      </c>
      <c r="H582" s="102" t="str">
        <f>+VLOOKUP($M582,Detalle_Variantes_DI[],9,0)</f>
        <v>SI</v>
      </c>
      <c r="I582" s="102" t="str">
        <f>+VLOOKUP($M582,Detalle_Variantes_DI[],10,0)</f>
        <v>NO</v>
      </c>
      <c r="J582" s="102" t="str">
        <f>+VLOOKUP($M582,Detalle_Variantes_DI[],11,0)</f>
        <v>SI</v>
      </c>
      <c r="K582" s="102" t="str">
        <f>+VLOOKUP($M582,Detalle_Variantes_DI[],13,0)</f>
        <v>SI</v>
      </c>
      <c r="L582" s="102" t="str">
        <f>+VLOOKUP($M582,Detalle_Variantes_DI[],14,0)</f>
        <v>Departamento</v>
      </c>
      <c r="M582" s="100">
        <f t="shared" si="42"/>
        <v>38</v>
      </c>
      <c r="N582" s="96">
        <v>3</v>
      </c>
      <c r="O582" s="102">
        <f>+IF(VLOOKUP($M582,Detalle_Variantes_DI[],19,0)=0,"",VLOOKUP($M582,Detalle_Variantes_DI[],19,0))</f>
        <v>9016</v>
      </c>
      <c r="P582" s="102">
        <f t="shared" si="40"/>
        <v>3</v>
      </c>
      <c r="Q582" s="102">
        <f>+IF(VLOOKUP($M582,Detalle_Variantes_DI[],19,0)=0,"",VLOOKUP($M582,Detalle_Variantes_DI[],21,0))</f>
        <v>0</v>
      </c>
      <c r="R582" s="102">
        <f t="shared" si="41"/>
        <v>3</v>
      </c>
      <c r="S582" s="106" t="str">
        <f>+IFERROR(VLOOKUP(M582&amp;"-"&amp;N582,Links_publicos_PBI[[id-id2]:[Nombre Archivo PBI]],4,0),L582)</f>
        <v>Departamento: Sonsonate</v>
      </c>
      <c r="T582" s="121" t="str">
        <f>+HYPERLINK(IFERROR(VLOOKUP($M582&amp;"-"&amp;$N582,Links_publicos_PBI[[id-id2]:[Nombre Archivo PBI]],5,0),L582))</f>
        <v>https://app.powerbi.com/view?r=eyJrIjoiYWQxMThiYmEtNTc4NS00ZGQ2LTlhMTgtMzVkODNlMWNhMmRiIiwidCI6IjhmYmFhNWJmLTJlY2MtNGRjOC1iNTZiLThmOTJlMzA3ZjA3NiIsImMiOjR9</v>
      </c>
      <c r="U582" s="121" t="str">
        <f>+IFERROR(VLOOKUP($M582,'LINK GEE-MSTORE'!$A$4:$E$164,4,0),"")&amp;IF(Detalle_Vinculos_Odoo[[#This Row],[id GEE2]]=0,"",Detalle_Vinculos_Odoo[[#This Row],[id GEE2]])</f>
        <v>https://app-data-i.users.earthengine.app/view/dataclimaesfiltro?Codcom=3</v>
      </c>
      <c r="V582" s="121" t="str">
        <f>+IFERROR(VLOOKUP($M582,'LINK GEE-MSTORE'!$I$4:$M$134,4,0),"")</f>
        <v/>
      </c>
      <c r="W582" s="30" t="str">
        <f>+Detalle_Vinculos_Odoo[[#This Row],[Data]]&amp;"|| "&amp;Detalle_Vinculos_Odoo[[#This Row],[Variante Shopify]]&amp;", "&amp;Detalle_Vinculos_Odoo[[#This Row],[País]]</f>
        <v>DATACLIMA|| Departamento: Sonsonate, El Salvador</v>
      </c>
      <c r="X5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Sonsonate</v>
      </c>
      <c r="Y58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id2:3, geeURL: "https://app-data-i.users.earthengine.app/view/dataclimaesfiltro?Codcom=3", comentario: "DATA: DATACLIMA || País: El Salvador || Variante: SI || Tipo Variante: Departamento || Variante Shopify: Departamento: Sonsonate", nombre: "DATACLIMA|| Departamento: Sonsonate, El Salvador",urlImagen: "https://raw.githubusercontent.com/Sud-Austral/DATA-COMUN/master/00%20Portadas/DATACLIMA/portadaPowerBi_DataCLIMA_PlataformaDeAnalisisYMonitoreoDelClima_ELSALVADOR.jpg",  urlPowerBi:"https://app.powerbi.com/view?r=eyJrIjoiYWQxMThiYmEtNTc4NS00ZGQ2LTlhMTgtMzVkODNlMWNhMmRiIiwidCI6IjhmYmFhNWJmLTJlY2MtNGRjOC1iNTZiLThmOTJlMzA3ZjA3NiIsImMiOjR9"));</v>
      </c>
      <c r="AA5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https://odooutil.azurewebsites.net/GEE/Index/9016/3/38/3</v>
      </c>
      <c r="AB582" s="106" t="str">
        <f t="shared" si="38"/>
        <v>https://dashboardfiltrado.azurewebsites.net/AutoDash/Index/38/3</v>
      </c>
      <c r="AC5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id2:3, url:"https://app.powerbi.com/view?r=eyJrIjoiYWQxMThiYmEtNTc4NS00ZGQ2LTlhMTgtMzVkODNlMWNhMmRiIiwidCI6IjhmYmFhNWJmLTJlY2MtNGRjOC1iNTZiLThmOTJlMzA3ZjA3NiIsImMiOjR9", comentario:"DATA: DATACLIMA || País: El Salvador || Variante: SI || Tipo Variante: Departamento || Variante Shopify: Departamento: Sonsonate"));</v>
      </c>
      <c r="AD5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https://odooutil.azurewebsites.net/GEE/Index/9016/3/38/3</v>
      </c>
      <c r="AE582" s="117" t="str">
        <f>+IF(Detalle_Vinculos_Odoo[[#This Row],[LINK Mapstore]]&lt;&gt;"","MapStore",IF(Detalle_Vinculos_Odoo[[#This Row],[id GEE]]&lt;&gt;"","GEE-PBI","PBI"))</f>
        <v>GEE-PBI</v>
      </c>
    </row>
    <row r="583" spans="1:31" ht="30.6" hidden="1" x14ac:dyDescent="0.3">
      <c r="A583" s="102">
        <f t="shared" si="39"/>
        <v>570</v>
      </c>
      <c r="B583" s="103" t="str">
        <f>+VLOOKUP($M583,Detalle_Variantes_DI[],2,0)</f>
        <v>DATACLIMA</v>
      </c>
      <c r="C583" s="103" t="str">
        <f>+VLOOKUP($M583,Detalle_Variantes_DI[],3,0)</f>
        <v>0013-04-00092</v>
      </c>
      <c r="D583" s="30" t="str">
        <f>+VLOOKUP($M583,Detalle_Variantes_DI[],5,0)</f>
        <v>Plataforma de Análisis y Monitoreo del Clima - El Salvador</v>
      </c>
      <c r="E583" s="102" t="str">
        <f>+VLOOKUP($M583,Detalle_Variantes_DI[],6,0)</f>
        <v>PRO</v>
      </c>
      <c r="F583" s="102" t="str">
        <f>+VLOOKUP($M583,Detalle_Variantes_DI[],7,0)</f>
        <v>El Salvador</v>
      </c>
      <c r="G583" s="102" t="str">
        <f>+VLOOKUP($M583,Detalle_Variantes_DI[],8,0)</f>
        <v>SI</v>
      </c>
      <c r="H583" s="102" t="str">
        <f>+VLOOKUP($M583,Detalle_Variantes_DI[],9,0)</f>
        <v>SI</v>
      </c>
      <c r="I583" s="102" t="str">
        <f>+VLOOKUP($M583,Detalle_Variantes_DI[],10,0)</f>
        <v>NO</v>
      </c>
      <c r="J583" s="102" t="str">
        <f>+VLOOKUP($M583,Detalle_Variantes_DI[],11,0)</f>
        <v>SI</v>
      </c>
      <c r="K583" s="102" t="str">
        <f>+VLOOKUP($M583,Detalle_Variantes_DI[],13,0)</f>
        <v>SI</v>
      </c>
      <c r="L583" s="102" t="str">
        <f>+VLOOKUP($M583,Detalle_Variantes_DI[],14,0)</f>
        <v>Departamento</v>
      </c>
      <c r="M583" s="100">
        <f t="shared" si="42"/>
        <v>38</v>
      </c>
      <c r="N583" s="96">
        <v>4</v>
      </c>
      <c r="O583" s="102">
        <f>+IF(VLOOKUP($M583,Detalle_Variantes_DI[],19,0)=0,"",VLOOKUP($M583,Detalle_Variantes_DI[],19,0))</f>
        <v>9016</v>
      </c>
      <c r="P583" s="102">
        <f t="shared" si="40"/>
        <v>4</v>
      </c>
      <c r="Q583" s="102">
        <f>+IF(VLOOKUP($M583,Detalle_Variantes_DI[],19,0)=0,"",VLOOKUP($M583,Detalle_Variantes_DI[],21,0))</f>
        <v>0</v>
      </c>
      <c r="R583" s="102">
        <f t="shared" si="41"/>
        <v>4</v>
      </c>
      <c r="S583" s="106" t="str">
        <f>+IFERROR(VLOOKUP(M583&amp;"-"&amp;N583,Links_publicos_PBI[[id-id2]:[Nombre Archivo PBI]],4,0),L583)</f>
        <v>Departamento: Chalatenango</v>
      </c>
      <c r="T583" s="121" t="str">
        <f>+HYPERLINK(IFERROR(VLOOKUP($M583&amp;"-"&amp;$N583,Links_publicos_PBI[[id-id2]:[Nombre Archivo PBI]],5,0),L583))</f>
        <v>https://app.powerbi.com/view?r=eyJrIjoiMjc3NjQxMzMtZGE5ZC00MDI5LWI2NTAtNDE3OTA0NThiMzUxIiwidCI6IjhmYmFhNWJmLTJlY2MtNGRjOC1iNTZiLThmOTJlMzA3ZjA3NiIsImMiOjR9</v>
      </c>
      <c r="U583" s="121" t="str">
        <f>+IFERROR(VLOOKUP($M583,'LINK GEE-MSTORE'!$A$4:$E$164,4,0),"")&amp;IF(Detalle_Vinculos_Odoo[[#This Row],[id GEE2]]=0,"",Detalle_Vinculos_Odoo[[#This Row],[id GEE2]])</f>
        <v>https://app-data-i.users.earthengine.app/view/dataclimaesfiltro?Codcom=4</v>
      </c>
      <c r="V583" s="121" t="str">
        <f>+IFERROR(VLOOKUP($M583,'LINK GEE-MSTORE'!$I$4:$M$134,4,0),"")</f>
        <v/>
      </c>
      <c r="W583" s="30" t="str">
        <f>+Detalle_Vinculos_Odoo[[#This Row],[Data]]&amp;"|| "&amp;Detalle_Vinculos_Odoo[[#This Row],[Variante Shopify]]&amp;", "&amp;Detalle_Vinculos_Odoo[[#This Row],[País]]</f>
        <v>DATACLIMA|| Departamento: Chalatenango, El Salvador</v>
      </c>
      <c r="X5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Chalatenango</v>
      </c>
      <c r="Y58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id2:4, geeURL: "https://app-data-i.users.earthengine.app/view/dataclimaesfiltro?Codcom=4", comentario: "DATA: DATACLIMA || País: El Salvador || Variante: SI || Tipo Variante: Departamento || Variante Shopify: Departamento: Chalatenango", nombre: "DATACLIMA|| Departamento: Chalatenango, El Salvador",urlImagen: "https://raw.githubusercontent.com/Sud-Austral/DATA-COMUN/master/00%20Portadas/DATACLIMA/portadaPowerBi_DataCLIMA_PlataformaDeAnalisisYMonitoreoDelClima_ELSALVADOR.jpg",  urlPowerBi:"https://app.powerbi.com/view?r=eyJrIjoiMjc3NjQxMzMtZGE5ZC00MDI5LWI2NTAtNDE3OTA0NThiMzUxIiwidCI6IjhmYmFhNWJmLTJlY2MtNGRjOC1iNTZiLThmOTJlMzA3ZjA3NiIsImMiOjR9"));</v>
      </c>
      <c r="AA5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https://odooutil.azurewebsites.net/GEE/Index/9016/4/38/4</v>
      </c>
      <c r="AB583" s="106" t="str">
        <f t="shared" si="38"/>
        <v>https://dashboardfiltrado.azurewebsites.net/AutoDash/Index/38/4</v>
      </c>
      <c r="AC5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id2:4, url:"https://app.powerbi.com/view?r=eyJrIjoiMjc3NjQxMzMtZGE5ZC00MDI5LWI2NTAtNDE3OTA0NThiMzUxIiwidCI6IjhmYmFhNWJmLTJlY2MtNGRjOC1iNTZiLThmOTJlMzA3ZjA3NiIsImMiOjR9", comentario:"DATA: DATACLIMA || País: El Salvador || Variante: SI || Tipo Variante: Departamento || Variante Shopify: Departamento: Chalatenango"));</v>
      </c>
      <c r="AD5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https://odooutil.azurewebsites.net/GEE/Index/9016/4/38/4</v>
      </c>
      <c r="AE583" s="117" t="str">
        <f>+IF(Detalle_Vinculos_Odoo[[#This Row],[LINK Mapstore]]&lt;&gt;"","MapStore",IF(Detalle_Vinculos_Odoo[[#This Row],[id GEE]]&lt;&gt;"","GEE-PBI","PBI"))</f>
        <v>GEE-PBI</v>
      </c>
    </row>
    <row r="584" spans="1:31" ht="30.6" hidden="1" x14ac:dyDescent="0.3">
      <c r="A584" s="102">
        <f t="shared" si="39"/>
        <v>571</v>
      </c>
      <c r="B584" s="103" t="str">
        <f>+VLOOKUP($M584,Detalle_Variantes_DI[],2,0)</f>
        <v>DATACLIMA</v>
      </c>
      <c r="C584" s="103" t="str">
        <f>+VLOOKUP($M584,Detalle_Variantes_DI[],3,0)</f>
        <v>0013-04-00092</v>
      </c>
      <c r="D584" s="30" t="str">
        <f>+VLOOKUP($M584,Detalle_Variantes_DI[],5,0)</f>
        <v>Plataforma de Análisis y Monitoreo del Clima - El Salvador</v>
      </c>
      <c r="E584" s="102" t="str">
        <f>+VLOOKUP($M584,Detalle_Variantes_DI[],6,0)</f>
        <v>PRO</v>
      </c>
      <c r="F584" s="102" t="str">
        <f>+VLOOKUP($M584,Detalle_Variantes_DI[],7,0)</f>
        <v>El Salvador</v>
      </c>
      <c r="G584" s="102" t="str">
        <f>+VLOOKUP($M584,Detalle_Variantes_DI[],8,0)</f>
        <v>SI</v>
      </c>
      <c r="H584" s="102" t="str">
        <f>+VLOOKUP($M584,Detalle_Variantes_DI[],9,0)</f>
        <v>SI</v>
      </c>
      <c r="I584" s="102" t="str">
        <f>+VLOOKUP($M584,Detalle_Variantes_DI[],10,0)</f>
        <v>NO</v>
      </c>
      <c r="J584" s="102" t="str">
        <f>+VLOOKUP($M584,Detalle_Variantes_DI[],11,0)</f>
        <v>SI</v>
      </c>
      <c r="K584" s="102" t="str">
        <f>+VLOOKUP($M584,Detalle_Variantes_DI[],13,0)</f>
        <v>SI</v>
      </c>
      <c r="L584" s="102" t="str">
        <f>+VLOOKUP($M584,Detalle_Variantes_DI[],14,0)</f>
        <v>Departamento</v>
      </c>
      <c r="M584" s="100">
        <f t="shared" si="42"/>
        <v>38</v>
      </c>
      <c r="N584" s="96">
        <v>5</v>
      </c>
      <c r="O584" s="102">
        <f>+IF(VLOOKUP($M584,Detalle_Variantes_DI[],19,0)=0,"",VLOOKUP($M584,Detalle_Variantes_DI[],19,0))</f>
        <v>9016</v>
      </c>
      <c r="P584" s="102">
        <f t="shared" si="40"/>
        <v>5</v>
      </c>
      <c r="Q584" s="102">
        <f>+IF(VLOOKUP($M584,Detalle_Variantes_DI[],19,0)=0,"",VLOOKUP($M584,Detalle_Variantes_DI[],21,0))</f>
        <v>0</v>
      </c>
      <c r="R584" s="102">
        <f t="shared" si="41"/>
        <v>5</v>
      </c>
      <c r="S584" s="106" t="str">
        <f>+IFERROR(VLOOKUP(M584&amp;"-"&amp;N584,Links_publicos_PBI[[id-id2]:[Nombre Archivo PBI]],4,0),L584)</f>
        <v>Departamento: La Libertad</v>
      </c>
      <c r="T584" s="121" t="str">
        <f>+HYPERLINK(IFERROR(VLOOKUP($M584&amp;"-"&amp;$N584,Links_publicos_PBI[[id-id2]:[Nombre Archivo PBI]],5,0),L584))</f>
        <v>https://app.powerbi.com/view?r=eyJrIjoiODkzYWM4MGEtMDM4Yi00M2YzLWJiODItZDNmZDViNDlhMjg2IiwidCI6IjhmYmFhNWJmLTJlY2MtNGRjOC1iNTZiLThmOTJlMzA3ZjA3NiIsImMiOjR9</v>
      </c>
      <c r="U584" s="121" t="str">
        <f>+IFERROR(VLOOKUP($M584,'LINK GEE-MSTORE'!$A$4:$E$164,4,0),"")&amp;IF(Detalle_Vinculos_Odoo[[#This Row],[id GEE2]]=0,"",Detalle_Vinculos_Odoo[[#This Row],[id GEE2]])</f>
        <v>https://app-data-i.users.earthengine.app/view/dataclimaesfiltro?Codcom=5</v>
      </c>
      <c r="V584" s="121" t="str">
        <f>+IFERROR(VLOOKUP($M584,'LINK GEE-MSTORE'!$I$4:$M$134,4,0),"")</f>
        <v/>
      </c>
      <c r="W584" s="30" t="str">
        <f>+Detalle_Vinculos_Odoo[[#This Row],[Data]]&amp;"|| "&amp;Detalle_Vinculos_Odoo[[#This Row],[Variante Shopify]]&amp;", "&amp;Detalle_Vinculos_Odoo[[#This Row],[País]]</f>
        <v>DATACLIMA|| Departamento: La Libertad, El Salvador</v>
      </c>
      <c r="X5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La Libertad</v>
      </c>
      <c r="Y58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id2:5, geeURL: "https://app-data-i.users.earthengine.app/view/dataclimaesfiltro?Codcom=5", comentario: "DATA: DATACLIMA || País: El Salvador || Variante: SI || Tipo Variante: Departamento || Variante Shopify: Departamento: La Libertad", nombre: "DATACLIMA|| Departamento: La Libertad, El Salvador",urlImagen: "https://raw.githubusercontent.com/Sud-Austral/DATA-COMUN/master/00%20Portadas/DATACLIMA/portadaPowerBi_DataCLIMA_PlataformaDeAnalisisYMonitoreoDelClima_ELSALVADOR.jpg",  urlPowerBi:"https://app.powerbi.com/view?r=eyJrIjoiODkzYWM4MGEtMDM4Yi00M2YzLWJiODItZDNmZDViNDlhMjg2IiwidCI6IjhmYmFhNWJmLTJlY2MtNGRjOC1iNTZiLThmOTJlMzA3ZjA3NiIsImMiOjR9"));</v>
      </c>
      <c r="AA5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https://odooutil.azurewebsites.net/GEE/Index/9016/5/38/5</v>
      </c>
      <c r="AB584" s="106" t="str">
        <f t="shared" si="38"/>
        <v>https://dashboardfiltrado.azurewebsites.net/AutoDash/Index/38/5</v>
      </c>
      <c r="AC5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id2:5, url:"https://app.powerbi.com/view?r=eyJrIjoiODkzYWM4MGEtMDM4Yi00M2YzLWJiODItZDNmZDViNDlhMjg2IiwidCI6IjhmYmFhNWJmLTJlY2MtNGRjOC1iNTZiLThmOTJlMzA3ZjA3NiIsImMiOjR9", comentario:"DATA: DATACLIMA || País: El Salvador || Variante: SI || Tipo Variante: Departamento || Variante Shopify: Departamento: La Libertad"));</v>
      </c>
      <c r="AD5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https://odooutil.azurewebsites.net/GEE/Index/9016/5/38/5</v>
      </c>
      <c r="AE584" s="117" t="str">
        <f>+IF(Detalle_Vinculos_Odoo[[#This Row],[LINK Mapstore]]&lt;&gt;"","MapStore",IF(Detalle_Vinculos_Odoo[[#This Row],[id GEE]]&lt;&gt;"","GEE-PBI","PBI"))</f>
        <v>GEE-PBI</v>
      </c>
    </row>
    <row r="585" spans="1:31" ht="30.6" hidden="1" x14ac:dyDescent="0.3">
      <c r="A585" s="102">
        <f t="shared" si="39"/>
        <v>572</v>
      </c>
      <c r="B585" s="103" t="str">
        <f>+VLOOKUP($M585,Detalle_Variantes_DI[],2,0)</f>
        <v>DATACLIMA</v>
      </c>
      <c r="C585" s="103" t="str">
        <f>+VLOOKUP($M585,Detalle_Variantes_DI[],3,0)</f>
        <v>0013-04-00092</v>
      </c>
      <c r="D585" s="30" t="str">
        <f>+VLOOKUP($M585,Detalle_Variantes_DI[],5,0)</f>
        <v>Plataforma de Análisis y Monitoreo del Clima - El Salvador</v>
      </c>
      <c r="E585" s="102" t="str">
        <f>+VLOOKUP($M585,Detalle_Variantes_DI[],6,0)</f>
        <v>PRO</v>
      </c>
      <c r="F585" s="102" t="str">
        <f>+VLOOKUP($M585,Detalle_Variantes_DI[],7,0)</f>
        <v>El Salvador</v>
      </c>
      <c r="G585" s="102" t="str">
        <f>+VLOOKUP($M585,Detalle_Variantes_DI[],8,0)</f>
        <v>SI</v>
      </c>
      <c r="H585" s="102" t="str">
        <f>+VLOOKUP($M585,Detalle_Variantes_DI[],9,0)</f>
        <v>SI</v>
      </c>
      <c r="I585" s="102" t="str">
        <f>+VLOOKUP($M585,Detalle_Variantes_DI[],10,0)</f>
        <v>NO</v>
      </c>
      <c r="J585" s="102" t="str">
        <f>+VLOOKUP($M585,Detalle_Variantes_DI[],11,0)</f>
        <v>SI</v>
      </c>
      <c r="K585" s="102" t="str">
        <f>+VLOOKUP($M585,Detalle_Variantes_DI[],13,0)</f>
        <v>SI</v>
      </c>
      <c r="L585" s="102" t="str">
        <f>+VLOOKUP($M585,Detalle_Variantes_DI[],14,0)</f>
        <v>Departamento</v>
      </c>
      <c r="M585" s="100">
        <f t="shared" si="42"/>
        <v>38</v>
      </c>
      <c r="N585" s="96">
        <v>6</v>
      </c>
      <c r="O585" s="102">
        <f>+IF(VLOOKUP($M585,Detalle_Variantes_DI[],19,0)=0,"",VLOOKUP($M585,Detalle_Variantes_DI[],19,0))</f>
        <v>9016</v>
      </c>
      <c r="P585" s="102">
        <f t="shared" si="40"/>
        <v>6</v>
      </c>
      <c r="Q585" s="102">
        <f>+IF(VLOOKUP($M585,Detalle_Variantes_DI[],19,0)=0,"",VLOOKUP($M585,Detalle_Variantes_DI[],21,0))</f>
        <v>0</v>
      </c>
      <c r="R585" s="102">
        <f t="shared" si="41"/>
        <v>6</v>
      </c>
      <c r="S585" s="106" t="str">
        <f>+IFERROR(VLOOKUP(M585&amp;"-"&amp;N585,Links_publicos_PBI[[id-id2]:[Nombre Archivo PBI]],4,0),L585)</f>
        <v>Departamento: San Salvador</v>
      </c>
      <c r="T585" s="121" t="str">
        <f>+HYPERLINK(IFERROR(VLOOKUP($M585&amp;"-"&amp;$N585,Links_publicos_PBI[[id-id2]:[Nombre Archivo PBI]],5,0),L585))</f>
        <v>https://app.powerbi.com/view?r=eyJrIjoiNjIyNmM0NzEtMmVhNS00MmM5LWJlYjEtNDRiYzJhOWEzZTU0IiwidCI6IjhmYmFhNWJmLTJlY2MtNGRjOC1iNTZiLThmOTJlMzA3ZjA3NiIsImMiOjR9</v>
      </c>
      <c r="U585" s="121" t="str">
        <f>+IFERROR(VLOOKUP($M585,'LINK GEE-MSTORE'!$A$4:$E$164,4,0),"")&amp;IF(Detalle_Vinculos_Odoo[[#This Row],[id GEE2]]=0,"",Detalle_Vinculos_Odoo[[#This Row],[id GEE2]])</f>
        <v>https://app-data-i.users.earthengine.app/view/dataclimaesfiltro?Codcom=6</v>
      </c>
      <c r="V585" s="121" t="str">
        <f>+IFERROR(VLOOKUP($M585,'LINK GEE-MSTORE'!$I$4:$M$134,4,0),"")</f>
        <v/>
      </c>
      <c r="W585" s="30" t="str">
        <f>+Detalle_Vinculos_Odoo[[#This Row],[Data]]&amp;"|| "&amp;Detalle_Vinculos_Odoo[[#This Row],[Variante Shopify]]&amp;", "&amp;Detalle_Vinculos_Odoo[[#This Row],[País]]</f>
        <v>DATACLIMA|| Departamento: San Salvador, El Salvador</v>
      </c>
      <c r="X5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San Salvador</v>
      </c>
      <c r="Y58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id2:6, geeURL: "https://app-data-i.users.earthengine.app/view/dataclimaesfiltro?Codcom=6", comentario: "DATA: DATACLIMA || País: El Salvador || Variante: SI || Tipo Variante: Departamento || Variante Shopify: Departamento: San Salvador", nombre: "DATACLIMA|| Departamento: San Salvador, El Salvador",urlImagen: "https://raw.githubusercontent.com/Sud-Austral/DATA-COMUN/master/00%20Portadas/DATACLIMA/portadaPowerBi_DataCLIMA_PlataformaDeAnalisisYMonitoreoDelClima_ELSALVADOR.jpg",  urlPowerBi:"https://app.powerbi.com/view?r=eyJrIjoiNjIyNmM0NzEtMmVhNS00MmM5LWJlYjEtNDRiYzJhOWEzZTU0IiwidCI6IjhmYmFhNWJmLTJlY2MtNGRjOC1iNTZiLThmOTJlMzA3ZjA3NiIsImMiOjR9"));</v>
      </c>
      <c r="AA5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https://odooutil.azurewebsites.net/GEE/Index/9016/6/38/6</v>
      </c>
      <c r="AB585" s="106" t="str">
        <f t="shared" si="38"/>
        <v>https://dashboardfiltrado.azurewebsites.net/AutoDash/Index/38/6</v>
      </c>
      <c r="AC5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id2:6, url:"https://app.powerbi.com/view?r=eyJrIjoiNjIyNmM0NzEtMmVhNS00MmM5LWJlYjEtNDRiYzJhOWEzZTU0IiwidCI6IjhmYmFhNWJmLTJlY2MtNGRjOC1iNTZiLThmOTJlMzA3ZjA3NiIsImMiOjR9", comentario:"DATA: DATACLIMA || País: El Salvador || Variante: SI || Tipo Variante: Departamento || Variante Shopify: Departamento: San Salvador"));</v>
      </c>
      <c r="AD5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https://odooutil.azurewebsites.net/GEE/Index/9016/6/38/6</v>
      </c>
      <c r="AE585" s="117" t="str">
        <f>+IF(Detalle_Vinculos_Odoo[[#This Row],[LINK Mapstore]]&lt;&gt;"","MapStore",IF(Detalle_Vinculos_Odoo[[#This Row],[id GEE]]&lt;&gt;"","GEE-PBI","PBI"))</f>
        <v>GEE-PBI</v>
      </c>
    </row>
    <row r="586" spans="1:31" ht="30.6" hidden="1" x14ac:dyDescent="0.3">
      <c r="A586" s="102">
        <f t="shared" si="39"/>
        <v>573</v>
      </c>
      <c r="B586" s="103" t="str">
        <f>+VLOOKUP($M586,Detalle_Variantes_DI[],2,0)</f>
        <v>DATACLIMA</v>
      </c>
      <c r="C586" s="103" t="str">
        <f>+VLOOKUP($M586,Detalle_Variantes_DI[],3,0)</f>
        <v>0013-04-00092</v>
      </c>
      <c r="D586" s="30" t="str">
        <f>+VLOOKUP($M586,Detalle_Variantes_DI[],5,0)</f>
        <v>Plataforma de Análisis y Monitoreo del Clima - El Salvador</v>
      </c>
      <c r="E586" s="102" t="str">
        <f>+VLOOKUP($M586,Detalle_Variantes_DI[],6,0)</f>
        <v>PRO</v>
      </c>
      <c r="F586" s="102" t="str">
        <f>+VLOOKUP($M586,Detalle_Variantes_DI[],7,0)</f>
        <v>El Salvador</v>
      </c>
      <c r="G586" s="102" t="str">
        <f>+VLOOKUP($M586,Detalle_Variantes_DI[],8,0)</f>
        <v>SI</v>
      </c>
      <c r="H586" s="102" t="str">
        <f>+VLOOKUP($M586,Detalle_Variantes_DI[],9,0)</f>
        <v>SI</v>
      </c>
      <c r="I586" s="102" t="str">
        <f>+VLOOKUP($M586,Detalle_Variantes_DI[],10,0)</f>
        <v>NO</v>
      </c>
      <c r="J586" s="102" t="str">
        <f>+VLOOKUP($M586,Detalle_Variantes_DI[],11,0)</f>
        <v>SI</v>
      </c>
      <c r="K586" s="102" t="str">
        <f>+VLOOKUP($M586,Detalle_Variantes_DI[],13,0)</f>
        <v>SI</v>
      </c>
      <c r="L586" s="102" t="str">
        <f>+VLOOKUP($M586,Detalle_Variantes_DI[],14,0)</f>
        <v>Departamento</v>
      </c>
      <c r="M586" s="100">
        <f t="shared" si="42"/>
        <v>38</v>
      </c>
      <c r="N586" s="96">
        <v>7</v>
      </c>
      <c r="O586" s="102">
        <f>+IF(VLOOKUP($M586,Detalle_Variantes_DI[],19,0)=0,"",VLOOKUP($M586,Detalle_Variantes_DI[],19,0))</f>
        <v>9016</v>
      </c>
      <c r="P586" s="102">
        <f t="shared" si="40"/>
        <v>7</v>
      </c>
      <c r="Q586" s="102">
        <f>+IF(VLOOKUP($M586,Detalle_Variantes_DI[],19,0)=0,"",VLOOKUP($M586,Detalle_Variantes_DI[],21,0))</f>
        <v>0</v>
      </c>
      <c r="R586" s="102">
        <f t="shared" si="41"/>
        <v>7</v>
      </c>
      <c r="S586" s="106" t="str">
        <f>+IFERROR(VLOOKUP(M586&amp;"-"&amp;N586,Links_publicos_PBI[[id-id2]:[Nombre Archivo PBI]],4,0),L586)</f>
        <v>Departamento: Cuscatlán</v>
      </c>
      <c r="T586" s="121" t="str">
        <f>+HYPERLINK(IFERROR(VLOOKUP($M586&amp;"-"&amp;$N586,Links_publicos_PBI[[id-id2]:[Nombre Archivo PBI]],5,0),L586))</f>
        <v>https://app.powerbi.com/view?r=eyJrIjoiZTJlZmY5NzEtNjI5Yi00ZDc3LWFjMGEtYWUwZjU5NTZjYWNhIiwidCI6IjhmYmFhNWJmLTJlY2MtNGRjOC1iNTZiLThmOTJlMzA3ZjA3NiIsImMiOjR9</v>
      </c>
      <c r="U586" s="121" t="str">
        <f>+IFERROR(VLOOKUP($M586,'LINK GEE-MSTORE'!$A$4:$E$164,4,0),"")&amp;IF(Detalle_Vinculos_Odoo[[#This Row],[id GEE2]]=0,"",Detalle_Vinculos_Odoo[[#This Row],[id GEE2]])</f>
        <v>https://app-data-i.users.earthengine.app/view/dataclimaesfiltro?Codcom=7</v>
      </c>
      <c r="V586" s="121" t="str">
        <f>+IFERROR(VLOOKUP($M586,'LINK GEE-MSTORE'!$I$4:$M$134,4,0),"")</f>
        <v/>
      </c>
      <c r="W586" s="30" t="str">
        <f>+Detalle_Vinculos_Odoo[[#This Row],[Data]]&amp;"|| "&amp;Detalle_Vinculos_Odoo[[#This Row],[Variante Shopify]]&amp;", "&amp;Detalle_Vinculos_Odoo[[#This Row],[País]]</f>
        <v>DATACLIMA|| Departamento: Cuscatlán, El Salvador</v>
      </c>
      <c r="X5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Cuscatlán</v>
      </c>
      <c r="Y58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id2:7, geeURL: "https://app-data-i.users.earthengine.app/view/dataclimaesfiltro?Codcom=7", comentario: "DATA: DATACLIMA || País: El Salvador || Variante: SI || Tipo Variante: Departamento || Variante Shopify: Departamento: Cuscatlán", nombre: "DATACLIMA|| Departamento: Cuscatlán, El Salvador",urlImagen: "https://raw.githubusercontent.com/Sud-Austral/DATA-COMUN/master/00%20Portadas/DATACLIMA/portadaPowerBi_DataCLIMA_PlataformaDeAnalisisYMonitoreoDelClima_ELSALVADOR.jpg",  urlPowerBi:"https://app.powerbi.com/view?r=eyJrIjoiZTJlZmY5NzEtNjI5Yi00ZDc3LWFjMGEtYWUwZjU5NTZjYWNhIiwidCI6IjhmYmFhNWJmLTJlY2MtNGRjOC1iNTZiLThmOTJlMzA3ZjA3NiIsImMiOjR9"));</v>
      </c>
      <c r="AA5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https://odooutil.azurewebsites.net/GEE/Index/9016/7/38/7</v>
      </c>
      <c r="AB586" s="106" t="str">
        <f t="shared" si="38"/>
        <v>https://dashboardfiltrado.azurewebsites.net/AutoDash/Index/38/7</v>
      </c>
      <c r="AC5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id2:7, url:"https://app.powerbi.com/view?r=eyJrIjoiZTJlZmY5NzEtNjI5Yi00ZDc3LWFjMGEtYWUwZjU5NTZjYWNhIiwidCI6IjhmYmFhNWJmLTJlY2MtNGRjOC1iNTZiLThmOTJlMzA3ZjA3NiIsImMiOjR9", comentario:"DATA: DATACLIMA || País: El Salvador || Variante: SI || Tipo Variante: Departamento || Variante Shopify: Departamento: Cuscatlán"));</v>
      </c>
      <c r="AD5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https://odooutil.azurewebsites.net/GEE/Index/9016/7/38/7</v>
      </c>
      <c r="AE586" s="117" t="str">
        <f>+IF(Detalle_Vinculos_Odoo[[#This Row],[LINK Mapstore]]&lt;&gt;"","MapStore",IF(Detalle_Vinculos_Odoo[[#This Row],[id GEE]]&lt;&gt;"","GEE-PBI","PBI"))</f>
        <v>GEE-PBI</v>
      </c>
    </row>
    <row r="587" spans="1:31" ht="30.6" hidden="1" x14ac:dyDescent="0.3">
      <c r="A587" s="102">
        <f t="shared" si="39"/>
        <v>574</v>
      </c>
      <c r="B587" s="103" t="str">
        <f>+VLOOKUP($M587,Detalle_Variantes_DI[],2,0)</f>
        <v>DATACLIMA</v>
      </c>
      <c r="C587" s="103" t="str">
        <f>+VLOOKUP($M587,Detalle_Variantes_DI[],3,0)</f>
        <v>0013-04-00092</v>
      </c>
      <c r="D587" s="30" t="str">
        <f>+VLOOKUP($M587,Detalle_Variantes_DI[],5,0)</f>
        <v>Plataforma de Análisis y Monitoreo del Clima - El Salvador</v>
      </c>
      <c r="E587" s="102" t="str">
        <f>+VLOOKUP($M587,Detalle_Variantes_DI[],6,0)</f>
        <v>PRO</v>
      </c>
      <c r="F587" s="102" t="str">
        <f>+VLOOKUP($M587,Detalle_Variantes_DI[],7,0)</f>
        <v>El Salvador</v>
      </c>
      <c r="G587" s="102" t="str">
        <f>+VLOOKUP($M587,Detalle_Variantes_DI[],8,0)</f>
        <v>SI</v>
      </c>
      <c r="H587" s="102" t="str">
        <f>+VLOOKUP($M587,Detalle_Variantes_DI[],9,0)</f>
        <v>SI</v>
      </c>
      <c r="I587" s="102" t="str">
        <f>+VLOOKUP($M587,Detalle_Variantes_DI[],10,0)</f>
        <v>NO</v>
      </c>
      <c r="J587" s="102" t="str">
        <f>+VLOOKUP($M587,Detalle_Variantes_DI[],11,0)</f>
        <v>SI</v>
      </c>
      <c r="K587" s="102" t="str">
        <f>+VLOOKUP($M587,Detalle_Variantes_DI[],13,0)</f>
        <v>SI</v>
      </c>
      <c r="L587" s="102" t="str">
        <f>+VLOOKUP($M587,Detalle_Variantes_DI[],14,0)</f>
        <v>Departamento</v>
      </c>
      <c r="M587" s="100">
        <f t="shared" si="42"/>
        <v>38</v>
      </c>
      <c r="N587" s="96">
        <v>8</v>
      </c>
      <c r="O587" s="102">
        <f>+IF(VLOOKUP($M587,Detalle_Variantes_DI[],19,0)=0,"",VLOOKUP($M587,Detalle_Variantes_DI[],19,0))</f>
        <v>9016</v>
      </c>
      <c r="P587" s="102">
        <f t="shared" si="40"/>
        <v>8</v>
      </c>
      <c r="Q587" s="102">
        <f>+IF(VLOOKUP($M587,Detalle_Variantes_DI[],19,0)=0,"",VLOOKUP($M587,Detalle_Variantes_DI[],21,0))</f>
        <v>0</v>
      </c>
      <c r="R587" s="102">
        <f t="shared" si="41"/>
        <v>8</v>
      </c>
      <c r="S587" s="106" t="str">
        <f>+IFERROR(VLOOKUP(M587&amp;"-"&amp;N587,Links_publicos_PBI[[id-id2]:[Nombre Archivo PBI]],4,0),L587)</f>
        <v>Departamento: La Paz</v>
      </c>
      <c r="T587" s="121" t="str">
        <f>+HYPERLINK(IFERROR(VLOOKUP($M587&amp;"-"&amp;$N587,Links_publicos_PBI[[id-id2]:[Nombre Archivo PBI]],5,0),L587))</f>
        <v>https://app.powerbi.com/view?r=eyJrIjoiZjVmNzljM2EtMDEyMy00MWUzLWE0YjYtNTkxM2QwZWM1OGIzIiwidCI6IjhmYmFhNWJmLTJlY2MtNGRjOC1iNTZiLThmOTJlMzA3ZjA3NiIsImMiOjR9</v>
      </c>
      <c r="U587" s="121" t="str">
        <f>+IFERROR(VLOOKUP($M587,'LINK GEE-MSTORE'!$A$4:$E$164,4,0),"")&amp;IF(Detalle_Vinculos_Odoo[[#This Row],[id GEE2]]=0,"",Detalle_Vinculos_Odoo[[#This Row],[id GEE2]])</f>
        <v>https://app-data-i.users.earthengine.app/view/dataclimaesfiltro?Codcom=8</v>
      </c>
      <c r="V587" s="121" t="str">
        <f>+IFERROR(VLOOKUP($M587,'LINK GEE-MSTORE'!$I$4:$M$134,4,0),"")</f>
        <v/>
      </c>
      <c r="W587" s="30" t="str">
        <f>+Detalle_Vinculos_Odoo[[#This Row],[Data]]&amp;"|| "&amp;Detalle_Vinculos_Odoo[[#This Row],[Variante Shopify]]&amp;", "&amp;Detalle_Vinculos_Odoo[[#This Row],[País]]</f>
        <v>DATACLIMA|| Departamento: La Paz, El Salvador</v>
      </c>
      <c r="X5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La Paz</v>
      </c>
      <c r="Y58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id2:8, geeURL: "https://app-data-i.users.earthengine.app/view/dataclimaesfiltro?Codcom=8", comentario: "DATA: DATACLIMA || País: El Salvador || Variante: SI || Tipo Variante: Departamento || Variante Shopify: Departamento: La Paz", nombre: "DATACLIMA|| Departamento: La Paz, El Salvador",urlImagen: "https://raw.githubusercontent.com/Sud-Austral/DATA-COMUN/master/00%20Portadas/DATACLIMA/portadaPowerBi_DataCLIMA_PlataformaDeAnalisisYMonitoreoDelClima_ELSALVADOR.jpg",  urlPowerBi:"https://app.powerbi.com/view?r=eyJrIjoiZjVmNzljM2EtMDEyMy00MWUzLWE0YjYtNTkxM2QwZWM1OGIzIiwidCI6IjhmYmFhNWJmLTJlY2MtNGRjOC1iNTZiLThmOTJlMzA3ZjA3NiIsImMiOjR9"));</v>
      </c>
      <c r="AA5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https://odooutil.azurewebsites.net/GEE/Index/9016/8/38/8</v>
      </c>
      <c r="AB587" s="106" t="str">
        <f t="shared" si="38"/>
        <v>https://dashboardfiltrado.azurewebsites.net/AutoDash/Index/38/8</v>
      </c>
      <c r="AC5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id2:8, url:"https://app.powerbi.com/view?r=eyJrIjoiZjVmNzljM2EtMDEyMy00MWUzLWE0YjYtNTkxM2QwZWM1OGIzIiwidCI6IjhmYmFhNWJmLTJlY2MtNGRjOC1iNTZiLThmOTJlMzA3ZjA3NiIsImMiOjR9", comentario:"DATA: DATACLIMA || País: El Salvador || Variante: SI || Tipo Variante: Departamento || Variante Shopify: Departamento: La Paz"));</v>
      </c>
      <c r="AD5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https://odooutil.azurewebsites.net/GEE/Index/9016/8/38/8</v>
      </c>
      <c r="AE587" s="117" t="str">
        <f>+IF(Detalle_Vinculos_Odoo[[#This Row],[LINK Mapstore]]&lt;&gt;"","MapStore",IF(Detalle_Vinculos_Odoo[[#This Row],[id GEE]]&lt;&gt;"","GEE-PBI","PBI"))</f>
        <v>GEE-PBI</v>
      </c>
    </row>
    <row r="588" spans="1:31" ht="30.6" hidden="1" x14ac:dyDescent="0.3">
      <c r="A588" s="102">
        <f t="shared" si="39"/>
        <v>575</v>
      </c>
      <c r="B588" s="103" t="str">
        <f>+VLOOKUP($M588,Detalle_Variantes_DI[],2,0)</f>
        <v>DATACLIMA</v>
      </c>
      <c r="C588" s="103" t="str">
        <f>+VLOOKUP($M588,Detalle_Variantes_DI[],3,0)</f>
        <v>0013-04-00092</v>
      </c>
      <c r="D588" s="30" t="str">
        <f>+VLOOKUP($M588,Detalle_Variantes_DI[],5,0)</f>
        <v>Plataforma de Análisis y Monitoreo del Clima - El Salvador</v>
      </c>
      <c r="E588" s="102" t="str">
        <f>+VLOOKUP($M588,Detalle_Variantes_DI[],6,0)</f>
        <v>PRO</v>
      </c>
      <c r="F588" s="102" t="str">
        <f>+VLOOKUP($M588,Detalle_Variantes_DI[],7,0)</f>
        <v>El Salvador</v>
      </c>
      <c r="G588" s="102" t="str">
        <f>+VLOOKUP($M588,Detalle_Variantes_DI[],8,0)</f>
        <v>SI</v>
      </c>
      <c r="H588" s="102" t="str">
        <f>+VLOOKUP($M588,Detalle_Variantes_DI[],9,0)</f>
        <v>SI</v>
      </c>
      <c r="I588" s="102" t="str">
        <f>+VLOOKUP($M588,Detalle_Variantes_DI[],10,0)</f>
        <v>NO</v>
      </c>
      <c r="J588" s="102" t="str">
        <f>+VLOOKUP($M588,Detalle_Variantes_DI[],11,0)</f>
        <v>SI</v>
      </c>
      <c r="K588" s="102" t="str">
        <f>+VLOOKUP($M588,Detalle_Variantes_DI[],13,0)</f>
        <v>SI</v>
      </c>
      <c r="L588" s="102" t="str">
        <f>+VLOOKUP($M588,Detalle_Variantes_DI[],14,0)</f>
        <v>Departamento</v>
      </c>
      <c r="M588" s="100">
        <f t="shared" si="42"/>
        <v>38</v>
      </c>
      <c r="N588" s="96">
        <v>9</v>
      </c>
      <c r="O588" s="102">
        <f>+IF(VLOOKUP($M588,Detalle_Variantes_DI[],19,0)=0,"",VLOOKUP($M588,Detalle_Variantes_DI[],19,0))</f>
        <v>9016</v>
      </c>
      <c r="P588" s="102">
        <f t="shared" si="40"/>
        <v>9</v>
      </c>
      <c r="Q588" s="102">
        <f>+IF(VLOOKUP($M588,Detalle_Variantes_DI[],19,0)=0,"",VLOOKUP($M588,Detalle_Variantes_DI[],21,0))</f>
        <v>0</v>
      </c>
      <c r="R588" s="102">
        <f t="shared" si="41"/>
        <v>9</v>
      </c>
      <c r="S588" s="106" t="str">
        <f>+IFERROR(VLOOKUP(M588&amp;"-"&amp;N588,Links_publicos_PBI[[id-id2]:[Nombre Archivo PBI]],4,0),L588)</f>
        <v>Departamento: Cabañas</v>
      </c>
      <c r="T588" s="121" t="str">
        <f>+HYPERLINK(IFERROR(VLOOKUP($M588&amp;"-"&amp;$N588,Links_publicos_PBI[[id-id2]:[Nombre Archivo PBI]],5,0),L588))</f>
        <v>https://app.powerbi.com/view?r=eyJrIjoiMjA1NDcwYjItMjQzOS00NGU4LThkMTUtYTY2YThkMDc1NmJiIiwidCI6IjhmYmFhNWJmLTJlY2MtNGRjOC1iNTZiLThmOTJlMzA3ZjA3NiIsImMiOjR9</v>
      </c>
      <c r="U588" s="121" t="str">
        <f>+IFERROR(VLOOKUP($M588,'LINK GEE-MSTORE'!$A$4:$E$164,4,0),"")&amp;IF(Detalle_Vinculos_Odoo[[#This Row],[id GEE2]]=0,"",Detalle_Vinculos_Odoo[[#This Row],[id GEE2]])</f>
        <v>https://app-data-i.users.earthengine.app/view/dataclimaesfiltro?Codcom=9</v>
      </c>
      <c r="V588" s="121" t="str">
        <f>+IFERROR(VLOOKUP($M588,'LINK GEE-MSTORE'!$I$4:$M$134,4,0),"")</f>
        <v/>
      </c>
      <c r="W588" s="30" t="str">
        <f>+Detalle_Vinculos_Odoo[[#This Row],[Data]]&amp;"|| "&amp;Detalle_Vinculos_Odoo[[#This Row],[Variante Shopify]]&amp;", "&amp;Detalle_Vinculos_Odoo[[#This Row],[País]]</f>
        <v>DATACLIMA|| Departamento: Cabañas, El Salvador</v>
      </c>
      <c r="X5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Cabañas</v>
      </c>
      <c r="Y58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id2:9, geeURL: "https://app-data-i.users.earthengine.app/view/dataclimaesfiltro?Codcom=9", comentario: "DATA: DATACLIMA || País: El Salvador || Variante: SI || Tipo Variante: Departamento || Variante Shopify: Departamento: Cabañas", nombre: "DATACLIMA|| Departamento: Cabañas, El Salvador",urlImagen: "https://raw.githubusercontent.com/Sud-Austral/DATA-COMUN/master/00%20Portadas/DATACLIMA/portadaPowerBi_DataCLIMA_PlataformaDeAnalisisYMonitoreoDelClima_ELSALVADOR.jpg",  urlPowerBi:"https://app.powerbi.com/view?r=eyJrIjoiMjA1NDcwYjItMjQzOS00NGU4LThkMTUtYTY2YThkMDc1NmJiIiwidCI6IjhmYmFhNWJmLTJlY2MtNGRjOC1iNTZiLThmOTJlMzA3ZjA3NiIsImMiOjR9"));</v>
      </c>
      <c r="AA5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https://odooutil.azurewebsites.net/GEE/Index/9016/9/38/9</v>
      </c>
      <c r="AB588" s="106" t="str">
        <f t="shared" si="38"/>
        <v>https://dashboardfiltrado.azurewebsites.net/AutoDash/Index/38/9</v>
      </c>
      <c r="AC5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id2:9, url:"https://app.powerbi.com/view?r=eyJrIjoiMjA1NDcwYjItMjQzOS00NGU4LThkMTUtYTY2YThkMDc1NmJiIiwidCI6IjhmYmFhNWJmLTJlY2MtNGRjOC1iNTZiLThmOTJlMzA3ZjA3NiIsImMiOjR9", comentario:"DATA: DATACLIMA || País: El Salvador || Variante: SI || Tipo Variante: Departamento || Variante Shopify: Departamento: Cabañas"));</v>
      </c>
      <c r="AD5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https://odooutil.azurewebsites.net/GEE/Index/9016/9/38/9</v>
      </c>
      <c r="AE588" s="117" t="str">
        <f>+IF(Detalle_Vinculos_Odoo[[#This Row],[LINK Mapstore]]&lt;&gt;"","MapStore",IF(Detalle_Vinculos_Odoo[[#This Row],[id GEE]]&lt;&gt;"","GEE-PBI","PBI"))</f>
        <v>GEE-PBI</v>
      </c>
    </row>
    <row r="589" spans="1:31" ht="30.6" hidden="1" x14ac:dyDescent="0.3">
      <c r="A589" s="102">
        <f t="shared" si="39"/>
        <v>576</v>
      </c>
      <c r="B589" s="103" t="str">
        <f>+VLOOKUP($M589,Detalle_Variantes_DI[],2,0)</f>
        <v>DATACLIMA</v>
      </c>
      <c r="C589" s="103" t="str">
        <f>+VLOOKUP($M589,Detalle_Variantes_DI[],3,0)</f>
        <v>0013-04-00092</v>
      </c>
      <c r="D589" s="30" t="str">
        <f>+VLOOKUP($M589,Detalle_Variantes_DI[],5,0)</f>
        <v>Plataforma de Análisis y Monitoreo del Clima - El Salvador</v>
      </c>
      <c r="E589" s="102" t="str">
        <f>+VLOOKUP($M589,Detalle_Variantes_DI[],6,0)</f>
        <v>PRO</v>
      </c>
      <c r="F589" s="102" t="str">
        <f>+VLOOKUP($M589,Detalle_Variantes_DI[],7,0)</f>
        <v>El Salvador</v>
      </c>
      <c r="G589" s="102" t="str">
        <f>+VLOOKUP($M589,Detalle_Variantes_DI[],8,0)</f>
        <v>SI</v>
      </c>
      <c r="H589" s="102" t="str">
        <f>+VLOOKUP($M589,Detalle_Variantes_DI[],9,0)</f>
        <v>SI</v>
      </c>
      <c r="I589" s="102" t="str">
        <f>+VLOOKUP($M589,Detalle_Variantes_DI[],10,0)</f>
        <v>NO</v>
      </c>
      <c r="J589" s="102" t="str">
        <f>+VLOOKUP($M589,Detalle_Variantes_DI[],11,0)</f>
        <v>SI</v>
      </c>
      <c r="K589" s="102" t="str">
        <f>+VLOOKUP($M589,Detalle_Variantes_DI[],13,0)</f>
        <v>SI</v>
      </c>
      <c r="L589" s="102" t="str">
        <f>+VLOOKUP($M589,Detalle_Variantes_DI[],14,0)</f>
        <v>Departamento</v>
      </c>
      <c r="M589" s="100">
        <f t="shared" si="42"/>
        <v>38</v>
      </c>
      <c r="N589" s="96">
        <v>10</v>
      </c>
      <c r="O589" s="102">
        <f>+IF(VLOOKUP($M589,Detalle_Variantes_DI[],19,0)=0,"",VLOOKUP($M589,Detalle_Variantes_DI[],19,0))</f>
        <v>9016</v>
      </c>
      <c r="P589" s="102">
        <f t="shared" si="40"/>
        <v>10</v>
      </c>
      <c r="Q589" s="102">
        <f>+IF(VLOOKUP($M589,Detalle_Variantes_DI[],19,0)=0,"",VLOOKUP($M589,Detalle_Variantes_DI[],21,0))</f>
        <v>0</v>
      </c>
      <c r="R589" s="102">
        <f t="shared" si="41"/>
        <v>10</v>
      </c>
      <c r="S589" s="106" t="str">
        <f>+IFERROR(VLOOKUP(M589&amp;"-"&amp;N589,Links_publicos_PBI[[id-id2]:[Nombre Archivo PBI]],4,0),L589)</f>
        <v>Departamento: San Vicente</v>
      </c>
      <c r="T589" s="121" t="str">
        <f>+HYPERLINK(IFERROR(VLOOKUP($M589&amp;"-"&amp;$N589,Links_publicos_PBI[[id-id2]:[Nombre Archivo PBI]],5,0),L589))</f>
        <v>https://app.powerbi.com/view?r=eyJrIjoiM2Y1MmUyZmUtNmI2Zi00YWI3LWJkZDEtMDY3ZjZkYzYzNjE0IiwidCI6IjhmYmFhNWJmLTJlY2MtNGRjOC1iNTZiLThmOTJlMzA3ZjA3NiIsImMiOjR9</v>
      </c>
      <c r="U589" s="121" t="str">
        <f>+IFERROR(VLOOKUP($M589,'LINK GEE-MSTORE'!$A$4:$E$164,4,0),"")&amp;IF(Detalle_Vinculos_Odoo[[#This Row],[id GEE2]]=0,"",Detalle_Vinculos_Odoo[[#This Row],[id GEE2]])</f>
        <v>https://app-data-i.users.earthengine.app/view/dataclimaesfiltro?Codcom=10</v>
      </c>
      <c r="V589" s="121" t="str">
        <f>+IFERROR(VLOOKUP($M589,'LINK GEE-MSTORE'!$I$4:$M$134,4,0),"")</f>
        <v/>
      </c>
      <c r="W589" s="30" t="str">
        <f>+Detalle_Vinculos_Odoo[[#This Row],[Data]]&amp;"|| "&amp;Detalle_Vinculos_Odoo[[#This Row],[Variante Shopify]]&amp;", "&amp;Detalle_Vinculos_Odoo[[#This Row],[País]]</f>
        <v>DATACLIMA|| Departamento: San Vicente, El Salvador</v>
      </c>
      <c r="X5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San Vicente</v>
      </c>
      <c r="Y58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id2:10, geeURL: "https://app-data-i.users.earthengine.app/view/dataclimaesfiltro?Codcom=10", comentario: "DATA: DATACLIMA || País: El Salvador || Variante: SI || Tipo Variante: Departamento || Variante Shopify: Departamento: San Vicente", nombre: "DATACLIMA|| Departamento: San Vicente, El Salvador",urlImagen: "https://raw.githubusercontent.com/Sud-Austral/DATA-COMUN/master/00%20Portadas/DATACLIMA/portadaPowerBi_DataCLIMA_PlataformaDeAnalisisYMonitoreoDelClima_ELSALVADOR.jpg",  urlPowerBi:"https://app.powerbi.com/view?r=eyJrIjoiM2Y1MmUyZmUtNmI2Zi00YWI3LWJkZDEtMDY3ZjZkYzYzNjE0IiwidCI6IjhmYmFhNWJmLTJlY2MtNGRjOC1iNTZiLThmOTJlMzA3ZjA3NiIsImMiOjR9"));</v>
      </c>
      <c r="AA5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https://odooutil.azurewebsites.net/GEE/Index/9016/10/38/10</v>
      </c>
      <c r="AB589" s="106" t="str">
        <f t="shared" si="38"/>
        <v>https://dashboardfiltrado.azurewebsites.net/AutoDash/Index/38/10</v>
      </c>
      <c r="AC5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id2:10, url:"https://app.powerbi.com/view?r=eyJrIjoiM2Y1MmUyZmUtNmI2Zi00YWI3LWJkZDEtMDY3ZjZkYzYzNjE0IiwidCI6IjhmYmFhNWJmLTJlY2MtNGRjOC1iNTZiLThmOTJlMzA3ZjA3NiIsImMiOjR9", comentario:"DATA: DATACLIMA || País: El Salvador || Variante: SI || Tipo Variante: Departamento || Variante Shopify: Departamento: San Vicente"));</v>
      </c>
      <c r="AD5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https://odooutil.azurewebsites.net/GEE/Index/9016/10/38/10</v>
      </c>
      <c r="AE589" s="117" t="str">
        <f>+IF(Detalle_Vinculos_Odoo[[#This Row],[LINK Mapstore]]&lt;&gt;"","MapStore",IF(Detalle_Vinculos_Odoo[[#This Row],[id GEE]]&lt;&gt;"","GEE-PBI","PBI"))</f>
        <v>GEE-PBI</v>
      </c>
    </row>
    <row r="590" spans="1:31" ht="30.6" hidden="1" x14ac:dyDescent="0.3">
      <c r="A590" s="102">
        <f t="shared" si="39"/>
        <v>577</v>
      </c>
      <c r="B590" s="103" t="str">
        <f>+VLOOKUP($M590,Detalle_Variantes_DI[],2,0)</f>
        <v>DATACLIMA</v>
      </c>
      <c r="C590" s="103" t="str">
        <f>+VLOOKUP($M590,Detalle_Variantes_DI[],3,0)</f>
        <v>0013-04-00092</v>
      </c>
      <c r="D590" s="30" t="str">
        <f>+VLOOKUP($M590,Detalle_Variantes_DI[],5,0)</f>
        <v>Plataforma de Análisis y Monitoreo del Clima - El Salvador</v>
      </c>
      <c r="E590" s="102" t="str">
        <f>+VLOOKUP($M590,Detalle_Variantes_DI[],6,0)</f>
        <v>PRO</v>
      </c>
      <c r="F590" s="102" t="str">
        <f>+VLOOKUP($M590,Detalle_Variantes_DI[],7,0)</f>
        <v>El Salvador</v>
      </c>
      <c r="G590" s="102" t="str">
        <f>+VLOOKUP($M590,Detalle_Variantes_DI[],8,0)</f>
        <v>SI</v>
      </c>
      <c r="H590" s="102" t="str">
        <f>+VLOOKUP($M590,Detalle_Variantes_DI[],9,0)</f>
        <v>SI</v>
      </c>
      <c r="I590" s="102" t="str">
        <f>+VLOOKUP($M590,Detalle_Variantes_DI[],10,0)</f>
        <v>NO</v>
      </c>
      <c r="J590" s="102" t="str">
        <f>+VLOOKUP($M590,Detalle_Variantes_DI[],11,0)</f>
        <v>SI</v>
      </c>
      <c r="K590" s="102" t="str">
        <f>+VLOOKUP($M590,Detalle_Variantes_DI[],13,0)</f>
        <v>SI</v>
      </c>
      <c r="L590" s="102" t="str">
        <f>+VLOOKUP($M590,Detalle_Variantes_DI[],14,0)</f>
        <v>Departamento</v>
      </c>
      <c r="M590" s="100">
        <f t="shared" si="42"/>
        <v>38</v>
      </c>
      <c r="N590" s="96">
        <v>11</v>
      </c>
      <c r="O590" s="102">
        <f>+IF(VLOOKUP($M590,Detalle_Variantes_DI[],19,0)=0,"",VLOOKUP($M590,Detalle_Variantes_DI[],19,0))</f>
        <v>9016</v>
      </c>
      <c r="P590" s="102">
        <f t="shared" si="40"/>
        <v>11</v>
      </c>
      <c r="Q590" s="102">
        <f>+IF(VLOOKUP($M590,Detalle_Variantes_DI[],19,0)=0,"",VLOOKUP($M590,Detalle_Variantes_DI[],21,0))</f>
        <v>0</v>
      </c>
      <c r="R590" s="102">
        <f t="shared" si="41"/>
        <v>11</v>
      </c>
      <c r="S590" s="106" t="str">
        <f>+IFERROR(VLOOKUP(M590&amp;"-"&amp;N590,Links_publicos_PBI[[id-id2]:[Nombre Archivo PBI]],4,0),L590)</f>
        <v>Departamento: Usulután</v>
      </c>
      <c r="T590" s="121" t="str">
        <f>+HYPERLINK(IFERROR(VLOOKUP($M590&amp;"-"&amp;$N590,Links_publicos_PBI[[id-id2]:[Nombre Archivo PBI]],5,0),L590))</f>
        <v>https://app.powerbi.com/view?r=eyJrIjoiMjRhZDNkYTgtNDkzMy00ZTBmLTg2OTAtNTEwYmEwMmQyZWRmIiwidCI6IjhmYmFhNWJmLTJlY2MtNGRjOC1iNTZiLThmOTJlMzA3ZjA3NiIsImMiOjR9</v>
      </c>
      <c r="U590" s="121" t="str">
        <f>+IFERROR(VLOOKUP($M590,'LINK GEE-MSTORE'!$A$4:$E$164,4,0),"")&amp;IF(Detalle_Vinculos_Odoo[[#This Row],[id GEE2]]=0,"",Detalle_Vinculos_Odoo[[#This Row],[id GEE2]])</f>
        <v>https://app-data-i.users.earthengine.app/view/dataclimaesfiltro?Codcom=11</v>
      </c>
      <c r="V590" s="121" t="str">
        <f>+IFERROR(VLOOKUP($M590,'LINK GEE-MSTORE'!$I$4:$M$134,4,0),"")</f>
        <v/>
      </c>
      <c r="W590" s="30" t="str">
        <f>+Detalle_Vinculos_Odoo[[#This Row],[Data]]&amp;"|| "&amp;Detalle_Vinculos_Odoo[[#This Row],[Variante Shopify]]&amp;", "&amp;Detalle_Vinculos_Odoo[[#This Row],[País]]</f>
        <v>DATACLIMA|| Departamento: Usulután, El Salvador</v>
      </c>
      <c r="X5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Usulután</v>
      </c>
      <c r="Y59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id2:11, geeURL: "https://app-data-i.users.earthengine.app/view/dataclimaesfiltro?Codcom=11", comentario: "DATA: DATACLIMA || País: El Salvador || Variante: SI || Tipo Variante: Departamento || Variante Shopify: Departamento: Usulután", nombre: "DATACLIMA|| Departamento: Usulután, El Salvador",urlImagen: "https://raw.githubusercontent.com/Sud-Austral/DATA-COMUN/master/00%20Portadas/DATACLIMA/portadaPowerBi_DataCLIMA_PlataformaDeAnalisisYMonitoreoDelClima_ELSALVADOR.jpg",  urlPowerBi:"https://app.powerbi.com/view?r=eyJrIjoiMjRhZDNkYTgtNDkzMy00ZTBmLTg2OTAtNTEwYmEwMmQyZWRmIiwidCI6IjhmYmFhNWJmLTJlY2MtNGRjOC1iNTZiLThmOTJlMzA3ZjA3NiIsImMiOjR9"));</v>
      </c>
      <c r="AA5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https://odooutil.azurewebsites.net/GEE/Index/9016/11/38/11</v>
      </c>
      <c r="AB590" s="106" t="str">
        <f t="shared" ref="AB590:AB653" si="43">+"https://dashboardfiltrado.azurewebsites.net/AutoDash/Index/"&amp;M590&amp;"/"&amp;N590</f>
        <v>https://dashboardfiltrado.azurewebsites.net/AutoDash/Index/38/11</v>
      </c>
      <c r="AC5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id2:11, url:"https://app.powerbi.com/view?r=eyJrIjoiMjRhZDNkYTgtNDkzMy00ZTBmLTg2OTAtNTEwYmEwMmQyZWRmIiwidCI6IjhmYmFhNWJmLTJlY2MtNGRjOC1iNTZiLThmOTJlMzA3ZjA3NiIsImMiOjR9", comentario:"DATA: DATACLIMA || País: El Salvador || Variante: SI || Tipo Variante: Departamento || Variante Shopify: Departamento: Usulután"));</v>
      </c>
      <c r="AD5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https://odooutil.azurewebsites.net/GEE/Index/9016/11/38/11</v>
      </c>
      <c r="AE590" s="117" t="str">
        <f>+IF(Detalle_Vinculos_Odoo[[#This Row],[LINK Mapstore]]&lt;&gt;"","MapStore",IF(Detalle_Vinculos_Odoo[[#This Row],[id GEE]]&lt;&gt;"","GEE-PBI","PBI"))</f>
        <v>GEE-PBI</v>
      </c>
    </row>
    <row r="591" spans="1:31" ht="30.6" hidden="1" x14ac:dyDescent="0.3">
      <c r="A591" s="102">
        <f t="shared" si="39"/>
        <v>578</v>
      </c>
      <c r="B591" s="103" t="str">
        <f>+VLOOKUP($M591,Detalle_Variantes_DI[],2,0)</f>
        <v>DATACLIMA</v>
      </c>
      <c r="C591" s="103" t="str">
        <f>+VLOOKUP($M591,Detalle_Variantes_DI[],3,0)</f>
        <v>0013-04-00092</v>
      </c>
      <c r="D591" s="30" t="str">
        <f>+VLOOKUP($M591,Detalle_Variantes_DI[],5,0)</f>
        <v>Plataforma de Análisis y Monitoreo del Clima - El Salvador</v>
      </c>
      <c r="E591" s="102" t="str">
        <f>+VLOOKUP($M591,Detalle_Variantes_DI[],6,0)</f>
        <v>PRO</v>
      </c>
      <c r="F591" s="102" t="str">
        <f>+VLOOKUP($M591,Detalle_Variantes_DI[],7,0)</f>
        <v>El Salvador</v>
      </c>
      <c r="G591" s="102" t="str">
        <f>+VLOOKUP($M591,Detalle_Variantes_DI[],8,0)</f>
        <v>SI</v>
      </c>
      <c r="H591" s="102" t="str">
        <f>+VLOOKUP($M591,Detalle_Variantes_DI[],9,0)</f>
        <v>SI</v>
      </c>
      <c r="I591" s="102" t="str">
        <f>+VLOOKUP($M591,Detalle_Variantes_DI[],10,0)</f>
        <v>NO</v>
      </c>
      <c r="J591" s="102" t="str">
        <f>+VLOOKUP($M591,Detalle_Variantes_DI[],11,0)</f>
        <v>SI</v>
      </c>
      <c r="K591" s="102" t="str">
        <f>+VLOOKUP($M591,Detalle_Variantes_DI[],13,0)</f>
        <v>SI</v>
      </c>
      <c r="L591" s="102" t="str">
        <f>+VLOOKUP($M591,Detalle_Variantes_DI[],14,0)</f>
        <v>Departamento</v>
      </c>
      <c r="M591" s="100">
        <f t="shared" si="42"/>
        <v>38</v>
      </c>
      <c r="N591" s="96">
        <v>12</v>
      </c>
      <c r="O591" s="102">
        <f>+IF(VLOOKUP($M591,Detalle_Variantes_DI[],19,0)=0,"",VLOOKUP($M591,Detalle_Variantes_DI[],19,0))</f>
        <v>9016</v>
      </c>
      <c r="P591" s="102">
        <f t="shared" si="40"/>
        <v>12</v>
      </c>
      <c r="Q591" s="102">
        <f>+IF(VLOOKUP($M591,Detalle_Variantes_DI[],19,0)=0,"",VLOOKUP($M591,Detalle_Variantes_DI[],21,0))</f>
        <v>0</v>
      </c>
      <c r="R591" s="102">
        <f t="shared" si="41"/>
        <v>12</v>
      </c>
      <c r="S591" s="106" t="str">
        <f>+IFERROR(VLOOKUP(M591&amp;"-"&amp;N591,Links_publicos_PBI[[id-id2]:[Nombre Archivo PBI]],4,0),L591)</f>
        <v>Departamento: San Miguel</v>
      </c>
      <c r="T591" s="121" t="str">
        <f>+HYPERLINK(IFERROR(VLOOKUP($M591&amp;"-"&amp;$N591,Links_publicos_PBI[[id-id2]:[Nombre Archivo PBI]],5,0),L591))</f>
        <v>https://app.powerbi.com/view?r=eyJrIjoiYTg5MzgxNDctNjdkNi00MGVkLWJlM2ItMGM4ZTNkODU3YTg2IiwidCI6IjhmYmFhNWJmLTJlY2MtNGRjOC1iNTZiLThmOTJlMzA3ZjA3NiIsImMiOjR9</v>
      </c>
      <c r="U591" s="121" t="str">
        <f>+IFERROR(VLOOKUP($M591,'LINK GEE-MSTORE'!$A$4:$E$164,4,0),"")&amp;IF(Detalle_Vinculos_Odoo[[#This Row],[id GEE2]]=0,"",Detalle_Vinculos_Odoo[[#This Row],[id GEE2]])</f>
        <v>https://app-data-i.users.earthengine.app/view/dataclimaesfiltro?Codcom=12</v>
      </c>
      <c r="V591" s="121" t="str">
        <f>+IFERROR(VLOOKUP($M591,'LINK GEE-MSTORE'!$I$4:$M$134,4,0),"")</f>
        <v/>
      </c>
      <c r="W591" s="30" t="str">
        <f>+Detalle_Vinculos_Odoo[[#This Row],[Data]]&amp;"|| "&amp;Detalle_Vinculos_Odoo[[#This Row],[Variante Shopify]]&amp;", "&amp;Detalle_Vinculos_Odoo[[#This Row],[País]]</f>
        <v>DATACLIMA|| Departamento: San Miguel, El Salvador</v>
      </c>
      <c r="X5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San Miguel</v>
      </c>
      <c r="Y59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id2:12, geeURL: "https://app-data-i.users.earthengine.app/view/dataclimaesfiltro?Codcom=12", comentario: "DATA: DATACLIMA || País: El Salvador || Variante: SI || Tipo Variante: Departamento || Variante Shopify: Departamento: San Miguel", nombre: "DATACLIMA|| Departamento: San Miguel, El Salvador",urlImagen: "https://raw.githubusercontent.com/Sud-Austral/DATA-COMUN/master/00%20Portadas/DATACLIMA/portadaPowerBi_DataCLIMA_PlataformaDeAnalisisYMonitoreoDelClima_ELSALVADOR.jpg",  urlPowerBi:"https://app.powerbi.com/view?r=eyJrIjoiYTg5MzgxNDctNjdkNi00MGVkLWJlM2ItMGM4ZTNkODU3YTg2IiwidCI6IjhmYmFhNWJmLTJlY2MtNGRjOC1iNTZiLThmOTJlMzA3ZjA3NiIsImMiOjR9"));</v>
      </c>
      <c r="AA5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https://odooutil.azurewebsites.net/GEE/Index/9016/12/38/12</v>
      </c>
      <c r="AB591" s="106" t="str">
        <f t="shared" si="43"/>
        <v>https://dashboardfiltrado.azurewebsites.net/AutoDash/Index/38/12</v>
      </c>
      <c r="AC5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id2:12, url:"https://app.powerbi.com/view?r=eyJrIjoiYTg5MzgxNDctNjdkNi00MGVkLWJlM2ItMGM4ZTNkODU3YTg2IiwidCI6IjhmYmFhNWJmLTJlY2MtNGRjOC1iNTZiLThmOTJlMzA3ZjA3NiIsImMiOjR9", comentario:"DATA: DATACLIMA || País: El Salvador || Variante: SI || Tipo Variante: Departamento || Variante Shopify: Departamento: San Miguel"));</v>
      </c>
      <c r="AD5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https://odooutil.azurewebsites.net/GEE/Index/9016/12/38/12</v>
      </c>
      <c r="AE591" s="117" t="str">
        <f>+IF(Detalle_Vinculos_Odoo[[#This Row],[LINK Mapstore]]&lt;&gt;"","MapStore",IF(Detalle_Vinculos_Odoo[[#This Row],[id GEE]]&lt;&gt;"","GEE-PBI","PBI"))</f>
        <v>GEE-PBI</v>
      </c>
    </row>
    <row r="592" spans="1:31" ht="30.6" hidden="1" x14ac:dyDescent="0.3">
      <c r="A592" s="102">
        <f t="shared" ref="A592:A655" si="44">+A591+1</f>
        <v>579</v>
      </c>
      <c r="B592" s="103" t="str">
        <f>+VLOOKUP($M592,Detalle_Variantes_DI[],2,0)</f>
        <v>DATACLIMA</v>
      </c>
      <c r="C592" s="103" t="str">
        <f>+VLOOKUP($M592,Detalle_Variantes_DI[],3,0)</f>
        <v>0013-04-00092</v>
      </c>
      <c r="D592" s="30" t="str">
        <f>+VLOOKUP($M592,Detalle_Variantes_DI[],5,0)</f>
        <v>Plataforma de Análisis y Monitoreo del Clima - El Salvador</v>
      </c>
      <c r="E592" s="102" t="str">
        <f>+VLOOKUP($M592,Detalle_Variantes_DI[],6,0)</f>
        <v>PRO</v>
      </c>
      <c r="F592" s="102" t="str">
        <f>+VLOOKUP($M592,Detalle_Variantes_DI[],7,0)</f>
        <v>El Salvador</v>
      </c>
      <c r="G592" s="102" t="str">
        <f>+VLOOKUP($M592,Detalle_Variantes_DI[],8,0)</f>
        <v>SI</v>
      </c>
      <c r="H592" s="102" t="str">
        <f>+VLOOKUP($M592,Detalle_Variantes_DI[],9,0)</f>
        <v>SI</v>
      </c>
      <c r="I592" s="102" t="str">
        <f>+VLOOKUP($M592,Detalle_Variantes_DI[],10,0)</f>
        <v>NO</v>
      </c>
      <c r="J592" s="102" t="str">
        <f>+VLOOKUP($M592,Detalle_Variantes_DI[],11,0)</f>
        <v>SI</v>
      </c>
      <c r="K592" s="102" t="str">
        <f>+VLOOKUP($M592,Detalle_Variantes_DI[],13,0)</f>
        <v>SI</v>
      </c>
      <c r="L592" s="102" t="str">
        <f>+VLOOKUP($M592,Detalle_Variantes_DI[],14,0)</f>
        <v>Departamento</v>
      </c>
      <c r="M592" s="100">
        <f t="shared" si="42"/>
        <v>38</v>
      </c>
      <c r="N592" s="96">
        <v>13</v>
      </c>
      <c r="O592" s="102">
        <f>+IF(VLOOKUP($M592,Detalle_Variantes_DI[],19,0)=0,"",VLOOKUP($M592,Detalle_Variantes_DI[],19,0))</f>
        <v>9016</v>
      </c>
      <c r="P592" s="102">
        <f t="shared" si="40"/>
        <v>13</v>
      </c>
      <c r="Q592" s="102">
        <f>+IF(VLOOKUP($M592,Detalle_Variantes_DI[],19,0)=0,"",VLOOKUP($M592,Detalle_Variantes_DI[],21,0))</f>
        <v>0</v>
      </c>
      <c r="R592" s="102">
        <f t="shared" si="41"/>
        <v>13</v>
      </c>
      <c r="S592" s="106" t="str">
        <f>+IFERROR(VLOOKUP(M592&amp;"-"&amp;N592,Links_publicos_PBI[[id-id2]:[Nombre Archivo PBI]],4,0),L592)</f>
        <v>Departamento: Morazán</v>
      </c>
      <c r="T592" s="121" t="str">
        <f>+HYPERLINK(IFERROR(VLOOKUP($M592&amp;"-"&amp;$N592,Links_publicos_PBI[[id-id2]:[Nombre Archivo PBI]],5,0),L592))</f>
        <v>https://app.powerbi.com/view?r=eyJrIjoiYmU4ODIwYTItOTQ3Yi00YjIyLWJhZGMtZGI1MzE2NmI0MDZiIiwidCI6IjhmYmFhNWJmLTJlY2MtNGRjOC1iNTZiLThmOTJlMzA3ZjA3NiIsImMiOjR9</v>
      </c>
      <c r="U592" s="121" t="str">
        <f>+IFERROR(VLOOKUP($M592,'LINK GEE-MSTORE'!$A$4:$E$164,4,0),"")&amp;IF(Detalle_Vinculos_Odoo[[#This Row],[id GEE2]]=0,"",Detalle_Vinculos_Odoo[[#This Row],[id GEE2]])</f>
        <v>https://app-data-i.users.earthengine.app/view/dataclimaesfiltro?Codcom=13</v>
      </c>
      <c r="V592" s="121" t="str">
        <f>+IFERROR(VLOOKUP($M592,'LINK GEE-MSTORE'!$I$4:$M$134,4,0),"")</f>
        <v/>
      </c>
      <c r="W592" s="30" t="str">
        <f>+Detalle_Vinculos_Odoo[[#This Row],[Data]]&amp;"|| "&amp;Detalle_Vinculos_Odoo[[#This Row],[Variante Shopify]]&amp;", "&amp;Detalle_Vinculos_Odoo[[#This Row],[País]]</f>
        <v>DATACLIMA|| Departamento: Morazán, El Salvador</v>
      </c>
      <c r="X5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Morazán</v>
      </c>
      <c r="Y59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id2:13, geeURL: "https://app-data-i.users.earthengine.app/view/dataclimaesfiltro?Codcom=13", comentario: "DATA: DATACLIMA || País: El Salvador || Variante: SI || Tipo Variante: Departamento || Variante Shopify: Departamento: Morazán", nombre: "DATACLIMA|| Departamento: Morazán, El Salvador",urlImagen: "https://raw.githubusercontent.com/Sud-Austral/DATA-COMUN/master/00%20Portadas/DATACLIMA/portadaPowerBi_DataCLIMA_PlataformaDeAnalisisYMonitoreoDelClima_ELSALVADOR.jpg",  urlPowerBi:"https://app.powerbi.com/view?r=eyJrIjoiYmU4ODIwYTItOTQ3Yi00YjIyLWJhZGMtZGI1MzE2NmI0MDZiIiwidCI6IjhmYmFhNWJmLTJlY2MtNGRjOC1iNTZiLThmOTJlMzA3ZjA3NiIsImMiOjR9"));</v>
      </c>
      <c r="AA5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https://odooutil.azurewebsites.net/GEE/Index/9016/13/38/13</v>
      </c>
      <c r="AB592" s="106" t="str">
        <f t="shared" si="43"/>
        <v>https://dashboardfiltrado.azurewebsites.net/AutoDash/Index/38/13</v>
      </c>
      <c r="AC5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id2:13, url:"https://app.powerbi.com/view?r=eyJrIjoiYmU4ODIwYTItOTQ3Yi00YjIyLWJhZGMtZGI1MzE2NmI0MDZiIiwidCI6IjhmYmFhNWJmLTJlY2MtNGRjOC1iNTZiLThmOTJlMzA3ZjA3NiIsImMiOjR9", comentario:"DATA: DATACLIMA || País: El Salvador || Variante: SI || Tipo Variante: Departamento || Variante Shopify: Departamento: Morazán"));</v>
      </c>
      <c r="AD5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https://odooutil.azurewebsites.net/GEE/Index/9016/13/38/13</v>
      </c>
      <c r="AE592" s="117" t="str">
        <f>+IF(Detalle_Vinculos_Odoo[[#This Row],[LINK Mapstore]]&lt;&gt;"","MapStore",IF(Detalle_Vinculos_Odoo[[#This Row],[id GEE]]&lt;&gt;"","GEE-PBI","PBI"))</f>
        <v>GEE-PBI</v>
      </c>
    </row>
    <row r="593" spans="1:31" ht="30.6" hidden="1" x14ac:dyDescent="0.3">
      <c r="A593" s="102">
        <f t="shared" si="44"/>
        <v>580</v>
      </c>
      <c r="B593" s="103" t="str">
        <f>+VLOOKUP($M593,Detalle_Variantes_DI[],2,0)</f>
        <v>DATACLIMA</v>
      </c>
      <c r="C593" s="103" t="str">
        <f>+VLOOKUP($M593,Detalle_Variantes_DI[],3,0)</f>
        <v>0013-04-00092</v>
      </c>
      <c r="D593" s="30" t="str">
        <f>+VLOOKUP($M593,Detalle_Variantes_DI[],5,0)</f>
        <v>Plataforma de Análisis y Monitoreo del Clima - El Salvador</v>
      </c>
      <c r="E593" s="102" t="str">
        <f>+VLOOKUP($M593,Detalle_Variantes_DI[],6,0)</f>
        <v>PRO</v>
      </c>
      <c r="F593" s="102" t="str">
        <f>+VLOOKUP($M593,Detalle_Variantes_DI[],7,0)</f>
        <v>El Salvador</v>
      </c>
      <c r="G593" s="102" t="str">
        <f>+VLOOKUP($M593,Detalle_Variantes_DI[],8,0)</f>
        <v>SI</v>
      </c>
      <c r="H593" s="102" t="str">
        <f>+VLOOKUP($M593,Detalle_Variantes_DI[],9,0)</f>
        <v>SI</v>
      </c>
      <c r="I593" s="102" t="str">
        <f>+VLOOKUP($M593,Detalle_Variantes_DI[],10,0)</f>
        <v>NO</v>
      </c>
      <c r="J593" s="102" t="str">
        <f>+VLOOKUP($M593,Detalle_Variantes_DI[],11,0)</f>
        <v>SI</v>
      </c>
      <c r="K593" s="102" t="str">
        <f>+VLOOKUP($M593,Detalle_Variantes_DI[],13,0)</f>
        <v>SI</v>
      </c>
      <c r="L593" s="102" t="str">
        <f>+VLOOKUP($M593,Detalle_Variantes_DI[],14,0)</f>
        <v>Departamento</v>
      </c>
      <c r="M593" s="100">
        <f t="shared" si="42"/>
        <v>38</v>
      </c>
      <c r="N593" s="96">
        <v>14</v>
      </c>
      <c r="O593" s="102">
        <f>+IF(VLOOKUP($M593,Detalle_Variantes_DI[],19,0)=0,"",VLOOKUP($M593,Detalle_Variantes_DI[],19,0))</f>
        <v>9016</v>
      </c>
      <c r="P593" s="102">
        <f t="shared" si="40"/>
        <v>14</v>
      </c>
      <c r="Q593" s="102">
        <f>+IF(VLOOKUP($M593,Detalle_Variantes_DI[],19,0)=0,"",VLOOKUP($M593,Detalle_Variantes_DI[],21,0))</f>
        <v>0</v>
      </c>
      <c r="R593" s="102">
        <f t="shared" si="41"/>
        <v>14</v>
      </c>
      <c r="S593" s="106" t="str">
        <f>+IFERROR(VLOOKUP(M593&amp;"-"&amp;N593,Links_publicos_PBI[[id-id2]:[Nombre Archivo PBI]],4,0),L593)</f>
        <v>Departamento: La Unión</v>
      </c>
      <c r="T593" s="121" t="str">
        <f>+HYPERLINK(IFERROR(VLOOKUP($M593&amp;"-"&amp;$N593,Links_publicos_PBI[[id-id2]:[Nombre Archivo PBI]],5,0),L593))</f>
        <v>https://app.powerbi.com/view?r=eyJrIjoiOWU2NzA1MTctZGI1My00ZDMzLTk3ODEtMzBkYzJhZGNjNTI4IiwidCI6IjhmYmFhNWJmLTJlY2MtNGRjOC1iNTZiLThmOTJlMzA3ZjA3NiIsImMiOjR9</v>
      </c>
      <c r="U593" s="121" t="str">
        <f>+IFERROR(VLOOKUP($M593,'LINK GEE-MSTORE'!$A$4:$E$164,4,0),"")&amp;IF(Detalle_Vinculos_Odoo[[#This Row],[id GEE2]]=0,"",Detalle_Vinculos_Odoo[[#This Row],[id GEE2]])</f>
        <v>https://app-data-i.users.earthengine.app/view/dataclimaesfiltro?Codcom=14</v>
      </c>
      <c r="V593" s="121" t="str">
        <f>+IFERROR(VLOOKUP($M593,'LINK GEE-MSTORE'!$I$4:$M$134,4,0),"")</f>
        <v/>
      </c>
      <c r="W593" s="30" t="str">
        <f>+Detalle_Vinculos_Odoo[[#This Row],[Data]]&amp;"|| "&amp;Detalle_Vinculos_Odoo[[#This Row],[Variante Shopify]]&amp;", "&amp;Detalle_Vinculos_Odoo[[#This Row],[País]]</f>
        <v>DATACLIMA|| Departamento: La Unión, El Salvador</v>
      </c>
      <c r="X5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La Unión</v>
      </c>
      <c r="Y59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id2:14, geeURL: "https://app-data-i.users.earthengine.app/view/dataclimaesfiltro?Codcom=14", comentario: "DATA: DATACLIMA || País: El Salvador || Variante: SI || Tipo Variante: Departamento || Variante Shopify: Departamento: La Unión", nombre: "DATACLIMA|| Departamento: La Unión, El Salvador",urlImagen: "https://raw.githubusercontent.com/Sud-Austral/DATA-COMUN/master/00%20Portadas/DATACLIMA/portadaPowerBi_DataCLIMA_PlataformaDeAnalisisYMonitoreoDelClima_ELSALVADOR.jpg",  urlPowerBi:"https://app.powerbi.com/view?r=eyJrIjoiOWU2NzA1MTctZGI1My00ZDMzLTk3ODEtMzBkYzJhZGNjNTI4IiwidCI6IjhmYmFhNWJmLTJlY2MtNGRjOC1iNTZiLThmOTJlMzA3ZjA3NiIsImMiOjR9"));</v>
      </c>
      <c r="AA5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https://odooutil.azurewebsites.net/GEE/Index/9016/14/38/14</v>
      </c>
      <c r="AB593" s="106" t="str">
        <f t="shared" si="43"/>
        <v>https://dashboardfiltrado.azurewebsites.net/AutoDash/Index/38/14</v>
      </c>
      <c r="AC5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id2:14, url:"https://app.powerbi.com/view?r=eyJrIjoiOWU2NzA1MTctZGI1My00ZDMzLTk3ODEtMzBkYzJhZGNjNTI4IiwidCI6IjhmYmFhNWJmLTJlY2MtNGRjOC1iNTZiLThmOTJlMzA3ZjA3NiIsImMiOjR9", comentario:"DATA: DATACLIMA || País: El Salvador || Variante: SI || Tipo Variante: Departamento || Variante Shopify: Departamento: La Unión"));</v>
      </c>
      <c r="AD5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https://odooutil.azurewebsites.net/GEE/Index/9016/14/38/14</v>
      </c>
      <c r="AE593" s="117" t="str">
        <f>+IF(Detalle_Vinculos_Odoo[[#This Row],[LINK Mapstore]]&lt;&gt;"","MapStore",IF(Detalle_Vinculos_Odoo[[#This Row],[id GEE]]&lt;&gt;"","GEE-PBI","PBI"))</f>
        <v>GEE-PBI</v>
      </c>
    </row>
    <row r="594" spans="1:31" ht="30.6" x14ac:dyDescent="0.3">
      <c r="A594" s="102">
        <f t="shared" si="44"/>
        <v>581</v>
      </c>
      <c r="B594" s="103" t="str">
        <f>+VLOOKUP($M594,Detalle_Variantes_DI[],2,0)</f>
        <v>DATARIESGO</v>
      </c>
      <c r="C594" s="103" t="str">
        <f>+VLOOKUP($M594,Detalle_Variantes_DI[],3,0)</f>
        <v>0012-04-00091</v>
      </c>
      <c r="D594" s="30" t="str">
        <f>+VLOOKUP($M594,Detalle_Variantes_DI[],5,0)</f>
        <v>Plataforma de Análisis y Monitoreo de focos de Fuego - Costa Rica</v>
      </c>
      <c r="E594" s="102" t="str">
        <f>+VLOOKUP($M594,Detalle_Variantes_DI[],6,0)</f>
        <v>PRO</v>
      </c>
      <c r="F594" s="102" t="str">
        <f>+VLOOKUP($M594,Detalle_Variantes_DI[],7,0)</f>
        <v>Costa Rica</v>
      </c>
      <c r="G594" s="102" t="str">
        <f>+VLOOKUP($M594,Detalle_Variantes_DI[],8,0)</f>
        <v>SI</v>
      </c>
      <c r="H594" s="102" t="str">
        <f>+VLOOKUP($M594,Detalle_Variantes_DI[],9,0)</f>
        <v>SI</v>
      </c>
      <c r="I594" s="102" t="str">
        <f>+VLOOKUP($M594,Detalle_Variantes_DI[],10,0)</f>
        <v>NO</v>
      </c>
      <c r="J594" s="102" t="str">
        <f>+VLOOKUP($M594,Detalle_Variantes_DI[],11,0)</f>
        <v>SI</v>
      </c>
      <c r="K594" s="102" t="str">
        <f>+VLOOKUP($M594,Detalle_Variantes_DI[],13,0)</f>
        <v>NO</v>
      </c>
      <c r="L594" s="102" t="str">
        <f>+VLOOKUP($M594,Detalle_Variantes_DI[],14,0)</f>
        <v>Nacional</v>
      </c>
      <c r="M594" s="100">
        <v>39</v>
      </c>
      <c r="N594" s="96">
        <v>0</v>
      </c>
      <c r="O594" s="102">
        <f>+IF(VLOOKUP($M594,Detalle_Variantes_DI[],19,0)=0,"",VLOOKUP($M594,Detalle_Variantes_DI[],19,0))</f>
        <v>9017</v>
      </c>
      <c r="P594" s="102">
        <f t="shared" si="40"/>
        <v>0</v>
      </c>
      <c r="Q594" s="102">
        <f>+IF(VLOOKUP($M594,Detalle_Variantes_DI[],19,0)=0,"",VLOOKUP($M594,Detalle_Variantes_DI[],21,0))</f>
        <v>0</v>
      </c>
      <c r="R594" s="102">
        <f t="shared" si="41"/>
        <v>0</v>
      </c>
      <c r="S594" s="106" t="str">
        <f>+IFERROR(VLOOKUP(M594&amp;"-"&amp;N594,Links_publicos_PBI[[id-id2]:[Nombre Archivo PBI]],4,0),L594)</f>
        <v>Nacional</v>
      </c>
      <c r="T594" s="121" t="str">
        <f>+HYPERLINK(IFERROR(VLOOKUP($M594&amp;"-"&amp;$N594,Links_publicos_PBI[[id-id2]:[Nombre Archivo PBI]],5,0),L594))</f>
        <v>https://app.powerbi.com/view?r=eyJrIjoiZTkwZTE0YTMtZjFlOS00ZjJlLWFkYzgtZDg1MThhNDQ3N2EyIiwidCI6IjhmYmFhNWJmLTJlY2MtNGRjOC1iNTZiLThmOTJlMzA3ZjA3NiIsImMiOjR9&amp;pageName=ReportSection8bcae9100757e5450e5b</v>
      </c>
      <c r="U594" s="121" t="str">
        <f>+IFERROR(VLOOKUP($M594,'LINK GEE-MSTORE'!$A$4:$E$164,4,0),"")&amp;IF(Detalle_Vinculos_Odoo[[#This Row],[id GEE2]]=0,"",Detalle_Vinculos_Odoo[[#This Row],[id GEE2]])</f>
        <v>https://app-data-i.users.earthengine.app/view/datafuegocr</v>
      </c>
      <c r="V594" s="121" t="str">
        <f>+IFERROR(VLOOKUP($M594,'LINK GEE-MSTORE'!$I$4:$M$134,4,0),"")</f>
        <v/>
      </c>
      <c r="W594" s="30" t="str">
        <f>+Detalle_Vinculos_Odoo[[#This Row],[Data]]&amp;"|| "&amp;Detalle_Vinculos_Odoo[[#This Row],[Variante Shopify]]&amp;", "&amp;Detalle_Vinculos_Odoo[[#This Row],[País]]</f>
        <v>DATARIESGO|| Nacional, Costa Rica</v>
      </c>
      <c r="X5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NO || Tipo Variante: Nacional || Variante Shopify: Nacional</v>
      </c>
      <c r="Y59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9017, id2:0, geeURL: "https://app-data-i.users.earthengine.app/view/datafuegocr", comentario: "DATA: DATARIESGO || País: Costa Rica || Variante: NO || Tipo Variante: Nacional || Variante Shopify: Nacional", nombre: "DATARIESGO|| Nacional, Costa Rica",urlImagen: "https://raw.githubusercontent.com/Sud-Austral/DATA-COMUN/master/00%20Portadas/DATAFUEGO/portadaPowerBi_DataRIESGO_PlataformaDeAnalisisYMonitoreoDeFocosDeFuego_COSTARICA.jpg",  urlPowerBi:"https://app.powerbi.com/view?r=eyJrIjoiZTkwZTE0YTMtZjFlOS00ZjJlLWFkYzgtZDg1MThhNDQ3N2EyIiwidCI6IjhmYmFhNWJmLTJlY2MtNGRjOC1iNTZiLThmOTJlMzA3ZjA3NiIsImMiOjR9&amp;pageName=ReportSection8bcae9100757e5450e5b"));</v>
      </c>
      <c r="AA5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https://odooutil.azurewebsites.net/GEE/Index/9017/0/39/0</v>
      </c>
      <c r="AB594" s="106" t="str">
        <f t="shared" si="43"/>
        <v>https://dashboardfiltrado.azurewebsites.net/AutoDash/Index/39/0</v>
      </c>
      <c r="AC5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id:39, id2:0, url:"https://app.powerbi.com/view?r=eyJrIjoiZTkwZTE0YTMtZjFlOS00ZjJlLWFkYzgtZDg1MThhNDQ3N2EyIiwidCI6IjhmYmFhNWJmLTJlY2MtNGRjOC1iNTZiLThmOTJlMzA3ZjA3NiIsImMiOjR9&amp;pageName=ReportSection8bcae9100757e5450e5b", comentario:"DATA: DATARIESGO || País: Costa Rica || Variante: NO || Tipo Variante: Nacional || Variante Shopify: Nacional"));</v>
      </c>
      <c r="AD5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https://odooutil.azurewebsites.net/GEE/Index/9017/0/39/0</v>
      </c>
      <c r="AE594" s="117" t="str">
        <f>+IF(Detalle_Vinculos_Odoo[[#This Row],[LINK Mapstore]]&lt;&gt;"","MapStore",IF(Detalle_Vinculos_Odoo[[#This Row],[id GEE]]&lt;&gt;"","GEE-PBI","PBI"))</f>
        <v>GEE-PBI</v>
      </c>
    </row>
    <row r="595" spans="1:31" ht="30.6" x14ac:dyDescent="0.3">
      <c r="A595" s="102">
        <f t="shared" si="44"/>
        <v>582</v>
      </c>
      <c r="B595" s="103" t="str">
        <f>+VLOOKUP($M595,Detalle_Variantes_DI[],2,0)</f>
        <v>DATARIESGO</v>
      </c>
      <c r="C595" s="103" t="str">
        <f>+VLOOKUP($M595,Detalle_Variantes_DI[],3,0)</f>
        <v>0012-04-00091</v>
      </c>
      <c r="D595" s="30" t="str">
        <f>+VLOOKUP($M595,Detalle_Variantes_DI[],5,0)</f>
        <v>Plataforma de Análisis y Monitoreo de focos de Fuego - Costa Rica</v>
      </c>
      <c r="E595" s="102" t="str">
        <f>+VLOOKUP($M595,Detalle_Variantes_DI[],6,0)</f>
        <v>PRO</v>
      </c>
      <c r="F595" s="102" t="str">
        <f>+VLOOKUP($M595,Detalle_Variantes_DI[],7,0)</f>
        <v>Costa Rica</v>
      </c>
      <c r="G595" s="102" t="str">
        <f>+VLOOKUP($M595,Detalle_Variantes_DI[],8,0)</f>
        <v>SI</v>
      </c>
      <c r="H595" s="102" t="str">
        <f>+VLOOKUP($M595,Detalle_Variantes_DI[],9,0)</f>
        <v>SI</v>
      </c>
      <c r="I595" s="102" t="str">
        <f>+VLOOKUP($M595,Detalle_Variantes_DI[],10,0)</f>
        <v>NO</v>
      </c>
      <c r="J595" s="102" t="str">
        <f>+VLOOKUP($M595,Detalle_Variantes_DI[],11,0)</f>
        <v>SI</v>
      </c>
      <c r="K595" s="102" t="str">
        <f>+VLOOKUP($M595,Detalle_Variantes_DI[],13,0)</f>
        <v>SI</v>
      </c>
      <c r="L595" s="102" t="str">
        <f>+VLOOKUP($M595,Detalle_Variantes_DI[],14,0)</f>
        <v>Provincia</v>
      </c>
      <c r="M595" s="100">
        <v>40</v>
      </c>
      <c r="N595" s="96">
        <v>1</v>
      </c>
      <c r="O595" s="102">
        <f>+IF(VLOOKUP($M595,Detalle_Variantes_DI[],19,0)=0,"",VLOOKUP($M595,Detalle_Variantes_DI[],19,0))</f>
        <v>9018</v>
      </c>
      <c r="P595" s="102">
        <f t="shared" si="40"/>
        <v>1</v>
      </c>
      <c r="Q595" s="102">
        <f>+IF(VLOOKUP($M595,Detalle_Variantes_DI[],19,0)=0,"",VLOOKUP($M595,Detalle_Variantes_DI[],21,0))</f>
        <v>0</v>
      </c>
      <c r="R595" s="102">
        <f t="shared" si="41"/>
        <v>1</v>
      </c>
      <c r="S595" s="106" t="str">
        <f>+IFERROR(VLOOKUP(M595&amp;"-"&amp;N595,Links_publicos_PBI[[id-id2]:[Nombre Archivo PBI]],4,0),L595)</f>
        <v>Provincia: San José</v>
      </c>
      <c r="T595" s="121" t="str">
        <f>+HYPERLINK(IFERROR(VLOOKUP($M595&amp;"-"&amp;$N595,Links_publicos_PBI[[id-id2]:[Nombre Archivo PBI]],5,0),L595))</f>
        <v>https://app.powerbi.com/view?r=eyJrIjoiMzY3ZmU3NDktMzhhNC00ZThhLWE0NmYtOWY5ZWM1YTZhMzlkIiwidCI6IjhmYmFhNWJmLTJlY2MtNGRjOC1iNTZiLThmOTJlMzA3ZjA3NiIsImMiOjR9</v>
      </c>
      <c r="U595" s="121" t="str">
        <f>+IFERROR(VLOOKUP($M595,'LINK GEE-MSTORE'!$A$4:$E$164,4,0),"")&amp;IF(Detalle_Vinculos_Odoo[[#This Row],[id GEE2]]=0,"",Detalle_Vinculos_Odoo[[#This Row],[id GEE2]])</f>
        <v>https://app-data-i.users.earthengine.app/view/datafuegocrfiltro?Codcom=1</v>
      </c>
      <c r="V595" s="121" t="str">
        <f>+IFERROR(VLOOKUP($M595,'LINK GEE-MSTORE'!$I$4:$M$134,4,0),"")</f>
        <v/>
      </c>
      <c r="W595" s="30" t="str">
        <f>+Detalle_Vinculos_Odoo[[#This Row],[Data]]&amp;"|| "&amp;Detalle_Vinculos_Odoo[[#This Row],[Variante Shopify]]&amp;", "&amp;Detalle_Vinculos_Odoo[[#This Row],[País]]</f>
        <v>DATARIESGO|| Provincia: San José, Costa Rica</v>
      </c>
      <c r="X5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San José</v>
      </c>
      <c r="Y59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id2:1, geeURL: "https://app-data-i.users.earthengine.app/view/datafuegocrfiltro?Codcom=1", comentario: "DATA: DATARIESGO || País: Costa Rica || Variante: SI || Tipo Variante: Provincia || Variante Shopify: Provincia: San José", nombre: "DATARIESGO|| Provincia: San José, Costa Rica",urlImagen: "https://raw.githubusercontent.com/Sud-Austral/DATA-COMUN/master/00%20Portadas/DATAFUEGO/portadaPowerBi_DataRIESGO_PlataformaDeAnalisisYMonitoreoDeFocosDeFuego_COSTARICA.jpg",  urlPowerBi:"https://app.powerbi.com/view?r=eyJrIjoiMzY3ZmU3NDktMzhhNC00ZThhLWE0NmYtOWY5ZWM1YTZhMzlkIiwidCI6IjhmYmFhNWJmLTJlY2MtNGRjOC1iNTZiLThmOTJlMzA3ZjA3NiIsImMiOjR9"));</v>
      </c>
      <c r="AA5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https://odooutil.azurewebsites.net/GEE/Index/9018/1/40/1</v>
      </c>
      <c r="AB595" s="106" t="str">
        <f t="shared" si="43"/>
        <v>https://dashboardfiltrado.azurewebsites.net/AutoDash/Index/40/1</v>
      </c>
      <c r="AC5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id2:1, url:"https://app.powerbi.com/view?r=eyJrIjoiMzY3ZmU3NDktMzhhNC00ZThhLWE0NmYtOWY5ZWM1YTZhMzlkIiwidCI6IjhmYmFhNWJmLTJlY2MtNGRjOC1iNTZiLThmOTJlMzA3ZjA3NiIsImMiOjR9", comentario:"DATA: DATARIESGO || País: Costa Rica || Variante: SI || Tipo Variante: Provincia || Variante Shopify: Provincia: San José"));</v>
      </c>
      <c r="AD5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https://odooutil.azurewebsites.net/GEE/Index/9018/1/40/1</v>
      </c>
      <c r="AE595" s="117" t="str">
        <f>+IF(Detalle_Vinculos_Odoo[[#This Row],[LINK Mapstore]]&lt;&gt;"","MapStore",IF(Detalle_Vinculos_Odoo[[#This Row],[id GEE]]&lt;&gt;"","GEE-PBI","PBI"))</f>
        <v>GEE-PBI</v>
      </c>
    </row>
    <row r="596" spans="1:31" ht="30.6" x14ac:dyDescent="0.3">
      <c r="A596" s="102">
        <f t="shared" si="44"/>
        <v>583</v>
      </c>
      <c r="B596" s="103" t="str">
        <f>+VLOOKUP($M596,Detalle_Variantes_DI[],2,0)</f>
        <v>DATARIESGO</v>
      </c>
      <c r="C596" s="103" t="str">
        <f>+VLOOKUP($M596,Detalle_Variantes_DI[],3,0)</f>
        <v>0012-04-00091</v>
      </c>
      <c r="D596" s="30" t="str">
        <f>+VLOOKUP($M596,Detalle_Variantes_DI[],5,0)</f>
        <v>Plataforma de Análisis y Monitoreo de focos de Fuego - Costa Rica</v>
      </c>
      <c r="E596" s="102" t="str">
        <f>+VLOOKUP($M596,Detalle_Variantes_DI[],6,0)</f>
        <v>PRO</v>
      </c>
      <c r="F596" s="102" t="str">
        <f>+VLOOKUP($M596,Detalle_Variantes_DI[],7,0)</f>
        <v>Costa Rica</v>
      </c>
      <c r="G596" s="102" t="str">
        <f>+VLOOKUP($M596,Detalle_Variantes_DI[],8,0)</f>
        <v>SI</v>
      </c>
      <c r="H596" s="102" t="str">
        <f>+VLOOKUP($M596,Detalle_Variantes_DI[],9,0)</f>
        <v>SI</v>
      </c>
      <c r="I596" s="102" t="str">
        <f>+VLOOKUP($M596,Detalle_Variantes_DI[],10,0)</f>
        <v>NO</v>
      </c>
      <c r="J596" s="102" t="str">
        <f>+VLOOKUP($M596,Detalle_Variantes_DI[],11,0)</f>
        <v>SI</v>
      </c>
      <c r="K596" s="102" t="str">
        <f>+VLOOKUP($M596,Detalle_Variantes_DI[],13,0)</f>
        <v>SI</v>
      </c>
      <c r="L596" s="102" t="str">
        <f>+VLOOKUP($M596,Detalle_Variantes_DI[],14,0)</f>
        <v>Provincia</v>
      </c>
      <c r="M596" s="100">
        <f t="shared" si="42"/>
        <v>40</v>
      </c>
      <c r="N596" s="96">
        <v>2</v>
      </c>
      <c r="O596" s="102">
        <f>+IF(VLOOKUP($M596,Detalle_Variantes_DI[],19,0)=0,"",VLOOKUP($M596,Detalle_Variantes_DI[],19,0))</f>
        <v>9018</v>
      </c>
      <c r="P596" s="102">
        <f t="shared" ref="P596:P659" si="45">+IF(O596="","",N596)</f>
        <v>2</v>
      </c>
      <c r="Q596" s="102">
        <f>+IF(VLOOKUP($M596,Detalle_Variantes_DI[],19,0)=0,"",VLOOKUP($M596,Detalle_Variantes_DI[],21,0))</f>
        <v>0</v>
      </c>
      <c r="R596" s="102">
        <f t="shared" ref="R596:R659" si="46">+IF(Q596="","",N596)</f>
        <v>2</v>
      </c>
      <c r="S596" s="106" t="str">
        <f>+IFERROR(VLOOKUP(M596&amp;"-"&amp;N596,Links_publicos_PBI[[id-id2]:[Nombre Archivo PBI]],4,0),L596)</f>
        <v>Provincia: Alajuela</v>
      </c>
      <c r="T596" s="121" t="str">
        <f>+HYPERLINK(IFERROR(VLOOKUP($M596&amp;"-"&amp;$N596,Links_publicos_PBI[[id-id2]:[Nombre Archivo PBI]],5,0),L596))</f>
        <v>https://app.powerbi.com/view?r=eyJrIjoiODFmMDA5YjItYTZhNi00NzU0LWE4NzMtOTk1NDBhN2I3NTI1IiwidCI6IjhmYmFhNWJmLTJlY2MtNGRjOC1iNTZiLThmOTJlMzA3ZjA3NiIsImMiOjR9</v>
      </c>
      <c r="U596" s="121" t="str">
        <f>+IFERROR(VLOOKUP($M596,'LINK GEE-MSTORE'!$A$4:$E$164,4,0),"")&amp;IF(Detalle_Vinculos_Odoo[[#This Row],[id GEE2]]=0,"",Detalle_Vinculos_Odoo[[#This Row],[id GEE2]])</f>
        <v>https://app-data-i.users.earthengine.app/view/datafuegocrfiltro?Codcom=2</v>
      </c>
      <c r="V596" s="121" t="str">
        <f>+IFERROR(VLOOKUP($M596,'LINK GEE-MSTORE'!$I$4:$M$134,4,0),"")</f>
        <v/>
      </c>
      <c r="W596" s="30" t="str">
        <f>+Detalle_Vinculos_Odoo[[#This Row],[Data]]&amp;"|| "&amp;Detalle_Vinculos_Odoo[[#This Row],[Variante Shopify]]&amp;", "&amp;Detalle_Vinculos_Odoo[[#This Row],[País]]</f>
        <v>DATARIESGO|| Provincia: Alajuela, Costa Rica</v>
      </c>
      <c r="X5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Alajuela</v>
      </c>
      <c r="Y59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id2:2, geeURL: "https://app-data-i.users.earthengine.app/view/datafuegocrfiltro?Codcom=2", comentario: "DATA: DATARIESGO || País: Costa Rica || Variante: SI || Tipo Variante: Provincia || Variante Shopify: Provincia: Alajuela", nombre: "DATARIESGO|| Provincia: Alajuela, Costa Rica",urlImagen: "https://raw.githubusercontent.com/Sud-Austral/DATA-COMUN/master/00%20Portadas/DATAFUEGO/portadaPowerBi_DataRIESGO_PlataformaDeAnalisisYMonitoreoDeFocosDeFuego_COSTARICA.jpg",  urlPowerBi:"https://app.powerbi.com/view?r=eyJrIjoiODFmMDA5YjItYTZhNi00NzU0LWE4NzMtOTk1NDBhN2I3NTI1IiwidCI6IjhmYmFhNWJmLTJlY2MtNGRjOC1iNTZiLThmOTJlMzA3ZjA3NiIsImMiOjR9"));</v>
      </c>
      <c r="AA5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https://odooutil.azurewebsites.net/GEE/Index/9018/2/40/2</v>
      </c>
      <c r="AB596" s="106" t="str">
        <f t="shared" si="43"/>
        <v>https://dashboardfiltrado.azurewebsites.net/AutoDash/Index/40/2</v>
      </c>
      <c r="AC5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id2:2, url:"https://app.powerbi.com/view?r=eyJrIjoiODFmMDA5YjItYTZhNi00NzU0LWE4NzMtOTk1NDBhN2I3NTI1IiwidCI6IjhmYmFhNWJmLTJlY2MtNGRjOC1iNTZiLThmOTJlMzA3ZjA3NiIsImMiOjR9", comentario:"DATA: DATARIESGO || País: Costa Rica || Variante: SI || Tipo Variante: Provincia || Variante Shopify: Provincia: Alajuela"));</v>
      </c>
      <c r="AD5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https://odooutil.azurewebsites.net/GEE/Index/9018/2/40/2</v>
      </c>
      <c r="AE596" s="117" t="str">
        <f>+IF(Detalle_Vinculos_Odoo[[#This Row],[LINK Mapstore]]&lt;&gt;"","MapStore",IF(Detalle_Vinculos_Odoo[[#This Row],[id GEE]]&lt;&gt;"","GEE-PBI","PBI"))</f>
        <v>GEE-PBI</v>
      </c>
    </row>
    <row r="597" spans="1:31" ht="30.6" x14ac:dyDescent="0.3">
      <c r="A597" s="102">
        <f t="shared" si="44"/>
        <v>584</v>
      </c>
      <c r="B597" s="103" t="str">
        <f>+VLOOKUP($M597,Detalle_Variantes_DI[],2,0)</f>
        <v>DATARIESGO</v>
      </c>
      <c r="C597" s="103" t="str">
        <f>+VLOOKUP($M597,Detalle_Variantes_DI[],3,0)</f>
        <v>0012-04-00091</v>
      </c>
      <c r="D597" s="30" t="str">
        <f>+VLOOKUP($M597,Detalle_Variantes_DI[],5,0)</f>
        <v>Plataforma de Análisis y Monitoreo de focos de Fuego - Costa Rica</v>
      </c>
      <c r="E597" s="102" t="str">
        <f>+VLOOKUP($M597,Detalle_Variantes_DI[],6,0)</f>
        <v>PRO</v>
      </c>
      <c r="F597" s="102" t="str">
        <f>+VLOOKUP($M597,Detalle_Variantes_DI[],7,0)</f>
        <v>Costa Rica</v>
      </c>
      <c r="G597" s="102" t="str">
        <f>+VLOOKUP($M597,Detalle_Variantes_DI[],8,0)</f>
        <v>SI</v>
      </c>
      <c r="H597" s="102" t="str">
        <f>+VLOOKUP($M597,Detalle_Variantes_DI[],9,0)</f>
        <v>SI</v>
      </c>
      <c r="I597" s="102" t="str">
        <f>+VLOOKUP($M597,Detalle_Variantes_DI[],10,0)</f>
        <v>NO</v>
      </c>
      <c r="J597" s="102" t="str">
        <f>+VLOOKUP($M597,Detalle_Variantes_DI[],11,0)</f>
        <v>SI</v>
      </c>
      <c r="K597" s="102" t="str">
        <f>+VLOOKUP($M597,Detalle_Variantes_DI[],13,0)</f>
        <v>SI</v>
      </c>
      <c r="L597" s="102" t="str">
        <f>+VLOOKUP($M597,Detalle_Variantes_DI[],14,0)</f>
        <v>Provincia</v>
      </c>
      <c r="M597" s="100">
        <f t="shared" si="42"/>
        <v>40</v>
      </c>
      <c r="N597" s="96">
        <v>3</v>
      </c>
      <c r="O597" s="102">
        <f>+IF(VLOOKUP($M597,Detalle_Variantes_DI[],19,0)=0,"",VLOOKUP($M597,Detalle_Variantes_DI[],19,0))</f>
        <v>9018</v>
      </c>
      <c r="P597" s="102">
        <f t="shared" si="45"/>
        <v>3</v>
      </c>
      <c r="Q597" s="102">
        <f>+IF(VLOOKUP($M597,Detalle_Variantes_DI[],19,0)=0,"",VLOOKUP($M597,Detalle_Variantes_DI[],21,0))</f>
        <v>0</v>
      </c>
      <c r="R597" s="102">
        <f t="shared" si="46"/>
        <v>3</v>
      </c>
      <c r="S597" s="106" t="str">
        <f>+IFERROR(VLOOKUP(M597&amp;"-"&amp;N597,Links_publicos_PBI[[id-id2]:[Nombre Archivo PBI]],4,0),L597)</f>
        <v>Provincia: Cartago</v>
      </c>
      <c r="T597" s="121" t="str">
        <f>+HYPERLINK(IFERROR(VLOOKUP($M597&amp;"-"&amp;$N597,Links_publicos_PBI[[id-id2]:[Nombre Archivo PBI]],5,0),L597))</f>
        <v>https://app.powerbi.com/view?r=eyJrIjoiOWE4YjRjZGQtOWE4Yy00Y2NiLWI4MDEtM2IwOTA3YzNlMTc3IiwidCI6IjhmYmFhNWJmLTJlY2MtNGRjOC1iNTZiLThmOTJlMzA3ZjA3NiIsImMiOjR9</v>
      </c>
      <c r="U597" s="121" t="str">
        <f>+IFERROR(VLOOKUP($M597,'LINK GEE-MSTORE'!$A$4:$E$164,4,0),"")&amp;IF(Detalle_Vinculos_Odoo[[#This Row],[id GEE2]]=0,"",Detalle_Vinculos_Odoo[[#This Row],[id GEE2]])</f>
        <v>https://app-data-i.users.earthengine.app/view/datafuegocrfiltro?Codcom=3</v>
      </c>
      <c r="V597" s="121" t="str">
        <f>+IFERROR(VLOOKUP($M597,'LINK GEE-MSTORE'!$I$4:$M$134,4,0),"")</f>
        <v/>
      </c>
      <c r="W597" s="30" t="str">
        <f>+Detalle_Vinculos_Odoo[[#This Row],[Data]]&amp;"|| "&amp;Detalle_Vinculos_Odoo[[#This Row],[Variante Shopify]]&amp;", "&amp;Detalle_Vinculos_Odoo[[#This Row],[País]]</f>
        <v>DATARIESGO|| Provincia: Cartago, Costa Rica</v>
      </c>
      <c r="X5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Cartago</v>
      </c>
      <c r="Y59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id2:3, geeURL: "https://app-data-i.users.earthengine.app/view/datafuegocrfiltro?Codcom=3", comentario: "DATA: DATARIESGO || País: Costa Rica || Variante: SI || Tipo Variante: Provincia || Variante Shopify: Provincia: Cartago", nombre: "DATARIESGO|| Provincia: Cartago, Costa Rica",urlImagen: "https://raw.githubusercontent.com/Sud-Austral/DATA-COMUN/master/00%20Portadas/DATAFUEGO/portadaPowerBi_DataRIESGO_PlataformaDeAnalisisYMonitoreoDeFocosDeFuego_COSTARICA.jpg",  urlPowerBi:"https://app.powerbi.com/view?r=eyJrIjoiOWE4YjRjZGQtOWE4Yy00Y2NiLWI4MDEtM2IwOTA3YzNlMTc3IiwidCI6IjhmYmFhNWJmLTJlY2MtNGRjOC1iNTZiLThmOTJlMzA3ZjA3NiIsImMiOjR9"));</v>
      </c>
      <c r="AA5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https://odooutil.azurewebsites.net/GEE/Index/9018/3/40/3</v>
      </c>
      <c r="AB597" s="106" t="str">
        <f t="shared" si="43"/>
        <v>https://dashboardfiltrado.azurewebsites.net/AutoDash/Index/40/3</v>
      </c>
      <c r="AC5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id2:3, url:"https://app.powerbi.com/view?r=eyJrIjoiOWE4YjRjZGQtOWE4Yy00Y2NiLWI4MDEtM2IwOTA3YzNlMTc3IiwidCI6IjhmYmFhNWJmLTJlY2MtNGRjOC1iNTZiLThmOTJlMzA3ZjA3NiIsImMiOjR9", comentario:"DATA: DATARIESGO || País: Costa Rica || Variante: SI || Tipo Variante: Provincia || Variante Shopify: Provincia: Cartago"));</v>
      </c>
      <c r="AD5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https://odooutil.azurewebsites.net/GEE/Index/9018/3/40/3</v>
      </c>
      <c r="AE597" s="117" t="str">
        <f>+IF(Detalle_Vinculos_Odoo[[#This Row],[LINK Mapstore]]&lt;&gt;"","MapStore",IF(Detalle_Vinculos_Odoo[[#This Row],[id GEE]]&lt;&gt;"","GEE-PBI","PBI"))</f>
        <v>GEE-PBI</v>
      </c>
    </row>
    <row r="598" spans="1:31" ht="30.6" x14ac:dyDescent="0.3">
      <c r="A598" s="102">
        <f t="shared" si="44"/>
        <v>585</v>
      </c>
      <c r="B598" s="103" t="str">
        <f>+VLOOKUP($M598,Detalle_Variantes_DI[],2,0)</f>
        <v>DATARIESGO</v>
      </c>
      <c r="C598" s="103" t="str">
        <f>+VLOOKUP($M598,Detalle_Variantes_DI[],3,0)</f>
        <v>0012-04-00091</v>
      </c>
      <c r="D598" s="30" t="str">
        <f>+VLOOKUP($M598,Detalle_Variantes_DI[],5,0)</f>
        <v>Plataforma de Análisis y Monitoreo de focos de Fuego - Costa Rica</v>
      </c>
      <c r="E598" s="102" t="str">
        <f>+VLOOKUP($M598,Detalle_Variantes_DI[],6,0)</f>
        <v>PRO</v>
      </c>
      <c r="F598" s="102" t="str">
        <f>+VLOOKUP($M598,Detalle_Variantes_DI[],7,0)</f>
        <v>Costa Rica</v>
      </c>
      <c r="G598" s="102" t="str">
        <f>+VLOOKUP($M598,Detalle_Variantes_DI[],8,0)</f>
        <v>SI</v>
      </c>
      <c r="H598" s="102" t="str">
        <f>+VLOOKUP($M598,Detalle_Variantes_DI[],9,0)</f>
        <v>SI</v>
      </c>
      <c r="I598" s="102" t="str">
        <f>+VLOOKUP($M598,Detalle_Variantes_DI[],10,0)</f>
        <v>NO</v>
      </c>
      <c r="J598" s="102" t="str">
        <f>+VLOOKUP($M598,Detalle_Variantes_DI[],11,0)</f>
        <v>SI</v>
      </c>
      <c r="K598" s="102" t="str">
        <f>+VLOOKUP($M598,Detalle_Variantes_DI[],13,0)</f>
        <v>SI</v>
      </c>
      <c r="L598" s="102" t="str">
        <f>+VLOOKUP($M598,Detalle_Variantes_DI[],14,0)</f>
        <v>Provincia</v>
      </c>
      <c r="M598" s="100">
        <f t="shared" ref="M598:M661" si="47">+M597</f>
        <v>40</v>
      </c>
      <c r="N598" s="96">
        <v>4</v>
      </c>
      <c r="O598" s="102">
        <f>+IF(VLOOKUP($M598,Detalle_Variantes_DI[],19,0)=0,"",VLOOKUP($M598,Detalle_Variantes_DI[],19,0))</f>
        <v>9018</v>
      </c>
      <c r="P598" s="102">
        <f t="shared" si="45"/>
        <v>4</v>
      </c>
      <c r="Q598" s="102">
        <f>+IF(VLOOKUP($M598,Detalle_Variantes_DI[],19,0)=0,"",VLOOKUP($M598,Detalle_Variantes_DI[],21,0))</f>
        <v>0</v>
      </c>
      <c r="R598" s="102">
        <f t="shared" si="46"/>
        <v>4</v>
      </c>
      <c r="S598" s="106" t="str">
        <f>+IFERROR(VLOOKUP(M598&amp;"-"&amp;N598,Links_publicos_PBI[[id-id2]:[Nombre Archivo PBI]],4,0),L598)</f>
        <v>Provincia: Heredia</v>
      </c>
      <c r="T598" s="121" t="str">
        <f>+HYPERLINK(IFERROR(VLOOKUP($M598&amp;"-"&amp;$N598,Links_publicos_PBI[[id-id2]:[Nombre Archivo PBI]],5,0),L598))</f>
        <v>https://app.powerbi.com/view?r=eyJrIjoiNjcyNGFhMzItMjBkNC00ZTY1LWE1YTgtOWU0NTQyZGJmYmQxIiwidCI6IjhmYmFhNWJmLTJlY2MtNGRjOC1iNTZiLThmOTJlMzA3ZjA3NiIsImMiOjR9</v>
      </c>
      <c r="U598" s="121" t="str">
        <f>+IFERROR(VLOOKUP($M598,'LINK GEE-MSTORE'!$A$4:$E$164,4,0),"")&amp;IF(Detalle_Vinculos_Odoo[[#This Row],[id GEE2]]=0,"",Detalle_Vinculos_Odoo[[#This Row],[id GEE2]])</f>
        <v>https://app-data-i.users.earthengine.app/view/datafuegocrfiltro?Codcom=4</v>
      </c>
      <c r="V598" s="121" t="str">
        <f>+IFERROR(VLOOKUP($M598,'LINK GEE-MSTORE'!$I$4:$M$134,4,0),"")</f>
        <v/>
      </c>
      <c r="W598" s="30" t="str">
        <f>+Detalle_Vinculos_Odoo[[#This Row],[Data]]&amp;"|| "&amp;Detalle_Vinculos_Odoo[[#This Row],[Variante Shopify]]&amp;", "&amp;Detalle_Vinculos_Odoo[[#This Row],[País]]</f>
        <v>DATARIESGO|| Provincia: Heredia, Costa Rica</v>
      </c>
      <c r="X5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Heredia</v>
      </c>
      <c r="Y59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id2:4, geeURL: "https://app-data-i.users.earthengine.app/view/datafuegocrfiltro?Codcom=4", comentario: "DATA: DATARIESGO || País: Costa Rica || Variante: SI || Tipo Variante: Provincia || Variante Shopify: Provincia: Heredia", nombre: "DATARIESGO|| Provincia: Heredia, Costa Rica",urlImagen: "https://raw.githubusercontent.com/Sud-Austral/DATA-COMUN/master/00%20Portadas/DATAFUEGO/portadaPowerBi_DataRIESGO_PlataformaDeAnalisisYMonitoreoDeFocosDeFuego_COSTARICA.jpg",  urlPowerBi:"https://app.powerbi.com/view?r=eyJrIjoiNjcyNGFhMzItMjBkNC00ZTY1LWE1YTgtOWU0NTQyZGJmYmQxIiwidCI6IjhmYmFhNWJmLTJlY2MtNGRjOC1iNTZiLThmOTJlMzA3ZjA3NiIsImMiOjR9"));</v>
      </c>
      <c r="AA5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https://odooutil.azurewebsites.net/GEE/Index/9018/4/40/4</v>
      </c>
      <c r="AB598" s="106" t="str">
        <f t="shared" si="43"/>
        <v>https://dashboardfiltrado.azurewebsites.net/AutoDash/Index/40/4</v>
      </c>
      <c r="AC5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id2:4, url:"https://app.powerbi.com/view?r=eyJrIjoiNjcyNGFhMzItMjBkNC00ZTY1LWE1YTgtOWU0NTQyZGJmYmQxIiwidCI6IjhmYmFhNWJmLTJlY2MtNGRjOC1iNTZiLThmOTJlMzA3ZjA3NiIsImMiOjR9", comentario:"DATA: DATARIESGO || País: Costa Rica || Variante: SI || Tipo Variante: Provincia || Variante Shopify: Provincia: Heredia"));</v>
      </c>
      <c r="AD5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https://odooutil.azurewebsites.net/GEE/Index/9018/4/40/4</v>
      </c>
      <c r="AE598" s="117" t="str">
        <f>+IF(Detalle_Vinculos_Odoo[[#This Row],[LINK Mapstore]]&lt;&gt;"","MapStore",IF(Detalle_Vinculos_Odoo[[#This Row],[id GEE]]&lt;&gt;"","GEE-PBI","PBI"))</f>
        <v>GEE-PBI</v>
      </c>
    </row>
    <row r="599" spans="1:31" ht="30.6" x14ac:dyDescent="0.3">
      <c r="A599" s="102">
        <f t="shared" si="44"/>
        <v>586</v>
      </c>
      <c r="B599" s="103" t="str">
        <f>+VLOOKUP($M599,Detalle_Variantes_DI[],2,0)</f>
        <v>DATARIESGO</v>
      </c>
      <c r="C599" s="103" t="str">
        <f>+VLOOKUP($M599,Detalle_Variantes_DI[],3,0)</f>
        <v>0012-04-00091</v>
      </c>
      <c r="D599" s="30" t="str">
        <f>+VLOOKUP($M599,Detalle_Variantes_DI[],5,0)</f>
        <v>Plataforma de Análisis y Monitoreo de focos de Fuego - Costa Rica</v>
      </c>
      <c r="E599" s="102" t="str">
        <f>+VLOOKUP($M599,Detalle_Variantes_DI[],6,0)</f>
        <v>PRO</v>
      </c>
      <c r="F599" s="102" t="str">
        <f>+VLOOKUP($M599,Detalle_Variantes_DI[],7,0)</f>
        <v>Costa Rica</v>
      </c>
      <c r="G599" s="102" t="str">
        <f>+VLOOKUP($M599,Detalle_Variantes_DI[],8,0)</f>
        <v>SI</v>
      </c>
      <c r="H599" s="102" t="str">
        <f>+VLOOKUP($M599,Detalle_Variantes_DI[],9,0)</f>
        <v>SI</v>
      </c>
      <c r="I599" s="102" t="str">
        <f>+VLOOKUP($M599,Detalle_Variantes_DI[],10,0)</f>
        <v>NO</v>
      </c>
      <c r="J599" s="102" t="str">
        <f>+VLOOKUP($M599,Detalle_Variantes_DI[],11,0)</f>
        <v>SI</v>
      </c>
      <c r="K599" s="102" t="str">
        <f>+VLOOKUP($M599,Detalle_Variantes_DI[],13,0)</f>
        <v>SI</v>
      </c>
      <c r="L599" s="102" t="str">
        <f>+VLOOKUP($M599,Detalle_Variantes_DI[],14,0)</f>
        <v>Provincia</v>
      </c>
      <c r="M599" s="100">
        <f t="shared" si="47"/>
        <v>40</v>
      </c>
      <c r="N599" s="96">
        <v>5</v>
      </c>
      <c r="O599" s="102">
        <f>+IF(VLOOKUP($M599,Detalle_Variantes_DI[],19,0)=0,"",VLOOKUP($M599,Detalle_Variantes_DI[],19,0))</f>
        <v>9018</v>
      </c>
      <c r="P599" s="102">
        <f t="shared" si="45"/>
        <v>5</v>
      </c>
      <c r="Q599" s="102">
        <f>+IF(VLOOKUP($M599,Detalle_Variantes_DI[],19,0)=0,"",VLOOKUP($M599,Detalle_Variantes_DI[],21,0))</f>
        <v>0</v>
      </c>
      <c r="R599" s="102">
        <f t="shared" si="46"/>
        <v>5</v>
      </c>
      <c r="S599" s="106" t="str">
        <f>+IFERROR(VLOOKUP(M599&amp;"-"&amp;N599,Links_publicos_PBI[[id-id2]:[Nombre Archivo PBI]],4,0),L599)</f>
        <v>Provincia: Guanacaste</v>
      </c>
      <c r="T599" s="121" t="str">
        <f>+HYPERLINK(IFERROR(VLOOKUP($M599&amp;"-"&amp;$N599,Links_publicos_PBI[[id-id2]:[Nombre Archivo PBI]],5,0),L599))</f>
        <v>https://app.powerbi.com/view?r=eyJrIjoiMWYzNGMyNDktOTBjMy00NDBlLWJiMTUtMjg3ZTY0OTVhZjBlIiwidCI6IjhmYmFhNWJmLTJlY2MtNGRjOC1iNTZiLThmOTJlMzA3ZjA3NiIsImMiOjR9</v>
      </c>
      <c r="U599" s="121" t="str">
        <f>+IFERROR(VLOOKUP($M599,'LINK GEE-MSTORE'!$A$4:$E$164,4,0),"")&amp;IF(Detalle_Vinculos_Odoo[[#This Row],[id GEE2]]=0,"",Detalle_Vinculos_Odoo[[#This Row],[id GEE2]])</f>
        <v>https://app-data-i.users.earthengine.app/view/datafuegocrfiltro?Codcom=5</v>
      </c>
      <c r="V599" s="121" t="str">
        <f>+IFERROR(VLOOKUP($M599,'LINK GEE-MSTORE'!$I$4:$M$134,4,0),"")</f>
        <v/>
      </c>
      <c r="W599" s="30" t="str">
        <f>+Detalle_Vinculos_Odoo[[#This Row],[Data]]&amp;"|| "&amp;Detalle_Vinculos_Odoo[[#This Row],[Variante Shopify]]&amp;", "&amp;Detalle_Vinculos_Odoo[[#This Row],[País]]</f>
        <v>DATARIESGO|| Provincia: Guanacaste, Costa Rica</v>
      </c>
      <c r="X5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Guanacaste</v>
      </c>
      <c r="Y59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id2:5, geeURL: "https://app-data-i.users.earthengine.app/view/datafuegocrfiltro?Codcom=5", comentario: "DATA: DATARIESGO || País: Costa Rica || Variante: SI || Tipo Variante: Provincia || Variante Shopify: Provincia: Guanacaste", nombre: "DATARIESGO|| Provincia: Guanacaste, Costa Rica",urlImagen: "https://raw.githubusercontent.com/Sud-Austral/DATA-COMUN/master/00%20Portadas/DATAFUEGO/portadaPowerBi_DataRIESGO_PlataformaDeAnalisisYMonitoreoDeFocosDeFuego_COSTARICA.jpg",  urlPowerBi:"https://app.powerbi.com/view?r=eyJrIjoiMWYzNGMyNDktOTBjMy00NDBlLWJiMTUtMjg3ZTY0OTVhZjBlIiwidCI6IjhmYmFhNWJmLTJlY2MtNGRjOC1iNTZiLThmOTJlMzA3ZjA3NiIsImMiOjR9"));</v>
      </c>
      <c r="AA5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https://odooutil.azurewebsites.net/GEE/Index/9018/5/40/5</v>
      </c>
      <c r="AB599" s="106" t="str">
        <f t="shared" si="43"/>
        <v>https://dashboardfiltrado.azurewebsites.net/AutoDash/Index/40/5</v>
      </c>
      <c r="AC5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id2:5, url:"https://app.powerbi.com/view?r=eyJrIjoiMWYzNGMyNDktOTBjMy00NDBlLWJiMTUtMjg3ZTY0OTVhZjBlIiwidCI6IjhmYmFhNWJmLTJlY2MtNGRjOC1iNTZiLThmOTJlMzA3ZjA3NiIsImMiOjR9", comentario:"DATA: DATARIESGO || País: Costa Rica || Variante: SI || Tipo Variante: Provincia || Variante Shopify: Provincia: Guanacaste"));</v>
      </c>
      <c r="AD5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https://odooutil.azurewebsites.net/GEE/Index/9018/5/40/5</v>
      </c>
      <c r="AE599" s="117" t="str">
        <f>+IF(Detalle_Vinculos_Odoo[[#This Row],[LINK Mapstore]]&lt;&gt;"","MapStore",IF(Detalle_Vinculos_Odoo[[#This Row],[id GEE]]&lt;&gt;"","GEE-PBI","PBI"))</f>
        <v>GEE-PBI</v>
      </c>
    </row>
    <row r="600" spans="1:31" ht="30.6" x14ac:dyDescent="0.3">
      <c r="A600" s="102">
        <f t="shared" si="44"/>
        <v>587</v>
      </c>
      <c r="B600" s="103" t="str">
        <f>+VLOOKUP($M600,Detalle_Variantes_DI[],2,0)</f>
        <v>DATARIESGO</v>
      </c>
      <c r="C600" s="103" t="str">
        <f>+VLOOKUP($M600,Detalle_Variantes_DI[],3,0)</f>
        <v>0012-04-00091</v>
      </c>
      <c r="D600" s="30" t="str">
        <f>+VLOOKUP($M600,Detalle_Variantes_DI[],5,0)</f>
        <v>Plataforma de Análisis y Monitoreo de focos de Fuego - Costa Rica</v>
      </c>
      <c r="E600" s="102" t="str">
        <f>+VLOOKUP($M600,Detalle_Variantes_DI[],6,0)</f>
        <v>PRO</v>
      </c>
      <c r="F600" s="102" t="str">
        <f>+VLOOKUP($M600,Detalle_Variantes_DI[],7,0)</f>
        <v>Costa Rica</v>
      </c>
      <c r="G600" s="102" t="str">
        <f>+VLOOKUP($M600,Detalle_Variantes_DI[],8,0)</f>
        <v>SI</v>
      </c>
      <c r="H600" s="102" t="str">
        <f>+VLOOKUP($M600,Detalle_Variantes_DI[],9,0)</f>
        <v>SI</v>
      </c>
      <c r="I600" s="102" t="str">
        <f>+VLOOKUP($M600,Detalle_Variantes_DI[],10,0)</f>
        <v>NO</v>
      </c>
      <c r="J600" s="102" t="str">
        <f>+VLOOKUP($M600,Detalle_Variantes_DI[],11,0)</f>
        <v>SI</v>
      </c>
      <c r="K600" s="102" t="str">
        <f>+VLOOKUP($M600,Detalle_Variantes_DI[],13,0)</f>
        <v>SI</v>
      </c>
      <c r="L600" s="102" t="str">
        <f>+VLOOKUP($M600,Detalle_Variantes_DI[],14,0)</f>
        <v>Provincia</v>
      </c>
      <c r="M600" s="100">
        <f t="shared" si="47"/>
        <v>40</v>
      </c>
      <c r="N600" s="96">
        <v>6</v>
      </c>
      <c r="O600" s="102">
        <f>+IF(VLOOKUP($M600,Detalle_Variantes_DI[],19,0)=0,"",VLOOKUP($M600,Detalle_Variantes_DI[],19,0))</f>
        <v>9018</v>
      </c>
      <c r="P600" s="102">
        <f t="shared" si="45"/>
        <v>6</v>
      </c>
      <c r="Q600" s="102">
        <f>+IF(VLOOKUP($M600,Detalle_Variantes_DI[],19,0)=0,"",VLOOKUP($M600,Detalle_Variantes_DI[],21,0))</f>
        <v>0</v>
      </c>
      <c r="R600" s="102">
        <f t="shared" si="46"/>
        <v>6</v>
      </c>
      <c r="S600" s="106" t="str">
        <f>+IFERROR(VLOOKUP(M600&amp;"-"&amp;N600,Links_publicos_PBI[[id-id2]:[Nombre Archivo PBI]],4,0),L600)</f>
        <v>Provincia: Puntarenas</v>
      </c>
      <c r="T600" s="121" t="str">
        <f>+HYPERLINK(IFERROR(VLOOKUP($M600&amp;"-"&amp;$N600,Links_publicos_PBI[[id-id2]:[Nombre Archivo PBI]],5,0),L600))</f>
        <v>https://app.powerbi.com/view?r=eyJrIjoiODY3MGZkYTQtNGIwYS00NjJjLWEzZWQtOTk4NDY3YzhkNzllIiwidCI6IjhmYmFhNWJmLTJlY2MtNGRjOC1iNTZiLThmOTJlMzA3ZjA3NiIsImMiOjR9</v>
      </c>
      <c r="U600" s="121" t="str">
        <f>+IFERROR(VLOOKUP($M600,'LINK GEE-MSTORE'!$A$4:$E$164,4,0),"")&amp;IF(Detalle_Vinculos_Odoo[[#This Row],[id GEE2]]=0,"",Detalle_Vinculos_Odoo[[#This Row],[id GEE2]])</f>
        <v>https://app-data-i.users.earthengine.app/view/datafuegocrfiltro?Codcom=6</v>
      </c>
      <c r="V600" s="121" t="str">
        <f>+IFERROR(VLOOKUP($M600,'LINK GEE-MSTORE'!$I$4:$M$134,4,0),"")</f>
        <v/>
      </c>
      <c r="W600" s="30" t="str">
        <f>+Detalle_Vinculos_Odoo[[#This Row],[Data]]&amp;"|| "&amp;Detalle_Vinculos_Odoo[[#This Row],[Variante Shopify]]&amp;", "&amp;Detalle_Vinculos_Odoo[[#This Row],[País]]</f>
        <v>DATARIESGO|| Provincia: Puntarenas, Costa Rica</v>
      </c>
      <c r="X6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Puntarenas</v>
      </c>
      <c r="Y60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6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id2:6, geeURL: "https://app-data-i.users.earthengine.app/view/datafuegocrfiltro?Codcom=6", comentario: "DATA: DATARIESGO || País: Costa Rica || Variante: SI || Tipo Variante: Provincia || Variante Shopify: Provincia: Puntarenas", nombre: "DATARIESGO|| Provincia: Puntarenas, Costa Rica",urlImagen: "https://raw.githubusercontent.com/Sud-Austral/DATA-COMUN/master/00%20Portadas/DATAFUEGO/portadaPowerBi_DataRIESGO_PlataformaDeAnalisisYMonitoreoDeFocosDeFuego_COSTARICA.jpg",  urlPowerBi:"https://app.powerbi.com/view?r=eyJrIjoiODY3MGZkYTQtNGIwYS00NjJjLWEzZWQtOTk4NDY3YzhkNzllIiwidCI6IjhmYmFhNWJmLTJlY2MtNGRjOC1iNTZiLThmOTJlMzA3ZjA3NiIsImMiOjR9"));</v>
      </c>
      <c r="AA6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https://odooutil.azurewebsites.net/GEE/Index/9018/6/40/6</v>
      </c>
      <c r="AB600" s="106" t="str">
        <f t="shared" si="43"/>
        <v>https://dashboardfiltrado.azurewebsites.net/AutoDash/Index/40/6</v>
      </c>
      <c r="AC6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id2:6, url:"https://app.powerbi.com/view?r=eyJrIjoiODY3MGZkYTQtNGIwYS00NjJjLWEzZWQtOTk4NDY3YzhkNzllIiwidCI6IjhmYmFhNWJmLTJlY2MtNGRjOC1iNTZiLThmOTJlMzA3ZjA3NiIsImMiOjR9", comentario:"DATA: DATARIESGO || País: Costa Rica || Variante: SI || Tipo Variante: Provincia || Variante Shopify: Provincia: Puntarenas"));</v>
      </c>
      <c r="AD6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https://odooutil.azurewebsites.net/GEE/Index/9018/6/40/6</v>
      </c>
      <c r="AE600" s="117" t="str">
        <f>+IF(Detalle_Vinculos_Odoo[[#This Row],[LINK Mapstore]]&lt;&gt;"","MapStore",IF(Detalle_Vinculos_Odoo[[#This Row],[id GEE]]&lt;&gt;"","GEE-PBI","PBI"))</f>
        <v>GEE-PBI</v>
      </c>
    </row>
    <row r="601" spans="1:31" ht="30.6" x14ac:dyDescent="0.3">
      <c r="A601" s="102">
        <f t="shared" si="44"/>
        <v>588</v>
      </c>
      <c r="B601" s="103" t="str">
        <f>+VLOOKUP($M601,Detalle_Variantes_DI[],2,0)</f>
        <v>DATARIESGO</v>
      </c>
      <c r="C601" s="103" t="str">
        <f>+VLOOKUP($M601,Detalle_Variantes_DI[],3,0)</f>
        <v>0012-04-00091</v>
      </c>
      <c r="D601" s="30" t="str">
        <f>+VLOOKUP($M601,Detalle_Variantes_DI[],5,0)</f>
        <v>Plataforma de Análisis y Monitoreo de focos de Fuego - Costa Rica</v>
      </c>
      <c r="E601" s="102" t="str">
        <f>+VLOOKUP($M601,Detalle_Variantes_DI[],6,0)</f>
        <v>PRO</v>
      </c>
      <c r="F601" s="102" t="str">
        <f>+VLOOKUP($M601,Detalle_Variantes_DI[],7,0)</f>
        <v>Costa Rica</v>
      </c>
      <c r="G601" s="102" t="str">
        <f>+VLOOKUP($M601,Detalle_Variantes_DI[],8,0)</f>
        <v>SI</v>
      </c>
      <c r="H601" s="102" t="str">
        <f>+VLOOKUP($M601,Detalle_Variantes_DI[],9,0)</f>
        <v>SI</v>
      </c>
      <c r="I601" s="102" t="str">
        <f>+VLOOKUP($M601,Detalle_Variantes_DI[],10,0)</f>
        <v>NO</v>
      </c>
      <c r="J601" s="102" t="str">
        <f>+VLOOKUP($M601,Detalle_Variantes_DI[],11,0)</f>
        <v>SI</v>
      </c>
      <c r="K601" s="102" t="str">
        <f>+VLOOKUP($M601,Detalle_Variantes_DI[],13,0)</f>
        <v>SI</v>
      </c>
      <c r="L601" s="102" t="str">
        <f>+VLOOKUP($M601,Detalle_Variantes_DI[],14,0)</f>
        <v>Provincia</v>
      </c>
      <c r="M601" s="100">
        <f t="shared" si="47"/>
        <v>40</v>
      </c>
      <c r="N601" s="96">
        <v>7</v>
      </c>
      <c r="O601" s="102">
        <f>+IF(VLOOKUP($M601,Detalle_Variantes_DI[],19,0)=0,"",VLOOKUP($M601,Detalle_Variantes_DI[],19,0))</f>
        <v>9018</v>
      </c>
      <c r="P601" s="102">
        <f t="shared" si="45"/>
        <v>7</v>
      </c>
      <c r="Q601" s="102">
        <f>+IF(VLOOKUP($M601,Detalle_Variantes_DI[],19,0)=0,"",VLOOKUP($M601,Detalle_Variantes_DI[],21,0))</f>
        <v>0</v>
      </c>
      <c r="R601" s="102">
        <f t="shared" si="46"/>
        <v>7</v>
      </c>
      <c r="S601" s="106" t="str">
        <f>+IFERROR(VLOOKUP(M601&amp;"-"&amp;N601,Links_publicos_PBI[[id-id2]:[Nombre Archivo PBI]],4,0),L601)</f>
        <v>Provincia: Limón</v>
      </c>
      <c r="T601" s="121" t="str">
        <f>+HYPERLINK(IFERROR(VLOOKUP($M601&amp;"-"&amp;$N601,Links_publicos_PBI[[id-id2]:[Nombre Archivo PBI]],5,0),L601))</f>
        <v>https://app.powerbi.com/view?r=eyJrIjoiYTAwMjk4ZDQtYTk3MC00NGNlLTg5ZDAtMGExZWVkOTExZTlmIiwidCI6IjhmYmFhNWJmLTJlY2MtNGRjOC1iNTZiLThmOTJlMzA3ZjA3NiIsImMiOjR9</v>
      </c>
      <c r="U601" s="121" t="str">
        <f>+IFERROR(VLOOKUP($M601,'LINK GEE-MSTORE'!$A$4:$E$164,4,0),"")&amp;IF(Detalle_Vinculos_Odoo[[#This Row],[id GEE2]]=0,"",Detalle_Vinculos_Odoo[[#This Row],[id GEE2]])</f>
        <v>https://app-data-i.users.earthengine.app/view/datafuegocrfiltro?Codcom=7</v>
      </c>
      <c r="V601" s="121" t="str">
        <f>+IFERROR(VLOOKUP($M601,'LINK GEE-MSTORE'!$I$4:$M$134,4,0),"")</f>
        <v/>
      </c>
      <c r="W601" s="30" t="str">
        <f>+Detalle_Vinculos_Odoo[[#This Row],[Data]]&amp;"|| "&amp;Detalle_Vinculos_Odoo[[#This Row],[Variante Shopify]]&amp;", "&amp;Detalle_Vinculos_Odoo[[#This Row],[País]]</f>
        <v>DATARIESGO|| Provincia: Limón, Costa Rica</v>
      </c>
      <c r="X6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Limón</v>
      </c>
      <c r="Y60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6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id2:7, geeURL: "https://app-data-i.users.earthengine.app/view/datafuegocrfiltro?Codcom=7", comentario: "DATA: DATARIESGO || País: Costa Rica || Variante: SI || Tipo Variante: Provincia || Variante Shopify: Provincia: Limón", nombre: "DATARIESGO|| Provincia: Limón, Costa Rica",urlImagen: "https://raw.githubusercontent.com/Sud-Austral/DATA-COMUN/master/00%20Portadas/DATAFUEGO/portadaPowerBi_DataRIESGO_PlataformaDeAnalisisYMonitoreoDeFocosDeFuego_COSTARICA.jpg",  urlPowerBi:"https://app.powerbi.com/view?r=eyJrIjoiYTAwMjk4ZDQtYTk3MC00NGNlLTg5ZDAtMGExZWVkOTExZTlmIiwidCI6IjhmYmFhNWJmLTJlY2MtNGRjOC1iNTZiLThmOTJlMzA3ZjA3NiIsImMiOjR9"));</v>
      </c>
      <c r="AA6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https://odooutil.azurewebsites.net/GEE/Index/9018/7/40/7</v>
      </c>
      <c r="AB601" s="106" t="str">
        <f t="shared" si="43"/>
        <v>https://dashboardfiltrado.azurewebsites.net/AutoDash/Index/40/7</v>
      </c>
      <c r="AC6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id2:7, url:"https://app.powerbi.com/view?r=eyJrIjoiYTAwMjk4ZDQtYTk3MC00NGNlLTg5ZDAtMGExZWVkOTExZTlmIiwidCI6IjhmYmFhNWJmLTJlY2MtNGRjOC1iNTZiLThmOTJlMzA3ZjA3NiIsImMiOjR9", comentario:"DATA: DATARIESGO || País: Costa Rica || Variante: SI || Tipo Variante: Provincia || Variante Shopify: Provincia: Limón"));</v>
      </c>
      <c r="AD6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https://odooutil.azurewebsites.net/GEE/Index/9018/7/40/7</v>
      </c>
      <c r="AE601" s="117" t="str">
        <f>+IF(Detalle_Vinculos_Odoo[[#This Row],[LINK Mapstore]]&lt;&gt;"","MapStore",IF(Detalle_Vinculos_Odoo[[#This Row],[id GEE]]&lt;&gt;"","GEE-PBI","PBI"))</f>
        <v>GEE-PBI</v>
      </c>
    </row>
    <row r="602" spans="1:31" ht="30.6" hidden="1" x14ac:dyDescent="0.3">
      <c r="A602" s="102">
        <f t="shared" si="44"/>
        <v>589</v>
      </c>
      <c r="B602" s="103" t="str">
        <f>+VLOOKUP($M602,Detalle_Variantes_DI[],2,0)</f>
        <v>DATACLIMA</v>
      </c>
      <c r="C602" s="103" t="str">
        <f>+VLOOKUP($M602,Detalle_Variantes_DI[],3,0)</f>
        <v>0013-04-00092</v>
      </c>
      <c r="D602" s="30" t="str">
        <f>+VLOOKUP($M602,Detalle_Variantes_DI[],5,0)</f>
        <v>Plataforma de Análisis y Monitoreo del Clima - Costa Rica</v>
      </c>
      <c r="E602" s="102" t="str">
        <f>+VLOOKUP($M602,Detalle_Variantes_DI[],6,0)</f>
        <v>PRO</v>
      </c>
      <c r="F602" s="102" t="str">
        <f>+VLOOKUP($M602,Detalle_Variantes_DI[],7,0)</f>
        <v>Costa Rica</v>
      </c>
      <c r="G602" s="102" t="str">
        <f>+VLOOKUP($M602,Detalle_Variantes_DI[],8,0)</f>
        <v>SI</v>
      </c>
      <c r="H602" s="102" t="str">
        <f>+VLOOKUP($M602,Detalle_Variantes_DI[],9,0)</f>
        <v>SI</v>
      </c>
      <c r="I602" s="102" t="str">
        <f>+VLOOKUP($M602,Detalle_Variantes_DI[],10,0)</f>
        <v>NO</v>
      </c>
      <c r="J602" s="102" t="str">
        <f>+VLOOKUP($M602,Detalle_Variantes_DI[],11,0)</f>
        <v>SI</v>
      </c>
      <c r="K602" s="102" t="str">
        <f>+VLOOKUP($M602,Detalle_Variantes_DI[],13,0)</f>
        <v>NO</v>
      </c>
      <c r="L602" s="102" t="str">
        <f>+VLOOKUP($M602,Detalle_Variantes_DI[],14,0)</f>
        <v>Nacional</v>
      </c>
      <c r="M602" s="100">
        <v>41</v>
      </c>
      <c r="N602" s="96">
        <v>0</v>
      </c>
      <c r="O602" s="102">
        <f>+IF(VLOOKUP($M602,Detalle_Variantes_DI[],19,0)=0,"",VLOOKUP($M602,Detalle_Variantes_DI[],19,0))</f>
        <v>9019</v>
      </c>
      <c r="P602" s="102">
        <f t="shared" si="45"/>
        <v>0</v>
      </c>
      <c r="Q602" s="102">
        <f>+IF(VLOOKUP($M602,Detalle_Variantes_DI[],19,0)=0,"",VLOOKUP($M602,Detalle_Variantes_DI[],21,0))</f>
        <v>0</v>
      </c>
      <c r="R602" s="102">
        <f t="shared" si="46"/>
        <v>0</v>
      </c>
      <c r="S602" s="106" t="str">
        <f>+IFERROR(VLOOKUP(M602&amp;"-"&amp;N602,Links_publicos_PBI[[id-id2]:[Nombre Archivo PBI]],4,0),L602)</f>
        <v>Nacional</v>
      </c>
      <c r="T602" s="121" t="str">
        <f>+HYPERLINK(IFERROR(VLOOKUP($M602&amp;"-"&amp;$N602,Links_publicos_PBI[[id-id2]:[Nombre Archivo PBI]],5,0),L602))</f>
        <v>https://app.powerbi.com/view?r=eyJrIjoiNWYyNDhlMjUtZDNmZS00YTE5LTkzODQtM2NlZGFiYzY2Mjc1IiwidCI6IjhmYmFhNWJmLTJlY2MtNGRjOC1iNTZiLThmOTJlMzA3ZjA3NiIsImMiOjR9&amp;pageName=ReportSection07b976d31e945d81283b</v>
      </c>
      <c r="U602" s="121" t="str">
        <f>+IFERROR(VLOOKUP($M602,'LINK GEE-MSTORE'!$A$4:$E$164,4,0),"")&amp;IF(Detalle_Vinculos_Odoo[[#This Row],[id GEE2]]=0,"",Detalle_Vinculos_Odoo[[#This Row],[id GEE2]])</f>
        <v>https://app-data-i.users.earthengine.app/view/dataclimacr</v>
      </c>
      <c r="V602" s="121" t="str">
        <f>+IFERROR(VLOOKUP($M602,'LINK GEE-MSTORE'!$I$4:$M$134,4,0),"")</f>
        <v/>
      </c>
      <c r="W602" s="30" t="str">
        <f>+Detalle_Vinculos_Odoo[[#This Row],[Data]]&amp;"|| "&amp;Detalle_Vinculos_Odoo[[#This Row],[Variante Shopify]]&amp;", "&amp;Detalle_Vinculos_Odoo[[#This Row],[País]]</f>
        <v>DATACLIMA|| Nacional, Costa Rica</v>
      </c>
      <c r="X6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NO || Tipo Variante: Nacional || Variante Shopify: Nacional</v>
      </c>
      <c r="Y60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9019, id2:0, geeURL: "https://app-data-i.users.earthengine.app/view/dataclimacr", comentario: "DATA: DATACLIMA || País: Costa Rica || Variante: NO || Tipo Variante: Nacional || Variante Shopify: Nacional", nombre: "DATACLIMA|| Nacional, Costa Rica",urlImagen: "https://raw.githubusercontent.com/Sud-Austral/DATA-COMUN/master/00%20Portadas/DATACLIMA/portadaPowerBi_DataCLIMA_PlataformaDeAnalisisYMonitoreoDelClima_COSTARICA.jpg",  urlPowerBi:"https://app.powerbi.com/view?r=eyJrIjoiNWYyNDhlMjUtZDNmZS00YTE5LTkzODQtM2NlZGFiYzY2Mjc1IiwidCI6IjhmYmFhNWJmLTJlY2MtNGRjOC1iNTZiLThmOTJlMzA3ZjA3NiIsImMiOjR9&amp;pageName=ReportSection07b976d31e945d81283b"));</v>
      </c>
      <c r="AA6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https://odooutil.azurewebsites.net/GEE/Index/9019/0/41/0</v>
      </c>
      <c r="AB602" s="106" t="str">
        <f t="shared" si="43"/>
        <v>https://dashboardfiltrado.azurewebsites.net/AutoDash/Index/41/0</v>
      </c>
      <c r="AC6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id:41, id2:0, url:"https://app.powerbi.com/view?r=eyJrIjoiNWYyNDhlMjUtZDNmZS00YTE5LTkzODQtM2NlZGFiYzY2Mjc1IiwidCI6IjhmYmFhNWJmLTJlY2MtNGRjOC1iNTZiLThmOTJlMzA3ZjA3NiIsImMiOjR9&amp;pageName=ReportSection07b976d31e945d81283b", comentario:"DATA: DATACLIMA || País: Costa Rica || Variante: NO || Tipo Variante: Nacional || Variante Shopify: Nacional"));</v>
      </c>
      <c r="AD6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https://odooutil.azurewebsites.net/GEE/Index/9019/0/41/0</v>
      </c>
      <c r="AE602" s="117" t="str">
        <f>+IF(Detalle_Vinculos_Odoo[[#This Row],[LINK Mapstore]]&lt;&gt;"","MapStore",IF(Detalle_Vinculos_Odoo[[#This Row],[id GEE]]&lt;&gt;"","GEE-PBI","PBI"))</f>
        <v>GEE-PBI</v>
      </c>
    </row>
    <row r="603" spans="1:31" ht="30.6" hidden="1" x14ac:dyDescent="0.3">
      <c r="A603" s="102">
        <f t="shared" si="44"/>
        <v>590</v>
      </c>
      <c r="B603" s="103" t="str">
        <f>+VLOOKUP($M603,Detalle_Variantes_DI[],2,0)</f>
        <v>DATACLIMA</v>
      </c>
      <c r="C603" s="103" t="str">
        <f>+VLOOKUP($M603,Detalle_Variantes_DI[],3,0)</f>
        <v>0013-04-00092</v>
      </c>
      <c r="D603" s="30" t="str">
        <f>+VLOOKUP($M603,Detalle_Variantes_DI[],5,0)</f>
        <v>Plataforma de Análisis y Monitoreo del Clima - Costa Rica</v>
      </c>
      <c r="E603" s="102" t="str">
        <f>+VLOOKUP($M603,Detalle_Variantes_DI[],6,0)</f>
        <v>PRO</v>
      </c>
      <c r="F603" s="102" t="str">
        <f>+VLOOKUP($M603,Detalle_Variantes_DI[],7,0)</f>
        <v>Costa Rica</v>
      </c>
      <c r="G603" s="102" t="str">
        <f>+VLOOKUP($M603,Detalle_Variantes_DI[],8,0)</f>
        <v>SI</v>
      </c>
      <c r="H603" s="102" t="str">
        <f>+VLOOKUP($M603,Detalle_Variantes_DI[],9,0)</f>
        <v>SI</v>
      </c>
      <c r="I603" s="102" t="str">
        <f>+VLOOKUP($M603,Detalle_Variantes_DI[],10,0)</f>
        <v>NO</v>
      </c>
      <c r="J603" s="102" t="str">
        <f>+VLOOKUP($M603,Detalle_Variantes_DI[],11,0)</f>
        <v>SI</v>
      </c>
      <c r="K603" s="102" t="str">
        <f>+VLOOKUP($M603,Detalle_Variantes_DI[],13,0)</f>
        <v>SI</v>
      </c>
      <c r="L603" s="102" t="str">
        <f>+VLOOKUP($M603,Detalle_Variantes_DI[],14,0)</f>
        <v>Provincia</v>
      </c>
      <c r="M603" s="100">
        <v>42</v>
      </c>
      <c r="N603" s="96">
        <v>1</v>
      </c>
      <c r="O603" s="102">
        <f>+IF(VLOOKUP($M603,Detalle_Variantes_DI[],19,0)=0,"",VLOOKUP($M603,Detalle_Variantes_DI[],19,0))</f>
        <v>9020</v>
      </c>
      <c r="P603" s="102">
        <f t="shared" si="45"/>
        <v>1</v>
      </c>
      <c r="Q603" s="102">
        <f>+IF(VLOOKUP($M603,Detalle_Variantes_DI[],19,0)=0,"",VLOOKUP($M603,Detalle_Variantes_DI[],21,0))</f>
        <v>0</v>
      </c>
      <c r="R603" s="102">
        <f t="shared" si="46"/>
        <v>1</v>
      </c>
      <c r="S603" s="106" t="str">
        <f>+IFERROR(VLOOKUP(M603&amp;"-"&amp;N603,Links_publicos_PBI[[id-id2]:[Nombre Archivo PBI]],4,0),L603)</f>
        <v>Provincia: San José</v>
      </c>
      <c r="T603" s="121" t="str">
        <f>+HYPERLINK(IFERROR(VLOOKUP($M603&amp;"-"&amp;$N603,Links_publicos_PBI[[id-id2]:[Nombre Archivo PBI]],5,0),L603))</f>
        <v>https://app.powerbi.com/view?r=eyJrIjoiMTcwNGEyYTYtOWEwYS00ODFmLWFmMzYtODZhNzBjMWMyOGU5IiwidCI6IjhmYmFhNWJmLTJlY2MtNGRjOC1iNTZiLThmOTJlMzA3ZjA3NiIsImMiOjR9</v>
      </c>
      <c r="U603" s="121" t="str">
        <f>+IFERROR(VLOOKUP($M603,'LINK GEE-MSTORE'!$A$4:$E$164,4,0),"")&amp;IF(Detalle_Vinculos_Odoo[[#This Row],[id GEE2]]=0,"",Detalle_Vinculos_Odoo[[#This Row],[id GEE2]])</f>
        <v>https://app-data-i.users.earthengine.app/view/dataclimacrfiltro?Codcom=1</v>
      </c>
      <c r="V603" s="121" t="str">
        <f>+IFERROR(VLOOKUP($M603,'LINK GEE-MSTORE'!$I$4:$M$134,4,0),"")</f>
        <v/>
      </c>
      <c r="W603" s="30" t="str">
        <f>+Detalle_Vinculos_Odoo[[#This Row],[Data]]&amp;"|| "&amp;Detalle_Vinculos_Odoo[[#This Row],[Variante Shopify]]&amp;", "&amp;Detalle_Vinculos_Odoo[[#This Row],[País]]</f>
        <v>DATACLIMA|| Provincia: San José, Costa Rica</v>
      </c>
      <c r="X6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San José</v>
      </c>
      <c r="Y60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id2:1, geeURL: "https://app-data-i.users.earthengine.app/view/dataclimacrfiltro?Codcom=1", comentario: "DATA: DATACLIMA || País: Costa Rica || Variante: SI || Tipo Variante: Provincia || Variante Shopify: Provincia: San José", nombre: "DATACLIMA|| Provincia: San José, Costa Rica",urlImagen: "https://raw.githubusercontent.com/Sud-Austral/DATA-COMUN/master/00%20Portadas/DATACLIMA/portadaPowerBi_DataCLIMA_PlataformaDeAnalisisYMonitoreoDelClima_COSTARICA.jpg",  urlPowerBi:"https://app.powerbi.com/view?r=eyJrIjoiMTcwNGEyYTYtOWEwYS00ODFmLWFmMzYtODZhNzBjMWMyOGU5IiwidCI6IjhmYmFhNWJmLTJlY2MtNGRjOC1iNTZiLThmOTJlMzA3ZjA3NiIsImMiOjR9"));</v>
      </c>
      <c r="AA6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https://odooutil.azurewebsites.net/GEE/Index/9020/1/42/1</v>
      </c>
      <c r="AB603" s="106" t="str">
        <f t="shared" si="43"/>
        <v>https://dashboardfiltrado.azurewebsites.net/AutoDash/Index/42/1</v>
      </c>
      <c r="AC6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id2:1, url:"https://app.powerbi.com/view?r=eyJrIjoiMTcwNGEyYTYtOWEwYS00ODFmLWFmMzYtODZhNzBjMWMyOGU5IiwidCI6IjhmYmFhNWJmLTJlY2MtNGRjOC1iNTZiLThmOTJlMzA3ZjA3NiIsImMiOjR9", comentario:"DATA: DATACLIMA || País: Costa Rica || Variante: SI || Tipo Variante: Provincia || Variante Shopify: Provincia: San José"));</v>
      </c>
      <c r="AD6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https://odooutil.azurewebsites.net/GEE/Index/9020/1/42/1</v>
      </c>
      <c r="AE603" s="117" t="str">
        <f>+IF(Detalle_Vinculos_Odoo[[#This Row],[LINK Mapstore]]&lt;&gt;"","MapStore",IF(Detalle_Vinculos_Odoo[[#This Row],[id GEE]]&lt;&gt;"","GEE-PBI","PBI"))</f>
        <v>GEE-PBI</v>
      </c>
    </row>
    <row r="604" spans="1:31" ht="30.6" hidden="1" x14ac:dyDescent="0.3">
      <c r="A604" s="102">
        <f t="shared" si="44"/>
        <v>591</v>
      </c>
      <c r="B604" s="103" t="str">
        <f>+VLOOKUP($M604,Detalle_Variantes_DI[],2,0)</f>
        <v>DATACLIMA</v>
      </c>
      <c r="C604" s="103" t="str">
        <f>+VLOOKUP($M604,Detalle_Variantes_DI[],3,0)</f>
        <v>0013-04-00092</v>
      </c>
      <c r="D604" s="30" t="str">
        <f>+VLOOKUP($M604,Detalle_Variantes_DI[],5,0)</f>
        <v>Plataforma de Análisis y Monitoreo del Clima - Costa Rica</v>
      </c>
      <c r="E604" s="102" t="str">
        <f>+VLOOKUP($M604,Detalle_Variantes_DI[],6,0)</f>
        <v>PRO</v>
      </c>
      <c r="F604" s="102" t="str">
        <f>+VLOOKUP($M604,Detalle_Variantes_DI[],7,0)</f>
        <v>Costa Rica</v>
      </c>
      <c r="G604" s="102" t="str">
        <f>+VLOOKUP($M604,Detalle_Variantes_DI[],8,0)</f>
        <v>SI</v>
      </c>
      <c r="H604" s="102" t="str">
        <f>+VLOOKUP($M604,Detalle_Variantes_DI[],9,0)</f>
        <v>SI</v>
      </c>
      <c r="I604" s="102" t="str">
        <f>+VLOOKUP($M604,Detalle_Variantes_DI[],10,0)</f>
        <v>NO</v>
      </c>
      <c r="J604" s="102" t="str">
        <f>+VLOOKUP($M604,Detalle_Variantes_DI[],11,0)</f>
        <v>SI</v>
      </c>
      <c r="K604" s="102" t="str">
        <f>+VLOOKUP($M604,Detalle_Variantes_DI[],13,0)</f>
        <v>SI</v>
      </c>
      <c r="L604" s="102" t="str">
        <f>+VLOOKUP($M604,Detalle_Variantes_DI[],14,0)</f>
        <v>Provincia</v>
      </c>
      <c r="M604" s="100">
        <f t="shared" si="47"/>
        <v>42</v>
      </c>
      <c r="N604" s="96">
        <v>2</v>
      </c>
      <c r="O604" s="102">
        <f>+IF(VLOOKUP($M604,Detalle_Variantes_DI[],19,0)=0,"",VLOOKUP($M604,Detalle_Variantes_DI[],19,0))</f>
        <v>9020</v>
      </c>
      <c r="P604" s="102">
        <f t="shared" si="45"/>
        <v>2</v>
      </c>
      <c r="Q604" s="102">
        <f>+IF(VLOOKUP($M604,Detalle_Variantes_DI[],19,0)=0,"",VLOOKUP($M604,Detalle_Variantes_DI[],21,0))</f>
        <v>0</v>
      </c>
      <c r="R604" s="102">
        <f t="shared" si="46"/>
        <v>2</v>
      </c>
      <c r="S604" s="106" t="str">
        <f>+IFERROR(VLOOKUP(M604&amp;"-"&amp;N604,Links_publicos_PBI[[id-id2]:[Nombre Archivo PBI]],4,0),L604)</f>
        <v>Provincia: Alajuela</v>
      </c>
      <c r="T604" s="121" t="str">
        <f>+HYPERLINK(IFERROR(VLOOKUP($M604&amp;"-"&amp;$N604,Links_publicos_PBI[[id-id2]:[Nombre Archivo PBI]],5,0),L604))</f>
        <v>https://app.powerbi.com/view?r=eyJrIjoiYzBmOWY2NGItZGE5NC00OTBlLWJkZDktZTk2MDFhOTBiNGIxIiwidCI6IjhmYmFhNWJmLTJlY2MtNGRjOC1iNTZiLThmOTJlMzA3ZjA3NiIsImMiOjR9</v>
      </c>
      <c r="U604" s="121" t="str">
        <f>+IFERROR(VLOOKUP($M604,'LINK GEE-MSTORE'!$A$4:$E$164,4,0),"")&amp;IF(Detalle_Vinculos_Odoo[[#This Row],[id GEE2]]=0,"",Detalle_Vinculos_Odoo[[#This Row],[id GEE2]])</f>
        <v>https://app-data-i.users.earthengine.app/view/dataclimacrfiltro?Codcom=2</v>
      </c>
      <c r="V604" s="121" t="str">
        <f>+IFERROR(VLOOKUP($M604,'LINK GEE-MSTORE'!$I$4:$M$134,4,0),"")</f>
        <v/>
      </c>
      <c r="W604" s="30" t="str">
        <f>+Detalle_Vinculos_Odoo[[#This Row],[Data]]&amp;"|| "&amp;Detalle_Vinculos_Odoo[[#This Row],[Variante Shopify]]&amp;", "&amp;Detalle_Vinculos_Odoo[[#This Row],[País]]</f>
        <v>DATACLIMA|| Provincia: Alajuela, Costa Rica</v>
      </c>
      <c r="X6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Alajuela</v>
      </c>
      <c r="Y60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id2:2, geeURL: "https://app-data-i.users.earthengine.app/view/dataclimacrfiltro?Codcom=2", comentario: "DATA: DATACLIMA || País: Costa Rica || Variante: SI || Tipo Variante: Provincia || Variante Shopify: Provincia: Alajuela", nombre: "DATACLIMA|| Provincia: Alajuela, Costa Rica",urlImagen: "https://raw.githubusercontent.com/Sud-Austral/DATA-COMUN/master/00%20Portadas/DATACLIMA/portadaPowerBi_DataCLIMA_PlataformaDeAnalisisYMonitoreoDelClima_COSTARICA.jpg",  urlPowerBi:"https://app.powerbi.com/view?r=eyJrIjoiYzBmOWY2NGItZGE5NC00OTBlLWJkZDktZTk2MDFhOTBiNGIxIiwidCI6IjhmYmFhNWJmLTJlY2MtNGRjOC1iNTZiLThmOTJlMzA3ZjA3NiIsImMiOjR9"));</v>
      </c>
      <c r="AA6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https://odooutil.azurewebsites.net/GEE/Index/9020/2/42/2</v>
      </c>
      <c r="AB604" s="106" t="str">
        <f t="shared" si="43"/>
        <v>https://dashboardfiltrado.azurewebsites.net/AutoDash/Index/42/2</v>
      </c>
      <c r="AC6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id2:2, url:"https://app.powerbi.com/view?r=eyJrIjoiYzBmOWY2NGItZGE5NC00OTBlLWJkZDktZTk2MDFhOTBiNGIxIiwidCI6IjhmYmFhNWJmLTJlY2MtNGRjOC1iNTZiLThmOTJlMzA3ZjA3NiIsImMiOjR9", comentario:"DATA: DATACLIMA || País: Costa Rica || Variante: SI || Tipo Variante: Provincia || Variante Shopify: Provincia: Alajuela"));</v>
      </c>
      <c r="AD6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https://odooutil.azurewebsites.net/GEE/Index/9020/2/42/2</v>
      </c>
      <c r="AE604" s="117" t="str">
        <f>+IF(Detalle_Vinculos_Odoo[[#This Row],[LINK Mapstore]]&lt;&gt;"","MapStore",IF(Detalle_Vinculos_Odoo[[#This Row],[id GEE]]&lt;&gt;"","GEE-PBI","PBI"))</f>
        <v>GEE-PBI</v>
      </c>
    </row>
    <row r="605" spans="1:31" ht="30.6" hidden="1" x14ac:dyDescent="0.3">
      <c r="A605" s="102">
        <f t="shared" si="44"/>
        <v>592</v>
      </c>
      <c r="B605" s="103" t="str">
        <f>+VLOOKUP($M605,Detalle_Variantes_DI[],2,0)</f>
        <v>DATACLIMA</v>
      </c>
      <c r="C605" s="103" t="str">
        <f>+VLOOKUP($M605,Detalle_Variantes_DI[],3,0)</f>
        <v>0013-04-00092</v>
      </c>
      <c r="D605" s="30" t="str">
        <f>+VLOOKUP($M605,Detalle_Variantes_DI[],5,0)</f>
        <v>Plataforma de Análisis y Monitoreo del Clima - Costa Rica</v>
      </c>
      <c r="E605" s="102" t="str">
        <f>+VLOOKUP($M605,Detalle_Variantes_DI[],6,0)</f>
        <v>PRO</v>
      </c>
      <c r="F605" s="102" t="str">
        <f>+VLOOKUP($M605,Detalle_Variantes_DI[],7,0)</f>
        <v>Costa Rica</v>
      </c>
      <c r="G605" s="102" t="str">
        <f>+VLOOKUP($M605,Detalle_Variantes_DI[],8,0)</f>
        <v>SI</v>
      </c>
      <c r="H605" s="102" t="str">
        <f>+VLOOKUP($M605,Detalle_Variantes_DI[],9,0)</f>
        <v>SI</v>
      </c>
      <c r="I605" s="102" t="str">
        <f>+VLOOKUP($M605,Detalle_Variantes_DI[],10,0)</f>
        <v>NO</v>
      </c>
      <c r="J605" s="102" t="str">
        <f>+VLOOKUP($M605,Detalle_Variantes_DI[],11,0)</f>
        <v>SI</v>
      </c>
      <c r="K605" s="102" t="str">
        <f>+VLOOKUP($M605,Detalle_Variantes_DI[],13,0)</f>
        <v>SI</v>
      </c>
      <c r="L605" s="102" t="str">
        <f>+VLOOKUP($M605,Detalle_Variantes_DI[],14,0)</f>
        <v>Provincia</v>
      </c>
      <c r="M605" s="100">
        <f t="shared" si="47"/>
        <v>42</v>
      </c>
      <c r="N605" s="96">
        <v>3</v>
      </c>
      <c r="O605" s="102">
        <f>+IF(VLOOKUP($M605,Detalle_Variantes_DI[],19,0)=0,"",VLOOKUP($M605,Detalle_Variantes_DI[],19,0))</f>
        <v>9020</v>
      </c>
      <c r="P605" s="102">
        <f t="shared" si="45"/>
        <v>3</v>
      </c>
      <c r="Q605" s="102">
        <f>+IF(VLOOKUP($M605,Detalle_Variantes_DI[],19,0)=0,"",VLOOKUP($M605,Detalle_Variantes_DI[],21,0))</f>
        <v>0</v>
      </c>
      <c r="R605" s="102">
        <f t="shared" si="46"/>
        <v>3</v>
      </c>
      <c r="S605" s="106" t="str">
        <f>+IFERROR(VLOOKUP(M605&amp;"-"&amp;N605,Links_publicos_PBI[[id-id2]:[Nombre Archivo PBI]],4,0),L605)</f>
        <v>Provincia: Cartago</v>
      </c>
      <c r="T605" s="121" t="str">
        <f>+HYPERLINK(IFERROR(VLOOKUP($M605&amp;"-"&amp;$N605,Links_publicos_PBI[[id-id2]:[Nombre Archivo PBI]],5,0),L605))</f>
        <v>https://app.powerbi.com/view?r=eyJrIjoiNzUzYmYwMjQtM2U0NS00ODU3LTkzMzEtMjdmYzNhOWJhNzhiIiwidCI6IjhmYmFhNWJmLTJlY2MtNGRjOC1iNTZiLThmOTJlMzA3ZjA3NiIsImMiOjR9</v>
      </c>
      <c r="U605" s="121" t="str">
        <f>+IFERROR(VLOOKUP($M605,'LINK GEE-MSTORE'!$A$4:$E$164,4,0),"")&amp;IF(Detalle_Vinculos_Odoo[[#This Row],[id GEE2]]=0,"",Detalle_Vinculos_Odoo[[#This Row],[id GEE2]])</f>
        <v>https://app-data-i.users.earthengine.app/view/dataclimacrfiltro?Codcom=3</v>
      </c>
      <c r="V605" s="121" t="str">
        <f>+IFERROR(VLOOKUP($M605,'LINK GEE-MSTORE'!$I$4:$M$134,4,0),"")</f>
        <v/>
      </c>
      <c r="W605" s="30" t="str">
        <f>+Detalle_Vinculos_Odoo[[#This Row],[Data]]&amp;"|| "&amp;Detalle_Vinculos_Odoo[[#This Row],[Variante Shopify]]&amp;", "&amp;Detalle_Vinculos_Odoo[[#This Row],[País]]</f>
        <v>DATACLIMA|| Provincia: Cartago, Costa Rica</v>
      </c>
      <c r="X6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Cartago</v>
      </c>
      <c r="Y60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id2:3, geeURL: "https://app-data-i.users.earthengine.app/view/dataclimacrfiltro?Codcom=3", comentario: "DATA: DATACLIMA || País: Costa Rica || Variante: SI || Tipo Variante: Provincia || Variante Shopify: Provincia: Cartago", nombre: "DATACLIMA|| Provincia: Cartago, Costa Rica",urlImagen: "https://raw.githubusercontent.com/Sud-Austral/DATA-COMUN/master/00%20Portadas/DATACLIMA/portadaPowerBi_DataCLIMA_PlataformaDeAnalisisYMonitoreoDelClima_COSTARICA.jpg",  urlPowerBi:"https://app.powerbi.com/view?r=eyJrIjoiNzUzYmYwMjQtM2U0NS00ODU3LTkzMzEtMjdmYzNhOWJhNzhiIiwidCI6IjhmYmFhNWJmLTJlY2MtNGRjOC1iNTZiLThmOTJlMzA3ZjA3NiIsImMiOjR9"));</v>
      </c>
      <c r="AA6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https://odooutil.azurewebsites.net/GEE/Index/9020/3/42/3</v>
      </c>
      <c r="AB605" s="106" t="str">
        <f t="shared" si="43"/>
        <v>https://dashboardfiltrado.azurewebsites.net/AutoDash/Index/42/3</v>
      </c>
      <c r="AC6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id2:3, url:"https://app.powerbi.com/view?r=eyJrIjoiNzUzYmYwMjQtM2U0NS00ODU3LTkzMzEtMjdmYzNhOWJhNzhiIiwidCI6IjhmYmFhNWJmLTJlY2MtNGRjOC1iNTZiLThmOTJlMzA3ZjA3NiIsImMiOjR9", comentario:"DATA: DATACLIMA || País: Costa Rica || Variante: SI || Tipo Variante: Provincia || Variante Shopify: Provincia: Cartago"));</v>
      </c>
      <c r="AD6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https://odooutil.azurewebsites.net/GEE/Index/9020/3/42/3</v>
      </c>
      <c r="AE605" s="117" t="str">
        <f>+IF(Detalle_Vinculos_Odoo[[#This Row],[LINK Mapstore]]&lt;&gt;"","MapStore",IF(Detalle_Vinculos_Odoo[[#This Row],[id GEE]]&lt;&gt;"","GEE-PBI","PBI"))</f>
        <v>GEE-PBI</v>
      </c>
    </row>
    <row r="606" spans="1:31" ht="30.6" hidden="1" x14ac:dyDescent="0.3">
      <c r="A606" s="102">
        <f t="shared" si="44"/>
        <v>593</v>
      </c>
      <c r="B606" s="103" t="str">
        <f>+VLOOKUP($M606,Detalle_Variantes_DI[],2,0)</f>
        <v>DATACLIMA</v>
      </c>
      <c r="C606" s="103" t="str">
        <f>+VLOOKUP($M606,Detalle_Variantes_DI[],3,0)</f>
        <v>0013-04-00092</v>
      </c>
      <c r="D606" s="30" t="str">
        <f>+VLOOKUP($M606,Detalle_Variantes_DI[],5,0)</f>
        <v>Plataforma de Análisis y Monitoreo del Clima - Costa Rica</v>
      </c>
      <c r="E606" s="102" t="str">
        <f>+VLOOKUP($M606,Detalle_Variantes_DI[],6,0)</f>
        <v>PRO</v>
      </c>
      <c r="F606" s="102" t="str">
        <f>+VLOOKUP($M606,Detalle_Variantes_DI[],7,0)</f>
        <v>Costa Rica</v>
      </c>
      <c r="G606" s="102" t="str">
        <f>+VLOOKUP($M606,Detalle_Variantes_DI[],8,0)</f>
        <v>SI</v>
      </c>
      <c r="H606" s="102" t="str">
        <f>+VLOOKUP($M606,Detalle_Variantes_DI[],9,0)</f>
        <v>SI</v>
      </c>
      <c r="I606" s="102" t="str">
        <f>+VLOOKUP($M606,Detalle_Variantes_DI[],10,0)</f>
        <v>NO</v>
      </c>
      <c r="J606" s="102" t="str">
        <f>+VLOOKUP($M606,Detalle_Variantes_DI[],11,0)</f>
        <v>SI</v>
      </c>
      <c r="K606" s="102" t="str">
        <f>+VLOOKUP($M606,Detalle_Variantes_DI[],13,0)</f>
        <v>SI</v>
      </c>
      <c r="L606" s="102" t="str">
        <f>+VLOOKUP($M606,Detalle_Variantes_DI[],14,0)</f>
        <v>Provincia</v>
      </c>
      <c r="M606" s="100">
        <f t="shared" si="47"/>
        <v>42</v>
      </c>
      <c r="N606" s="96">
        <v>4</v>
      </c>
      <c r="O606" s="102">
        <f>+IF(VLOOKUP($M606,Detalle_Variantes_DI[],19,0)=0,"",VLOOKUP($M606,Detalle_Variantes_DI[],19,0))</f>
        <v>9020</v>
      </c>
      <c r="P606" s="102">
        <f t="shared" si="45"/>
        <v>4</v>
      </c>
      <c r="Q606" s="102">
        <f>+IF(VLOOKUP($M606,Detalle_Variantes_DI[],19,0)=0,"",VLOOKUP($M606,Detalle_Variantes_DI[],21,0))</f>
        <v>0</v>
      </c>
      <c r="R606" s="102">
        <f t="shared" si="46"/>
        <v>4</v>
      </c>
      <c r="S606" s="106" t="str">
        <f>+IFERROR(VLOOKUP(M606&amp;"-"&amp;N606,Links_publicos_PBI[[id-id2]:[Nombre Archivo PBI]],4,0),L606)</f>
        <v>Provincia: Heredia</v>
      </c>
      <c r="T606" s="121" t="str">
        <f>+HYPERLINK(IFERROR(VLOOKUP($M606&amp;"-"&amp;$N606,Links_publicos_PBI[[id-id2]:[Nombre Archivo PBI]],5,0),L606))</f>
        <v>https://app.powerbi.com/view?r=eyJrIjoiOTNhODlhNjItYWNhYi00NjEzLWJhZjItZTc3MDNlMTM0OWRlIiwidCI6IjhmYmFhNWJmLTJlY2MtNGRjOC1iNTZiLThmOTJlMzA3ZjA3NiIsImMiOjR9</v>
      </c>
      <c r="U606" s="121" t="str">
        <f>+IFERROR(VLOOKUP($M606,'LINK GEE-MSTORE'!$A$4:$E$164,4,0),"")&amp;IF(Detalle_Vinculos_Odoo[[#This Row],[id GEE2]]=0,"",Detalle_Vinculos_Odoo[[#This Row],[id GEE2]])</f>
        <v>https://app-data-i.users.earthengine.app/view/dataclimacrfiltro?Codcom=4</v>
      </c>
      <c r="V606" s="121" t="str">
        <f>+IFERROR(VLOOKUP($M606,'LINK GEE-MSTORE'!$I$4:$M$134,4,0),"")</f>
        <v/>
      </c>
      <c r="W606" s="30" t="str">
        <f>+Detalle_Vinculos_Odoo[[#This Row],[Data]]&amp;"|| "&amp;Detalle_Vinculos_Odoo[[#This Row],[Variante Shopify]]&amp;", "&amp;Detalle_Vinculos_Odoo[[#This Row],[País]]</f>
        <v>DATACLIMA|| Provincia: Heredia, Costa Rica</v>
      </c>
      <c r="X6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Heredia</v>
      </c>
      <c r="Y60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id2:4, geeURL: "https://app-data-i.users.earthengine.app/view/dataclimacrfiltro?Codcom=4", comentario: "DATA: DATACLIMA || País: Costa Rica || Variante: SI || Tipo Variante: Provincia || Variante Shopify: Provincia: Heredia", nombre: "DATACLIMA|| Provincia: Heredia, Costa Rica",urlImagen: "https://raw.githubusercontent.com/Sud-Austral/DATA-COMUN/master/00%20Portadas/DATACLIMA/portadaPowerBi_DataCLIMA_PlataformaDeAnalisisYMonitoreoDelClima_COSTARICA.jpg",  urlPowerBi:"https://app.powerbi.com/view?r=eyJrIjoiOTNhODlhNjItYWNhYi00NjEzLWJhZjItZTc3MDNlMTM0OWRlIiwidCI6IjhmYmFhNWJmLTJlY2MtNGRjOC1iNTZiLThmOTJlMzA3ZjA3NiIsImMiOjR9"));</v>
      </c>
      <c r="AA6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https://odooutil.azurewebsites.net/GEE/Index/9020/4/42/4</v>
      </c>
      <c r="AB606" s="106" t="str">
        <f t="shared" si="43"/>
        <v>https://dashboardfiltrado.azurewebsites.net/AutoDash/Index/42/4</v>
      </c>
      <c r="AC6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id2:4, url:"https://app.powerbi.com/view?r=eyJrIjoiOTNhODlhNjItYWNhYi00NjEzLWJhZjItZTc3MDNlMTM0OWRlIiwidCI6IjhmYmFhNWJmLTJlY2MtNGRjOC1iNTZiLThmOTJlMzA3ZjA3NiIsImMiOjR9", comentario:"DATA: DATACLIMA || País: Costa Rica || Variante: SI || Tipo Variante: Provincia || Variante Shopify: Provincia: Heredia"));</v>
      </c>
      <c r="AD6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https://odooutil.azurewebsites.net/GEE/Index/9020/4/42/4</v>
      </c>
      <c r="AE606" s="117" t="str">
        <f>+IF(Detalle_Vinculos_Odoo[[#This Row],[LINK Mapstore]]&lt;&gt;"","MapStore",IF(Detalle_Vinculos_Odoo[[#This Row],[id GEE]]&lt;&gt;"","GEE-PBI","PBI"))</f>
        <v>GEE-PBI</v>
      </c>
    </row>
    <row r="607" spans="1:31" ht="30.6" hidden="1" x14ac:dyDescent="0.3">
      <c r="A607" s="102">
        <f t="shared" si="44"/>
        <v>594</v>
      </c>
      <c r="B607" s="103" t="str">
        <f>+VLOOKUP($M607,Detalle_Variantes_DI[],2,0)</f>
        <v>DATACLIMA</v>
      </c>
      <c r="C607" s="103" t="str">
        <f>+VLOOKUP($M607,Detalle_Variantes_DI[],3,0)</f>
        <v>0013-04-00092</v>
      </c>
      <c r="D607" s="30" t="str">
        <f>+VLOOKUP($M607,Detalle_Variantes_DI[],5,0)</f>
        <v>Plataforma de Análisis y Monitoreo del Clima - Costa Rica</v>
      </c>
      <c r="E607" s="102" t="str">
        <f>+VLOOKUP($M607,Detalle_Variantes_DI[],6,0)</f>
        <v>PRO</v>
      </c>
      <c r="F607" s="102" t="str">
        <f>+VLOOKUP($M607,Detalle_Variantes_DI[],7,0)</f>
        <v>Costa Rica</v>
      </c>
      <c r="G607" s="102" t="str">
        <f>+VLOOKUP($M607,Detalle_Variantes_DI[],8,0)</f>
        <v>SI</v>
      </c>
      <c r="H607" s="102" t="str">
        <f>+VLOOKUP($M607,Detalle_Variantes_DI[],9,0)</f>
        <v>SI</v>
      </c>
      <c r="I607" s="102" t="str">
        <f>+VLOOKUP($M607,Detalle_Variantes_DI[],10,0)</f>
        <v>NO</v>
      </c>
      <c r="J607" s="102" t="str">
        <f>+VLOOKUP($M607,Detalle_Variantes_DI[],11,0)</f>
        <v>SI</v>
      </c>
      <c r="K607" s="102" t="str">
        <f>+VLOOKUP($M607,Detalle_Variantes_DI[],13,0)</f>
        <v>SI</v>
      </c>
      <c r="L607" s="102" t="str">
        <f>+VLOOKUP($M607,Detalle_Variantes_DI[],14,0)</f>
        <v>Provincia</v>
      </c>
      <c r="M607" s="100">
        <f t="shared" si="47"/>
        <v>42</v>
      </c>
      <c r="N607" s="96">
        <v>5</v>
      </c>
      <c r="O607" s="102">
        <f>+IF(VLOOKUP($M607,Detalle_Variantes_DI[],19,0)=0,"",VLOOKUP($M607,Detalle_Variantes_DI[],19,0))</f>
        <v>9020</v>
      </c>
      <c r="P607" s="102">
        <f t="shared" si="45"/>
        <v>5</v>
      </c>
      <c r="Q607" s="102">
        <f>+IF(VLOOKUP($M607,Detalle_Variantes_DI[],19,0)=0,"",VLOOKUP($M607,Detalle_Variantes_DI[],21,0))</f>
        <v>0</v>
      </c>
      <c r="R607" s="102">
        <f t="shared" si="46"/>
        <v>5</v>
      </c>
      <c r="S607" s="106" t="str">
        <f>+IFERROR(VLOOKUP(M607&amp;"-"&amp;N607,Links_publicos_PBI[[id-id2]:[Nombre Archivo PBI]],4,0),L607)</f>
        <v>Provincia: Guanacaste</v>
      </c>
      <c r="T607" s="121" t="str">
        <f>+HYPERLINK(IFERROR(VLOOKUP($M607&amp;"-"&amp;$N607,Links_publicos_PBI[[id-id2]:[Nombre Archivo PBI]],5,0),L607))</f>
        <v>https://app.powerbi.com/view?r=eyJrIjoiYjIxYTFiNDctN2ExYy00ZWZhLWExYTUtNjJkNWNhMTE3MmZkIiwidCI6IjhmYmFhNWJmLTJlY2MtNGRjOC1iNTZiLThmOTJlMzA3ZjA3NiIsImMiOjR9</v>
      </c>
      <c r="U607" s="121" t="str">
        <f>+IFERROR(VLOOKUP($M607,'LINK GEE-MSTORE'!$A$4:$E$164,4,0),"")&amp;IF(Detalle_Vinculos_Odoo[[#This Row],[id GEE2]]=0,"",Detalle_Vinculos_Odoo[[#This Row],[id GEE2]])</f>
        <v>https://app-data-i.users.earthengine.app/view/dataclimacrfiltro?Codcom=5</v>
      </c>
      <c r="V607" s="121" t="str">
        <f>+IFERROR(VLOOKUP($M607,'LINK GEE-MSTORE'!$I$4:$M$134,4,0),"")</f>
        <v/>
      </c>
      <c r="W607" s="30" t="str">
        <f>+Detalle_Vinculos_Odoo[[#This Row],[Data]]&amp;"|| "&amp;Detalle_Vinculos_Odoo[[#This Row],[Variante Shopify]]&amp;", "&amp;Detalle_Vinculos_Odoo[[#This Row],[País]]</f>
        <v>DATACLIMA|| Provincia: Guanacaste, Costa Rica</v>
      </c>
      <c r="X6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Guanacaste</v>
      </c>
      <c r="Y60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id2:5, geeURL: "https://app-data-i.users.earthengine.app/view/dataclimacrfiltro?Codcom=5", comentario: "DATA: DATACLIMA || País: Costa Rica || Variante: SI || Tipo Variante: Provincia || Variante Shopify: Provincia: Guanacaste", nombre: "DATACLIMA|| Provincia: Guanacaste, Costa Rica",urlImagen: "https://raw.githubusercontent.com/Sud-Austral/DATA-COMUN/master/00%20Portadas/DATACLIMA/portadaPowerBi_DataCLIMA_PlataformaDeAnalisisYMonitoreoDelClima_COSTARICA.jpg",  urlPowerBi:"https://app.powerbi.com/view?r=eyJrIjoiYjIxYTFiNDctN2ExYy00ZWZhLWExYTUtNjJkNWNhMTE3MmZkIiwidCI6IjhmYmFhNWJmLTJlY2MtNGRjOC1iNTZiLThmOTJlMzA3ZjA3NiIsImMiOjR9"));</v>
      </c>
      <c r="AA6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https://odooutil.azurewebsites.net/GEE/Index/9020/5/42/5</v>
      </c>
      <c r="AB607" s="106" t="str">
        <f t="shared" si="43"/>
        <v>https://dashboardfiltrado.azurewebsites.net/AutoDash/Index/42/5</v>
      </c>
      <c r="AC6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id2:5, url:"https://app.powerbi.com/view?r=eyJrIjoiYjIxYTFiNDctN2ExYy00ZWZhLWExYTUtNjJkNWNhMTE3MmZkIiwidCI6IjhmYmFhNWJmLTJlY2MtNGRjOC1iNTZiLThmOTJlMzA3ZjA3NiIsImMiOjR9", comentario:"DATA: DATACLIMA || País: Costa Rica || Variante: SI || Tipo Variante: Provincia || Variante Shopify: Provincia: Guanacaste"));</v>
      </c>
      <c r="AD6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https://odooutil.azurewebsites.net/GEE/Index/9020/5/42/5</v>
      </c>
      <c r="AE607" s="117" t="str">
        <f>+IF(Detalle_Vinculos_Odoo[[#This Row],[LINK Mapstore]]&lt;&gt;"","MapStore",IF(Detalle_Vinculos_Odoo[[#This Row],[id GEE]]&lt;&gt;"","GEE-PBI","PBI"))</f>
        <v>GEE-PBI</v>
      </c>
    </row>
    <row r="608" spans="1:31" ht="30.6" hidden="1" x14ac:dyDescent="0.3">
      <c r="A608" s="102">
        <f t="shared" si="44"/>
        <v>595</v>
      </c>
      <c r="B608" s="103" t="str">
        <f>+VLOOKUP($M608,Detalle_Variantes_DI[],2,0)</f>
        <v>DATACLIMA</v>
      </c>
      <c r="C608" s="103" t="str">
        <f>+VLOOKUP($M608,Detalle_Variantes_DI[],3,0)</f>
        <v>0013-04-00092</v>
      </c>
      <c r="D608" s="30" t="str">
        <f>+VLOOKUP($M608,Detalle_Variantes_DI[],5,0)</f>
        <v>Plataforma de Análisis y Monitoreo del Clima - Costa Rica</v>
      </c>
      <c r="E608" s="102" t="str">
        <f>+VLOOKUP($M608,Detalle_Variantes_DI[],6,0)</f>
        <v>PRO</v>
      </c>
      <c r="F608" s="102" t="str">
        <f>+VLOOKUP($M608,Detalle_Variantes_DI[],7,0)</f>
        <v>Costa Rica</v>
      </c>
      <c r="G608" s="102" t="str">
        <f>+VLOOKUP($M608,Detalle_Variantes_DI[],8,0)</f>
        <v>SI</v>
      </c>
      <c r="H608" s="102" t="str">
        <f>+VLOOKUP($M608,Detalle_Variantes_DI[],9,0)</f>
        <v>SI</v>
      </c>
      <c r="I608" s="102" t="str">
        <f>+VLOOKUP($M608,Detalle_Variantes_DI[],10,0)</f>
        <v>NO</v>
      </c>
      <c r="J608" s="102" t="str">
        <f>+VLOOKUP($M608,Detalle_Variantes_DI[],11,0)</f>
        <v>SI</v>
      </c>
      <c r="K608" s="102" t="str">
        <f>+VLOOKUP($M608,Detalle_Variantes_DI[],13,0)</f>
        <v>SI</v>
      </c>
      <c r="L608" s="102" t="str">
        <f>+VLOOKUP($M608,Detalle_Variantes_DI[],14,0)</f>
        <v>Provincia</v>
      </c>
      <c r="M608" s="100">
        <f t="shared" si="47"/>
        <v>42</v>
      </c>
      <c r="N608" s="96">
        <v>6</v>
      </c>
      <c r="O608" s="102">
        <f>+IF(VLOOKUP($M608,Detalle_Variantes_DI[],19,0)=0,"",VLOOKUP($M608,Detalle_Variantes_DI[],19,0))</f>
        <v>9020</v>
      </c>
      <c r="P608" s="102">
        <f t="shared" si="45"/>
        <v>6</v>
      </c>
      <c r="Q608" s="102">
        <f>+IF(VLOOKUP($M608,Detalle_Variantes_DI[],19,0)=0,"",VLOOKUP($M608,Detalle_Variantes_DI[],21,0))</f>
        <v>0</v>
      </c>
      <c r="R608" s="102">
        <f t="shared" si="46"/>
        <v>6</v>
      </c>
      <c r="S608" s="106" t="str">
        <f>+IFERROR(VLOOKUP(M608&amp;"-"&amp;N608,Links_publicos_PBI[[id-id2]:[Nombre Archivo PBI]],4,0),L608)</f>
        <v>Provincia: Puntarenas</v>
      </c>
      <c r="T608" s="121" t="str">
        <f>+HYPERLINK(IFERROR(VLOOKUP($M608&amp;"-"&amp;$N608,Links_publicos_PBI[[id-id2]:[Nombre Archivo PBI]],5,0),L608))</f>
        <v>https://app.powerbi.com/view?r=eyJrIjoiYTdjYjdmYTgtMTk4MS00NTdlLWIwZjQtMzk4ZWMzMmMyODI0IiwidCI6IjhmYmFhNWJmLTJlY2MtNGRjOC1iNTZiLThmOTJlMzA3ZjA3NiIsImMiOjR9</v>
      </c>
      <c r="U608" s="121" t="str">
        <f>+IFERROR(VLOOKUP($M608,'LINK GEE-MSTORE'!$A$4:$E$164,4,0),"")&amp;IF(Detalle_Vinculos_Odoo[[#This Row],[id GEE2]]=0,"",Detalle_Vinculos_Odoo[[#This Row],[id GEE2]])</f>
        <v>https://app-data-i.users.earthengine.app/view/dataclimacrfiltro?Codcom=6</v>
      </c>
      <c r="V608" s="121" t="str">
        <f>+IFERROR(VLOOKUP($M608,'LINK GEE-MSTORE'!$I$4:$M$134,4,0),"")</f>
        <v/>
      </c>
      <c r="W608" s="30" t="str">
        <f>+Detalle_Vinculos_Odoo[[#This Row],[Data]]&amp;"|| "&amp;Detalle_Vinculos_Odoo[[#This Row],[Variante Shopify]]&amp;", "&amp;Detalle_Vinculos_Odoo[[#This Row],[País]]</f>
        <v>DATACLIMA|| Provincia: Puntarenas, Costa Rica</v>
      </c>
      <c r="X6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Puntarenas</v>
      </c>
      <c r="Y60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id2:6, geeURL: "https://app-data-i.users.earthengine.app/view/dataclimacrfiltro?Codcom=6", comentario: "DATA: DATACLIMA || País: Costa Rica || Variante: SI || Tipo Variante: Provincia || Variante Shopify: Provincia: Puntarenas", nombre: "DATACLIMA|| Provincia: Puntarenas, Costa Rica",urlImagen: "https://raw.githubusercontent.com/Sud-Austral/DATA-COMUN/master/00%20Portadas/DATACLIMA/portadaPowerBi_DataCLIMA_PlataformaDeAnalisisYMonitoreoDelClima_COSTARICA.jpg",  urlPowerBi:"https://app.powerbi.com/view?r=eyJrIjoiYTdjYjdmYTgtMTk4MS00NTdlLWIwZjQtMzk4ZWMzMmMyODI0IiwidCI6IjhmYmFhNWJmLTJlY2MtNGRjOC1iNTZiLThmOTJlMzA3ZjA3NiIsImMiOjR9"));</v>
      </c>
      <c r="AA6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https://odooutil.azurewebsites.net/GEE/Index/9020/6/42/6</v>
      </c>
      <c r="AB608" s="106" t="str">
        <f t="shared" si="43"/>
        <v>https://dashboardfiltrado.azurewebsites.net/AutoDash/Index/42/6</v>
      </c>
      <c r="AC6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id2:6, url:"https://app.powerbi.com/view?r=eyJrIjoiYTdjYjdmYTgtMTk4MS00NTdlLWIwZjQtMzk4ZWMzMmMyODI0IiwidCI6IjhmYmFhNWJmLTJlY2MtNGRjOC1iNTZiLThmOTJlMzA3ZjA3NiIsImMiOjR9", comentario:"DATA: DATACLIMA || País: Costa Rica || Variante: SI || Tipo Variante: Provincia || Variante Shopify: Provincia: Puntarenas"));</v>
      </c>
      <c r="AD6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https://odooutil.azurewebsites.net/GEE/Index/9020/6/42/6</v>
      </c>
      <c r="AE608" s="117" t="str">
        <f>+IF(Detalle_Vinculos_Odoo[[#This Row],[LINK Mapstore]]&lt;&gt;"","MapStore",IF(Detalle_Vinculos_Odoo[[#This Row],[id GEE]]&lt;&gt;"","GEE-PBI","PBI"))</f>
        <v>GEE-PBI</v>
      </c>
    </row>
    <row r="609" spans="1:31" ht="30.6" hidden="1" x14ac:dyDescent="0.3">
      <c r="A609" s="102">
        <f t="shared" si="44"/>
        <v>596</v>
      </c>
      <c r="B609" s="103" t="str">
        <f>+VLOOKUP($M609,Detalle_Variantes_DI[],2,0)</f>
        <v>DATACLIMA</v>
      </c>
      <c r="C609" s="103" t="str">
        <f>+VLOOKUP($M609,Detalle_Variantes_DI[],3,0)</f>
        <v>0013-04-00092</v>
      </c>
      <c r="D609" s="30" t="str">
        <f>+VLOOKUP($M609,Detalle_Variantes_DI[],5,0)</f>
        <v>Plataforma de Análisis y Monitoreo del Clima - Costa Rica</v>
      </c>
      <c r="E609" s="102" t="str">
        <f>+VLOOKUP($M609,Detalle_Variantes_DI[],6,0)</f>
        <v>PRO</v>
      </c>
      <c r="F609" s="102" t="str">
        <f>+VLOOKUP($M609,Detalle_Variantes_DI[],7,0)</f>
        <v>Costa Rica</v>
      </c>
      <c r="G609" s="102" t="str">
        <f>+VLOOKUP($M609,Detalle_Variantes_DI[],8,0)</f>
        <v>SI</v>
      </c>
      <c r="H609" s="102" t="str">
        <f>+VLOOKUP($M609,Detalle_Variantes_DI[],9,0)</f>
        <v>SI</v>
      </c>
      <c r="I609" s="102" t="str">
        <f>+VLOOKUP($M609,Detalle_Variantes_DI[],10,0)</f>
        <v>NO</v>
      </c>
      <c r="J609" s="102" t="str">
        <f>+VLOOKUP($M609,Detalle_Variantes_DI[],11,0)</f>
        <v>SI</v>
      </c>
      <c r="K609" s="102" t="str">
        <f>+VLOOKUP($M609,Detalle_Variantes_DI[],13,0)</f>
        <v>SI</v>
      </c>
      <c r="L609" s="102" t="str">
        <f>+VLOOKUP($M609,Detalle_Variantes_DI[],14,0)</f>
        <v>Provincia</v>
      </c>
      <c r="M609" s="100">
        <f t="shared" si="47"/>
        <v>42</v>
      </c>
      <c r="N609" s="96">
        <v>7</v>
      </c>
      <c r="O609" s="102">
        <f>+IF(VLOOKUP($M609,Detalle_Variantes_DI[],19,0)=0,"",VLOOKUP($M609,Detalle_Variantes_DI[],19,0))</f>
        <v>9020</v>
      </c>
      <c r="P609" s="102">
        <f t="shared" si="45"/>
        <v>7</v>
      </c>
      <c r="Q609" s="102">
        <f>+IF(VLOOKUP($M609,Detalle_Variantes_DI[],19,0)=0,"",VLOOKUP($M609,Detalle_Variantes_DI[],21,0))</f>
        <v>0</v>
      </c>
      <c r="R609" s="102">
        <f t="shared" si="46"/>
        <v>7</v>
      </c>
      <c r="S609" s="106" t="str">
        <f>+IFERROR(VLOOKUP(M609&amp;"-"&amp;N609,Links_publicos_PBI[[id-id2]:[Nombre Archivo PBI]],4,0),L609)</f>
        <v>Provincia: Limón</v>
      </c>
      <c r="T609" s="121" t="str">
        <f>+HYPERLINK(IFERROR(VLOOKUP($M609&amp;"-"&amp;$N609,Links_publicos_PBI[[id-id2]:[Nombre Archivo PBI]],5,0),L609))</f>
        <v>https://app.powerbi.com/view?r=eyJrIjoiYjdhYmE5NzMtMzA3OC00MjNmLTljOGEtZjQ4ZGU2OTZlNzIwIiwidCI6IjhmYmFhNWJmLTJlY2MtNGRjOC1iNTZiLThmOTJlMzA3ZjA3NiIsImMiOjR9</v>
      </c>
      <c r="U609" s="121" t="str">
        <f>+IFERROR(VLOOKUP($M609,'LINK GEE-MSTORE'!$A$4:$E$164,4,0),"")&amp;IF(Detalle_Vinculos_Odoo[[#This Row],[id GEE2]]=0,"",Detalle_Vinculos_Odoo[[#This Row],[id GEE2]])</f>
        <v>https://app-data-i.users.earthengine.app/view/dataclimacrfiltro?Codcom=7</v>
      </c>
      <c r="V609" s="121" t="str">
        <f>+IFERROR(VLOOKUP($M609,'LINK GEE-MSTORE'!$I$4:$M$134,4,0),"")</f>
        <v/>
      </c>
      <c r="W609" s="30" t="str">
        <f>+Detalle_Vinculos_Odoo[[#This Row],[Data]]&amp;"|| "&amp;Detalle_Vinculos_Odoo[[#This Row],[Variante Shopify]]&amp;", "&amp;Detalle_Vinculos_Odoo[[#This Row],[País]]</f>
        <v>DATACLIMA|| Provincia: Limón, Costa Rica</v>
      </c>
      <c r="X6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Limón</v>
      </c>
      <c r="Y60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id2:7, geeURL: "https://app-data-i.users.earthengine.app/view/dataclimacrfiltro?Codcom=7", comentario: "DATA: DATACLIMA || País: Costa Rica || Variante: SI || Tipo Variante: Provincia || Variante Shopify: Provincia: Limón", nombre: "DATACLIMA|| Provincia: Limón, Costa Rica",urlImagen: "https://raw.githubusercontent.com/Sud-Austral/DATA-COMUN/master/00%20Portadas/DATACLIMA/portadaPowerBi_DataCLIMA_PlataformaDeAnalisisYMonitoreoDelClima_COSTARICA.jpg",  urlPowerBi:"https://app.powerbi.com/view?r=eyJrIjoiYjdhYmE5NzMtMzA3OC00MjNmLTljOGEtZjQ4ZGU2OTZlNzIwIiwidCI6IjhmYmFhNWJmLTJlY2MtNGRjOC1iNTZiLThmOTJlMzA3ZjA3NiIsImMiOjR9"));</v>
      </c>
      <c r="AA6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https://odooutil.azurewebsites.net/GEE/Index/9020/7/42/7</v>
      </c>
      <c r="AB609" s="106" t="str">
        <f t="shared" si="43"/>
        <v>https://dashboardfiltrado.azurewebsites.net/AutoDash/Index/42/7</v>
      </c>
      <c r="AC6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id2:7, url:"https://app.powerbi.com/view?r=eyJrIjoiYjdhYmE5NzMtMzA3OC00MjNmLTljOGEtZjQ4ZGU2OTZlNzIwIiwidCI6IjhmYmFhNWJmLTJlY2MtNGRjOC1iNTZiLThmOTJlMzA3ZjA3NiIsImMiOjR9", comentario:"DATA: DATACLIMA || País: Costa Rica || Variante: SI || Tipo Variante: Provincia || Variante Shopify: Provincia: Limón"));</v>
      </c>
      <c r="AD6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https://odooutil.azurewebsites.net/GEE/Index/9020/7/42/7</v>
      </c>
      <c r="AE609" s="117" t="str">
        <f>+IF(Detalle_Vinculos_Odoo[[#This Row],[LINK Mapstore]]&lt;&gt;"","MapStore",IF(Detalle_Vinculos_Odoo[[#This Row],[id GEE]]&lt;&gt;"","GEE-PBI","PBI"))</f>
        <v>GEE-PBI</v>
      </c>
    </row>
    <row r="610" spans="1:31" ht="30.6" x14ac:dyDescent="0.3">
      <c r="A610" s="102">
        <f t="shared" si="44"/>
        <v>597</v>
      </c>
      <c r="B610" s="103" t="str">
        <f>+VLOOKUP($M610,Detalle_Variantes_DI[],2,0)</f>
        <v>DATARIESGO</v>
      </c>
      <c r="C610" s="103" t="str">
        <f>+VLOOKUP($M610,Detalle_Variantes_DI[],3,0)</f>
        <v>0012-04-00091</v>
      </c>
      <c r="D610" s="30" t="str">
        <f>+VLOOKUP($M610,Detalle_Variantes_DI[],5,0)</f>
        <v>Plataforma de Análisis y Monitoreo de focos de Fuego - Belice</v>
      </c>
      <c r="E610" s="102" t="str">
        <f>+VLOOKUP($M610,Detalle_Variantes_DI[],6,0)</f>
        <v>PRO</v>
      </c>
      <c r="F610" s="102" t="str">
        <f>+VLOOKUP($M610,Detalle_Variantes_DI[],7,0)</f>
        <v>Belice</v>
      </c>
      <c r="G610" s="102" t="str">
        <f>+VLOOKUP($M610,Detalle_Variantes_DI[],8,0)</f>
        <v>SI</v>
      </c>
      <c r="H610" s="102" t="str">
        <f>+VLOOKUP($M610,Detalle_Variantes_DI[],9,0)</f>
        <v>SI</v>
      </c>
      <c r="I610" s="102" t="str">
        <f>+VLOOKUP($M610,Detalle_Variantes_DI[],10,0)</f>
        <v>NO</v>
      </c>
      <c r="J610" s="102" t="str">
        <f>+VLOOKUP($M610,Detalle_Variantes_DI[],11,0)</f>
        <v>SI</v>
      </c>
      <c r="K610" s="102" t="str">
        <f>+VLOOKUP($M610,Detalle_Variantes_DI[],13,0)</f>
        <v>NO</v>
      </c>
      <c r="L610" s="102" t="str">
        <f>+VLOOKUP($M610,Detalle_Variantes_DI[],14,0)</f>
        <v>Nacional</v>
      </c>
      <c r="M610" s="100">
        <v>43</v>
      </c>
      <c r="N610" s="96">
        <v>0</v>
      </c>
      <c r="O610" s="102">
        <f>+IF(VLOOKUP($M610,Detalle_Variantes_DI[],19,0)=0,"",VLOOKUP($M610,Detalle_Variantes_DI[],19,0))</f>
        <v>9021</v>
      </c>
      <c r="P610" s="102">
        <f t="shared" si="45"/>
        <v>0</v>
      </c>
      <c r="Q610" s="102">
        <f>+IF(VLOOKUP($M610,Detalle_Variantes_DI[],19,0)=0,"",VLOOKUP($M610,Detalle_Variantes_DI[],21,0))</f>
        <v>0</v>
      </c>
      <c r="R610" s="102">
        <f t="shared" si="46"/>
        <v>0</v>
      </c>
      <c r="S610" s="106" t="str">
        <f>+IFERROR(VLOOKUP(M610&amp;"-"&amp;N610,Links_publicos_PBI[[id-id2]:[Nombre Archivo PBI]],4,0),L610)</f>
        <v>Nacional</v>
      </c>
      <c r="T610" s="121" t="str">
        <f>+HYPERLINK(IFERROR(VLOOKUP($M610&amp;"-"&amp;$N610,Links_publicos_PBI[[id-id2]:[Nombre Archivo PBI]],5,0),L610))</f>
        <v>https://app.powerbi.com/view?r=eyJrIjoiNmIzMmJkNWUtOTBlMy00M2VmLWFhNWItYzY2ZmMzZDcyNjAyIiwidCI6IjhmYmFhNWJmLTJlY2MtNGRjOC1iNTZiLThmOTJlMzA3ZjA3NiIsImMiOjR9&amp;pageName=ReportSection8bcae9100757e5450e5b</v>
      </c>
      <c r="U610" s="121" t="str">
        <f>+IFERROR(VLOOKUP($M610,'LINK GEE-MSTORE'!$A$4:$E$164,4,0),"")&amp;IF(Detalle_Vinculos_Odoo[[#This Row],[id GEE2]]=0,"",Detalle_Vinculos_Odoo[[#This Row],[id GEE2]])</f>
        <v>https://app-data-i.users.earthengine.app/view/datafuegobz</v>
      </c>
      <c r="V610" s="121" t="str">
        <f>+IFERROR(VLOOKUP($M610,'LINK GEE-MSTORE'!$I$4:$M$134,4,0),"")</f>
        <v/>
      </c>
      <c r="W610" s="30" t="str">
        <f>+Detalle_Vinculos_Odoo[[#This Row],[Data]]&amp;"|| "&amp;Detalle_Vinculos_Odoo[[#This Row],[Variante Shopify]]&amp;", "&amp;Detalle_Vinculos_Odoo[[#This Row],[País]]</f>
        <v>DATARIESGO|| Nacional, Belice</v>
      </c>
      <c r="X6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NO || Tipo Variante: Nacional || Variante Shopify: Nacional</v>
      </c>
      <c r="Y61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9021, id2:0, geeURL: "https://app-data-i.users.earthengine.app/view/datafuegobz", comentario: "DATA: DATARIESGO || País: Belice || Variante: NO || Tipo Variante: Nacional || Variante Shopify: Nacional", nombre: "DATARIESGO|| Nacional, Belice",urlImagen: "https://raw.githubusercontent.com/Sud-Austral/DATA-COMUN/master/00%20Portadas/DATAFUEGO/portadaPowerBi_DataRIESGO_PlataformaDeAnalisisYMonitoreoDeFocosDeFuego_BELICE.jpg",  urlPowerBi:"https://app.powerbi.com/view?r=eyJrIjoiNmIzMmJkNWUtOTBlMy00M2VmLWFhNWItYzY2ZmMzZDcyNjAyIiwidCI6IjhmYmFhNWJmLTJlY2MtNGRjOC1iNTZiLThmOTJlMzA3ZjA3NiIsImMiOjR9&amp;pageName=ReportSection8bcae9100757e5450e5b"));</v>
      </c>
      <c r="AA6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https://odooutil.azurewebsites.net/GEE/Index/9021/0/43/0</v>
      </c>
      <c r="AB610" s="106" t="str">
        <f t="shared" si="43"/>
        <v>https://dashboardfiltrado.azurewebsites.net/AutoDash/Index/43/0</v>
      </c>
      <c r="AC6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id:43, id2:0, url:"https://app.powerbi.com/view?r=eyJrIjoiNmIzMmJkNWUtOTBlMy00M2VmLWFhNWItYzY2ZmMzZDcyNjAyIiwidCI6IjhmYmFhNWJmLTJlY2MtNGRjOC1iNTZiLThmOTJlMzA3ZjA3NiIsImMiOjR9&amp;pageName=ReportSection8bcae9100757e5450e5b", comentario:"DATA: DATARIESGO || País: Belice || Variante: NO || Tipo Variante: Nacional || Variante Shopify: Nacional"));</v>
      </c>
      <c r="AD6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https://odooutil.azurewebsites.net/GEE/Index/9021/0/43/0</v>
      </c>
      <c r="AE610" s="117" t="str">
        <f>+IF(Detalle_Vinculos_Odoo[[#This Row],[LINK Mapstore]]&lt;&gt;"","MapStore",IF(Detalle_Vinculos_Odoo[[#This Row],[id GEE]]&lt;&gt;"","GEE-PBI","PBI"))</f>
        <v>GEE-PBI</v>
      </c>
    </row>
    <row r="611" spans="1:31" ht="30.6" x14ac:dyDescent="0.3">
      <c r="A611" s="102">
        <f t="shared" si="44"/>
        <v>598</v>
      </c>
      <c r="B611" s="103" t="str">
        <f>+VLOOKUP($M611,Detalle_Variantes_DI[],2,0)</f>
        <v>DATARIESGO</v>
      </c>
      <c r="C611" s="103" t="str">
        <f>+VLOOKUP($M611,Detalle_Variantes_DI[],3,0)</f>
        <v>0012-04-00091</v>
      </c>
      <c r="D611" s="30" t="str">
        <f>+VLOOKUP($M611,Detalle_Variantes_DI[],5,0)</f>
        <v>Plataforma de Análisis y Monitoreo de focos de Fuego - Belice</v>
      </c>
      <c r="E611" s="102" t="str">
        <f>+VLOOKUP($M611,Detalle_Variantes_DI[],6,0)</f>
        <v>PRO</v>
      </c>
      <c r="F611" s="102" t="str">
        <f>+VLOOKUP($M611,Detalle_Variantes_DI[],7,0)</f>
        <v>Belice</v>
      </c>
      <c r="G611" s="102" t="str">
        <f>+VLOOKUP($M611,Detalle_Variantes_DI[],8,0)</f>
        <v>SI</v>
      </c>
      <c r="H611" s="102" t="str">
        <f>+VLOOKUP($M611,Detalle_Variantes_DI[],9,0)</f>
        <v>SI</v>
      </c>
      <c r="I611" s="102" t="str">
        <f>+VLOOKUP($M611,Detalle_Variantes_DI[],10,0)</f>
        <v>NO</v>
      </c>
      <c r="J611" s="102" t="str">
        <f>+VLOOKUP($M611,Detalle_Variantes_DI[],11,0)</f>
        <v>SI</v>
      </c>
      <c r="K611" s="102" t="str">
        <f>+VLOOKUP($M611,Detalle_Variantes_DI[],13,0)</f>
        <v>SI</v>
      </c>
      <c r="L611" s="102" t="str">
        <f>+VLOOKUP($M611,Detalle_Variantes_DI[],14,0)</f>
        <v>Distrito</v>
      </c>
      <c r="M611" s="100">
        <v>44</v>
      </c>
      <c r="N611" s="96">
        <v>1</v>
      </c>
      <c r="O611" s="102">
        <f>+IF(VLOOKUP($M611,Detalle_Variantes_DI[],19,0)=0,"",VLOOKUP($M611,Detalle_Variantes_DI[],19,0))</f>
        <v>9022</v>
      </c>
      <c r="P611" s="102">
        <f t="shared" si="45"/>
        <v>1</v>
      </c>
      <c r="Q611" s="102">
        <f>+IF(VLOOKUP($M611,Detalle_Variantes_DI[],19,0)=0,"",VLOOKUP($M611,Detalle_Variantes_DI[],21,0))</f>
        <v>0</v>
      </c>
      <c r="R611" s="102">
        <f t="shared" si="46"/>
        <v>1</v>
      </c>
      <c r="S611" s="106" t="str">
        <f>+IFERROR(VLOOKUP(M611&amp;"-"&amp;N611,Links_publicos_PBI[[id-id2]:[Nombre Archivo PBI]],4,0),L611)</f>
        <v>Distrito: Belize</v>
      </c>
      <c r="T611" s="121" t="str">
        <f>+HYPERLINK(IFERROR(VLOOKUP($M611&amp;"-"&amp;$N611,Links_publicos_PBI[[id-id2]:[Nombre Archivo PBI]],5,0),L611))</f>
        <v>https://app.powerbi.com/view?r=eyJrIjoiNTMxNjgyZTktMmY4OS00ZmYwLWI1ZDAtNWE1YzgzMDU1MTI2IiwidCI6IjhmYmFhNWJmLTJlY2MtNGRjOC1iNTZiLThmOTJlMzA3ZjA3NiIsImMiOjR9</v>
      </c>
      <c r="U611" s="121" t="str">
        <f>+IFERROR(VLOOKUP($M611,'LINK GEE-MSTORE'!$A$4:$E$164,4,0),"")&amp;IF(Detalle_Vinculos_Odoo[[#This Row],[id GEE2]]=0,"",Detalle_Vinculos_Odoo[[#This Row],[id GEE2]])</f>
        <v>https://app-data-i.users.earthengine.app/view/datafuegobzfiltro?Codcom=1</v>
      </c>
      <c r="V611" s="121" t="str">
        <f>+IFERROR(VLOOKUP($M611,'LINK GEE-MSTORE'!$I$4:$M$134,4,0),"")</f>
        <v/>
      </c>
      <c r="W611" s="30" t="str">
        <f>+Detalle_Vinculos_Odoo[[#This Row],[Data]]&amp;"|| "&amp;Detalle_Vinculos_Odoo[[#This Row],[Variante Shopify]]&amp;", "&amp;Detalle_Vinculos_Odoo[[#This Row],[País]]</f>
        <v>DATARIESGO|| Distrito: Belize, Belice</v>
      </c>
      <c r="X6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Belize</v>
      </c>
      <c r="Y61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id2:1, geeURL: "https://app-data-i.users.earthengine.app/view/datafuegobzfiltro?Codcom=1", comentario: "DATA: DATARIESGO || País: Belice || Variante: SI || Tipo Variante: Distrito || Variante Shopify: Distrito: Belize", nombre: "DATARIESGO|| Distrito: Belize, Belice",urlImagen: "https://raw.githubusercontent.com/Sud-Austral/DATA-COMUN/master/00%20Portadas/DATAFUEGO/portadaPowerBi_DataRIESGO_PlataformaDeAnalisisYMonitoreoDeFocosDeFuego_BELICE.jpg",  urlPowerBi:"https://app.powerbi.com/view?r=eyJrIjoiNTMxNjgyZTktMmY4OS00ZmYwLWI1ZDAtNWE1YzgzMDU1MTI2IiwidCI6IjhmYmFhNWJmLTJlY2MtNGRjOC1iNTZiLThmOTJlMzA3ZjA3NiIsImMiOjR9"));</v>
      </c>
      <c r="AA6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https://odooutil.azurewebsites.net/GEE/Index/9022/1/44/1</v>
      </c>
      <c r="AB611" s="106" t="str">
        <f t="shared" si="43"/>
        <v>https://dashboardfiltrado.azurewebsites.net/AutoDash/Index/44/1</v>
      </c>
      <c r="AC6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id2:1, url:"https://app.powerbi.com/view?r=eyJrIjoiNTMxNjgyZTktMmY4OS00ZmYwLWI1ZDAtNWE1YzgzMDU1MTI2IiwidCI6IjhmYmFhNWJmLTJlY2MtNGRjOC1iNTZiLThmOTJlMzA3ZjA3NiIsImMiOjR9", comentario:"DATA: DATARIESGO || País: Belice || Variante: SI || Tipo Variante: Distrito || Variante Shopify: Distrito: Belize"));</v>
      </c>
      <c r="AD6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https://odooutil.azurewebsites.net/GEE/Index/9022/1/44/1</v>
      </c>
      <c r="AE611" s="117" t="str">
        <f>+IF(Detalle_Vinculos_Odoo[[#This Row],[LINK Mapstore]]&lt;&gt;"","MapStore",IF(Detalle_Vinculos_Odoo[[#This Row],[id GEE]]&lt;&gt;"","GEE-PBI","PBI"))</f>
        <v>GEE-PBI</v>
      </c>
    </row>
    <row r="612" spans="1:31" ht="30.6" x14ac:dyDescent="0.3">
      <c r="A612" s="102">
        <f t="shared" si="44"/>
        <v>599</v>
      </c>
      <c r="B612" s="103" t="str">
        <f>+VLOOKUP($M612,Detalle_Variantes_DI[],2,0)</f>
        <v>DATARIESGO</v>
      </c>
      <c r="C612" s="103" t="str">
        <f>+VLOOKUP($M612,Detalle_Variantes_DI[],3,0)</f>
        <v>0012-04-00091</v>
      </c>
      <c r="D612" s="30" t="str">
        <f>+VLOOKUP($M612,Detalle_Variantes_DI[],5,0)</f>
        <v>Plataforma de Análisis y Monitoreo de focos de Fuego - Belice</v>
      </c>
      <c r="E612" s="102" t="str">
        <f>+VLOOKUP($M612,Detalle_Variantes_DI[],6,0)</f>
        <v>PRO</v>
      </c>
      <c r="F612" s="102" t="str">
        <f>+VLOOKUP($M612,Detalle_Variantes_DI[],7,0)</f>
        <v>Belice</v>
      </c>
      <c r="G612" s="102" t="str">
        <f>+VLOOKUP($M612,Detalle_Variantes_DI[],8,0)</f>
        <v>SI</v>
      </c>
      <c r="H612" s="102" t="str">
        <f>+VLOOKUP($M612,Detalle_Variantes_DI[],9,0)</f>
        <v>SI</v>
      </c>
      <c r="I612" s="102" t="str">
        <f>+VLOOKUP($M612,Detalle_Variantes_DI[],10,0)</f>
        <v>NO</v>
      </c>
      <c r="J612" s="102" t="str">
        <f>+VLOOKUP($M612,Detalle_Variantes_DI[],11,0)</f>
        <v>SI</v>
      </c>
      <c r="K612" s="102" t="str">
        <f>+VLOOKUP($M612,Detalle_Variantes_DI[],13,0)</f>
        <v>SI</v>
      </c>
      <c r="L612" s="102" t="str">
        <f>+VLOOKUP($M612,Detalle_Variantes_DI[],14,0)</f>
        <v>Distrito</v>
      </c>
      <c r="M612" s="100">
        <f t="shared" si="47"/>
        <v>44</v>
      </c>
      <c r="N612" s="96">
        <v>2</v>
      </c>
      <c r="O612" s="102">
        <f>+IF(VLOOKUP($M612,Detalle_Variantes_DI[],19,0)=0,"",VLOOKUP($M612,Detalle_Variantes_DI[],19,0))</f>
        <v>9022</v>
      </c>
      <c r="P612" s="102">
        <f t="shared" si="45"/>
        <v>2</v>
      </c>
      <c r="Q612" s="102">
        <f>+IF(VLOOKUP($M612,Detalle_Variantes_DI[],19,0)=0,"",VLOOKUP($M612,Detalle_Variantes_DI[],21,0))</f>
        <v>0</v>
      </c>
      <c r="R612" s="102">
        <f t="shared" si="46"/>
        <v>2</v>
      </c>
      <c r="S612" s="106" t="str">
        <f>+IFERROR(VLOOKUP(M612&amp;"-"&amp;N612,Links_publicos_PBI[[id-id2]:[Nombre Archivo PBI]],4,0),L612)</f>
        <v>Distrito: Cayo</v>
      </c>
      <c r="T612" s="121" t="str">
        <f>+HYPERLINK(IFERROR(VLOOKUP($M612&amp;"-"&amp;$N612,Links_publicos_PBI[[id-id2]:[Nombre Archivo PBI]],5,0),L612))</f>
        <v>https://app.powerbi.com/view?r=eyJrIjoiNDMyNWNkMGMtZjhkMy00ZTQ2LWJkNWMtNjk3NDk4OWVjZjM2IiwidCI6IjhmYmFhNWJmLTJlY2MtNGRjOC1iNTZiLThmOTJlMzA3ZjA3NiIsImMiOjR9</v>
      </c>
      <c r="U612" s="121" t="str">
        <f>+IFERROR(VLOOKUP($M612,'LINK GEE-MSTORE'!$A$4:$E$164,4,0),"")&amp;IF(Detalle_Vinculos_Odoo[[#This Row],[id GEE2]]=0,"",Detalle_Vinculos_Odoo[[#This Row],[id GEE2]])</f>
        <v>https://app-data-i.users.earthengine.app/view/datafuegobzfiltro?Codcom=2</v>
      </c>
      <c r="V612" s="121" t="str">
        <f>+IFERROR(VLOOKUP($M612,'LINK GEE-MSTORE'!$I$4:$M$134,4,0),"")</f>
        <v/>
      </c>
      <c r="W612" s="30" t="str">
        <f>+Detalle_Vinculos_Odoo[[#This Row],[Data]]&amp;"|| "&amp;Detalle_Vinculos_Odoo[[#This Row],[Variante Shopify]]&amp;", "&amp;Detalle_Vinculos_Odoo[[#This Row],[País]]</f>
        <v>DATARIESGO|| Distrito: Cayo, Belice</v>
      </c>
      <c r="X6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Cayo</v>
      </c>
      <c r="Y61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id2:2, geeURL: "https://app-data-i.users.earthengine.app/view/datafuegobzfiltro?Codcom=2", comentario: "DATA: DATARIESGO || País: Belice || Variante: SI || Tipo Variante: Distrito || Variante Shopify: Distrito: Cayo", nombre: "DATARIESGO|| Distrito: Cayo, Belice",urlImagen: "https://raw.githubusercontent.com/Sud-Austral/DATA-COMUN/master/00%20Portadas/DATAFUEGO/portadaPowerBi_DataRIESGO_PlataformaDeAnalisisYMonitoreoDeFocosDeFuego_BELICE.jpg",  urlPowerBi:"https://app.powerbi.com/view?r=eyJrIjoiNDMyNWNkMGMtZjhkMy00ZTQ2LWJkNWMtNjk3NDk4OWVjZjM2IiwidCI6IjhmYmFhNWJmLTJlY2MtNGRjOC1iNTZiLThmOTJlMzA3ZjA3NiIsImMiOjR9"));</v>
      </c>
      <c r="AA6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https://odooutil.azurewebsites.net/GEE/Index/9022/2/44/2</v>
      </c>
      <c r="AB612" s="106" t="str">
        <f t="shared" si="43"/>
        <v>https://dashboardfiltrado.azurewebsites.net/AutoDash/Index/44/2</v>
      </c>
      <c r="AC6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id2:2, url:"https://app.powerbi.com/view?r=eyJrIjoiNDMyNWNkMGMtZjhkMy00ZTQ2LWJkNWMtNjk3NDk4OWVjZjM2IiwidCI6IjhmYmFhNWJmLTJlY2MtNGRjOC1iNTZiLThmOTJlMzA3ZjA3NiIsImMiOjR9", comentario:"DATA: DATARIESGO || País: Belice || Variante: SI || Tipo Variante: Distrito || Variante Shopify: Distrito: Cayo"));</v>
      </c>
      <c r="AD6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https://odooutil.azurewebsites.net/GEE/Index/9022/2/44/2</v>
      </c>
      <c r="AE612" s="117" t="str">
        <f>+IF(Detalle_Vinculos_Odoo[[#This Row],[LINK Mapstore]]&lt;&gt;"","MapStore",IF(Detalle_Vinculos_Odoo[[#This Row],[id GEE]]&lt;&gt;"","GEE-PBI","PBI"))</f>
        <v>GEE-PBI</v>
      </c>
    </row>
    <row r="613" spans="1:31" ht="30.6" x14ac:dyDescent="0.3">
      <c r="A613" s="102">
        <f t="shared" si="44"/>
        <v>600</v>
      </c>
      <c r="B613" s="103" t="str">
        <f>+VLOOKUP($M613,Detalle_Variantes_DI[],2,0)</f>
        <v>DATARIESGO</v>
      </c>
      <c r="C613" s="103" t="str">
        <f>+VLOOKUP($M613,Detalle_Variantes_DI[],3,0)</f>
        <v>0012-04-00091</v>
      </c>
      <c r="D613" s="30" t="str">
        <f>+VLOOKUP($M613,Detalle_Variantes_DI[],5,0)</f>
        <v>Plataforma de Análisis y Monitoreo de focos de Fuego - Belice</v>
      </c>
      <c r="E613" s="102" t="str">
        <f>+VLOOKUP($M613,Detalle_Variantes_DI[],6,0)</f>
        <v>PRO</v>
      </c>
      <c r="F613" s="102" t="str">
        <f>+VLOOKUP($M613,Detalle_Variantes_DI[],7,0)</f>
        <v>Belice</v>
      </c>
      <c r="G613" s="102" t="str">
        <f>+VLOOKUP($M613,Detalle_Variantes_DI[],8,0)</f>
        <v>SI</v>
      </c>
      <c r="H613" s="102" t="str">
        <f>+VLOOKUP($M613,Detalle_Variantes_DI[],9,0)</f>
        <v>SI</v>
      </c>
      <c r="I613" s="102" t="str">
        <f>+VLOOKUP($M613,Detalle_Variantes_DI[],10,0)</f>
        <v>NO</v>
      </c>
      <c r="J613" s="102" t="str">
        <f>+VLOOKUP($M613,Detalle_Variantes_DI[],11,0)</f>
        <v>SI</v>
      </c>
      <c r="K613" s="102" t="str">
        <f>+VLOOKUP($M613,Detalle_Variantes_DI[],13,0)</f>
        <v>SI</v>
      </c>
      <c r="L613" s="102" t="str">
        <f>+VLOOKUP($M613,Detalle_Variantes_DI[],14,0)</f>
        <v>Distrito</v>
      </c>
      <c r="M613" s="100">
        <f t="shared" si="47"/>
        <v>44</v>
      </c>
      <c r="N613" s="96">
        <v>3</v>
      </c>
      <c r="O613" s="102">
        <f>+IF(VLOOKUP($M613,Detalle_Variantes_DI[],19,0)=0,"",VLOOKUP($M613,Detalle_Variantes_DI[],19,0))</f>
        <v>9022</v>
      </c>
      <c r="P613" s="102">
        <f t="shared" si="45"/>
        <v>3</v>
      </c>
      <c r="Q613" s="102">
        <f>+IF(VLOOKUP($M613,Detalle_Variantes_DI[],19,0)=0,"",VLOOKUP($M613,Detalle_Variantes_DI[],21,0))</f>
        <v>0</v>
      </c>
      <c r="R613" s="102">
        <f t="shared" si="46"/>
        <v>3</v>
      </c>
      <c r="S613" s="106" t="str">
        <f>+IFERROR(VLOOKUP(M613&amp;"-"&amp;N613,Links_publicos_PBI[[id-id2]:[Nombre Archivo PBI]],4,0),L613)</f>
        <v>Distrito: Corozal</v>
      </c>
      <c r="T613" s="121" t="str">
        <f>+HYPERLINK(IFERROR(VLOOKUP($M613&amp;"-"&amp;$N613,Links_publicos_PBI[[id-id2]:[Nombre Archivo PBI]],5,0),L613))</f>
        <v>https://app.powerbi.com/view?r=eyJrIjoiZWM2MjRiNTYtZmIwOS00NmRlLTg2OGQtOGU0NmM3YjRiNzE1IiwidCI6IjhmYmFhNWJmLTJlY2MtNGRjOC1iNTZiLThmOTJlMzA3ZjA3NiIsImMiOjR9</v>
      </c>
      <c r="U613" s="121" t="str">
        <f>+IFERROR(VLOOKUP($M613,'LINK GEE-MSTORE'!$A$4:$E$164,4,0),"")&amp;IF(Detalle_Vinculos_Odoo[[#This Row],[id GEE2]]=0,"",Detalle_Vinculos_Odoo[[#This Row],[id GEE2]])</f>
        <v>https://app-data-i.users.earthengine.app/view/datafuegobzfiltro?Codcom=3</v>
      </c>
      <c r="V613" s="121" t="str">
        <f>+IFERROR(VLOOKUP($M613,'LINK GEE-MSTORE'!$I$4:$M$134,4,0),"")</f>
        <v/>
      </c>
      <c r="W613" s="30" t="str">
        <f>+Detalle_Vinculos_Odoo[[#This Row],[Data]]&amp;"|| "&amp;Detalle_Vinculos_Odoo[[#This Row],[Variante Shopify]]&amp;", "&amp;Detalle_Vinculos_Odoo[[#This Row],[País]]</f>
        <v>DATARIESGO|| Distrito: Corozal, Belice</v>
      </c>
      <c r="X6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Corozal</v>
      </c>
      <c r="Y61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id2:3, geeURL: "https://app-data-i.users.earthengine.app/view/datafuegobzfiltro?Codcom=3", comentario: "DATA: DATARIESGO || País: Belice || Variante: SI || Tipo Variante: Distrito || Variante Shopify: Distrito: Corozal", nombre: "DATARIESGO|| Distrito: Corozal, Belice",urlImagen: "https://raw.githubusercontent.com/Sud-Austral/DATA-COMUN/master/00%20Portadas/DATAFUEGO/portadaPowerBi_DataRIESGO_PlataformaDeAnalisisYMonitoreoDeFocosDeFuego_BELICE.jpg",  urlPowerBi:"https://app.powerbi.com/view?r=eyJrIjoiZWM2MjRiNTYtZmIwOS00NmRlLTg2OGQtOGU0NmM3YjRiNzE1IiwidCI6IjhmYmFhNWJmLTJlY2MtNGRjOC1iNTZiLThmOTJlMzA3ZjA3NiIsImMiOjR9"));</v>
      </c>
      <c r="AA6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https://odooutil.azurewebsites.net/GEE/Index/9022/3/44/3</v>
      </c>
      <c r="AB613" s="106" t="str">
        <f t="shared" si="43"/>
        <v>https://dashboardfiltrado.azurewebsites.net/AutoDash/Index/44/3</v>
      </c>
      <c r="AC6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id2:3, url:"https://app.powerbi.com/view?r=eyJrIjoiZWM2MjRiNTYtZmIwOS00NmRlLTg2OGQtOGU0NmM3YjRiNzE1IiwidCI6IjhmYmFhNWJmLTJlY2MtNGRjOC1iNTZiLThmOTJlMzA3ZjA3NiIsImMiOjR9", comentario:"DATA: DATARIESGO || País: Belice || Variante: SI || Tipo Variante: Distrito || Variante Shopify: Distrito: Corozal"));</v>
      </c>
      <c r="AD6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https://odooutil.azurewebsites.net/GEE/Index/9022/3/44/3</v>
      </c>
      <c r="AE613" s="117" t="str">
        <f>+IF(Detalle_Vinculos_Odoo[[#This Row],[LINK Mapstore]]&lt;&gt;"","MapStore",IF(Detalle_Vinculos_Odoo[[#This Row],[id GEE]]&lt;&gt;"","GEE-PBI","PBI"))</f>
        <v>GEE-PBI</v>
      </c>
    </row>
    <row r="614" spans="1:31" ht="30.6" x14ac:dyDescent="0.3">
      <c r="A614" s="102">
        <f t="shared" si="44"/>
        <v>601</v>
      </c>
      <c r="B614" s="103" t="str">
        <f>+VLOOKUP($M614,Detalle_Variantes_DI[],2,0)</f>
        <v>DATARIESGO</v>
      </c>
      <c r="C614" s="103" t="str">
        <f>+VLOOKUP($M614,Detalle_Variantes_DI[],3,0)</f>
        <v>0012-04-00091</v>
      </c>
      <c r="D614" s="30" t="str">
        <f>+VLOOKUP($M614,Detalle_Variantes_DI[],5,0)</f>
        <v>Plataforma de Análisis y Monitoreo de focos de Fuego - Belice</v>
      </c>
      <c r="E614" s="102" t="str">
        <f>+VLOOKUP($M614,Detalle_Variantes_DI[],6,0)</f>
        <v>PRO</v>
      </c>
      <c r="F614" s="102" t="str">
        <f>+VLOOKUP($M614,Detalle_Variantes_DI[],7,0)</f>
        <v>Belice</v>
      </c>
      <c r="G614" s="102" t="str">
        <f>+VLOOKUP($M614,Detalle_Variantes_DI[],8,0)</f>
        <v>SI</v>
      </c>
      <c r="H614" s="102" t="str">
        <f>+VLOOKUP($M614,Detalle_Variantes_DI[],9,0)</f>
        <v>SI</v>
      </c>
      <c r="I614" s="102" t="str">
        <f>+VLOOKUP($M614,Detalle_Variantes_DI[],10,0)</f>
        <v>NO</v>
      </c>
      <c r="J614" s="102" t="str">
        <f>+VLOOKUP($M614,Detalle_Variantes_DI[],11,0)</f>
        <v>SI</v>
      </c>
      <c r="K614" s="102" t="str">
        <f>+VLOOKUP($M614,Detalle_Variantes_DI[],13,0)</f>
        <v>SI</v>
      </c>
      <c r="L614" s="102" t="str">
        <f>+VLOOKUP($M614,Detalle_Variantes_DI[],14,0)</f>
        <v>Distrito</v>
      </c>
      <c r="M614" s="100">
        <f t="shared" si="47"/>
        <v>44</v>
      </c>
      <c r="N614" s="96">
        <v>4</v>
      </c>
      <c r="O614" s="102">
        <f>+IF(VLOOKUP($M614,Detalle_Variantes_DI[],19,0)=0,"",VLOOKUP($M614,Detalle_Variantes_DI[],19,0))</f>
        <v>9022</v>
      </c>
      <c r="P614" s="102">
        <f t="shared" si="45"/>
        <v>4</v>
      </c>
      <c r="Q614" s="102">
        <f>+IF(VLOOKUP($M614,Detalle_Variantes_DI[],19,0)=0,"",VLOOKUP($M614,Detalle_Variantes_DI[],21,0))</f>
        <v>0</v>
      </c>
      <c r="R614" s="102">
        <f t="shared" si="46"/>
        <v>4</v>
      </c>
      <c r="S614" s="106" t="str">
        <f>+IFERROR(VLOOKUP(M614&amp;"-"&amp;N614,Links_publicos_PBI[[id-id2]:[Nombre Archivo PBI]],4,0),L614)</f>
        <v>Distrito: Orange Walk</v>
      </c>
      <c r="T614" s="121" t="str">
        <f>+HYPERLINK(IFERROR(VLOOKUP($M614&amp;"-"&amp;$N614,Links_publicos_PBI[[id-id2]:[Nombre Archivo PBI]],5,0),L614))</f>
        <v>https://app.powerbi.com/view?r=eyJrIjoiNGUxZTAyOWYtYzQyYS00MDFkLWIwMDctOTVkNzIzYmQwYzExIiwidCI6IjhmYmFhNWJmLTJlY2MtNGRjOC1iNTZiLThmOTJlMzA3ZjA3NiIsImMiOjR9</v>
      </c>
      <c r="U614" s="121" t="str">
        <f>+IFERROR(VLOOKUP($M614,'LINK GEE-MSTORE'!$A$4:$E$164,4,0),"")&amp;IF(Detalle_Vinculos_Odoo[[#This Row],[id GEE2]]=0,"",Detalle_Vinculos_Odoo[[#This Row],[id GEE2]])</f>
        <v>https://app-data-i.users.earthengine.app/view/datafuegobzfiltro?Codcom=4</v>
      </c>
      <c r="V614" s="121" t="str">
        <f>+IFERROR(VLOOKUP($M614,'LINK GEE-MSTORE'!$I$4:$M$134,4,0),"")</f>
        <v/>
      </c>
      <c r="W614" s="30" t="str">
        <f>+Detalle_Vinculos_Odoo[[#This Row],[Data]]&amp;"|| "&amp;Detalle_Vinculos_Odoo[[#This Row],[Variante Shopify]]&amp;", "&amp;Detalle_Vinculos_Odoo[[#This Row],[País]]</f>
        <v>DATARIESGO|| Distrito: Orange Walk, Belice</v>
      </c>
      <c r="X6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Orange Walk</v>
      </c>
      <c r="Y61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id2:4, geeURL: "https://app-data-i.users.earthengine.app/view/datafuegobzfiltro?Codcom=4", comentario: "DATA: DATARIESGO || País: Belice || Variante: SI || Tipo Variante: Distrito || Variante Shopify: Distrito: Orange Walk", nombre: "DATARIESGO|| Distrito: Orange Walk, Belice",urlImagen: "https://raw.githubusercontent.com/Sud-Austral/DATA-COMUN/master/00%20Portadas/DATAFUEGO/portadaPowerBi_DataRIESGO_PlataformaDeAnalisisYMonitoreoDeFocosDeFuego_BELICE.jpg",  urlPowerBi:"https://app.powerbi.com/view?r=eyJrIjoiNGUxZTAyOWYtYzQyYS00MDFkLWIwMDctOTVkNzIzYmQwYzExIiwidCI6IjhmYmFhNWJmLTJlY2MtNGRjOC1iNTZiLThmOTJlMzA3ZjA3NiIsImMiOjR9"));</v>
      </c>
      <c r="AA6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https://odooutil.azurewebsites.net/GEE/Index/9022/4/44/4</v>
      </c>
      <c r="AB614" s="106" t="str">
        <f t="shared" si="43"/>
        <v>https://dashboardfiltrado.azurewebsites.net/AutoDash/Index/44/4</v>
      </c>
      <c r="AC6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id2:4, url:"https://app.powerbi.com/view?r=eyJrIjoiNGUxZTAyOWYtYzQyYS00MDFkLWIwMDctOTVkNzIzYmQwYzExIiwidCI6IjhmYmFhNWJmLTJlY2MtNGRjOC1iNTZiLThmOTJlMzA3ZjA3NiIsImMiOjR9", comentario:"DATA: DATARIESGO || País: Belice || Variante: SI || Tipo Variante: Distrito || Variante Shopify: Distrito: Orange Walk"));</v>
      </c>
      <c r="AD6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https://odooutil.azurewebsites.net/GEE/Index/9022/4/44/4</v>
      </c>
      <c r="AE614" s="117" t="str">
        <f>+IF(Detalle_Vinculos_Odoo[[#This Row],[LINK Mapstore]]&lt;&gt;"","MapStore",IF(Detalle_Vinculos_Odoo[[#This Row],[id GEE]]&lt;&gt;"","GEE-PBI","PBI"))</f>
        <v>GEE-PBI</v>
      </c>
    </row>
    <row r="615" spans="1:31" ht="30.6" x14ac:dyDescent="0.3">
      <c r="A615" s="102">
        <f t="shared" si="44"/>
        <v>602</v>
      </c>
      <c r="B615" s="103" t="str">
        <f>+VLOOKUP($M615,Detalle_Variantes_DI[],2,0)</f>
        <v>DATARIESGO</v>
      </c>
      <c r="C615" s="103" t="str">
        <f>+VLOOKUP($M615,Detalle_Variantes_DI[],3,0)</f>
        <v>0012-04-00091</v>
      </c>
      <c r="D615" s="30" t="str">
        <f>+VLOOKUP($M615,Detalle_Variantes_DI[],5,0)</f>
        <v>Plataforma de Análisis y Monitoreo de focos de Fuego - Belice</v>
      </c>
      <c r="E615" s="102" t="str">
        <f>+VLOOKUP($M615,Detalle_Variantes_DI[],6,0)</f>
        <v>PRO</v>
      </c>
      <c r="F615" s="102" t="str">
        <f>+VLOOKUP($M615,Detalle_Variantes_DI[],7,0)</f>
        <v>Belice</v>
      </c>
      <c r="G615" s="102" t="str">
        <f>+VLOOKUP($M615,Detalle_Variantes_DI[],8,0)</f>
        <v>SI</v>
      </c>
      <c r="H615" s="102" t="str">
        <f>+VLOOKUP($M615,Detalle_Variantes_DI[],9,0)</f>
        <v>SI</v>
      </c>
      <c r="I615" s="102" t="str">
        <f>+VLOOKUP($M615,Detalle_Variantes_DI[],10,0)</f>
        <v>NO</v>
      </c>
      <c r="J615" s="102" t="str">
        <f>+VLOOKUP($M615,Detalle_Variantes_DI[],11,0)</f>
        <v>SI</v>
      </c>
      <c r="K615" s="102" t="str">
        <f>+VLOOKUP($M615,Detalle_Variantes_DI[],13,0)</f>
        <v>SI</v>
      </c>
      <c r="L615" s="102" t="str">
        <f>+VLOOKUP($M615,Detalle_Variantes_DI[],14,0)</f>
        <v>Distrito</v>
      </c>
      <c r="M615" s="100">
        <f t="shared" si="47"/>
        <v>44</v>
      </c>
      <c r="N615" s="96">
        <v>5</v>
      </c>
      <c r="O615" s="102">
        <f>+IF(VLOOKUP($M615,Detalle_Variantes_DI[],19,0)=0,"",VLOOKUP($M615,Detalle_Variantes_DI[],19,0))</f>
        <v>9022</v>
      </c>
      <c r="P615" s="102">
        <f t="shared" si="45"/>
        <v>5</v>
      </c>
      <c r="Q615" s="102">
        <f>+IF(VLOOKUP($M615,Detalle_Variantes_DI[],19,0)=0,"",VLOOKUP($M615,Detalle_Variantes_DI[],21,0))</f>
        <v>0</v>
      </c>
      <c r="R615" s="102">
        <f t="shared" si="46"/>
        <v>5</v>
      </c>
      <c r="S615" s="106" t="str">
        <f>+IFERROR(VLOOKUP(M615&amp;"-"&amp;N615,Links_publicos_PBI[[id-id2]:[Nombre Archivo PBI]],4,0),L615)</f>
        <v>Distrito: Stann Creek</v>
      </c>
      <c r="T615" s="121" t="str">
        <f>+HYPERLINK(IFERROR(VLOOKUP($M615&amp;"-"&amp;$N615,Links_publicos_PBI[[id-id2]:[Nombre Archivo PBI]],5,0),L615))</f>
        <v>https://app.powerbi.com/view?r=eyJrIjoiMGRjZTQ1ZTMtMTgxYi00NTcxLTk4ODMtYmZmNGRiOGYzODlhIiwidCI6IjhmYmFhNWJmLTJlY2MtNGRjOC1iNTZiLThmOTJlMzA3ZjA3NiIsImMiOjR9</v>
      </c>
      <c r="U615" s="121" t="str">
        <f>+IFERROR(VLOOKUP($M615,'LINK GEE-MSTORE'!$A$4:$E$164,4,0),"")&amp;IF(Detalle_Vinculos_Odoo[[#This Row],[id GEE2]]=0,"",Detalle_Vinculos_Odoo[[#This Row],[id GEE2]])</f>
        <v>https://app-data-i.users.earthengine.app/view/datafuegobzfiltro?Codcom=5</v>
      </c>
      <c r="V615" s="121" t="str">
        <f>+IFERROR(VLOOKUP($M615,'LINK GEE-MSTORE'!$I$4:$M$134,4,0),"")</f>
        <v/>
      </c>
      <c r="W615" s="30" t="str">
        <f>+Detalle_Vinculos_Odoo[[#This Row],[Data]]&amp;"|| "&amp;Detalle_Vinculos_Odoo[[#This Row],[Variante Shopify]]&amp;", "&amp;Detalle_Vinculos_Odoo[[#This Row],[País]]</f>
        <v>DATARIESGO|| Distrito: Stann Creek, Belice</v>
      </c>
      <c r="X6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Stann Creek</v>
      </c>
      <c r="Y61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id2:5, geeURL: "https://app-data-i.users.earthengine.app/view/datafuegobzfiltro?Codcom=5", comentario: "DATA: DATARIESGO || País: Belice || Variante: SI || Tipo Variante: Distrito || Variante Shopify: Distrito: Stann Creek", nombre: "DATARIESGO|| Distrito: Stann Creek, Belice",urlImagen: "https://raw.githubusercontent.com/Sud-Austral/DATA-COMUN/master/00%20Portadas/DATAFUEGO/portadaPowerBi_DataRIESGO_PlataformaDeAnalisisYMonitoreoDeFocosDeFuego_BELICE.jpg",  urlPowerBi:"https://app.powerbi.com/view?r=eyJrIjoiMGRjZTQ1ZTMtMTgxYi00NTcxLTk4ODMtYmZmNGRiOGYzODlhIiwidCI6IjhmYmFhNWJmLTJlY2MtNGRjOC1iNTZiLThmOTJlMzA3ZjA3NiIsImMiOjR9"));</v>
      </c>
      <c r="AA6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https://odooutil.azurewebsites.net/GEE/Index/9022/5/44/5</v>
      </c>
      <c r="AB615" s="106" t="str">
        <f t="shared" si="43"/>
        <v>https://dashboardfiltrado.azurewebsites.net/AutoDash/Index/44/5</v>
      </c>
      <c r="AC6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id2:5, url:"https://app.powerbi.com/view?r=eyJrIjoiMGRjZTQ1ZTMtMTgxYi00NTcxLTk4ODMtYmZmNGRiOGYzODlhIiwidCI6IjhmYmFhNWJmLTJlY2MtNGRjOC1iNTZiLThmOTJlMzA3ZjA3NiIsImMiOjR9", comentario:"DATA: DATARIESGO || País: Belice || Variante: SI || Tipo Variante: Distrito || Variante Shopify: Distrito: Stann Creek"));</v>
      </c>
      <c r="AD6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https://odooutil.azurewebsites.net/GEE/Index/9022/5/44/5</v>
      </c>
      <c r="AE615" s="117" t="str">
        <f>+IF(Detalle_Vinculos_Odoo[[#This Row],[LINK Mapstore]]&lt;&gt;"","MapStore",IF(Detalle_Vinculos_Odoo[[#This Row],[id GEE]]&lt;&gt;"","GEE-PBI","PBI"))</f>
        <v>GEE-PBI</v>
      </c>
    </row>
    <row r="616" spans="1:31" ht="30.6" x14ac:dyDescent="0.3">
      <c r="A616" s="102">
        <f t="shared" si="44"/>
        <v>603</v>
      </c>
      <c r="B616" s="103" t="str">
        <f>+VLOOKUP($M616,Detalle_Variantes_DI[],2,0)</f>
        <v>DATARIESGO</v>
      </c>
      <c r="C616" s="103" t="str">
        <f>+VLOOKUP($M616,Detalle_Variantes_DI[],3,0)</f>
        <v>0012-04-00091</v>
      </c>
      <c r="D616" s="30" t="str">
        <f>+VLOOKUP($M616,Detalle_Variantes_DI[],5,0)</f>
        <v>Plataforma de Análisis y Monitoreo de focos de Fuego - Belice</v>
      </c>
      <c r="E616" s="102" t="str">
        <f>+VLOOKUP($M616,Detalle_Variantes_DI[],6,0)</f>
        <v>PRO</v>
      </c>
      <c r="F616" s="102" t="str">
        <f>+VLOOKUP($M616,Detalle_Variantes_DI[],7,0)</f>
        <v>Belice</v>
      </c>
      <c r="G616" s="102" t="str">
        <f>+VLOOKUP($M616,Detalle_Variantes_DI[],8,0)</f>
        <v>SI</v>
      </c>
      <c r="H616" s="102" t="str">
        <f>+VLOOKUP($M616,Detalle_Variantes_DI[],9,0)</f>
        <v>SI</v>
      </c>
      <c r="I616" s="102" t="str">
        <f>+VLOOKUP($M616,Detalle_Variantes_DI[],10,0)</f>
        <v>NO</v>
      </c>
      <c r="J616" s="102" t="str">
        <f>+VLOOKUP($M616,Detalle_Variantes_DI[],11,0)</f>
        <v>SI</v>
      </c>
      <c r="K616" s="102" t="str">
        <f>+VLOOKUP($M616,Detalle_Variantes_DI[],13,0)</f>
        <v>SI</v>
      </c>
      <c r="L616" s="102" t="str">
        <f>+VLOOKUP($M616,Detalle_Variantes_DI[],14,0)</f>
        <v>Distrito</v>
      </c>
      <c r="M616" s="100">
        <f t="shared" si="47"/>
        <v>44</v>
      </c>
      <c r="N616" s="96">
        <v>6</v>
      </c>
      <c r="O616" s="102">
        <f>+IF(VLOOKUP($M616,Detalle_Variantes_DI[],19,0)=0,"",VLOOKUP($M616,Detalle_Variantes_DI[],19,0))</f>
        <v>9022</v>
      </c>
      <c r="P616" s="102">
        <f t="shared" si="45"/>
        <v>6</v>
      </c>
      <c r="Q616" s="102">
        <f>+IF(VLOOKUP($M616,Detalle_Variantes_DI[],19,0)=0,"",VLOOKUP($M616,Detalle_Variantes_DI[],21,0))</f>
        <v>0</v>
      </c>
      <c r="R616" s="102">
        <f t="shared" si="46"/>
        <v>6</v>
      </c>
      <c r="S616" s="106" t="str">
        <f>+IFERROR(VLOOKUP(M616&amp;"-"&amp;N616,Links_publicos_PBI[[id-id2]:[Nombre Archivo PBI]],4,0),L616)</f>
        <v>Distrito: Toledo</v>
      </c>
      <c r="T616" s="121" t="str">
        <f>+HYPERLINK(IFERROR(VLOOKUP($M616&amp;"-"&amp;$N616,Links_publicos_PBI[[id-id2]:[Nombre Archivo PBI]],5,0),L616))</f>
        <v>https://app.powerbi.com/view?r=eyJrIjoiZDQ2NTU0NmMtY2Y4ZC00MDdhLTg0ZDktY2VmM2E5ZTdjZTJjIiwidCI6IjhmYmFhNWJmLTJlY2MtNGRjOC1iNTZiLThmOTJlMzA3ZjA3NiIsImMiOjR9</v>
      </c>
      <c r="U616" s="121" t="str">
        <f>+IFERROR(VLOOKUP($M616,'LINK GEE-MSTORE'!$A$4:$E$164,4,0),"")&amp;IF(Detalle_Vinculos_Odoo[[#This Row],[id GEE2]]=0,"",Detalle_Vinculos_Odoo[[#This Row],[id GEE2]])</f>
        <v>https://app-data-i.users.earthengine.app/view/datafuegobzfiltro?Codcom=6</v>
      </c>
      <c r="V616" s="121" t="str">
        <f>+IFERROR(VLOOKUP($M616,'LINK GEE-MSTORE'!$I$4:$M$134,4,0),"")</f>
        <v/>
      </c>
      <c r="W616" s="30" t="str">
        <f>+Detalle_Vinculos_Odoo[[#This Row],[Data]]&amp;"|| "&amp;Detalle_Vinculos_Odoo[[#This Row],[Variante Shopify]]&amp;", "&amp;Detalle_Vinculos_Odoo[[#This Row],[País]]</f>
        <v>DATARIESGO|| Distrito: Toledo, Belice</v>
      </c>
      <c r="X6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Toledo</v>
      </c>
      <c r="Y61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id2:6, geeURL: "https://app-data-i.users.earthengine.app/view/datafuegobzfiltro?Codcom=6", comentario: "DATA: DATARIESGO || País: Belice || Variante: SI || Tipo Variante: Distrito || Variante Shopify: Distrito: Toledo", nombre: "DATARIESGO|| Distrito: Toledo, Belice",urlImagen: "https://raw.githubusercontent.com/Sud-Austral/DATA-COMUN/master/00%20Portadas/DATAFUEGO/portadaPowerBi_DataRIESGO_PlataformaDeAnalisisYMonitoreoDeFocosDeFuego_BELICE.jpg",  urlPowerBi:"https://app.powerbi.com/view?r=eyJrIjoiZDQ2NTU0NmMtY2Y4ZC00MDdhLTg0ZDktY2VmM2E5ZTdjZTJjIiwidCI6IjhmYmFhNWJmLTJlY2MtNGRjOC1iNTZiLThmOTJlMzA3ZjA3NiIsImMiOjR9"));</v>
      </c>
      <c r="AA6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https://odooutil.azurewebsites.net/GEE/Index/9022/6/44/6</v>
      </c>
      <c r="AB616" s="106" t="str">
        <f t="shared" si="43"/>
        <v>https://dashboardfiltrado.azurewebsites.net/AutoDash/Index/44/6</v>
      </c>
      <c r="AC6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id2:6, url:"https://app.powerbi.com/view?r=eyJrIjoiZDQ2NTU0NmMtY2Y4ZC00MDdhLTg0ZDktY2VmM2E5ZTdjZTJjIiwidCI6IjhmYmFhNWJmLTJlY2MtNGRjOC1iNTZiLThmOTJlMzA3ZjA3NiIsImMiOjR9", comentario:"DATA: DATARIESGO || País: Belice || Variante: SI || Tipo Variante: Distrito || Variante Shopify: Distrito: Toledo"));</v>
      </c>
      <c r="AD6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https://odooutil.azurewebsites.net/GEE/Index/9022/6/44/6</v>
      </c>
      <c r="AE616" s="117" t="str">
        <f>+IF(Detalle_Vinculos_Odoo[[#This Row],[LINK Mapstore]]&lt;&gt;"","MapStore",IF(Detalle_Vinculos_Odoo[[#This Row],[id GEE]]&lt;&gt;"","GEE-PBI","PBI"))</f>
        <v>GEE-PBI</v>
      </c>
    </row>
    <row r="617" spans="1:31" ht="30.6" hidden="1" x14ac:dyDescent="0.3">
      <c r="A617" s="102">
        <f t="shared" si="44"/>
        <v>604</v>
      </c>
      <c r="B617" s="103" t="str">
        <f>+VLOOKUP($M617,Detalle_Variantes_DI[],2,0)</f>
        <v>DATACLIMA</v>
      </c>
      <c r="C617" s="103" t="str">
        <f>+VLOOKUP($M617,Detalle_Variantes_DI[],3,0)</f>
        <v>0013-04-00092</v>
      </c>
      <c r="D617" s="30" t="str">
        <f>+VLOOKUP($M617,Detalle_Variantes_DI[],5,0)</f>
        <v>Plataforma de Análisis y Monitoreo del Clima - Belice</v>
      </c>
      <c r="E617" s="102" t="str">
        <f>+VLOOKUP($M617,Detalle_Variantes_DI[],6,0)</f>
        <v>PRO</v>
      </c>
      <c r="F617" s="102" t="str">
        <f>+VLOOKUP($M617,Detalle_Variantes_DI[],7,0)</f>
        <v>Belice</v>
      </c>
      <c r="G617" s="102" t="str">
        <f>+VLOOKUP($M617,Detalle_Variantes_DI[],8,0)</f>
        <v>SI</v>
      </c>
      <c r="H617" s="102" t="str">
        <f>+VLOOKUP($M617,Detalle_Variantes_DI[],9,0)</f>
        <v>SI</v>
      </c>
      <c r="I617" s="102" t="str">
        <f>+VLOOKUP($M617,Detalle_Variantes_DI[],10,0)</f>
        <v>NO</v>
      </c>
      <c r="J617" s="102" t="str">
        <f>+VLOOKUP($M617,Detalle_Variantes_DI[],11,0)</f>
        <v>SI</v>
      </c>
      <c r="K617" s="102" t="str">
        <f>+VLOOKUP($M617,Detalle_Variantes_DI[],13,0)</f>
        <v>NO</v>
      </c>
      <c r="L617" s="102" t="str">
        <f>+VLOOKUP($M617,Detalle_Variantes_DI[],14,0)</f>
        <v>Nacional</v>
      </c>
      <c r="M617" s="100">
        <v>45</v>
      </c>
      <c r="N617" s="96">
        <v>0</v>
      </c>
      <c r="O617" s="102">
        <f>+IF(VLOOKUP($M617,Detalle_Variantes_DI[],19,0)=0,"",VLOOKUP($M617,Detalle_Variantes_DI[],19,0))</f>
        <v>9023</v>
      </c>
      <c r="P617" s="102">
        <f t="shared" si="45"/>
        <v>0</v>
      </c>
      <c r="Q617" s="102">
        <f>+IF(VLOOKUP($M617,Detalle_Variantes_DI[],19,0)=0,"",VLOOKUP($M617,Detalle_Variantes_DI[],21,0))</f>
        <v>0</v>
      </c>
      <c r="R617" s="102">
        <f t="shared" si="46"/>
        <v>0</v>
      </c>
      <c r="S617" s="106" t="str">
        <f>+IFERROR(VLOOKUP(M617&amp;"-"&amp;N617,Links_publicos_PBI[[id-id2]:[Nombre Archivo PBI]],4,0),L617)</f>
        <v>Nacional</v>
      </c>
      <c r="T617" s="121" t="str">
        <f>+HYPERLINK(IFERROR(VLOOKUP($M617&amp;"-"&amp;$N617,Links_publicos_PBI[[id-id2]:[Nombre Archivo PBI]],5,0),L617))</f>
        <v>https://app.powerbi.com/view?r=eyJrIjoiMmI3MDQ2ZjEtMTA5ZC00NTRmLWEzMGItYzA3N2U5YmQ5NDAyIiwidCI6IjhmYmFhNWJmLTJlY2MtNGRjOC1iNTZiLThmOTJlMzA3ZjA3NiIsImMiOjR9&amp;pageName=ReportSection07b976d31e945d81283b</v>
      </c>
      <c r="U617" s="121" t="str">
        <f>+IFERROR(VLOOKUP($M617,'LINK GEE-MSTORE'!$A$4:$E$164,4,0),"")&amp;IF(Detalle_Vinculos_Odoo[[#This Row],[id GEE2]]=0,"",Detalle_Vinculos_Odoo[[#This Row],[id GEE2]])</f>
        <v>https://app-data-i.users.earthengine.app/view/dataclimabz</v>
      </c>
      <c r="V617" s="121" t="str">
        <f>+IFERROR(VLOOKUP($M617,'LINK GEE-MSTORE'!$I$4:$M$134,4,0),"")</f>
        <v/>
      </c>
      <c r="W617" s="30" t="str">
        <f>+Detalle_Vinculos_Odoo[[#This Row],[Data]]&amp;"|| "&amp;Detalle_Vinculos_Odoo[[#This Row],[Variante Shopify]]&amp;", "&amp;Detalle_Vinculos_Odoo[[#This Row],[País]]</f>
        <v>DATACLIMA|| Nacional, Belice</v>
      </c>
      <c r="X6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NO || Tipo Variante: Nacional || Variante Shopify: Nacional</v>
      </c>
      <c r="Y61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9023, id2:0, geeURL: "https://app-data-i.users.earthengine.app/view/dataclimabz", comentario: "DATA: DATACLIMA || País: Belice || Variante: NO || Tipo Variante: Nacional || Variante Shopify: Nacional", nombre: "DATACLIMA|| Nacional, Belice",urlImagen: "https://raw.githubusercontent.com/Sud-Austral/DATA-COMUN/master/00%20Portadas/DATACLIMA/portadaPowerBi_DataCLIMA_PlataformaDeAnalisisYMonitoreoDelClima_BELICE.jpg",  urlPowerBi:"https://app.powerbi.com/view?r=eyJrIjoiMmI3MDQ2ZjEtMTA5ZC00NTRmLWEzMGItYzA3N2U5YmQ5NDAyIiwidCI6IjhmYmFhNWJmLTJlY2MtNGRjOC1iNTZiLThmOTJlMzA3ZjA3NiIsImMiOjR9&amp;pageName=ReportSection07b976d31e945d81283b"));</v>
      </c>
      <c r="AA6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https://odooutil.azurewebsites.net/GEE/Index/9023/0/45/0</v>
      </c>
      <c r="AB617" s="106" t="str">
        <f t="shared" si="43"/>
        <v>https://dashboardfiltrado.azurewebsites.net/AutoDash/Index/45/0</v>
      </c>
      <c r="AC6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id:45, id2:0, url:"https://app.powerbi.com/view?r=eyJrIjoiMmI3MDQ2ZjEtMTA5ZC00NTRmLWEzMGItYzA3N2U5YmQ5NDAyIiwidCI6IjhmYmFhNWJmLTJlY2MtNGRjOC1iNTZiLThmOTJlMzA3ZjA3NiIsImMiOjR9&amp;pageName=ReportSection07b976d31e945d81283b", comentario:"DATA: DATACLIMA || País: Belice || Variante: NO || Tipo Variante: Nacional || Variante Shopify: Nacional"));</v>
      </c>
      <c r="AD6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https://odooutil.azurewebsites.net/GEE/Index/9023/0/45/0</v>
      </c>
      <c r="AE617" s="117" t="str">
        <f>+IF(Detalle_Vinculos_Odoo[[#This Row],[LINK Mapstore]]&lt;&gt;"","MapStore",IF(Detalle_Vinculos_Odoo[[#This Row],[id GEE]]&lt;&gt;"","GEE-PBI","PBI"))</f>
        <v>GEE-PBI</v>
      </c>
    </row>
    <row r="618" spans="1:31" ht="30.6" hidden="1" x14ac:dyDescent="0.3">
      <c r="A618" s="102">
        <f t="shared" si="44"/>
        <v>605</v>
      </c>
      <c r="B618" s="103" t="str">
        <f>+VLOOKUP($M618,Detalle_Variantes_DI[],2,0)</f>
        <v>DATACLIMA</v>
      </c>
      <c r="C618" s="103" t="str">
        <f>+VLOOKUP($M618,Detalle_Variantes_DI[],3,0)</f>
        <v>0013-04-00092</v>
      </c>
      <c r="D618" s="30" t="str">
        <f>+VLOOKUP($M618,Detalle_Variantes_DI[],5,0)</f>
        <v>Plataforma de Análisis y Monitoreo del Clima - Belice</v>
      </c>
      <c r="E618" s="102" t="str">
        <f>+VLOOKUP($M618,Detalle_Variantes_DI[],6,0)</f>
        <v>PRO</v>
      </c>
      <c r="F618" s="102" t="str">
        <f>+VLOOKUP($M618,Detalle_Variantes_DI[],7,0)</f>
        <v>Belice</v>
      </c>
      <c r="G618" s="102" t="str">
        <f>+VLOOKUP($M618,Detalle_Variantes_DI[],8,0)</f>
        <v>SI</v>
      </c>
      <c r="H618" s="102" t="str">
        <f>+VLOOKUP($M618,Detalle_Variantes_DI[],9,0)</f>
        <v>SI</v>
      </c>
      <c r="I618" s="102" t="str">
        <f>+VLOOKUP($M618,Detalle_Variantes_DI[],10,0)</f>
        <v>NO</v>
      </c>
      <c r="J618" s="102" t="str">
        <f>+VLOOKUP($M618,Detalle_Variantes_DI[],11,0)</f>
        <v>SI</v>
      </c>
      <c r="K618" s="102" t="str">
        <f>+VLOOKUP($M618,Detalle_Variantes_DI[],13,0)</f>
        <v>SI</v>
      </c>
      <c r="L618" s="102" t="str">
        <f>+VLOOKUP($M618,Detalle_Variantes_DI[],14,0)</f>
        <v>Distrito</v>
      </c>
      <c r="M618" s="100">
        <v>46</v>
      </c>
      <c r="N618" s="96">
        <v>1</v>
      </c>
      <c r="O618" s="102">
        <f>+IF(VLOOKUP($M618,Detalle_Variantes_DI[],19,0)=0,"",VLOOKUP($M618,Detalle_Variantes_DI[],19,0))</f>
        <v>9024</v>
      </c>
      <c r="P618" s="102">
        <f t="shared" si="45"/>
        <v>1</v>
      </c>
      <c r="Q618" s="102">
        <f>+IF(VLOOKUP($M618,Detalle_Variantes_DI[],19,0)=0,"",VLOOKUP($M618,Detalle_Variantes_DI[],21,0))</f>
        <v>0</v>
      </c>
      <c r="R618" s="102">
        <f t="shared" si="46"/>
        <v>1</v>
      </c>
      <c r="S618" s="106" t="str">
        <f>+IFERROR(VLOOKUP(M618&amp;"-"&amp;N618,Links_publicos_PBI[[id-id2]:[Nombre Archivo PBI]],4,0),L618)</f>
        <v>Distrito: Belize</v>
      </c>
      <c r="T618" s="121" t="str">
        <f>+HYPERLINK(IFERROR(VLOOKUP($M618&amp;"-"&amp;$N618,Links_publicos_PBI[[id-id2]:[Nombre Archivo PBI]],5,0),L618))</f>
        <v>https://app.powerbi.com/view?r=eyJrIjoiZTNkODEwZDUtOTQ4MC00ZTE2LWJjMDQtMTFkYTI3ZDI4ODZjIiwidCI6IjhmYmFhNWJmLTJlY2MtNGRjOC1iNTZiLThmOTJlMzA3ZjA3NiIsImMiOjR9</v>
      </c>
      <c r="U618" s="121" t="str">
        <f>+IFERROR(VLOOKUP($M618,'LINK GEE-MSTORE'!$A$4:$E$164,4,0),"")&amp;IF(Detalle_Vinculos_Odoo[[#This Row],[id GEE2]]=0,"",Detalle_Vinculos_Odoo[[#This Row],[id GEE2]])</f>
        <v>https://app-data-i.users.earthengine.app/view/dataclimabzfiltro?Codcom=1</v>
      </c>
      <c r="V618" s="121" t="str">
        <f>+IFERROR(VLOOKUP($M618,'LINK GEE-MSTORE'!$I$4:$M$134,4,0),"")</f>
        <v/>
      </c>
      <c r="W618" s="30" t="str">
        <f>+Detalle_Vinculos_Odoo[[#This Row],[Data]]&amp;"|| "&amp;Detalle_Vinculos_Odoo[[#This Row],[Variante Shopify]]&amp;", "&amp;Detalle_Vinculos_Odoo[[#This Row],[País]]</f>
        <v>DATACLIMA|| Distrito: Belize, Belice</v>
      </c>
      <c r="X6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Belize</v>
      </c>
      <c r="Y61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id2:1, geeURL: "https://app-data-i.users.earthengine.app/view/dataclimabzfiltro?Codcom=1", comentario: "DATA: DATACLIMA || País: Belice || Variante: SI || Tipo Variante: Distrito || Variante Shopify: Distrito: Belize", nombre: "DATACLIMA|| Distrito: Belize, Belice",urlImagen: "https://raw.githubusercontent.com/Sud-Austral/DATA-COMUN/master/00%20Portadas/DATACLIMA/portadaPowerBi_DataCLIMA_PlataformaDeAnalisisYMonitoreoDelClima_BELICE.jpg",  urlPowerBi:"https://app.powerbi.com/view?r=eyJrIjoiZTNkODEwZDUtOTQ4MC00ZTE2LWJjMDQtMTFkYTI3ZDI4ODZjIiwidCI6IjhmYmFhNWJmLTJlY2MtNGRjOC1iNTZiLThmOTJlMzA3ZjA3NiIsImMiOjR9"));</v>
      </c>
      <c r="AA6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https://odooutil.azurewebsites.net/GEE/Index/9024/1/46/1</v>
      </c>
      <c r="AB618" s="106" t="str">
        <f t="shared" si="43"/>
        <v>https://dashboardfiltrado.azurewebsites.net/AutoDash/Index/46/1</v>
      </c>
      <c r="AC6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id2:1, url:"https://app.powerbi.com/view?r=eyJrIjoiZTNkODEwZDUtOTQ4MC00ZTE2LWJjMDQtMTFkYTI3ZDI4ODZjIiwidCI6IjhmYmFhNWJmLTJlY2MtNGRjOC1iNTZiLThmOTJlMzA3ZjA3NiIsImMiOjR9", comentario:"DATA: DATACLIMA || País: Belice || Variante: SI || Tipo Variante: Distrito || Variante Shopify: Distrito: Belize"));</v>
      </c>
      <c r="AD6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https://odooutil.azurewebsites.net/GEE/Index/9024/1/46/1</v>
      </c>
      <c r="AE618" s="117" t="str">
        <f>+IF(Detalle_Vinculos_Odoo[[#This Row],[LINK Mapstore]]&lt;&gt;"","MapStore",IF(Detalle_Vinculos_Odoo[[#This Row],[id GEE]]&lt;&gt;"","GEE-PBI","PBI"))</f>
        <v>GEE-PBI</v>
      </c>
    </row>
    <row r="619" spans="1:31" ht="30.6" hidden="1" x14ac:dyDescent="0.3">
      <c r="A619" s="102">
        <f t="shared" si="44"/>
        <v>606</v>
      </c>
      <c r="B619" s="103" t="str">
        <f>+VLOOKUP($M619,Detalle_Variantes_DI[],2,0)</f>
        <v>DATACLIMA</v>
      </c>
      <c r="C619" s="103" t="str">
        <f>+VLOOKUP($M619,Detalle_Variantes_DI[],3,0)</f>
        <v>0013-04-00092</v>
      </c>
      <c r="D619" s="30" t="str">
        <f>+VLOOKUP($M619,Detalle_Variantes_DI[],5,0)</f>
        <v>Plataforma de Análisis y Monitoreo del Clima - Belice</v>
      </c>
      <c r="E619" s="102" t="str">
        <f>+VLOOKUP($M619,Detalle_Variantes_DI[],6,0)</f>
        <v>PRO</v>
      </c>
      <c r="F619" s="102" t="str">
        <f>+VLOOKUP($M619,Detalle_Variantes_DI[],7,0)</f>
        <v>Belice</v>
      </c>
      <c r="G619" s="102" t="str">
        <f>+VLOOKUP($M619,Detalle_Variantes_DI[],8,0)</f>
        <v>SI</v>
      </c>
      <c r="H619" s="102" t="str">
        <f>+VLOOKUP($M619,Detalle_Variantes_DI[],9,0)</f>
        <v>SI</v>
      </c>
      <c r="I619" s="102" t="str">
        <f>+VLOOKUP($M619,Detalle_Variantes_DI[],10,0)</f>
        <v>NO</v>
      </c>
      <c r="J619" s="102" t="str">
        <f>+VLOOKUP($M619,Detalle_Variantes_DI[],11,0)</f>
        <v>SI</v>
      </c>
      <c r="K619" s="102" t="str">
        <f>+VLOOKUP($M619,Detalle_Variantes_DI[],13,0)</f>
        <v>SI</v>
      </c>
      <c r="L619" s="102" t="str">
        <f>+VLOOKUP($M619,Detalle_Variantes_DI[],14,0)</f>
        <v>Distrito</v>
      </c>
      <c r="M619" s="100">
        <f t="shared" si="47"/>
        <v>46</v>
      </c>
      <c r="N619" s="96">
        <v>2</v>
      </c>
      <c r="O619" s="102">
        <f>+IF(VLOOKUP($M619,Detalle_Variantes_DI[],19,0)=0,"",VLOOKUP($M619,Detalle_Variantes_DI[],19,0))</f>
        <v>9024</v>
      </c>
      <c r="P619" s="102">
        <f t="shared" si="45"/>
        <v>2</v>
      </c>
      <c r="Q619" s="102">
        <f>+IF(VLOOKUP($M619,Detalle_Variantes_DI[],19,0)=0,"",VLOOKUP($M619,Detalle_Variantes_DI[],21,0))</f>
        <v>0</v>
      </c>
      <c r="R619" s="102">
        <f t="shared" si="46"/>
        <v>2</v>
      </c>
      <c r="S619" s="106" t="str">
        <f>+IFERROR(VLOOKUP(M619&amp;"-"&amp;N619,Links_publicos_PBI[[id-id2]:[Nombre Archivo PBI]],4,0),L619)</f>
        <v>Distrito: Cayo</v>
      </c>
      <c r="T619" s="121" t="str">
        <f>+HYPERLINK(IFERROR(VLOOKUP($M619&amp;"-"&amp;$N619,Links_publicos_PBI[[id-id2]:[Nombre Archivo PBI]],5,0),L619))</f>
        <v>https://app.powerbi.com/view?r=eyJrIjoiNzQwYWM5YjUtM2IwNS00Y2ZiLWJkZjgtM2ZiZmI3NTI3MTk4IiwidCI6IjhmYmFhNWJmLTJlY2MtNGRjOC1iNTZiLThmOTJlMzA3ZjA3NiIsImMiOjR9</v>
      </c>
      <c r="U619" s="121" t="str">
        <f>+IFERROR(VLOOKUP($M619,'LINK GEE-MSTORE'!$A$4:$E$164,4,0),"")&amp;IF(Detalle_Vinculos_Odoo[[#This Row],[id GEE2]]=0,"",Detalle_Vinculos_Odoo[[#This Row],[id GEE2]])</f>
        <v>https://app-data-i.users.earthengine.app/view/dataclimabzfiltro?Codcom=2</v>
      </c>
      <c r="V619" s="121" t="str">
        <f>+IFERROR(VLOOKUP($M619,'LINK GEE-MSTORE'!$I$4:$M$134,4,0),"")</f>
        <v/>
      </c>
      <c r="W619" s="30" t="str">
        <f>+Detalle_Vinculos_Odoo[[#This Row],[Data]]&amp;"|| "&amp;Detalle_Vinculos_Odoo[[#This Row],[Variante Shopify]]&amp;", "&amp;Detalle_Vinculos_Odoo[[#This Row],[País]]</f>
        <v>DATACLIMA|| Distrito: Cayo, Belice</v>
      </c>
      <c r="X6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Cayo</v>
      </c>
      <c r="Y61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id2:2, geeURL: "https://app-data-i.users.earthengine.app/view/dataclimabzfiltro?Codcom=2", comentario: "DATA: DATACLIMA || País: Belice || Variante: SI || Tipo Variante: Distrito || Variante Shopify: Distrito: Cayo", nombre: "DATACLIMA|| Distrito: Cayo, Belice",urlImagen: "https://raw.githubusercontent.com/Sud-Austral/DATA-COMUN/master/00%20Portadas/DATACLIMA/portadaPowerBi_DataCLIMA_PlataformaDeAnalisisYMonitoreoDelClima_BELICE.jpg",  urlPowerBi:"https://app.powerbi.com/view?r=eyJrIjoiNzQwYWM5YjUtM2IwNS00Y2ZiLWJkZjgtM2ZiZmI3NTI3MTk4IiwidCI6IjhmYmFhNWJmLTJlY2MtNGRjOC1iNTZiLThmOTJlMzA3ZjA3NiIsImMiOjR9"));</v>
      </c>
      <c r="AA6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https://odooutil.azurewebsites.net/GEE/Index/9024/2/46/2</v>
      </c>
      <c r="AB619" s="106" t="str">
        <f t="shared" si="43"/>
        <v>https://dashboardfiltrado.azurewebsites.net/AutoDash/Index/46/2</v>
      </c>
      <c r="AC6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id2:2, url:"https://app.powerbi.com/view?r=eyJrIjoiNzQwYWM5YjUtM2IwNS00Y2ZiLWJkZjgtM2ZiZmI3NTI3MTk4IiwidCI6IjhmYmFhNWJmLTJlY2MtNGRjOC1iNTZiLThmOTJlMzA3ZjA3NiIsImMiOjR9", comentario:"DATA: DATACLIMA || País: Belice || Variante: SI || Tipo Variante: Distrito || Variante Shopify: Distrito: Cayo"));</v>
      </c>
      <c r="AD6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https://odooutil.azurewebsites.net/GEE/Index/9024/2/46/2</v>
      </c>
      <c r="AE619" s="117" t="str">
        <f>+IF(Detalle_Vinculos_Odoo[[#This Row],[LINK Mapstore]]&lt;&gt;"","MapStore",IF(Detalle_Vinculos_Odoo[[#This Row],[id GEE]]&lt;&gt;"","GEE-PBI","PBI"))</f>
        <v>GEE-PBI</v>
      </c>
    </row>
    <row r="620" spans="1:31" ht="30.6" hidden="1" x14ac:dyDescent="0.3">
      <c r="A620" s="102">
        <f t="shared" si="44"/>
        <v>607</v>
      </c>
      <c r="B620" s="103" t="str">
        <f>+VLOOKUP($M620,Detalle_Variantes_DI[],2,0)</f>
        <v>DATACLIMA</v>
      </c>
      <c r="C620" s="103" t="str">
        <f>+VLOOKUP($M620,Detalle_Variantes_DI[],3,0)</f>
        <v>0013-04-00092</v>
      </c>
      <c r="D620" s="30" t="str">
        <f>+VLOOKUP($M620,Detalle_Variantes_DI[],5,0)</f>
        <v>Plataforma de Análisis y Monitoreo del Clima - Belice</v>
      </c>
      <c r="E620" s="102" t="str">
        <f>+VLOOKUP($M620,Detalle_Variantes_DI[],6,0)</f>
        <v>PRO</v>
      </c>
      <c r="F620" s="102" t="str">
        <f>+VLOOKUP($M620,Detalle_Variantes_DI[],7,0)</f>
        <v>Belice</v>
      </c>
      <c r="G620" s="102" t="str">
        <f>+VLOOKUP($M620,Detalle_Variantes_DI[],8,0)</f>
        <v>SI</v>
      </c>
      <c r="H620" s="102" t="str">
        <f>+VLOOKUP($M620,Detalle_Variantes_DI[],9,0)</f>
        <v>SI</v>
      </c>
      <c r="I620" s="102" t="str">
        <f>+VLOOKUP($M620,Detalle_Variantes_DI[],10,0)</f>
        <v>NO</v>
      </c>
      <c r="J620" s="102" t="str">
        <f>+VLOOKUP($M620,Detalle_Variantes_DI[],11,0)</f>
        <v>SI</v>
      </c>
      <c r="K620" s="102" t="str">
        <f>+VLOOKUP($M620,Detalle_Variantes_DI[],13,0)</f>
        <v>SI</v>
      </c>
      <c r="L620" s="102" t="str">
        <f>+VLOOKUP($M620,Detalle_Variantes_DI[],14,0)</f>
        <v>Distrito</v>
      </c>
      <c r="M620" s="100">
        <f t="shared" si="47"/>
        <v>46</v>
      </c>
      <c r="N620" s="96">
        <v>3</v>
      </c>
      <c r="O620" s="102">
        <f>+IF(VLOOKUP($M620,Detalle_Variantes_DI[],19,0)=0,"",VLOOKUP($M620,Detalle_Variantes_DI[],19,0))</f>
        <v>9024</v>
      </c>
      <c r="P620" s="102">
        <f t="shared" si="45"/>
        <v>3</v>
      </c>
      <c r="Q620" s="102">
        <f>+IF(VLOOKUP($M620,Detalle_Variantes_DI[],19,0)=0,"",VLOOKUP($M620,Detalle_Variantes_DI[],21,0))</f>
        <v>0</v>
      </c>
      <c r="R620" s="102">
        <f t="shared" si="46"/>
        <v>3</v>
      </c>
      <c r="S620" s="106" t="str">
        <f>+IFERROR(VLOOKUP(M620&amp;"-"&amp;N620,Links_publicos_PBI[[id-id2]:[Nombre Archivo PBI]],4,0),L620)</f>
        <v>Distrito: Corozal</v>
      </c>
      <c r="T620" s="121" t="str">
        <f>+HYPERLINK(IFERROR(VLOOKUP($M620&amp;"-"&amp;$N620,Links_publicos_PBI[[id-id2]:[Nombre Archivo PBI]],5,0),L620))</f>
        <v>https://app.powerbi.com/view?r=eyJrIjoiYWMxNzUyOTUtNzQ3My00Yjk4LTkyNmEtYmUxZmQxMWRlMDM2IiwidCI6IjhmYmFhNWJmLTJlY2MtNGRjOC1iNTZiLThmOTJlMzA3ZjA3NiIsImMiOjR9</v>
      </c>
      <c r="U620" s="121" t="str">
        <f>+IFERROR(VLOOKUP($M620,'LINK GEE-MSTORE'!$A$4:$E$164,4,0),"")&amp;IF(Detalle_Vinculos_Odoo[[#This Row],[id GEE2]]=0,"",Detalle_Vinculos_Odoo[[#This Row],[id GEE2]])</f>
        <v>https://app-data-i.users.earthengine.app/view/dataclimabzfiltro?Codcom=3</v>
      </c>
      <c r="V620" s="121" t="str">
        <f>+IFERROR(VLOOKUP($M620,'LINK GEE-MSTORE'!$I$4:$M$134,4,0),"")</f>
        <v/>
      </c>
      <c r="W620" s="30" t="str">
        <f>+Detalle_Vinculos_Odoo[[#This Row],[Data]]&amp;"|| "&amp;Detalle_Vinculos_Odoo[[#This Row],[Variante Shopify]]&amp;", "&amp;Detalle_Vinculos_Odoo[[#This Row],[País]]</f>
        <v>DATACLIMA|| Distrito: Corozal, Belice</v>
      </c>
      <c r="X6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Corozal</v>
      </c>
      <c r="Y62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id2:3, geeURL: "https://app-data-i.users.earthengine.app/view/dataclimabzfiltro?Codcom=3", comentario: "DATA: DATACLIMA || País: Belice || Variante: SI || Tipo Variante: Distrito || Variante Shopify: Distrito: Corozal", nombre: "DATACLIMA|| Distrito: Corozal, Belice",urlImagen: "https://raw.githubusercontent.com/Sud-Austral/DATA-COMUN/master/00%20Portadas/DATACLIMA/portadaPowerBi_DataCLIMA_PlataformaDeAnalisisYMonitoreoDelClima_BELICE.jpg",  urlPowerBi:"https://app.powerbi.com/view?r=eyJrIjoiYWMxNzUyOTUtNzQ3My00Yjk4LTkyNmEtYmUxZmQxMWRlMDM2IiwidCI6IjhmYmFhNWJmLTJlY2MtNGRjOC1iNTZiLThmOTJlMzA3ZjA3NiIsImMiOjR9"));</v>
      </c>
      <c r="AA6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https://odooutil.azurewebsites.net/GEE/Index/9024/3/46/3</v>
      </c>
      <c r="AB620" s="106" t="str">
        <f t="shared" si="43"/>
        <v>https://dashboardfiltrado.azurewebsites.net/AutoDash/Index/46/3</v>
      </c>
      <c r="AC6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id2:3, url:"https://app.powerbi.com/view?r=eyJrIjoiYWMxNzUyOTUtNzQ3My00Yjk4LTkyNmEtYmUxZmQxMWRlMDM2IiwidCI6IjhmYmFhNWJmLTJlY2MtNGRjOC1iNTZiLThmOTJlMzA3ZjA3NiIsImMiOjR9", comentario:"DATA: DATACLIMA || País: Belice || Variante: SI || Tipo Variante: Distrito || Variante Shopify: Distrito: Corozal"));</v>
      </c>
      <c r="AD6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https://odooutil.azurewebsites.net/GEE/Index/9024/3/46/3</v>
      </c>
      <c r="AE620" s="117" t="str">
        <f>+IF(Detalle_Vinculos_Odoo[[#This Row],[LINK Mapstore]]&lt;&gt;"","MapStore",IF(Detalle_Vinculos_Odoo[[#This Row],[id GEE]]&lt;&gt;"","GEE-PBI","PBI"))</f>
        <v>GEE-PBI</v>
      </c>
    </row>
    <row r="621" spans="1:31" ht="30.6" hidden="1" x14ac:dyDescent="0.3">
      <c r="A621" s="102">
        <f t="shared" si="44"/>
        <v>608</v>
      </c>
      <c r="B621" s="103" t="str">
        <f>+VLOOKUP($M621,Detalle_Variantes_DI[],2,0)</f>
        <v>DATACLIMA</v>
      </c>
      <c r="C621" s="103" t="str">
        <f>+VLOOKUP($M621,Detalle_Variantes_DI[],3,0)</f>
        <v>0013-04-00092</v>
      </c>
      <c r="D621" s="30" t="str">
        <f>+VLOOKUP($M621,Detalle_Variantes_DI[],5,0)</f>
        <v>Plataforma de Análisis y Monitoreo del Clima - Belice</v>
      </c>
      <c r="E621" s="102" t="str">
        <f>+VLOOKUP($M621,Detalle_Variantes_DI[],6,0)</f>
        <v>PRO</v>
      </c>
      <c r="F621" s="102" t="str">
        <f>+VLOOKUP($M621,Detalle_Variantes_DI[],7,0)</f>
        <v>Belice</v>
      </c>
      <c r="G621" s="102" t="str">
        <f>+VLOOKUP($M621,Detalle_Variantes_DI[],8,0)</f>
        <v>SI</v>
      </c>
      <c r="H621" s="102" t="str">
        <f>+VLOOKUP($M621,Detalle_Variantes_DI[],9,0)</f>
        <v>SI</v>
      </c>
      <c r="I621" s="102" t="str">
        <f>+VLOOKUP($M621,Detalle_Variantes_DI[],10,0)</f>
        <v>NO</v>
      </c>
      <c r="J621" s="102" t="str">
        <f>+VLOOKUP($M621,Detalle_Variantes_DI[],11,0)</f>
        <v>SI</v>
      </c>
      <c r="K621" s="102" t="str">
        <f>+VLOOKUP($M621,Detalle_Variantes_DI[],13,0)</f>
        <v>SI</v>
      </c>
      <c r="L621" s="102" t="str">
        <f>+VLOOKUP($M621,Detalle_Variantes_DI[],14,0)</f>
        <v>Distrito</v>
      </c>
      <c r="M621" s="100">
        <f t="shared" si="47"/>
        <v>46</v>
      </c>
      <c r="N621" s="96">
        <v>4</v>
      </c>
      <c r="O621" s="102">
        <f>+IF(VLOOKUP($M621,Detalle_Variantes_DI[],19,0)=0,"",VLOOKUP($M621,Detalle_Variantes_DI[],19,0))</f>
        <v>9024</v>
      </c>
      <c r="P621" s="102">
        <f t="shared" si="45"/>
        <v>4</v>
      </c>
      <c r="Q621" s="102">
        <f>+IF(VLOOKUP($M621,Detalle_Variantes_DI[],19,0)=0,"",VLOOKUP($M621,Detalle_Variantes_DI[],21,0))</f>
        <v>0</v>
      </c>
      <c r="R621" s="102">
        <f t="shared" si="46"/>
        <v>4</v>
      </c>
      <c r="S621" s="106" t="str">
        <f>+IFERROR(VLOOKUP(M621&amp;"-"&amp;N621,Links_publicos_PBI[[id-id2]:[Nombre Archivo PBI]],4,0),L621)</f>
        <v>Distrito: Orange Walk</v>
      </c>
      <c r="T621" s="121" t="str">
        <f>+HYPERLINK(IFERROR(VLOOKUP($M621&amp;"-"&amp;$N621,Links_publicos_PBI[[id-id2]:[Nombre Archivo PBI]],5,0),L621))</f>
        <v>https://app.powerbi.com/view?r=eyJrIjoiNDVjMTRlZmQtYTUxYS00MjZmLWEzZGQtYmE2MDBkNmUyOGQ1IiwidCI6IjhmYmFhNWJmLTJlY2MtNGRjOC1iNTZiLThmOTJlMzA3ZjA3NiIsImMiOjR9</v>
      </c>
      <c r="U621" s="121" t="str">
        <f>+IFERROR(VLOOKUP($M621,'LINK GEE-MSTORE'!$A$4:$E$164,4,0),"")&amp;IF(Detalle_Vinculos_Odoo[[#This Row],[id GEE2]]=0,"",Detalle_Vinculos_Odoo[[#This Row],[id GEE2]])</f>
        <v>https://app-data-i.users.earthengine.app/view/dataclimabzfiltro?Codcom=4</v>
      </c>
      <c r="V621" s="121" t="str">
        <f>+IFERROR(VLOOKUP($M621,'LINK GEE-MSTORE'!$I$4:$M$134,4,0),"")</f>
        <v/>
      </c>
      <c r="W621" s="30" t="str">
        <f>+Detalle_Vinculos_Odoo[[#This Row],[Data]]&amp;"|| "&amp;Detalle_Vinculos_Odoo[[#This Row],[Variante Shopify]]&amp;", "&amp;Detalle_Vinculos_Odoo[[#This Row],[País]]</f>
        <v>DATACLIMA|| Distrito: Orange Walk, Belice</v>
      </c>
      <c r="X6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Orange Walk</v>
      </c>
      <c r="Y62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id2:4, geeURL: "https://app-data-i.users.earthengine.app/view/dataclimabzfiltro?Codcom=4", comentario: "DATA: DATACLIMA || País: Belice || Variante: SI || Tipo Variante: Distrito || Variante Shopify: Distrito: Orange Walk", nombre: "DATACLIMA|| Distrito: Orange Walk, Belice",urlImagen: "https://raw.githubusercontent.com/Sud-Austral/DATA-COMUN/master/00%20Portadas/DATACLIMA/portadaPowerBi_DataCLIMA_PlataformaDeAnalisisYMonitoreoDelClima_BELICE.jpg",  urlPowerBi:"https://app.powerbi.com/view?r=eyJrIjoiNDVjMTRlZmQtYTUxYS00MjZmLWEzZGQtYmE2MDBkNmUyOGQ1IiwidCI6IjhmYmFhNWJmLTJlY2MtNGRjOC1iNTZiLThmOTJlMzA3ZjA3NiIsImMiOjR9"));</v>
      </c>
      <c r="AA6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https://odooutil.azurewebsites.net/GEE/Index/9024/4/46/4</v>
      </c>
      <c r="AB621" s="106" t="str">
        <f t="shared" si="43"/>
        <v>https://dashboardfiltrado.azurewebsites.net/AutoDash/Index/46/4</v>
      </c>
      <c r="AC6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id2:4, url:"https://app.powerbi.com/view?r=eyJrIjoiNDVjMTRlZmQtYTUxYS00MjZmLWEzZGQtYmE2MDBkNmUyOGQ1IiwidCI6IjhmYmFhNWJmLTJlY2MtNGRjOC1iNTZiLThmOTJlMzA3ZjA3NiIsImMiOjR9", comentario:"DATA: DATACLIMA || País: Belice || Variante: SI || Tipo Variante: Distrito || Variante Shopify: Distrito: Orange Walk"));</v>
      </c>
      <c r="AD6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https://odooutil.azurewebsites.net/GEE/Index/9024/4/46/4</v>
      </c>
      <c r="AE621" s="117" t="str">
        <f>+IF(Detalle_Vinculos_Odoo[[#This Row],[LINK Mapstore]]&lt;&gt;"","MapStore",IF(Detalle_Vinculos_Odoo[[#This Row],[id GEE]]&lt;&gt;"","GEE-PBI","PBI"))</f>
        <v>GEE-PBI</v>
      </c>
    </row>
    <row r="622" spans="1:31" ht="30.6" hidden="1" x14ac:dyDescent="0.3">
      <c r="A622" s="102">
        <f t="shared" si="44"/>
        <v>609</v>
      </c>
      <c r="B622" s="103" t="str">
        <f>+VLOOKUP($M622,Detalle_Variantes_DI[],2,0)</f>
        <v>DATACLIMA</v>
      </c>
      <c r="C622" s="103" t="str">
        <f>+VLOOKUP($M622,Detalle_Variantes_DI[],3,0)</f>
        <v>0013-04-00092</v>
      </c>
      <c r="D622" s="30" t="str">
        <f>+VLOOKUP($M622,Detalle_Variantes_DI[],5,0)</f>
        <v>Plataforma de Análisis y Monitoreo del Clima - Belice</v>
      </c>
      <c r="E622" s="102" t="str">
        <f>+VLOOKUP($M622,Detalle_Variantes_DI[],6,0)</f>
        <v>PRO</v>
      </c>
      <c r="F622" s="102" t="str">
        <f>+VLOOKUP($M622,Detalle_Variantes_DI[],7,0)</f>
        <v>Belice</v>
      </c>
      <c r="G622" s="102" t="str">
        <f>+VLOOKUP($M622,Detalle_Variantes_DI[],8,0)</f>
        <v>SI</v>
      </c>
      <c r="H622" s="102" t="str">
        <f>+VLOOKUP($M622,Detalle_Variantes_DI[],9,0)</f>
        <v>SI</v>
      </c>
      <c r="I622" s="102" t="str">
        <f>+VLOOKUP($M622,Detalle_Variantes_DI[],10,0)</f>
        <v>NO</v>
      </c>
      <c r="J622" s="102" t="str">
        <f>+VLOOKUP($M622,Detalle_Variantes_DI[],11,0)</f>
        <v>SI</v>
      </c>
      <c r="K622" s="102" t="str">
        <f>+VLOOKUP($M622,Detalle_Variantes_DI[],13,0)</f>
        <v>SI</v>
      </c>
      <c r="L622" s="102" t="str">
        <f>+VLOOKUP($M622,Detalle_Variantes_DI[],14,0)</f>
        <v>Distrito</v>
      </c>
      <c r="M622" s="100">
        <f t="shared" si="47"/>
        <v>46</v>
      </c>
      <c r="N622" s="96">
        <v>5</v>
      </c>
      <c r="O622" s="102">
        <f>+IF(VLOOKUP($M622,Detalle_Variantes_DI[],19,0)=0,"",VLOOKUP($M622,Detalle_Variantes_DI[],19,0))</f>
        <v>9024</v>
      </c>
      <c r="P622" s="102">
        <f t="shared" si="45"/>
        <v>5</v>
      </c>
      <c r="Q622" s="102">
        <f>+IF(VLOOKUP($M622,Detalle_Variantes_DI[],19,0)=0,"",VLOOKUP($M622,Detalle_Variantes_DI[],21,0))</f>
        <v>0</v>
      </c>
      <c r="R622" s="102">
        <f t="shared" si="46"/>
        <v>5</v>
      </c>
      <c r="S622" s="106" t="str">
        <f>+IFERROR(VLOOKUP(M622&amp;"-"&amp;N622,Links_publicos_PBI[[id-id2]:[Nombre Archivo PBI]],4,0),L622)</f>
        <v>Distrito: Stann Creek</v>
      </c>
      <c r="T622" s="121" t="str">
        <f>+HYPERLINK(IFERROR(VLOOKUP($M622&amp;"-"&amp;$N622,Links_publicos_PBI[[id-id2]:[Nombre Archivo PBI]],5,0),L622))</f>
        <v>https://app.powerbi.com/view?r=eyJrIjoiMGJkOTQ4MGUtMmY1Zi00MmMyLWE0YjUtMWZmOGExMjI1Yzk3IiwidCI6IjhmYmFhNWJmLTJlY2MtNGRjOC1iNTZiLThmOTJlMzA3ZjA3NiIsImMiOjR9</v>
      </c>
      <c r="U622" s="121" t="str">
        <f>+IFERROR(VLOOKUP($M622,'LINK GEE-MSTORE'!$A$4:$E$164,4,0),"")&amp;IF(Detalle_Vinculos_Odoo[[#This Row],[id GEE2]]=0,"",Detalle_Vinculos_Odoo[[#This Row],[id GEE2]])</f>
        <v>https://app-data-i.users.earthengine.app/view/dataclimabzfiltro?Codcom=5</v>
      </c>
      <c r="V622" s="121" t="str">
        <f>+IFERROR(VLOOKUP($M622,'LINK GEE-MSTORE'!$I$4:$M$134,4,0),"")</f>
        <v/>
      </c>
      <c r="W622" s="30" t="str">
        <f>+Detalle_Vinculos_Odoo[[#This Row],[Data]]&amp;"|| "&amp;Detalle_Vinculos_Odoo[[#This Row],[Variante Shopify]]&amp;", "&amp;Detalle_Vinculos_Odoo[[#This Row],[País]]</f>
        <v>DATACLIMA|| Distrito: Stann Creek, Belice</v>
      </c>
      <c r="X6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Stann Creek</v>
      </c>
      <c r="Y62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id2:5, geeURL: "https://app-data-i.users.earthengine.app/view/dataclimabzfiltro?Codcom=5", comentario: "DATA: DATACLIMA || País: Belice || Variante: SI || Tipo Variante: Distrito || Variante Shopify: Distrito: Stann Creek", nombre: "DATACLIMA|| Distrito: Stann Creek, Belice",urlImagen: "https://raw.githubusercontent.com/Sud-Austral/DATA-COMUN/master/00%20Portadas/DATACLIMA/portadaPowerBi_DataCLIMA_PlataformaDeAnalisisYMonitoreoDelClima_BELICE.jpg",  urlPowerBi:"https://app.powerbi.com/view?r=eyJrIjoiMGJkOTQ4MGUtMmY1Zi00MmMyLWE0YjUtMWZmOGExMjI1Yzk3IiwidCI6IjhmYmFhNWJmLTJlY2MtNGRjOC1iNTZiLThmOTJlMzA3ZjA3NiIsImMiOjR9"));</v>
      </c>
      <c r="AA6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https://odooutil.azurewebsites.net/GEE/Index/9024/5/46/5</v>
      </c>
      <c r="AB622" s="106" t="str">
        <f t="shared" si="43"/>
        <v>https://dashboardfiltrado.azurewebsites.net/AutoDash/Index/46/5</v>
      </c>
      <c r="AC6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id2:5, url:"https://app.powerbi.com/view?r=eyJrIjoiMGJkOTQ4MGUtMmY1Zi00MmMyLWE0YjUtMWZmOGExMjI1Yzk3IiwidCI6IjhmYmFhNWJmLTJlY2MtNGRjOC1iNTZiLThmOTJlMzA3ZjA3NiIsImMiOjR9", comentario:"DATA: DATACLIMA || País: Belice || Variante: SI || Tipo Variante: Distrito || Variante Shopify: Distrito: Stann Creek"));</v>
      </c>
      <c r="AD6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https://odooutil.azurewebsites.net/GEE/Index/9024/5/46/5</v>
      </c>
      <c r="AE622" s="117" t="str">
        <f>+IF(Detalle_Vinculos_Odoo[[#This Row],[LINK Mapstore]]&lt;&gt;"","MapStore",IF(Detalle_Vinculos_Odoo[[#This Row],[id GEE]]&lt;&gt;"","GEE-PBI","PBI"))</f>
        <v>GEE-PBI</v>
      </c>
    </row>
    <row r="623" spans="1:31" ht="30.6" hidden="1" x14ac:dyDescent="0.3">
      <c r="A623" s="102">
        <f t="shared" si="44"/>
        <v>610</v>
      </c>
      <c r="B623" s="103" t="str">
        <f>+VLOOKUP($M623,Detalle_Variantes_DI[],2,0)</f>
        <v>DATACLIMA</v>
      </c>
      <c r="C623" s="103" t="str">
        <f>+VLOOKUP($M623,Detalle_Variantes_DI[],3,0)</f>
        <v>0013-04-00092</v>
      </c>
      <c r="D623" s="30" t="str">
        <f>+VLOOKUP($M623,Detalle_Variantes_DI[],5,0)</f>
        <v>Plataforma de Análisis y Monitoreo del Clima - Belice</v>
      </c>
      <c r="E623" s="102" t="str">
        <f>+VLOOKUP($M623,Detalle_Variantes_DI[],6,0)</f>
        <v>PRO</v>
      </c>
      <c r="F623" s="102" t="str">
        <f>+VLOOKUP($M623,Detalle_Variantes_DI[],7,0)</f>
        <v>Belice</v>
      </c>
      <c r="G623" s="102" t="str">
        <f>+VLOOKUP($M623,Detalle_Variantes_DI[],8,0)</f>
        <v>SI</v>
      </c>
      <c r="H623" s="102" t="str">
        <f>+VLOOKUP($M623,Detalle_Variantes_DI[],9,0)</f>
        <v>SI</v>
      </c>
      <c r="I623" s="102" t="str">
        <f>+VLOOKUP($M623,Detalle_Variantes_DI[],10,0)</f>
        <v>NO</v>
      </c>
      <c r="J623" s="102" t="str">
        <f>+VLOOKUP($M623,Detalle_Variantes_DI[],11,0)</f>
        <v>SI</v>
      </c>
      <c r="K623" s="102" t="str">
        <f>+VLOOKUP($M623,Detalle_Variantes_DI[],13,0)</f>
        <v>SI</v>
      </c>
      <c r="L623" s="102" t="str">
        <f>+VLOOKUP($M623,Detalle_Variantes_DI[],14,0)</f>
        <v>Distrito</v>
      </c>
      <c r="M623" s="100">
        <f t="shared" si="47"/>
        <v>46</v>
      </c>
      <c r="N623" s="96">
        <v>6</v>
      </c>
      <c r="O623" s="102">
        <f>+IF(VLOOKUP($M623,Detalle_Variantes_DI[],19,0)=0,"",VLOOKUP($M623,Detalle_Variantes_DI[],19,0))</f>
        <v>9024</v>
      </c>
      <c r="P623" s="102">
        <f t="shared" si="45"/>
        <v>6</v>
      </c>
      <c r="Q623" s="102">
        <f>+IF(VLOOKUP($M623,Detalle_Variantes_DI[],19,0)=0,"",VLOOKUP($M623,Detalle_Variantes_DI[],21,0))</f>
        <v>0</v>
      </c>
      <c r="R623" s="102">
        <f t="shared" si="46"/>
        <v>6</v>
      </c>
      <c r="S623" s="106" t="str">
        <f>+IFERROR(VLOOKUP(M623&amp;"-"&amp;N623,Links_publicos_PBI[[id-id2]:[Nombre Archivo PBI]],4,0),L623)</f>
        <v>Distrito: Toledo</v>
      </c>
      <c r="T623" s="121" t="str">
        <f>+HYPERLINK(IFERROR(VLOOKUP($M623&amp;"-"&amp;$N623,Links_publicos_PBI[[id-id2]:[Nombre Archivo PBI]],5,0),L623))</f>
        <v>https://app.powerbi.com/view?r=eyJrIjoiMGYyMjk4MGUtM2Y1ZS00OTExLThhZTItNGQ4NDFkMGQ3YzE1IiwidCI6IjhmYmFhNWJmLTJlY2MtNGRjOC1iNTZiLThmOTJlMzA3ZjA3NiIsImMiOjR9</v>
      </c>
      <c r="U623" s="121" t="str">
        <f>+IFERROR(VLOOKUP($M623,'LINK GEE-MSTORE'!$A$4:$E$164,4,0),"")&amp;IF(Detalle_Vinculos_Odoo[[#This Row],[id GEE2]]=0,"",Detalle_Vinculos_Odoo[[#This Row],[id GEE2]])</f>
        <v>https://app-data-i.users.earthengine.app/view/dataclimabzfiltro?Codcom=6</v>
      </c>
      <c r="V623" s="121" t="str">
        <f>+IFERROR(VLOOKUP($M623,'LINK GEE-MSTORE'!$I$4:$M$134,4,0),"")</f>
        <v/>
      </c>
      <c r="W623" s="30" t="str">
        <f>+Detalle_Vinculos_Odoo[[#This Row],[Data]]&amp;"|| "&amp;Detalle_Vinculos_Odoo[[#This Row],[Variante Shopify]]&amp;", "&amp;Detalle_Vinculos_Odoo[[#This Row],[País]]</f>
        <v>DATACLIMA|| Distrito: Toledo, Belice</v>
      </c>
      <c r="X6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Toledo</v>
      </c>
      <c r="Y62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id2:6, geeURL: "https://app-data-i.users.earthengine.app/view/dataclimabzfiltro?Codcom=6", comentario: "DATA: DATACLIMA || País: Belice || Variante: SI || Tipo Variante: Distrito || Variante Shopify: Distrito: Toledo", nombre: "DATACLIMA|| Distrito: Toledo, Belice",urlImagen: "https://raw.githubusercontent.com/Sud-Austral/DATA-COMUN/master/00%20Portadas/DATACLIMA/portadaPowerBi_DataCLIMA_PlataformaDeAnalisisYMonitoreoDelClima_BELICE.jpg",  urlPowerBi:"https://app.powerbi.com/view?r=eyJrIjoiMGYyMjk4MGUtM2Y1ZS00OTExLThhZTItNGQ4NDFkMGQ3YzE1IiwidCI6IjhmYmFhNWJmLTJlY2MtNGRjOC1iNTZiLThmOTJlMzA3ZjA3NiIsImMiOjR9"));</v>
      </c>
      <c r="AA6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https://odooutil.azurewebsites.net/GEE/Index/9024/6/46/6</v>
      </c>
      <c r="AB623" s="106" t="str">
        <f t="shared" si="43"/>
        <v>https://dashboardfiltrado.azurewebsites.net/AutoDash/Index/46/6</v>
      </c>
      <c r="AC6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id2:6, url:"https://app.powerbi.com/view?r=eyJrIjoiMGYyMjk4MGUtM2Y1ZS00OTExLThhZTItNGQ4NDFkMGQ3YzE1IiwidCI6IjhmYmFhNWJmLTJlY2MtNGRjOC1iNTZiLThmOTJlMzA3ZjA3NiIsImMiOjR9", comentario:"DATA: DATACLIMA || País: Belice || Variante: SI || Tipo Variante: Distrito || Variante Shopify: Distrito: Toledo"));</v>
      </c>
      <c r="AD6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https://odooutil.azurewebsites.net/GEE/Index/9024/6/46/6</v>
      </c>
      <c r="AE623" s="117" t="str">
        <f>+IF(Detalle_Vinculos_Odoo[[#This Row],[LINK Mapstore]]&lt;&gt;"","MapStore",IF(Detalle_Vinculos_Odoo[[#This Row],[id GEE]]&lt;&gt;"","GEE-PBI","PBI"))</f>
        <v>GEE-PBI</v>
      </c>
    </row>
    <row r="624" spans="1:31" ht="30.6" x14ac:dyDescent="0.3">
      <c r="A624" s="102">
        <f t="shared" si="44"/>
        <v>611</v>
      </c>
      <c r="B624" s="103" t="str">
        <f>+VLOOKUP($M624,Detalle_Variantes_DI[],2,0)</f>
        <v>DATARIESGO</v>
      </c>
      <c r="C624" s="103" t="str">
        <f>+VLOOKUP($M624,Detalle_Variantes_DI[],3,0)</f>
        <v>0012-04-00091</v>
      </c>
      <c r="D624" s="30" t="str">
        <f>+VLOOKUP($M624,Detalle_Variantes_DI[],5,0)</f>
        <v>Plataforma de Análisis y Monitoreo de focos de Fuego - República Dominicana</v>
      </c>
      <c r="E624" s="102" t="str">
        <f>+VLOOKUP($M624,Detalle_Variantes_DI[],6,0)</f>
        <v>PRO</v>
      </c>
      <c r="F624" s="102" t="str">
        <f>+VLOOKUP($M624,Detalle_Variantes_DI[],7,0)</f>
        <v>Rep Dominicana</v>
      </c>
      <c r="G624" s="102" t="str">
        <f>+VLOOKUP($M624,Detalle_Variantes_DI[],8,0)</f>
        <v>SI</v>
      </c>
      <c r="H624" s="102" t="str">
        <f>+VLOOKUP($M624,Detalle_Variantes_DI[],9,0)</f>
        <v>SI</v>
      </c>
      <c r="I624" s="102" t="str">
        <f>+VLOOKUP($M624,Detalle_Variantes_DI[],10,0)</f>
        <v>NO</v>
      </c>
      <c r="J624" s="102" t="str">
        <f>+VLOOKUP($M624,Detalle_Variantes_DI[],11,0)</f>
        <v>SI</v>
      </c>
      <c r="K624" s="102" t="str">
        <f>+VLOOKUP($M624,Detalle_Variantes_DI[],13,0)</f>
        <v>NO</v>
      </c>
      <c r="L624" s="102" t="str">
        <f>+VLOOKUP($M624,Detalle_Variantes_DI[],14,0)</f>
        <v>Nacional</v>
      </c>
      <c r="M624" s="100">
        <v>47</v>
      </c>
      <c r="N624" s="96">
        <v>0</v>
      </c>
      <c r="O624" s="102">
        <f>+IF(VLOOKUP($M624,Detalle_Variantes_DI[],19,0)=0,"",VLOOKUP($M624,Detalle_Variantes_DI[],19,0))</f>
        <v>9032</v>
      </c>
      <c r="P624" s="102">
        <f t="shared" si="45"/>
        <v>0</v>
      </c>
      <c r="Q624" s="102">
        <f>+IF(VLOOKUP($M624,Detalle_Variantes_DI[],19,0)=0,"",VLOOKUP($M624,Detalle_Variantes_DI[],21,0))</f>
        <v>0</v>
      </c>
      <c r="R624" s="102">
        <f t="shared" si="46"/>
        <v>0</v>
      </c>
      <c r="S624" s="106" t="str">
        <f>+IFERROR(VLOOKUP(M624&amp;"-"&amp;N624,Links_publicos_PBI[[id-id2]:[Nombre Archivo PBI]],4,0),L624)</f>
        <v>Nacional</v>
      </c>
      <c r="T624" s="121" t="str">
        <f>+HYPERLINK(IFERROR(VLOOKUP($M624&amp;"-"&amp;$N624,Links_publicos_PBI[[id-id2]:[Nombre Archivo PBI]],5,0),L624))</f>
        <v>https://app.powerbi.com/view?r=eyJrIjoiZDY1ZjhhZWMtN2FhNC00NTJjLThhZGYtZDE0NjA5NTI0ZjE4IiwidCI6IjhmYmFhNWJmLTJlY2MtNGRjOC1iNTZiLThmOTJlMzA3ZjA3NiIsImMiOjR9&amp;pageName=ReportSection8bcae9100757e5450e5b</v>
      </c>
      <c r="U624" s="121" t="str">
        <f>+IFERROR(VLOOKUP($M624,'LINK GEE-MSTORE'!$A$4:$E$164,4,0),"")&amp;IF(Detalle_Vinculos_Odoo[[#This Row],[id GEE2]]=0,"",Detalle_Vinculos_Odoo[[#This Row],[id GEE2]])</f>
        <v>https://app-data-i.users.earthengine.app/view/datafuegord</v>
      </c>
      <c r="V624" s="121" t="str">
        <f>+IFERROR(VLOOKUP($M624,'LINK GEE-MSTORE'!$I$4:$M$134,4,0),"")</f>
        <v/>
      </c>
      <c r="W624" s="30" t="str">
        <f>+Detalle_Vinculos_Odoo[[#This Row],[Data]]&amp;"|| "&amp;Detalle_Vinculos_Odoo[[#This Row],[Variante Shopify]]&amp;", "&amp;Detalle_Vinculos_Odoo[[#This Row],[País]]</f>
        <v>DATARIESGO|| Nacional, Rep Dominicana</v>
      </c>
      <c r="X6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NO || Tipo Variante: Nacional || Variante Shopify: Nacional</v>
      </c>
      <c r="Y624" s="106" t="str">
        <f>+IFERROR(VLOOKUP(Detalle_Vinculos_Odoo[[#This Row],[id GEE]],Portadas10[],2,0),"No hay imagen en la tabla")</f>
        <v>No hay imagen en la tabla</v>
      </c>
      <c r="Z6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9032, id2:0, geeURL: "https://app-data-i.users.earthengine.app/view/datafuegord", comentario: "DATA: DATARIESGO || País: Rep Dominicana || Variante: NO || Tipo Variante: Nacional || Variante Shopify: Nacional", nombre: "DATARIESGO|| Nacional, Rep Dominicana",urlImagen: "No hay imagen en la tabla",  urlPowerBi:"https://app.powerbi.com/view?r=eyJrIjoiZDY1ZjhhZWMtN2FhNC00NTJjLThhZGYtZDE0NjA5NTI0ZjE4IiwidCI6IjhmYmFhNWJmLTJlY2MtNGRjOC1iNTZiLThmOTJlMzA3ZjA3NiIsImMiOjR9&amp;pageName=ReportSection8bcae9100757e5450e5b"));</v>
      </c>
      <c r="AA6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https://odooutil.azurewebsites.net/GEE/Index/9032/0/47/0</v>
      </c>
      <c r="AB624" s="106" t="str">
        <f t="shared" si="43"/>
        <v>https://dashboardfiltrado.azurewebsites.net/AutoDash/Index/47/0</v>
      </c>
      <c r="AC6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id:47, id2:0, url:"https://app.powerbi.com/view?r=eyJrIjoiZDY1ZjhhZWMtN2FhNC00NTJjLThhZGYtZDE0NjA5NTI0ZjE4IiwidCI6IjhmYmFhNWJmLTJlY2MtNGRjOC1iNTZiLThmOTJlMzA3ZjA3NiIsImMiOjR9&amp;pageName=ReportSection8bcae9100757e5450e5b", comentario:"DATA: DATARIESGO || País: Rep Dominicana || Variante: NO || Tipo Variante: Nacional || Variante Shopify: Nacional"));</v>
      </c>
      <c r="AD6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https://odooutil.azurewebsites.net/GEE/Index/9032/0/47/0</v>
      </c>
      <c r="AE624" s="117" t="str">
        <f>+IF(Detalle_Vinculos_Odoo[[#This Row],[LINK Mapstore]]&lt;&gt;"","MapStore",IF(Detalle_Vinculos_Odoo[[#This Row],[id GEE]]&lt;&gt;"","GEE-PBI","PBI"))</f>
        <v>GEE-PBI</v>
      </c>
    </row>
    <row r="625" spans="1:31" ht="30.6" x14ac:dyDescent="0.3">
      <c r="A625" s="102">
        <f t="shared" si="44"/>
        <v>612</v>
      </c>
      <c r="B625" s="103" t="str">
        <f>+VLOOKUP($M625,Detalle_Variantes_DI[],2,0)</f>
        <v>DATARIESGO</v>
      </c>
      <c r="C625" s="103" t="str">
        <f>+VLOOKUP($M625,Detalle_Variantes_DI[],3,0)</f>
        <v>0012-04-00091</v>
      </c>
      <c r="D625" s="30" t="str">
        <f>+VLOOKUP($M625,Detalle_Variantes_DI[],5,0)</f>
        <v>Plataforma de Análisis y Monitoreo de focos de Fuego - República Dominicana</v>
      </c>
      <c r="E625" s="102" t="str">
        <f>+VLOOKUP($M625,Detalle_Variantes_DI[],6,0)</f>
        <v>PRO</v>
      </c>
      <c r="F625" s="102" t="str">
        <f>+VLOOKUP($M625,Detalle_Variantes_DI[],7,0)</f>
        <v>Rep Dominicana</v>
      </c>
      <c r="G625" s="102" t="str">
        <f>+VLOOKUP($M625,Detalle_Variantes_DI[],8,0)</f>
        <v>SI</v>
      </c>
      <c r="H625" s="102" t="str">
        <f>+VLOOKUP($M625,Detalle_Variantes_DI[],9,0)</f>
        <v>SI</v>
      </c>
      <c r="I625" s="102" t="str">
        <f>+VLOOKUP($M625,Detalle_Variantes_DI[],10,0)</f>
        <v>NO</v>
      </c>
      <c r="J625" s="102" t="str">
        <f>+VLOOKUP($M625,Detalle_Variantes_DI[],11,0)</f>
        <v>SI</v>
      </c>
      <c r="K625" s="102" t="str">
        <f>+VLOOKUP($M625,Detalle_Variantes_DI[],13,0)</f>
        <v>SI</v>
      </c>
      <c r="L625" s="102" t="str">
        <f>+VLOOKUP($M625,Detalle_Variantes_DI[],14,0)</f>
        <v>Provincia</v>
      </c>
      <c r="M625" s="100">
        <v>48</v>
      </c>
      <c r="N625" s="96">
        <v>109</v>
      </c>
      <c r="O625" s="102">
        <f>+IF(VLOOKUP($M625,Detalle_Variantes_DI[],19,0)=0,"",VLOOKUP($M625,Detalle_Variantes_DI[],19,0))</f>
        <v>9033</v>
      </c>
      <c r="P625" s="102">
        <f t="shared" si="45"/>
        <v>109</v>
      </c>
      <c r="Q625" s="102">
        <f>+IF(VLOOKUP($M625,Detalle_Variantes_DI[],19,0)=0,"",VLOOKUP($M625,Detalle_Variantes_DI[],21,0))</f>
        <v>0</v>
      </c>
      <c r="R625" s="102">
        <f t="shared" si="46"/>
        <v>109</v>
      </c>
      <c r="S625" s="106" t="str">
        <f>+IFERROR(VLOOKUP(M625&amp;"-"&amp;N625,Links_publicos_PBI[[id-id2]:[Nombre Archivo PBI]],4,0),L625)</f>
        <v>Provincia: Espaillat</v>
      </c>
      <c r="T625" s="121" t="str">
        <f>+HYPERLINK(IFERROR(VLOOKUP($M625&amp;"-"&amp;$N625,Links_publicos_PBI[[id-id2]:[Nombre Archivo PBI]],5,0),L625))</f>
        <v>https://app.powerbi.com/view?r=eyJrIjoiYmY5MTRjYzItODBmMy00NzAzLTkwMTQtZmExNDdlYmYxY2JkIiwidCI6IjhmYmFhNWJmLTJlY2MtNGRjOC1iNTZiLThmOTJlMzA3ZjA3NiIsImMiOjR9</v>
      </c>
      <c r="U625" s="121" t="str">
        <f>+IFERROR(VLOOKUP($M625,'LINK GEE-MSTORE'!$A$4:$E$164,4,0),"")&amp;IF(Detalle_Vinculos_Odoo[[#This Row],[id GEE2]]=0,"",Detalle_Vinculos_Odoo[[#This Row],[id GEE2]])</f>
        <v>https://app-data-i.users.earthengine.app/view/datafuegordfiltro?Codcom=109</v>
      </c>
      <c r="V625" s="121" t="str">
        <f>+IFERROR(VLOOKUP($M625,'LINK GEE-MSTORE'!$I$4:$M$134,4,0),"")</f>
        <v/>
      </c>
      <c r="W625" s="30" t="str">
        <f>+Detalle_Vinculos_Odoo[[#This Row],[Data]]&amp;"|| "&amp;Detalle_Vinculos_Odoo[[#This Row],[Variante Shopify]]&amp;", "&amp;Detalle_Vinculos_Odoo[[#This Row],[País]]</f>
        <v>DATARIESGO|| Provincia: Espaillat, Rep Dominicana</v>
      </c>
      <c r="X6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Espaillat</v>
      </c>
      <c r="Y625" s="106" t="str">
        <f>+IFERROR(VLOOKUP(Detalle_Vinculos_Odoo[[#This Row],[id GEE]],Portadas10[],2,0),"No hay imagen en la tabla")</f>
        <v>No hay imagen en la tabla</v>
      </c>
      <c r="Z6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id2:109, geeURL: "https://app-data-i.users.earthengine.app/view/datafuegordfiltro?Codcom=109", comentario: "DATA: DATARIESGO || País: Rep Dominicana || Variante: SI || Tipo Variante: Provincia || Variante Shopify: Provincia: Espaillat", nombre: "DATARIESGO|| Provincia: Espaillat, Rep Dominicana",urlImagen: "No hay imagen en la tabla",  urlPowerBi:"https://app.powerbi.com/view?r=eyJrIjoiYmY5MTRjYzItODBmMy00NzAzLTkwMTQtZmExNDdlYmYxY2JkIiwidCI6IjhmYmFhNWJmLTJlY2MtNGRjOC1iNTZiLThmOTJlMzA3ZjA3NiIsImMiOjR9"));</v>
      </c>
      <c r="AA6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https://odooutil.azurewebsites.net/GEE/Index/9033/109/48/109</v>
      </c>
      <c r="AB625" s="106" t="str">
        <f t="shared" si="43"/>
        <v>https://dashboardfiltrado.azurewebsites.net/AutoDash/Index/48/109</v>
      </c>
      <c r="AC6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id2:109, url:"https://app.powerbi.com/view?r=eyJrIjoiYmY5MTRjYzItODBmMy00NzAzLTkwMTQtZmExNDdlYmYxY2JkIiwidCI6IjhmYmFhNWJmLTJlY2MtNGRjOC1iNTZiLThmOTJlMzA3ZjA3NiIsImMiOjR9", comentario:"DATA: DATARIESGO || País: Rep Dominicana || Variante: SI || Tipo Variante: Provincia || Variante Shopify: Provincia: Espaillat"));</v>
      </c>
      <c r="AD6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https://odooutil.azurewebsites.net/GEE/Index/9033/109/48/109</v>
      </c>
      <c r="AE625" s="117" t="str">
        <f>+IF(Detalle_Vinculos_Odoo[[#This Row],[LINK Mapstore]]&lt;&gt;"","MapStore",IF(Detalle_Vinculos_Odoo[[#This Row],[id GEE]]&lt;&gt;"","GEE-PBI","PBI"))</f>
        <v>GEE-PBI</v>
      </c>
    </row>
    <row r="626" spans="1:31" ht="30.6" x14ac:dyDescent="0.3">
      <c r="A626" s="102">
        <f t="shared" si="44"/>
        <v>613</v>
      </c>
      <c r="B626" s="103" t="str">
        <f>+VLOOKUP($M626,Detalle_Variantes_DI[],2,0)</f>
        <v>DATARIESGO</v>
      </c>
      <c r="C626" s="103" t="str">
        <f>+VLOOKUP($M626,Detalle_Variantes_DI[],3,0)</f>
        <v>0012-04-00091</v>
      </c>
      <c r="D626" s="30" t="str">
        <f>+VLOOKUP($M626,Detalle_Variantes_DI[],5,0)</f>
        <v>Plataforma de Análisis y Monitoreo de focos de Fuego - República Dominicana</v>
      </c>
      <c r="E626" s="102" t="str">
        <f>+VLOOKUP($M626,Detalle_Variantes_DI[],6,0)</f>
        <v>PRO</v>
      </c>
      <c r="F626" s="102" t="str">
        <f>+VLOOKUP($M626,Detalle_Variantes_DI[],7,0)</f>
        <v>Rep Dominicana</v>
      </c>
      <c r="G626" s="102" t="str">
        <f>+VLOOKUP($M626,Detalle_Variantes_DI[],8,0)</f>
        <v>SI</v>
      </c>
      <c r="H626" s="102" t="str">
        <f>+VLOOKUP($M626,Detalle_Variantes_DI[],9,0)</f>
        <v>SI</v>
      </c>
      <c r="I626" s="102" t="str">
        <f>+VLOOKUP($M626,Detalle_Variantes_DI[],10,0)</f>
        <v>NO</v>
      </c>
      <c r="J626" s="102" t="str">
        <f>+VLOOKUP($M626,Detalle_Variantes_DI[],11,0)</f>
        <v>SI</v>
      </c>
      <c r="K626" s="102" t="str">
        <f>+VLOOKUP($M626,Detalle_Variantes_DI[],13,0)</f>
        <v>SI</v>
      </c>
      <c r="L626" s="102" t="str">
        <f>+VLOOKUP($M626,Detalle_Variantes_DI[],14,0)</f>
        <v>Provincia</v>
      </c>
      <c r="M626" s="100">
        <f t="shared" si="47"/>
        <v>48</v>
      </c>
      <c r="N626" s="96">
        <v>118</v>
      </c>
      <c r="O626" s="102">
        <f>+IF(VLOOKUP($M626,Detalle_Variantes_DI[],19,0)=0,"",VLOOKUP($M626,Detalle_Variantes_DI[],19,0))</f>
        <v>9033</v>
      </c>
      <c r="P626" s="102">
        <f t="shared" si="45"/>
        <v>118</v>
      </c>
      <c r="Q626" s="102">
        <f>+IF(VLOOKUP($M626,Detalle_Variantes_DI[],19,0)=0,"",VLOOKUP($M626,Detalle_Variantes_DI[],21,0))</f>
        <v>0</v>
      </c>
      <c r="R626" s="102">
        <f t="shared" si="46"/>
        <v>118</v>
      </c>
      <c r="S626" s="106" t="str">
        <f>+IFERROR(VLOOKUP(M626&amp;"-"&amp;N626,Links_publicos_PBI[[id-id2]:[Nombre Archivo PBI]],4,0),L626)</f>
        <v>Provincia: Puerto Plata</v>
      </c>
      <c r="T626" s="121" t="str">
        <f>+HYPERLINK(IFERROR(VLOOKUP($M626&amp;"-"&amp;$N626,Links_publicos_PBI[[id-id2]:[Nombre Archivo PBI]],5,0),L626))</f>
        <v>https://app.powerbi.com/view?r=eyJrIjoiYTEyZTE4OWEtMWNiNC00Y2Y5LWE2MDItYTk3ZjAzNjc4OTk3IiwidCI6IjhmYmFhNWJmLTJlY2MtNGRjOC1iNTZiLThmOTJlMzA3ZjA3NiIsImMiOjR9</v>
      </c>
      <c r="U626" s="121" t="str">
        <f>+IFERROR(VLOOKUP($M626,'LINK GEE-MSTORE'!$A$4:$E$164,4,0),"")&amp;IF(Detalle_Vinculos_Odoo[[#This Row],[id GEE2]]=0,"",Detalle_Vinculos_Odoo[[#This Row],[id GEE2]])</f>
        <v>https://app-data-i.users.earthengine.app/view/datafuegordfiltro?Codcom=118</v>
      </c>
      <c r="V626" s="121" t="str">
        <f>+IFERROR(VLOOKUP($M626,'LINK GEE-MSTORE'!$I$4:$M$134,4,0),"")</f>
        <v/>
      </c>
      <c r="W626" s="30" t="str">
        <f>+Detalle_Vinculos_Odoo[[#This Row],[Data]]&amp;"|| "&amp;Detalle_Vinculos_Odoo[[#This Row],[Variante Shopify]]&amp;", "&amp;Detalle_Vinculos_Odoo[[#This Row],[País]]</f>
        <v>DATARIESGO|| Provincia: Puerto Plata, Rep Dominicana</v>
      </c>
      <c r="X6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Puerto Plata</v>
      </c>
      <c r="Y626" s="106" t="str">
        <f>+IFERROR(VLOOKUP(Detalle_Vinculos_Odoo[[#This Row],[id GEE]],Portadas10[],2,0),"No hay imagen en la tabla")</f>
        <v>No hay imagen en la tabla</v>
      </c>
      <c r="Z6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id2:118, geeURL: "https://app-data-i.users.earthengine.app/view/datafuegordfiltro?Codcom=118", comentario: "DATA: DATARIESGO || País: Rep Dominicana || Variante: SI || Tipo Variante: Provincia || Variante Shopify: Provincia: Puerto Plata", nombre: "DATARIESGO|| Provincia: Puerto Plata, Rep Dominicana",urlImagen: "No hay imagen en la tabla",  urlPowerBi:"https://app.powerbi.com/view?r=eyJrIjoiYTEyZTE4OWEtMWNiNC00Y2Y5LWE2MDItYTk3ZjAzNjc4OTk3IiwidCI6IjhmYmFhNWJmLTJlY2MtNGRjOC1iNTZiLThmOTJlMzA3ZjA3NiIsImMiOjR9"));</v>
      </c>
      <c r="AA6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https://odooutil.azurewebsites.net/GEE/Index/9033/118/48/118</v>
      </c>
      <c r="AB626" s="106" t="str">
        <f t="shared" si="43"/>
        <v>https://dashboardfiltrado.azurewebsites.net/AutoDash/Index/48/118</v>
      </c>
      <c r="AC6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id2:118, url:"https://app.powerbi.com/view?r=eyJrIjoiYTEyZTE4OWEtMWNiNC00Y2Y5LWE2MDItYTk3ZjAzNjc4OTk3IiwidCI6IjhmYmFhNWJmLTJlY2MtNGRjOC1iNTZiLThmOTJlMzA3ZjA3NiIsImMiOjR9", comentario:"DATA: DATARIESGO || País: Rep Dominicana || Variante: SI || Tipo Variante: Provincia || Variante Shopify: Provincia: Puerto Plata"));</v>
      </c>
      <c r="AD6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https://odooutil.azurewebsites.net/GEE/Index/9033/118/48/118</v>
      </c>
      <c r="AE626" s="117" t="str">
        <f>+IF(Detalle_Vinculos_Odoo[[#This Row],[LINK Mapstore]]&lt;&gt;"","MapStore",IF(Detalle_Vinculos_Odoo[[#This Row],[id GEE]]&lt;&gt;"","GEE-PBI","PBI"))</f>
        <v>GEE-PBI</v>
      </c>
    </row>
    <row r="627" spans="1:31" ht="30.6" x14ac:dyDescent="0.3">
      <c r="A627" s="102">
        <f t="shared" si="44"/>
        <v>614</v>
      </c>
      <c r="B627" s="103" t="str">
        <f>+VLOOKUP($M627,Detalle_Variantes_DI[],2,0)</f>
        <v>DATARIESGO</v>
      </c>
      <c r="C627" s="103" t="str">
        <f>+VLOOKUP($M627,Detalle_Variantes_DI[],3,0)</f>
        <v>0012-04-00091</v>
      </c>
      <c r="D627" s="30" t="str">
        <f>+VLOOKUP($M627,Detalle_Variantes_DI[],5,0)</f>
        <v>Plataforma de Análisis y Monitoreo de focos de Fuego - República Dominicana</v>
      </c>
      <c r="E627" s="102" t="str">
        <f>+VLOOKUP($M627,Detalle_Variantes_DI[],6,0)</f>
        <v>PRO</v>
      </c>
      <c r="F627" s="102" t="str">
        <f>+VLOOKUP($M627,Detalle_Variantes_DI[],7,0)</f>
        <v>Rep Dominicana</v>
      </c>
      <c r="G627" s="102" t="str">
        <f>+VLOOKUP($M627,Detalle_Variantes_DI[],8,0)</f>
        <v>SI</v>
      </c>
      <c r="H627" s="102" t="str">
        <f>+VLOOKUP($M627,Detalle_Variantes_DI[],9,0)</f>
        <v>SI</v>
      </c>
      <c r="I627" s="102" t="str">
        <f>+VLOOKUP($M627,Detalle_Variantes_DI[],10,0)</f>
        <v>NO</v>
      </c>
      <c r="J627" s="102" t="str">
        <f>+VLOOKUP($M627,Detalle_Variantes_DI[],11,0)</f>
        <v>SI</v>
      </c>
      <c r="K627" s="102" t="str">
        <f>+VLOOKUP($M627,Detalle_Variantes_DI[],13,0)</f>
        <v>SI</v>
      </c>
      <c r="L627" s="102" t="str">
        <f>+VLOOKUP($M627,Detalle_Variantes_DI[],14,0)</f>
        <v>Provincia</v>
      </c>
      <c r="M627" s="100">
        <f t="shared" si="47"/>
        <v>48</v>
      </c>
      <c r="N627" s="96">
        <v>125</v>
      </c>
      <c r="O627" s="102">
        <f>+IF(VLOOKUP($M627,Detalle_Variantes_DI[],19,0)=0,"",VLOOKUP($M627,Detalle_Variantes_DI[],19,0))</f>
        <v>9033</v>
      </c>
      <c r="P627" s="102">
        <f t="shared" si="45"/>
        <v>125</v>
      </c>
      <c r="Q627" s="102">
        <f>+IF(VLOOKUP($M627,Detalle_Variantes_DI[],19,0)=0,"",VLOOKUP($M627,Detalle_Variantes_DI[],21,0))</f>
        <v>0</v>
      </c>
      <c r="R627" s="102">
        <f t="shared" si="46"/>
        <v>125</v>
      </c>
      <c r="S627" s="106" t="str">
        <f>+IFERROR(VLOOKUP(M627&amp;"-"&amp;N627,Links_publicos_PBI[[id-id2]:[Nombre Archivo PBI]],4,0),L627)</f>
        <v>Provincia: Santiago</v>
      </c>
      <c r="T627" s="121" t="str">
        <f>+HYPERLINK(IFERROR(VLOOKUP($M627&amp;"-"&amp;$N627,Links_publicos_PBI[[id-id2]:[Nombre Archivo PBI]],5,0),L627))</f>
        <v>https://app.powerbi.com/view?r=eyJrIjoiOGZkYzg1YzItMDc3Mi00MTQ4LTkyZWEtYTFiYTQxNjBhYjYyIiwidCI6IjhmYmFhNWJmLTJlY2MtNGRjOC1iNTZiLThmOTJlMzA3ZjA3NiIsImMiOjR9</v>
      </c>
      <c r="U627" s="121" t="str">
        <f>+IFERROR(VLOOKUP($M627,'LINK GEE-MSTORE'!$A$4:$E$164,4,0),"")&amp;IF(Detalle_Vinculos_Odoo[[#This Row],[id GEE2]]=0,"",Detalle_Vinculos_Odoo[[#This Row],[id GEE2]])</f>
        <v>https://app-data-i.users.earthengine.app/view/datafuegordfiltro?Codcom=125</v>
      </c>
      <c r="V627" s="121" t="str">
        <f>+IFERROR(VLOOKUP($M627,'LINK GEE-MSTORE'!$I$4:$M$134,4,0),"")</f>
        <v/>
      </c>
      <c r="W627" s="30" t="str">
        <f>+Detalle_Vinculos_Odoo[[#This Row],[Data]]&amp;"|| "&amp;Detalle_Vinculos_Odoo[[#This Row],[Variante Shopify]]&amp;", "&amp;Detalle_Vinculos_Odoo[[#This Row],[País]]</f>
        <v>DATARIESGO|| Provincia: Santiago, Rep Dominicana</v>
      </c>
      <c r="X6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Santiago</v>
      </c>
      <c r="Y627" s="106" t="str">
        <f>+IFERROR(VLOOKUP(Detalle_Vinculos_Odoo[[#This Row],[id GEE]],Portadas10[],2,0),"No hay imagen en la tabla")</f>
        <v>No hay imagen en la tabla</v>
      </c>
      <c r="Z6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id2:125, geeURL: "https://app-data-i.users.earthengine.app/view/datafuegordfiltro?Codcom=125", comentario: "DATA: DATARIESGO || País: Rep Dominicana || Variante: SI || Tipo Variante: Provincia || Variante Shopify: Provincia: Santiago", nombre: "DATARIESGO|| Provincia: Santiago, Rep Dominicana",urlImagen: "No hay imagen en la tabla",  urlPowerBi:"https://app.powerbi.com/view?r=eyJrIjoiOGZkYzg1YzItMDc3Mi00MTQ4LTkyZWEtYTFiYTQxNjBhYjYyIiwidCI6IjhmYmFhNWJmLTJlY2MtNGRjOC1iNTZiLThmOTJlMzA3ZjA3NiIsImMiOjR9"));</v>
      </c>
      <c r="AA6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https://odooutil.azurewebsites.net/GEE/Index/9033/125/48/125</v>
      </c>
      <c r="AB627" s="106" t="str">
        <f t="shared" si="43"/>
        <v>https://dashboardfiltrado.azurewebsites.net/AutoDash/Index/48/125</v>
      </c>
      <c r="AC6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id2:125, url:"https://app.powerbi.com/view?r=eyJrIjoiOGZkYzg1YzItMDc3Mi00MTQ4LTkyZWEtYTFiYTQxNjBhYjYyIiwidCI6IjhmYmFhNWJmLTJlY2MtNGRjOC1iNTZiLThmOTJlMzA3ZjA3NiIsImMiOjR9", comentario:"DATA: DATARIESGO || País: Rep Dominicana || Variante: SI || Tipo Variante: Provincia || Variante Shopify: Provincia: Santiago"));</v>
      </c>
      <c r="AD6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https://odooutil.azurewebsites.net/GEE/Index/9033/125/48/125</v>
      </c>
      <c r="AE627" s="117" t="str">
        <f>+IF(Detalle_Vinculos_Odoo[[#This Row],[LINK Mapstore]]&lt;&gt;"","MapStore",IF(Detalle_Vinculos_Odoo[[#This Row],[id GEE]]&lt;&gt;"","GEE-PBI","PBI"))</f>
        <v>GEE-PBI</v>
      </c>
    </row>
    <row r="628" spans="1:31" ht="30.6" x14ac:dyDescent="0.3">
      <c r="A628" s="102">
        <f t="shared" si="44"/>
        <v>615</v>
      </c>
      <c r="B628" s="103" t="str">
        <f>+VLOOKUP($M628,Detalle_Variantes_DI[],2,0)</f>
        <v>DATARIESGO</v>
      </c>
      <c r="C628" s="103" t="str">
        <f>+VLOOKUP($M628,Detalle_Variantes_DI[],3,0)</f>
        <v>0012-04-00091</v>
      </c>
      <c r="D628" s="30" t="str">
        <f>+VLOOKUP($M628,Detalle_Variantes_DI[],5,0)</f>
        <v>Plataforma de Análisis y Monitoreo de focos de Fuego - República Dominicana</v>
      </c>
      <c r="E628" s="102" t="str">
        <f>+VLOOKUP($M628,Detalle_Variantes_DI[],6,0)</f>
        <v>PRO</v>
      </c>
      <c r="F628" s="102" t="str">
        <f>+VLOOKUP($M628,Detalle_Variantes_DI[],7,0)</f>
        <v>Rep Dominicana</v>
      </c>
      <c r="G628" s="102" t="str">
        <f>+VLOOKUP($M628,Detalle_Variantes_DI[],8,0)</f>
        <v>SI</v>
      </c>
      <c r="H628" s="102" t="str">
        <f>+VLOOKUP($M628,Detalle_Variantes_DI[],9,0)</f>
        <v>SI</v>
      </c>
      <c r="I628" s="102" t="str">
        <f>+VLOOKUP($M628,Detalle_Variantes_DI[],10,0)</f>
        <v>NO</v>
      </c>
      <c r="J628" s="102" t="str">
        <f>+VLOOKUP($M628,Detalle_Variantes_DI[],11,0)</f>
        <v>SI</v>
      </c>
      <c r="K628" s="102" t="str">
        <f>+VLOOKUP($M628,Detalle_Variantes_DI[],13,0)</f>
        <v>SI</v>
      </c>
      <c r="L628" s="102" t="str">
        <f>+VLOOKUP($M628,Detalle_Variantes_DI[],14,0)</f>
        <v>Provincia</v>
      </c>
      <c r="M628" s="100">
        <f t="shared" si="47"/>
        <v>48</v>
      </c>
      <c r="N628" s="96">
        <v>213</v>
      </c>
      <c r="O628" s="102">
        <f>+IF(VLOOKUP($M628,Detalle_Variantes_DI[],19,0)=0,"",VLOOKUP($M628,Detalle_Variantes_DI[],19,0))</f>
        <v>9033</v>
      </c>
      <c r="P628" s="102">
        <f t="shared" si="45"/>
        <v>213</v>
      </c>
      <c r="Q628" s="102">
        <f>+IF(VLOOKUP($M628,Detalle_Variantes_DI[],19,0)=0,"",VLOOKUP($M628,Detalle_Variantes_DI[],21,0))</f>
        <v>0</v>
      </c>
      <c r="R628" s="102">
        <f t="shared" si="46"/>
        <v>213</v>
      </c>
      <c r="S628" s="106" t="str">
        <f>+IFERROR(VLOOKUP(M628&amp;"-"&amp;N628,Links_publicos_PBI[[id-id2]:[Nombre Archivo PBI]],4,0),L628)</f>
        <v>Provincia: La Vega</v>
      </c>
      <c r="T628" s="121" t="str">
        <f>+HYPERLINK(IFERROR(VLOOKUP($M628&amp;"-"&amp;$N628,Links_publicos_PBI[[id-id2]:[Nombre Archivo PBI]],5,0),L628))</f>
        <v>https://app.powerbi.com/view?r=eyJrIjoiN2QzMzFkZWUtYWIwNy00MjViLTlhMzctZmExODlhYjc5NzdjIiwidCI6IjhmYmFhNWJmLTJlY2MtNGRjOC1iNTZiLThmOTJlMzA3ZjA3NiIsImMiOjR9</v>
      </c>
      <c r="U628" s="121" t="str">
        <f>+IFERROR(VLOOKUP($M628,'LINK GEE-MSTORE'!$A$4:$E$164,4,0),"")&amp;IF(Detalle_Vinculos_Odoo[[#This Row],[id GEE2]]=0,"",Detalle_Vinculos_Odoo[[#This Row],[id GEE2]])</f>
        <v>https://app-data-i.users.earthengine.app/view/datafuegordfiltro?Codcom=213</v>
      </c>
      <c r="V628" s="121" t="str">
        <f>+IFERROR(VLOOKUP($M628,'LINK GEE-MSTORE'!$I$4:$M$134,4,0),"")</f>
        <v/>
      </c>
      <c r="W628" s="30" t="str">
        <f>+Detalle_Vinculos_Odoo[[#This Row],[Data]]&amp;"|| "&amp;Detalle_Vinculos_Odoo[[#This Row],[Variante Shopify]]&amp;", "&amp;Detalle_Vinculos_Odoo[[#This Row],[País]]</f>
        <v>DATARIESGO|| Provincia: La Vega, Rep Dominicana</v>
      </c>
      <c r="X6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La Vega</v>
      </c>
      <c r="Y628" s="106" t="str">
        <f>+IFERROR(VLOOKUP(Detalle_Vinculos_Odoo[[#This Row],[id GEE]],Portadas10[],2,0),"No hay imagen en la tabla")</f>
        <v>No hay imagen en la tabla</v>
      </c>
      <c r="Z6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id2:213, geeURL: "https://app-data-i.users.earthengine.app/view/datafuegordfiltro?Codcom=213", comentario: "DATA: DATARIESGO || País: Rep Dominicana || Variante: SI || Tipo Variante: Provincia || Variante Shopify: Provincia: La Vega", nombre: "DATARIESGO|| Provincia: La Vega, Rep Dominicana",urlImagen: "No hay imagen en la tabla",  urlPowerBi:"https://app.powerbi.com/view?r=eyJrIjoiN2QzMzFkZWUtYWIwNy00MjViLTlhMzctZmExODlhYjc5NzdjIiwidCI6IjhmYmFhNWJmLTJlY2MtNGRjOC1iNTZiLThmOTJlMzA3ZjA3NiIsImMiOjR9"));</v>
      </c>
      <c r="AA6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https://odooutil.azurewebsites.net/GEE/Index/9033/213/48/213</v>
      </c>
      <c r="AB628" s="106" t="str">
        <f t="shared" si="43"/>
        <v>https://dashboardfiltrado.azurewebsites.net/AutoDash/Index/48/213</v>
      </c>
      <c r="AC6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id2:213, url:"https://app.powerbi.com/view?r=eyJrIjoiN2QzMzFkZWUtYWIwNy00MjViLTlhMzctZmExODlhYjc5NzdjIiwidCI6IjhmYmFhNWJmLTJlY2MtNGRjOC1iNTZiLThmOTJlMzA3ZjA3NiIsImMiOjR9", comentario:"DATA: DATARIESGO || País: Rep Dominicana || Variante: SI || Tipo Variante: Provincia || Variante Shopify: Provincia: La Vega"));</v>
      </c>
      <c r="AD6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https://odooutil.azurewebsites.net/GEE/Index/9033/213/48/213</v>
      </c>
      <c r="AE628" s="117" t="str">
        <f>+IF(Detalle_Vinculos_Odoo[[#This Row],[LINK Mapstore]]&lt;&gt;"","MapStore",IF(Detalle_Vinculos_Odoo[[#This Row],[id GEE]]&lt;&gt;"","GEE-PBI","PBI"))</f>
        <v>GEE-PBI</v>
      </c>
    </row>
    <row r="629" spans="1:31" ht="30.6" x14ac:dyDescent="0.3">
      <c r="A629" s="102">
        <f t="shared" si="44"/>
        <v>616</v>
      </c>
      <c r="B629" s="103" t="str">
        <f>+VLOOKUP($M629,Detalle_Variantes_DI[],2,0)</f>
        <v>DATARIESGO</v>
      </c>
      <c r="C629" s="103" t="str">
        <f>+VLOOKUP($M629,Detalle_Variantes_DI[],3,0)</f>
        <v>0012-04-00091</v>
      </c>
      <c r="D629" s="30" t="str">
        <f>+VLOOKUP($M629,Detalle_Variantes_DI[],5,0)</f>
        <v>Plataforma de Análisis y Monitoreo de focos de Fuego - República Dominicana</v>
      </c>
      <c r="E629" s="102" t="str">
        <f>+VLOOKUP($M629,Detalle_Variantes_DI[],6,0)</f>
        <v>PRO</v>
      </c>
      <c r="F629" s="102" t="str">
        <f>+VLOOKUP($M629,Detalle_Variantes_DI[],7,0)</f>
        <v>Rep Dominicana</v>
      </c>
      <c r="G629" s="102" t="str">
        <f>+VLOOKUP($M629,Detalle_Variantes_DI[],8,0)</f>
        <v>SI</v>
      </c>
      <c r="H629" s="102" t="str">
        <f>+VLOOKUP($M629,Detalle_Variantes_DI[],9,0)</f>
        <v>SI</v>
      </c>
      <c r="I629" s="102" t="str">
        <f>+VLOOKUP($M629,Detalle_Variantes_DI[],10,0)</f>
        <v>NO</v>
      </c>
      <c r="J629" s="102" t="str">
        <f>+VLOOKUP($M629,Detalle_Variantes_DI[],11,0)</f>
        <v>SI</v>
      </c>
      <c r="K629" s="102" t="str">
        <f>+VLOOKUP($M629,Detalle_Variantes_DI[],13,0)</f>
        <v>SI</v>
      </c>
      <c r="L629" s="102" t="str">
        <f>+VLOOKUP($M629,Detalle_Variantes_DI[],14,0)</f>
        <v>Provincia</v>
      </c>
      <c r="M629" s="100">
        <f t="shared" si="47"/>
        <v>48</v>
      </c>
      <c r="N629" s="96">
        <v>224</v>
      </c>
      <c r="O629" s="102">
        <f>+IF(VLOOKUP($M629,Detalle_Variantes_DI[],19,0)=0,"",VLOOKUP($M629,Detalle_Variantes_DI[],19,0))</f>
        <v>9033</v>
      </c>
      <c r="P629" s="102">
        <f t="shared" si="45"/>
        <v>224</v>
      </c>
      <c r="Q629" s="102">
        <f>+IF(VLOOKUP($M629,Detalle_Variantes_DI[],19,0)=0,"",VLOOKUP($M629,Detalle_Variantes_DI[],21,0))</f>
        <v>0</v>
      </c>
      <c r="R629" s="102">
        <f t="shared" si="46"/>
        <v>224</v>
      </c>
      <c r="S629" s="106" t="str">
        <f>+IFERROR(VLOOKUP(M629&amp;"-"&amp;N629,Links_publicos_PBI[[id-id2]:[Nombre Archivo PBI]],4,0),L629)</f>
        <v>Provincia: Sanchez Ramírez</v>
      </c>
      <c r="T629" s="121" t="str">
        <f>+HYPERLINK(IFERROR(VLOOKUP($M629&amp;"-"&amp;$N629,Links_publicos_PBI[[id-id2]:[Nombre Archivo PBI]],5,0),L629))</f>
        <v>https://app.powerbi.com/view?r=eyJrIjoiZjNmODYzNzEtNTAzZC00NWJlLTgzMDYtNzdhZjY0YzU0NTRmIiwidCI6IjhmYmFhNWJmLTJlY2MtNGRjOC1iNTZiLThmOTJlMzA3ZjA3NiIsImMiOjR9</v>
      </c>
      <c r="U629" s="121" t="str">
        <f>+IFERROR(VLOOKUP($M629,'LINK GEE-MSTORE'!$A$4:$E$164,4,0),"")&amp;IF(Detalle_Vinculos_Odoo[[#This Row],[id GEE2]]=0,"",Detalle_Vinculos_Odoo[[#This Row],[id GEE2]])</f>
        <v>https://app-data-i.users.earthengine.app/view/datafuegordfiltro?Codcom=224</v>
      </c>
      <c r="V629" s="121" t="str">
        <f>+IFERROR(VLOOKUP($M629,'LINK GEE-MSTORE'!$I$4:$M$134,4,0),"")</f>
        <v/>
      </c>
      <c r="W629" s="30" t="str">
        <f>+Detalle_Vinculos_Odoo[[#This Row],[Data]]&amp;"|| "&amp;Detalle_Vinculos_Odoo[[#This Row],[Variante Shopify]]&amp;", "&amp;Detalle_Vinculos_Odoo[[#This Row],[País]]</f>
        <v>DATARIESGO|| Provincia: Sanchez Ramírez, Rep Dominicana</v>
      </c>
      <c r="X6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Sanchez Ramírez</v>
      </c>
      <c r="Y629" s="106" t="str">
        <f>+IFERROR(VLOOKUP(Detalle_Vinculos_Odoo[[#This Row],[id GEE]],Portadas10[],2,0),"No hay imagen en la tabla")</f>
        <v>No hay imagen en la tabla</v>
      </c>
      <c r="Z6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id2:224, geeURL: "https://app-data-i.users.earthengine.app/view/datafuegordfiltro?Codcom=224", comentario: "DATA: DATARIESGO || País: Rep Dominicana || Variante: SI || Tipo Variante: Provincia || Variante Shopify: Provincia: Sanchez Ramírez", nombre: "DATARIESGO|| Provincia: Sanchez Ramírez, Rep Dominicana",urlImagen: "No hay imagen en la tabla",  urlPowerBi:"https://app.powerbi.com/view?r=eyJrIjoiZjNmODYzNzEtNTAzZC00NWJlLTgzMDYtNzdhZjY0YzU0NTRmIiwidCI6IjhmYmFhNWJmLTJlY2MtNGRjOC1iNTZiLThmOTJlMzA3ZjA3NiIsImMiOjR9"));</v>
      </c>
      <c r="AA6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https://odooutil.azurewebsites.net/GEE/Index/9033/224/48/224</v>
      </c>
      <c r="AB629" s="106" t="str">
        <f t="shared" si="43"/>
        <v>https://dashboardfiltrado.azurewebsites.net/AutoDash/Index/48/224</v>
      </c>
      <c r="AC6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id2:224, url:"https://app.powerbi.com/view?r=eyJrIjoiZjNmODYzNzEtNTAzZC00NWJlLTgzMDYtNzdhZjY0YzU0NTRmIiwidCI6IjhmYmFhNWJmLTJlY2MtNGRjOC1iNTZiLThmOTJlMzA3ZjA3NiIsImMiOjR9", comentario:"DATA: DATARIESGO || País: Rep Dominicana || Variante: SI || Tipo Variante: Provincia || Variante Shopify: Provincia: Sanchez Ramírez"));</v>
      </c>
      <c r="AD6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https://odooutil.azurewebsites.net/GEE/Index/9033/224/48/224</v>
      </c>
      <c r="AE629" s="117" t="str">
        <f>+IF(Detalle_Vinculos_Odoo[[#This Row],[LINK Mapstore]]&lt;&gt;"","MapStore",IF(Detalle_Vinculos_Odoo[[#This Row],[id GEE]]&lt;&gt;"","GEE-PBI","PBI"))</f>
        <v>GEE-PBI</v>
      </c>
    </row>
    <row r="630" spans="1:31" ht="30.6" x14ac:dyDescent="0.3">
      <c r="A630" s="102">
        <f t="shared" si="44"/>
        <v>617</v>
      </c>
      <c r="B630" s="103" t="str">
        <f>+VLOOKUP($M630,Detalle_Variantes_DI[],2,0)</f>
        <v>DATARIESGO</v>
      </c>
      <c r="C630" s="103" t="str">
        <f>+VLOOKUP($M630,Detalle_Variantes_DI[],3,0)</f>
        <v>0012-04-00091</v>
      </c>
      <c r="D630" s="30" t="str">
        <f>+VLOOKUP($M630,Detalle_Variantes_DI[],5,0)</f>
        <v>Plataforma de Análisis y Monitoreo de focos de Fuego - República Dominicana</v>
      </c>
      <c r="E630" s="102" t="str">
        <f>+VLOOKUP($M630,Detalle_Variantes_DI[],6,0)</f>
        <v>PRO</v>
      </c>
      <c r="F630" s="102" t="str">
        <f>+VLOOKUP($M630,Detalle_Variantes_DI[],7,0)</f>
        <v>Rep Dominicana</v>
      </c>
      <c r="G630" s="102" t="str">
        <f>+VLOOKUP($M630,Detalle_Variantes_DI[],8,0)</f>
        <v>SI</v>
      </c>
      <c r="H630" s="102" t="str">
        <f>+VLOOKUP($M630,Detalle_Variantes_DI[],9,0)</f>
        <v>SI</v>
      </c>
      <c r="I630" s="102" t="str">
        <f>+VLOOKUP($M630,Detalle_Variantes_DI[],10,0)</f>
        <v>NO</v>
      </c>
      <c r="J630" s="102" t="str">
        <f>+VLOOKUP($M630,Detalle_Variantes_DI[],11,0)</f>
        <v>SI</v>
      </c>
      <c r="K630" s="102" t="str">
        <f>+VLOOKUP($M630,Detalle_Variantes_DI[],13,0)</f>
        <v>SI</v>
      </c>
      <c r="L630" s="102" t="str">
        <f>+VLOOKUP($M630,Detalle_Variantes_DI[],14,0)</f>
        <v>Provincia</v>
      </c>
      <c r="M630" s="100">
        <f t="shared" si="47"/>
        <v>48</v>
      </c>
      <c r="N630" s="96">
        <v>228</v>
      </c>
      <c r="O630" s="102">
        <f>+IF(VLOOKUP($M630,Detalle_Variantes_DI[],19,0)=0,"",VLOOKUP($M630,Detalle_Variantes_DI[],19,0))</f>
        <v>9033</v>
      </c>
      <c r="P630" s="102">
        <f t="shared" si="45"/>
        <v>228</v>
      </c>
      <c r="Q630" s="102">
        <f>+IF(VLOOKUP($M630,Detalle_Variantes_DI[],19,0)=0,"",VLOOKUP($M630,Detalle_Variantes_DI[],21,0))</f>
        <v>0</v>
      </c>
      <c r="R630" s="102">
        <f t="shared" si="46"/>
        <v>228</v>
      </c>
      <c r="S630" s="106" t="str">
        <f>+IFERROR(VLOOKUP(M630&amp;"-"&amp;N630,Links_publicos_PBI[[id-id2]:[Nombre Archivo PBI]],4,0),L630)</f>
        <v>Provincia: Monseñor Nouel</v>
      </c>
      <c r="T630" s="121" t="str">
        <f>+HYPERLINK(IFERROR(VLOOKUP($M630&amp;"-"&amp;$N630,Links_publicos_PBI[[id-id2]:[Nombre Archivo PBI]],5,0),L630))</f>
        <v>https://app.powerbi.com/view?r=eyJrIjoiY2RiMTc4ZjctMzVlNy00ODU2LThjYjQtY2Y4MTY1MjAxODAyIiwidCI6IjhmYmFhNWJmLTJlY2MtNGRjOC1iNTZiLThmOTJlMzA3ZjA3NiIsImMiOjR9</v>
      </c>
      <c r="U630" s="121" t="str">
        <f>+IFERROR(VLOOKUP($M630,'LINK GEE-MSTORE'!$A$4:$E$164,4,0),"")&amp;IF(Detalle_Vinculos_Odoo[[#This Row],[id GEE2]]=0,"",Detalle_Vinculos_Odoo[[#This Row],[id GEE2]])</f>
        <v>https://app-data-i.users.earthengine.app/view/datafuegordfiltro?Codcom=228</v>
      </c>
      <c r="V630" s="121" t="str">
        <f>+IFERROR(VLOOKUP($M630,'LINK GEE-MSTORE'!$I$4:$M$134,4,0),"")</f>
        <v/>
      </c>
      <c r="W630" s="30" t="str">
        <f>+Detalle_Vinculos_Odoo[[#This Row],[Data]]&amp;"|| "&amp;Detalle_Vinculos_Odoo[[#This Row],[Variante Shopify]]&amp;", "&amp;Detalle_Vinculos_Odoo[[#This Row],[País]]</f>
        <v>DATARIESGO|| Provincia: Monseñor Nouel, Rep Dominicana</v>
      </c>
      <c r="X6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Monseñor Nouel</v>
      </c>
      <c r="Y630" s="106" t="str">
        <f>+IFERROR(VLOOKUP(Detalle_Vinculos_Odoo[[#This Row],[id GEE]],Portadas10[],2,0),"No hay imagen en la tabla")</f>
        <v>No hay imagen en la tabla</v>
      </c>
      <c r="Z6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id2:228, geeURL: "https://app-data-i.users.earthengine.app/view/datafuegordfiltro?Codcom=228", comentario: "DATA: DATARIESGO || País: Rep Dominicana || Variante: SI || Tipo Variante: Provincia || Variante Shopify: Provincia: Monseñor Nouel", nombre: "DATARIESGO|| Provincia: Monseñor Nouel, Rep Dominicana",urlImagen: "No hay imagen en la tabla",  urlPowerBi:"https://app.powerbi.com/view?r=eyJrIjoiY2RiMTc4ZjctMzVlNy00ODU2LThjYjQtY2Y4MTY1MjAxODAyIiwidCI6IjhmYmFhNWJmLTJlY2MtNGRjOC1iNTZiLThmOTJlMzA3ZjA3NiIsImMiOjR9"));</v>
      </c>
      <c r="AA6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https://odooutil.azurewebsites.net/GEE/Index/9033/228/48/228</v>
      </c>
      <c r="AB630" s="106" t="str">
        <f t="shared" si="43"/>
        <v>https://dashboardfiltrado.azurewebsites.net/AutoDash/Index/48/228</v>
      </c>
      <c r="AC6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id2:228, url:"https://app.powerbi.com/view?r=eyJrIjoiY2RiMTc4ZjctMzVlNy00ODU2LThjYjQtY2Y4MTY1MjAxODAyIiwidCI6IjhmYmFhNWJmLTJlY2MtNGRjOC1iNTZiLThmOTJlMzA3ZjA3NiIsImMiOjR9", comentario:"DATA: DATARIESGO || País: Rep Dominicana || Variante: SI || Tipo Variante: Provincia || Variante Shopify: Provincia: Monseñor Nouel"));</v>
      </c>
      <c r="AD6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https://odooutil.azurewebsites.net/GEE/Index/9033/228/48/228</v>
      </c>
      <c r="AE630" s="117" t="str">
        <f>+IF(Detalle_Vinculos_Odoo[[#This Row],[LINK Mapstore]]&lt;&gt;"","MapStore",IF(Detalle_Vinculos_Odoo[[#This Row],[id GEE]]&lt;&gt;"","GEE-PBI","PBI"))</f>
        <v>GEE-PBI</v>
      </c>
    </row>
    <row r="631" spans="1:31" ht="30.6" x14ac:dyDescent="0.3">
      <c r="A631" s="102">
        <f t="shared" si="44"/>
        <v>618</v>
      </c>
      <c r="B631" s="103" t="str">
        <f>+VLOOKUP($M631,Detalle_Variantes_DI[],2,0)</f>
        <v>DATARIESGO</v>
      </c>
      <c r="C631" s="103" t="str">
        <f>+VLOOKUP($M631,Detalle_Variantes_DI[],3,0)</f>
        <v>0012-04-00091</v>
      </c>
      <c r="D631" s="30" t="str">
        <f>+VLOOKUP($M631,Detalle_Variantes_DI[],5,0)</f>
        <v>Plataforma de Análisis y Monitoreo de focos de Fuego - República Dominicana</v>
      </c>
      <c r="E631" s="102" t="str">
        <f>+VLOOKUP($M631,Detalle_Variantes_DI[],6,0)</f>
        <v>PRO</v>
      </c>
      <c r="F631" s="102" t="str">
        <f>+VLOOKUP($M631,Detalle_Variantes_DI[],7,0)</f>
        <v>Rep Dominicana</v>
      </c>
      <c r="G631" s="102" t="str">
        <f>+VLOOKUP($M631,Detalle_Variantes_DI[],8,0)</f>
        <v>SI</v>
      </c>
      <c r="H631" s="102" t="str">
        <f>+VLOOKUP($M631,Detalle_Variantes_DI[],9,0)</f>
        <v>SI</v>
      </c>
      <c r="I631" s="102" t="str">
        <f>+VLOOKUP($M631,Detalle_Variantes_DI[],10,0)</f>
        <v>NO</v>
      </c>
      <c r="J631" s="102" t="str">
        <f>+VLOOKUP($M631,Detalle_Variantes_DI[],11,0)</f>
        <v>SI</v>
      </c>
      <c r="K631" s="102" t="str">
        <f>+VLOOKUP($M631,Detalle_Variantes_DI[],13,0)</f>
        <v>SI</v>
      </c>
      <c r="L631" s="102" t="str">
        <f>+VLOOKUP($M631,Detalle_Variantes_DI[],14,0)</f>
        <v>Provincia</v>
      </c>
      <c r="M631" s="100">
        <f t="shared" si="47"/>
        <v>48</v>
      </c>
      <c r="N631" s="96">
        <v>306</v>
      </c>
      <c r="O631" s="102">
        <f>+IF(VLOOKUP($M631,Detalle_Variantes_DI[],19,0)=0,"",VLOOKUP($M631,Detalle_Variantes_DI[],19,0))</f>
        <v>9033</v>
      </c>
      <c r="P631" s="102">
        <f t="shared" si="45"/>
        <v>306</v>
      </c>
      <c r="Q631" s="102">
        <f>+IF(VLOOKUP($M631,Detalle_Variantes_DI[],19,0)=0,"",VLOOKUP($M631,Detalle_Variantes_DI[],21,0))</f>
        <v>0</v>
      </c>
      <c r="R631" s="102">
        <f t="shared" si="46"/>
        <v>306</v>
      </c>
      <c r="S631" s="106" t="str">
        <f>+IFERROR(VLOOKUP(M631&amp;"-"&amp;N631,Links_publicos_PBI[[id-id2]:[Nombre Archivo PBI]],4,0),L631)</f>
        <v>Provincia: Duarte</v>
      </c>
      <c r="T631" s="121" t="str">
        <f>+HYPERLINK(IFERROR(VLOOKUP($M631&amp;"-"&amp;$N631,Links_publicos_PBI[[id-id2]:[Nombre Archivo PBI]],5,0),L631))</f>
        <v>https://app.powerbi.com/view?r=eyJrIjoiOTJlNTkxYjMtMGJlZC00ZWYzLTk0ODUtNGE4ODYyYjI1ZjJkIiwidCI6IjhmYmFhNWJmLTJlY2MtNGRjOC1iNTZiLThmOTJlMzA3ZjA3NiIsImMiOjR9</v>
      </c>
      <c r="U631" s="121" t="str">
        <f>+IFERROR(VLOOKUP($M631,'LINK GEE-MSTORE'!$A$4:$E$164,4,0),"")&amp;IF(Detalle_Vinculos_Odoo[[#This Row],[id GEE2]]=0,"",Detalle_Vinculos_Odoo[[#This Row],[id GEE2]])</f>
        <v>https://app-data-i.users.earthengine.app/view/datafuegordfiltro?Codcom=306</v>
      </c>
      <c r="V631" s="121" t="str">
        <f>+IFERROR(VLOOKUP($M631,'LINK GEE-MSTORE'!$I$4:$M$134,4,0),"")</f>
        <v/>
      </c>
      <c r="W631" s="30" t="str">
        <f>+Detalle_Vinculos_Odoo[[#This Row],[Data]]&amp;"|| "&amp;Detalle_Vinculos_Odoo[[#This Row],[Variante Shopify]]&amp;", "&amp;Detalle_Vinculos_Odoo[[#This Row],[País]]</f>
        <v>DATARIESGO|| Provincia: Duarte, Rep Dominicana</v>
      </c>
      <c r="X6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Duarte</v>
      </c>
      <c r="Y631" s="106" t="str">
        <f>+IFERROR(VLOOKUP(Detalle_Vinculos_Odoo[[#This Row],[id GEE]],Portadas10[],2,0),"No hay imagen en la tabla")</f>
        <v>No hay imagen en la tabla</v>
      </c>
      <c r="Z6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id2:306, geeURL: "https://app-data-i.users.earthengine.app/view/datafuegordfiltro?Codcom=306", comentario: "DATA: DATARIESGO || País: Rep Dominicana || Variante: SI || Tipo Variante: Provincia || Variante Shopify: Provincia: Duarte", nombre: "DATARIESGO|| Provincia: Duarte, Rep Dominicana",urlImagen: "No hay imagen en la tabla",  urlPowerBi:"https://app.powerbi.com/view?r=eyJrIjoiOTJlNTkxYjMtMGJlZC00ZWYzLTk0ODUtNGE4ODYyYjI1ZjJkIiwidCI6IjhmYmFhNWJmLTJlY2MtNGRjOC1iNTZiLThmOTJlMzA3ZjA3NiIsImMiOjR9"));</v>
      </c>
      <c r="AA6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https://odooutil.azurewebsites.net/GEE/Index/9033/306/48/306</v>
      </c>
      <c r="AB631" s="106" t="str">
        <f t="shared" si="43"/>
        <v>https://dashboardfiltrado.azurewebsites.net/AutoDash/Index/48/306</v>
      </c>
      <c r="AC6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id2:306, url:"https://app.powerbi.com/view?r=eyJrIjoiOTJlNTkxYjMtMGJlZC00ZWYzLTk0ODUtNGE4ODYyYjI1ZjJkIiwidCI6IjhmYmFhNWJmLTJlY2MtNGRjOC1iNTZiLThmOTJlMzA3ZjA3NiIsImMiOjR9", comentario:"DATA: DATARIESGO || País: Rep Dominicana || Variante: SI || Tipo Variante: Provincia || Variante Shopify: Provincia: Duarte"));</v>
      </c>
      <c r="AD6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https://odooutil.azurewebsites.net/GEE/Index/9033/306/48/306</v>
      </c>
      <c r="AE631" s="117" t="str">
        <f>+IF(Detalle_Vinculos_Odoo[[#This Row],[LINK Mapstore]]&lt;&gt;"","MapStore",IF(Detalle_Vinculos_Odoo[[#This Row],[id GEE]]&lt;&gt;"","GEE-PBI","PBI"))</f>
        <v>GEE-PBI</v>
      </c>
    </row>
    <row r="632" spans="1:31" ht="30.6" x14ac:dyDescent="0.3">
      <c r="A632" s="102">
        <f t="shared" si="44"/>
        <v>619</v>
      </c>
      <c r="B632" s="103" t="str">
        <f>+VLOOKUP($M632,Detalle_Variantes_DI[],2,0)</f>
        <v>DATARIESGO</v>
      </c>
      <c r="C632" s="103" t="str">
        <f>+VLOOKUP($M632,Detalle_Variantes_DI[],3,0)</f>
        <v>0012-04-00091</v>
      </c>
      <c r="D632" s="30" t="str">
        <f>+VLOOKUP($M632,Detalle_Variantes_DI[],5,0)</f>
        <v>Plataforma de Análisis y Monitoreo de focos de Fuego - República Dominicana</v>
      </c>
      <c r="E632" s="102" t="str">
        <f>+VLOOKUP($M632,Detalle_Variantes_DI[],6,0)</f>
        <v>PRO</v>
      </c>
      <c r="F632" s="102" t="str">
        <f>+VLOOKUP($M632,Detalle_Variantes_DI[],7,0)</f>
        <v>Rep Dominicana</v>
      </c>
      <c r="G632" s="102" t="str">
        <f>+VLOOKUP($M632,Detalle_Variantes_DI[],8,0)</f>
        <v>SI</v>
      </c>
      <c r="H632" s="102" t="str">
        <f>+VLOOKUP($M632,Detalle_Variantes_DI[],9,0)</f>
        <v>SI</v>
      </c>
      <c r="I632" s="102" t="str">
        <f>+VLOOKUP($M632,Detalle_Variantes_DI[],10,0)</f>
        <v>NO</v>
      </c>
      <c r="J632" s="102" t="str">
        <f>+VLOOKUP($M632,Detalle_Variantes_DI[],11,0)</f>
        <v>SI</v>
      </c>
      <c r="K632" s="102" t="str">
        <f>+VLOOKUP($M632,Detalle_Variantes_DI[],13,0)</f>
        <v>SI</v>
      </c>
      <c r="L632" s="102" t="str">
        <f>+VLOOKUP($M632,Detalle_Variantes_DI[],14,0)</f>
        <v>Provincia</v>
      </c>
      <c r="M632" s="100">
        <f t="shared" si="47"/>
        <v>48</v>
      </c>
      <c r="N632" s="96">
        <v>314</v>
      </c>
      <c r="O632" s="102">
        <f>+IF(VLOOKUP($M632,Detalle_Variantes_DI[],19,0)=0,"",VLOOKUP($M632,Detalle_Variantes_DI[],19,0))</f>
        <v>9033</v>
      </c>
      <c r="P632" s="102">
        <f t="shared" si="45"/>
        <v>314</v>
      </c>
      <c r="Q632" s="102">
        <f>+IF(VLOOKUP($M632,Detalle_Variantes_DI[],19,0)=0,"",VLOOKUP($M632,Detalle_Variantes_DI[],21,0))</f>
        <v>0</v>
      </c>
      <c r="R632" s="102">
        <f t="shared" si="46"/>
        <v>314</v>
      </c>
      <c r="S632" s="106" t="str">
        <f>+IFERROR(VLOOKUP(M632&amp;"-"&amp;N632,Links_publicos_PBI[[id-id2]:[Nombre Archivo PBI]],4,0),L632)</f>
        <v>Provincia: María Trinidad Sánchez</v>
      </c>
      <c r="T632" s="121" t="str">
        <f>+HYPERLINK(IFERROR(VLOOKUP($M632&amp;"-"&amp;$N632,Links_publicos_PBI[[id-id2]:[Nombre Archivo PBI]],5,0),L632))</f>
        <v>https://app.powerbi.com/view?r=eyJrIjoiZjFlYTc5MDEtNjliYS00Y2Q5LWFhNDktYTRkMmM0ZDg3MDI2IiwidCI6IjhmYmFhNWJmLTJlY2MtNGRjOC1iNTZiLThmOTJlMzA3ZjA3NiIsImMiOjR9</v>
      </c>
      <c r="U632" s="121" t="str">
        <f>+IFERROR(VLOOKUP($M632,'LINK GEE-MSTORE'!$A$4:$E$164,4,0),"")&amp;IF(Detalle_Vinculos_Odoo[[#This Row],[id GEE2]]=0,"",Detalle_Vinculos_Odoo[[#This Row],[id GEE2]])</f>
        <v>https://app-data-i.users.earthengine.app/view/datafuegordfiltro?Codcom=314</v>
      </c>
      <c r="V632" s="121" t="str">
        <f>+IFERROR(VLOOKUP($M632,'LINK GEE-MSTORE'!$I$4:$M$134,4,0),"")</f>
        <v/>
      </c>
      <c r="W632" s="30" t="str">
        <f>+Detalle_Vinculos_Odoo[[#This Row],[Data]]&amp;"|| "&amp;Detalle_Vinculos_Odoo[[#This Row],[Variante Shopify]]&amp;", "&amp;Detalle_Vinculos_Odoo[[#This Row],[País]]</f>
        <v>DATARIESGO|| Provincia: María Trinidad Sánchez, Rep Dominicana</v>
      </c>
      <c r="X6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María Trinidad Sánchez</v>
      </c>
      <c r="Y632" s="106" t="str">
        <f>+IFERROR(VLOOKUP(Detalle_Vinculos_Odoo[[#This Row],[id GEE]],Portadas10[],2,0),"No hay imagen en la tabla")</f>
        <v>No hay imagen en la tabla</v>
      </c>
      <c r="Z6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id2:314, geeURL: "https://app-data-i.users.earthengine.app/view/datafuegordfiltro?Codcom=314", comentario: "DATA: DATARIESGO || País: Rep Dominicana || Variante: SI || Tipo Variante: Provincia || Variante Shopify: Provincia: María Trinidad Sánchez", nombre: "DATARIESGO|| Provincia: María Trinidad Sánchez, Rep Dominicana",urlImagen: "No hay imagen en la tabla",  urlPowerBi:"https://app.powerbi.com/view?r=eyJrIjoiZjFlYTc5MDEtNjliYS00Y2Q5LWFhNDktYTRkMmM0ZDg3MDI2IiwidCI6IjhmYmFhNWJmLTJlY2MtNGRjOC1iNTZiLThmOTJlMzA3ZjA3NiIsImMiOjR9"));</v>
      </c>
      <c r="AA6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https://odooutil.azurewebsites.net/GEE/Index/9033/314/48/314</v>
      </c>
      <c r="AB632" s="106" t="str">
        <f t="shared" si="43"/>
        <v>https://dashboardfiltrado.azurewebsites.net/AutoDash/Index/48/314</v>
      </c>
      <c r="AC6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id2:314, url:"https://app.powerbi.com/view?r=eyJrIjoiZjFlYTc5MDEtNjliYS00Y2Q5LWFhNDktYTRkMmM0ZDg3MDI2IiwidCI6IjhmYmFhNWJmLTJlY2MtNGRjOC1iNTZiLThmOTJlMzA3ZjA3NiIsImMiOjR9", comentario:"DATA: DATARIESGO || País: Rep Dominicana || Variante: SI || Tipo Variante: Provincia || Variante Shopify: Provincia: María Trinidad Sánchez"));</v>
      </c>
      <c r="AD6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https://odooutil.azurewebsites.net/GEE/Index/9033/314/48/314</v>
      </c>
      <c r="AE632" s="117" t="str">
        <f>+IF(Detalle_Vinculos_Odoo[[#This Row],[LINK Mapstore]]&lt;&gt;"","MapStore",IF(Detalle_Vinculos_Odoo[[#This Row],[id GEE]]&lt;&gt;"","GEE-PBI","PBI"))</f>
        <v>GEE-PBI</v>
      </c>
    </row>
    <row r="633" spans="1:31" ht="30.6" x14ac:dyDescent="0.3">
      <c r="A633" s="102">
        <f t="shared" si="44"/>
        <v>620</v>
      </c>
      <c r="B633" s="103" t="str">
        <f>+VLOOKUP($M633,Detalle_Variantes_DI[],2,0)</f>
        <v>DATARIESGO</v>
      </c>
      <c r="C633" s="103" t="str">
        <f>+VLOOKUP($M633,Detalle_Variantes_DI[],3,0)</f>
        <v>0012-04-00091</v>
      </c>
      <c r="D633" s="30" t="str">
        <f>+VLOOKUP($M633,Detalle_Variantes_DI[],5,0)</f>
        <v>Plataforma de Análisis y Monitoreo de focos de Fuego - República Dominicana</v>
      </c>
      <c r="E633" s="102" t="str">
        <f>+VLOOKUP($M633,Detalle_Variantes_DI[],6,0)</f>
        <v>PRO</v>
      </c>
      <c r="F633" s="102" t="str">
        <f>+VLOOKUP($M633,Detalle_Variantes_DI[],7,0)</f>
        <v>Rep Dominicana</v>
      </c>
      <c r="G633" s="102" t="str">
        <f>+VLOOKUP($M633,Detalle_Variantes_DI[],8,0)</f>
        <v>SI</v>
      </c>
      <c r="H633" s="102" t="str">
        <f>+VLOOKUP($M633,Detalle_Variantes_DI[],9,0)</f>
        <v>SI</v>
      </c>
      <c r="I633" s="102" t="str">
        <f>+VLOOKUP($M633,Detalle_Variantes_DI[],10,0)</f>
        <v>NO</v>
      </c>
      <c r="J633" s="102" t="str">
        <f>+VLOOKUP($M633,Detalle_Variantes_DI[],11,0)</f>
        <v>SI</v>
      </c>
      <c r="K633" s="102" t="str">
        <f>+VLOOKUP($M633,Detalle_Variantes_DI[],13,0)</f>
        <v>SI</v>
      </c>
      <c r="L633" s="102" t="str">
        <f>+VLOOKUP($M633,Detalle_Variantes_DI[],14,0)</f>
        <v>Provincia</v>
      </c>
      <c r="M633" s="100">
        <f t="shared" si="47"/>
        <v>48</v>
      </c>
      <c r="N633" s="96">
        <v>319</v>
      </c>
      <c r="O633" s="102">
        <f>+IF(VLOOKUP($M633,Detalle_Variantes_DI[],19,0)=0,"",VLOOKUP($M633,Detalle_Variantes_DI[],19,0))</f>
        <v>9033</v>
      </c>
      <c r="P633" s="102">
        <f t="shared" si="45"/>
        <v>319</v>
      </c>
      <c r="Q633" s="102">
        <f>+IF(VLOOKUP($M633,Detalle_Variantes_DI[],19,0)=0,"",VLOOKUP($M633,Detalle_Variantes_DI[],21,0))</f>
        <v>0</v>
      </c>
      <c r="R633" s="102">
        <f t="shared" si="46"/>
        <v>319</v>
      </c>
      <c r="S633" s="106" t="str">
        <f>+IFERROR(VLOOKUP(M633&amp;"-"&amp;N633,Links_publicos_PBI[[id-id2]:[Nombre Archivo PBI]],4,0),L633)</f>
        <v>Provincia: Hermanas Mirabal</v>
      </c>
      <c r="T633" s="121" t="str">
        <f>+HYPERLINK(IFERROR(VLOOKUP($M633&amp;"-"&amp;$N633,Links_publicos_PBI[[id-id2]:[Nombre Archivo PBI]],5,0),L633))</f>
        <v>https://app.powerbi.com/view?r=eyJrIjoiMGI3NTAwMjYtZWYyMi00YTQ5LTgwMjQtMDA0YjE0M2RjNTQyIiwidCI6IjhmYmFhNWJmLTJlY2MtNGRjOC1iNTZiLThmOTJlMzA3ZjA3NiIsImMiOjR9</v>
      </c>
      <c r="U633" s="121" t="str">
        <f>+IFERROR(VLOOKUP($M633,'LINK GEE-MSTORE'!$A$4:$E$164,4,0),"")&amp;IF(Detalle_Vinculos_Odoo[[#This Row],[id GEE2]]=0,"",Detalle_Vinculos_Odoo[[#This Row],[id GEE2]])</f>
        <v>https://app-data-i.users.earthengine.app/view/datafuegordfiltro?Codcom=319</v>
      </c>
      <c r="V633" s="121" t="str">
        <f>+IFERROR(VLOOKUP($M633,'LINK GEE-MSTORE'!$I$4:$M$134,4,0),"")</f>
        <v/>
      </c>
      <c r="W633" s="30" t="str">
        <f>+Detalle_Vinculos_Odoo[[#This Row],[Data]]&amp;"|| "&amp;Detalle_Vinculos_Odoo[[#This Row],[Variante Shopify]]&amp;", "&amp;Detalle_Vinculos_Odoo[[#This Row],[País]]</f>
        <v>DATARIESGO|| Provincia: Hermanas Mirabal, Rep Dominicana</v>
      </c>
      <c r="X6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Hermanas Mirabal</v>
      </c>
      <c r="Y633" s="106" t="str">
        <f>+IFERROR(VLOOKUP(Detalle_Vinculos_Odoo[[#This Row],[id GEE]],Portadas10[],2,0),"No hay imagen en la tabla")</f>
        <v>No hay imagen en la tabla</v>
      </c>
      <c r="Z6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id2:319, geeURL: "https://app-data-i.users.earthengine.app/view/datafuegordfiltro?Codcom=319", comentario: "DATA: DATARIESGO || País: Rep Dominicana || Variante: SI || Tipo Variante: Provincia || Variante Shopify: Provincia: Hermanas Mirabal", nombre: "DATARIESGO|| Provincia: Hermanas Mirabal, Rep Dominicana",urlImagen: "No hay imagen en la tabla",  urlPowerBi:"https://app.powerbi.com/view?r=eyJrIjoiMGI3NTAwMjYtZWYyMi00YTQ5LTgwMjQtMDA0YjE0M2RjNTQyIiwidCI6IjhmYmFhNWJmLTJlY2MtNGRjOC1iNTZiLThmOTJlMzA3ZjA3NiIsImMiOjR9"));</v>
      </c>
      <c r="AA6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https://odooutil.azurewebsites.net/GEE/Index/9033/319/48/319</v>
      </c>
      <c r="AB633" s="106" t="str">
        <f t="shared" si="43"/>
        <v>https://dashboardfiltrado.azurewebsites.net/AutoDash/Index/48/319</v>
      </c>
      <c r="AC6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id2:319, url:"https://app.powerbi.com/view?r=eyJrIjoiMGI3NTAwMjYtZWYyMi00YTQ5LTgwMjQtMDA0YjE0M2RjNTQyIiwidCI6IjhmYmFhNWJmLTJlY2MtNGRjOC1iNTZiLThmOTJlMzA3ZjA3NiIsImMiOjR9", comentario:"DATA: DATARIESGO || País: Rep Dominicana || Variante: SI || Tipo Variante: Provincia || Variante Shopify: Provincia: Hermanas Mirabal"));</v>
      </c>
      <c r="AD6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https://odooutil.azurewebsites.net/GEE/Index/9033/319/48/319</v>
      </c>
      <c r="AE633" s="117" t="str">
        <f>+IF(Detalle_Vinculos_Odoo[[#This Row],[LINK Mapstore]]&lt;&gt;"","MapStore",IF(Detalle_Vinculos_Odoo[[#This Row],[id GEE]]&lt;&gt;"","GEE-PBI","PBI"))</f>
        <v>GEE-PBI</v>
      </c>
    </row>
    <row r="634" spans="1:31" ht="30.6" x14ac:dyDescent="0.3">
      <c r="A634" s="102">
        <f t="shared" si="44"/>
        <v>621</v>
      </c>
      <c r="B634" s="103" t="str">
        <f>+VLOOKUP($M634,Detalle_Variantes_DI[],2,0)</f>
        <v>DATARIESGO</v>
      </c>
      <c r="C634" s="103" t="str">
        <f>+VLOOKUP($M634,Detalle_Variantes_DI[],3,0)</f>
        <v>0012-04-00091</v>
      </c>
      <c r="D634" s="30" t="str">
        <f>+VLOOKUP($M634,Detalle_Variantes_DI[],5,0)</f>
        <v>Plataforma de Análisis y Monitoreo de focos de Fuego - República Dominicana</v>
      </c>
      <c r="E634" s="102" t="str">
        <f>+VLOOKUP($M634,Detalle_Variantes_DI[],6,0)</f>
        <v>PRO</v>
      </c>
      <c r="F634" s="102" t="str">
        <f>+VLOOKUP($M634,Detalle_Variantes_DI[],7,0)</f>
        <v>Rep Dominicana</v>
      </c>
      <c r="G634" s="102" t="str">
        <f>+VLOOKUP($M634,Detalle_Variantes_DI[],8,0)</f>
        <v>SI</v>
      </c>
      <c r="H634" s="102" t="str">
        <f>+VLOOKUP($M634,Detalle_Variantes_DI[],9,0)</f>
        <v>SI</v>
      </c>
      <c r="I634" s="102" t="str">
        <f>+VLOOKUP($M634,Detalle_Variantes_DI[],10,0)</f>
        <v>NO</v>
      </c>
      <c r="J634" s="102" t="str">
        <f>+VLOOKUP($M634,Detalle_Variantes_DI[],11,0)</f>
        <v>SI</v>
      </c>
      <c r="K634" s="102" t="str">
        <f>+VLOOKUP($M634,Detalle_Variantes_DI[],13,0)</f>
        <v>SI</v>
      </c>
      <c r="L634" s="102" t="str">
        <f>+VLOOKUP($M634,Detalle_Variantes_DI[],14,0)</f>
        <v>Provincia</v>
      </c>
      <c r="M634" s="100">
        <f t="shared" si="47"/>
        <v>48</v>
      </c>
      <c r="N634" s="96">
        <v>320</v>
      </c>
      <c r="O634" s="102">
        <f>+IF(VLOOKUP($M634,Detalle_Variantes_DI[],19,0)=0,"",VLOOKUP($M634,Detalle_Variantes_DI[],19,0))</f>
        <v>9033</v>
      </c>
      <c r="P634" s="102">
        <f t="shared" si="45"/>
        <v>320</v>
      </c>
      <c r="Q634" s="102">
        <f>+IF(VLOOKUP($M634,Detalle_Variantes_DI[],19,0)=0,"",VLOOKUP($M634,Detalle_Variantes_DI[],21,0))</f>
        <v>0</v>
      </c>
      <c r="R634" s="102">
        <f t="shared" si="46"/>
        <v>320</v>
      </c>
      <c r="S634" s="106" t="str">
        <f>+IFERROR(VLOOKUP(M634&amp;"-"&amp;N634,Links_publicos_PBI[[id-id2]:[Nombre Archivo PBI]],4,0),L634)</f>
        <v>Provincia: Samaná</v>
      </c>
      <c r="T634" s="121" t="str">
        <f>+HYPERLINK(IFERROR(VLOOKUP($M634&amp;"-"&amp;$N634,Links_publicos_PBI[[id-id2]:[Nombre Archivo PBI]],5,0),L634))</f>
        <v>https://app.powerbi.com/view?r=eyJrIjoiZTIwMDk1OWUtZDI3MS00ZmMzLWFiMTctODg3MTUyNjczMDBmIiwidCI6IjhmYmFhNWJmLTJlY2MtNGRjOC1iNTZiLThmOTJlMzA3ZjA3NiIsImMiOjR9</v>
      </c>
      <c r="U634" s="121" t="str">
        <f>+IFERROR(VLOOKUP($M634,'LINK GEE-MSTORE'!$A$4:$E$164,4,0),"")&amp;IF(Detalle_Vinculos_Odoo[[#This Row],[id GEE2]]=0,"",Detalle_Vinculos_Odoo[[#This Row],[id GEE2]])</f>
        <v>https://app-data-i.users.earthengine.app/view/datafuegordfiltro?Codcom=320</v>
      </c>
      <c r="V634" s="121" t="str">
        <f>+IFERROR(VLOOKUP($M634,'LINK GEE-MSTORE'!$I$4:$M$134,4,0),"")</f>
        <v/>
      </c>
      <c r="W634" s="30" t="str">
        <f>+Detalle_Vinculos_Odoo[[#This Row],[Data]]&amp;"|| "&amp;Detalle_Vinculos_Odoo[[#This Row],[Variante Shopify]]&amp;", "&amp;Detalle_Vinculos_Odoo[[#This Row],[País]]</f>
        <v>DATARIESGO|| Provincia: Samaná, Rep Dominicana</v>
      </c>
      <c r="X6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Samaná</v>
      </c>
      <c r="Y634" s="106" t="str">
        <f>+IFERROR(VLOOKUP(Detalle_Vinculos_Odoo[[#This Row],[id GEE]],Portadas10[],2,0),"No hay imagen en la tabla")</f>
        <v>No hay imagen en la tabla</v>
      </c>
      <c r="Z6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id2:320, geeURL: "https://app-data-i.users.earthengine.app/view/datafuegordfiltro?Codcom=320", comentario: "DATA: DATARIESGO || País: Rep Dominicana || Variante: SI || Tipo Variante: Provincia || Variante Shopify: Provincia: Samaná", nombre: "DATARIESGO|| Provincia: Samaná, Rep Dominicana",urlImagen: "No hay imagen en la tabla",  urlPowerBi:"https://app.powerbi.com/view?r=eyJrIjoiZTIwMDk1OWUtZDI3MS00ZmMzLWFiMTctODg3MTUyNjczMDBmIiwidCI6IjhmYmFhNWJmLTJlY2MtNGRjOC1iNTZiLThmOTJlMzA3ZjA3NiIsImMiOjR9"));</v>
      </c>
      <c r="AA6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https://odooutil.azurewebsites.net/GEE/Index/9033/320/48/320</v>
      </c>
      <c r="AB634" s="106" t="str">
        <f t="shared" si="43"/>
        <v>https://dashboardfiltrado.azurewebsites.net/AutoDash/Index/48/320</v>
      </c>
      <c r="AC6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id2:320, url:"https://app.powerbi.com/view?r=eyJrIjoiZTIwMDk1OWUtZDI3MS00ZmMzLWFiMTctODg3MTUyNjczMDBmIiwidCI6IjhmYmFhNWJmLTJlY2MtNGRjOC1iNTZiLThmOTJlMzA3ZjA3NiIsImMiOjR9", comentario:"DATA: DATARIESGO || País: Rep Dominicana || Variante: SI || Tipo Variante: Provincia || Variante Shopify: Provincia: Samaná"));</v>
      </c>
      <c r="AD6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https://odooutil.azurewebsites.net/GEE/Index/9033/320/48/320</v>
      </c>
      <c r="AE634" s="117" t="str">
        <f>+IF(Detalle_Vinculos_Odoo[[#This Row],[LINK Mapstore]]&lt;&gt;"","MapStore",IF(Detalle_Vinculos_Odoo[[#This Row],[id GEE]]&lt;&gt;"","GEE-PBI","PBI"))</f>
        <v>GEE-PBI</v>
      </c>
    </row>
    <row r="635" spans="1:31" ht="30.6" x14ac:dyDescent="0.3">
      <c r="A635" s="102">
        <f t="shared" si="44"/>
        <v>622</v>
      </c>
      <c r="B635" s="103" t="str">
        <f>+VLOOKUP($M635,Detalle_Variantes_DI[],2,0)</f>
        <v>DATARIESGO</v>
      </c>
      <c r="C635" s="103" t="str">
        <f>+VLOOKUP($M635,Detalle_Variantes_DI[],3,0)</f>
        <v>0012-04-00091</v>
      </c>
      <c r="D635" s="30" t="str">
        <f>+VLOOKUP($M635,Detalle_Variantes_DI[],5,0)</f>
        <v>Plataforma de Análisis y Monitoreo de focos de Fuego - República Dominicana</v>
      </c>
      <c r="E635" s="102" t="str">
        <f>+VLOOKUP($M635,Detalle_Variantes_DI[],6,0)</f>
        <v>PRO</v>
      </c>
      <c r="F635" s="102" t="str">
        <f>+VLOOKUP($M635,Detalle_Variantes_DI[],7,0)</f>
        <v>Rep Dominicana</v>
      </c>
      <c r="G635" s="102" t="str">
        <f>+VLOOKUP($M635,Detalle_Variantes_DI[],8,0)</f>
        <v>SI</v>
      </c>
      <c r="H635" s="102" t="str">
        <f>+VLOOKUP($M635,Detalle_Variantes_DI[],9,0)</f>
        <v>SI</v>
      </c>
      <c r="I635" s="102" t="str">
        <f>+VLOOKUP($M635,Detalle_Variantes_DI[],10,0)</f>
        <v>NO</v>
      </c>
      <c r="J635" s="102" t="str">
        <f>+VLOOKUP($M635,Detalle_Variantes_DI[],11,0)</f>
        <v>SI</v>
      </c>
      <c r="K635" s="102" t="str">
        <f>+VLOOKUP($M635,Detalle_Variantes_DI[],13,0)</f>
        <v>SI</v>
      </c>
      <c r="L635" s="102" t="str">
        <f>+VLOOKUP($M635,Detalle_Variantes_DI[],14,0)</f>
        <v>Provincia</v>
      </c>
      <c r="M635" s="100">
        <f t="shared" si="47"/>
        <v>48</v>
      </c>
      <c r="N635" s="96">
        <v>405</v>
      </c>
      <c r="O635" s="102">
        <f>+IF(VLOOKUP($M635,Detalle_Variantes_DI[],19,0)=0,"",VLOOKUP($M635,Detalle_Variantes_DI[],19,0))</f>
        <v>9033</v>
      </c>
      <c r="P635" s="102">
        <f t="shared" si="45"/>
        <v>405</v>
      </c>
      <c r="Q635" s="102">
        <f>+IF(VLOOKUP($M635,Detalle_Variantes_DI[],19,0)=0,"",VLOOKUP($M635,Detalle_Variantes_DI[],21,0))</f>
        <v>0</v>
      </c>
      <c r="R635" s="102">
        <f t="shared" si="46"/>
        <v>405</v>
      </c>
      <c r="S635" s="106" t="str">
        <f>+IFERROR(VLOOKUP(M635&amp;"-"&amp;N635,Links_publicos_PBI[[id-id2]:[Nombre Archivo PBI]],4,0),L635)</f>
        <v>Provincia: Dajabón</v>
      </c>
      <c r="T635" s="121" t="str">
        <f>+HYPERLINK(IFERROR(VLOOKUP($M635&amp;"-"&amp;$N635,Links_publicos_PBI[[id-id2]:[Nombre Archivo PBI]],5,0),L635))</f>
        <v>https://app.powerbi.com/view?r=eyJrIjoiODEyMGY1ZDItZDg4Ny00M2M5LWEwZDMtOTgyMTQ1ZTk4NTBhIiwidCI6IjhmYmFhNWJmLTJlY2MtNGRjOC1iNTZiLThmOTJlMzA3ZjA3NiIsImMiOjR9</v>
      </c>
      <c r="U635" s="121" t="str">
        <f>+IFERROR(VLOOKUP($M635,'LINK GEE-MSTORE'!$A$4:$E$164,4,0),"")&amp;IF(Detalle_Vinculos_Odoo[[#This Row],[id GEE2]]=0,"",Detalle_Vinculos_Odoo[[#This Row],[id GEE2]])</f>
        <v>https://app-data-i.users.earthengine.app/view/datafuegordfiltro?Codcom=405</v>
      </c>
      <c r="V635" s="121" t="str">
        <f>+IFERROR(VLOOKUP($M635,'LINK GEE-MSTORE'!$I$4:$M$134,4,0),"")</f>
        <v/>
      </c>
      <c r="W635" s="30" t="str">
        <f>+Detalle_Vinculos_Odoo[[#This Row],[Data]]&amp;"|| "&amp;Detalle_Vinculos_Odoo[[#This Row],[Variante Shopify]]&amp;", "&amp;Detalle_Vinculos_Odoo[[#This Row],[País]]</f>
        <v>DATARIESGO|| Provincia: Dajabón, Rep Dominicana</v>
      </c>
      <c r="X6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Dajabón</v>
      </c>
      <c r="Y635" s="106" t="str">
        <f>+IFERROR(VLOOKUP(Detalle_Vinculos_Odoo[[#This Row],[id GEE]],Portadas10[],2,0),"No hay imagen en la tabla")</f>
        <v>No hay imagen en la tabla</v>
      </c>
      <c r="Z6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id2:405, geeURL: "https://app-data-i.users.earthengine.app/view/datafuegordfiltro?Codcom=405", comentario: "DATA: DATARIESGO || País: Rep Dominicana || Variante: SI || Tipo Variante: Provincia || Variante Shopify: Provincia: Dajabón", nombre: "DATARIESGO|| Provincia: Dajabón, Rep Dominicana",urlImagen: "No hay imagen en la tabla",  urlPowerBi:"https://app.powerbi.com/view?r=eyJrIjoiODEyMGY1ZDItZDg4Ny00M2M5LWEwZDMtOTgyMTQ1ZTk4NTBhIiwidCI6IjhmYmFhNWJmLTJlY2MtNGRjOC1iNTZiLThmOTJlMzA3ZjA3NiIsImMiOjR9"));</v>
      </c>
      <c r="AA6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https://odooutil.azurewebsites.net/GEE/Index/9033/405/48/405</v>
      </c>
      <c r="AB635" s="106" t="str">
        <f t="shared" si="43"/>
        <v>https://dashboardfiltrado.azurewebsites.net/AutoDash/Index/48/405</v>
      </c>
      <c r="AC6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id2:405, url:"https://app.powerbi.com/view?r=eyJrIjoiODEyMGY1ZDItZDg4Ny00M2M5LWEwZDMtOTgyMTQ1ZTk4NTBhIiwidCI6IjhmYmFhNWJmLTJlY2MtNGRjOC1iNTZiLThmOTJlMzA3ZjA3NiIsImMiOjR9", comentario:"DATA: DATARIESGO || País: Rep Dominicana || Variante: SI || Tipo Variante: Provincia || Variante Shopify: Provincia: Dajabón"));</v>
      </c>
      <c r="AD6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https://odooutil.azurewebsites.net/GEE/Index/9033/405/48/405</v>
      </c>
      <c r="AE635" s="117" t="str">
        <f>+IF(Detalle_Vinculos_Odoo[[#This Row],[LINK Mapstore]]&lt;&gt;"","MapStore",IF(Detalle_Vinculos_Odoo[[#This Row],[id GEE]]&lt;&gt;"","GEE-PBI","PBI"))</f>
        <v>GEE-PBI</v>
      </c>
    </row>
    <row r="636" spans="1:31" ht="30.6" x14ac:dyDescent="0.3">
      <c r="A636" s="102">
        <f t="shared" si="44"/>
        <v>623</v>
      </c>
      <c r="B636" s="103" t="str">
        <f>+VLOOKUP($M636,Detalle_Variantes_DI[],2,0)</f>
        <v>DATARIESGO</v>
      </c>
      <c r="C636" s="103" t="str">
        <f>+VLOOKUP($M636,Detalle_Variantes_DI[],3,0)</f>
        <v>0012-04-00091</v>
      </c>
      <c r="D636" s="30" t="str">
        <f>+VLOOKUP($M636,Detalle_Variantes_DI[],5,0)</f>
        <v>Plataforma de Análisis y Monitoreo de focos de Fuego - República Dominicana</v>
      </c>
      <c r="E636" s="102" t="str">
        <f>+VLOOKUP($M636,Detalle_Variantes_DI[],6,0)</f>
        <v>PRO</v>
      </c>
      <c r="F636" s="102" t="str">
        <f>+VLOOKUP($M636,Detalle_Variantes_DI[],7,0)</f>
        <v>Rep Dominicana</v>
      </c>
      <c r="G636" s="102" t="str">
        <f>+VLOOKUP($M636,Detalle_Variantes_DI[],8,0)</f>
        <v>SI</v>
      </c>
      <c r="H636" s="102" t="str">
        <f>+VLOOKUP($M636,Detalle_Variantes_DI[],9,0)</f>
        <v>SI</v>
      </c>
      <c r="I636" s="102" t="str">
        <f>+VLOOKUP($M636,Detalle_Variantes_DI[],10,0)</f>
        <v>NO</v>
      </c>
      <c r="J636" s="102" t="str">
        <f>+VLOOKUP($M636,Detalle_Variantes_DI[],11,0)</f>
        <v>SI</v>
      </c>
      <c r="K636" s="102" t="str">
        <f>+VLOOKUP($M636,Detalle_Variantes_DI[],13,0)</f>
        <v>SI</v>
      </c>
      <c r="L636" s="102" t="str">
        <f>+VLOOKUP($M636,Detalle_Variantes_DI[],14,0)</f>
        <v>Provincia</v>
      </c>
      <c r="M636" s="100">
        <f t="shared" si="47"/>
        <v>48</v>
      </c>
      <c r="N636" s="96">
        <v>415</v>
      </c>
      <c r="O636" s="102">
        <f>+IF(VLOOKUP($M636,Detalle_Variantes_DI[],19,0)=0,"",VLOOKUP($M636,Detalle_Variantes_DI[],19,0))</f>
        <v>9033</v>
      </c>
      <c r="P636" s="102">
        <f t="shared" si="45"/>
        <v>415</v>
      </c>
      <c r="Q636" s="102">
        <f>+IF(VLOOKUP($M636,Detalle_Variantes_DI[],19,0)=0,"",VLOOKUP($M636,Detalle_Variantes_DI[],21,0))</f>
        <v>0</v>
      </c>
      <c r="R636" s="102">
        <f t="shared" si="46"/>
        <v>415</v>
      </c>
      <c r="S636" s="106" t="str">
        <f>+IFERROR(VLOOKUP(M636&amp;"-"&amp;N636,Links_publicos_PBI[[id-id2]:[Nombre Archivo PBI]],4,0),L636)</f>
        <v>Provincia: Monte Cristi</v>
      </c>
      <c r="T636" s="121" t="str">
        <f>+HYPERLINK(IFERROR(VLOOKUP($M636&amp;"-"&amp;$N636,Links_publicos_PBI[[id-id2]:[Nombre Archivo PBI]],5,0),L636))</f>
        <v>https://app.powerbi.com/view?r=eyJrIjoiMjUxNmI1ZjctZjQ2NS00ZWI5LWJhODYtZDhmMThkZTQ3MDVkIiwidCI6IjhmYmFhNWJmLTJlY2MtNGRjOC1iNTZiLThmOTJlMzA3ZjA3NiIsImMiOjR9</v>
      </c>
      <c r="U636" s="121" t="str">
        <f>+IFERROR(VLOOKUP($M636,'LINK GEE-MSTORE'!$A$4:$E$164,4,0),"")&amp;IF(Detalle_Vinculos_Odoo[[#This Row],[id GEE2]]=0,"",Detalle_Vinculos_Odoo[[#This Row],[id GEE2]])</f>
        <v>https://app-data-i.users.earthengine.app/view/datafuegordfiltro?Codcom=415</v>
      </c>
      <c r="V636" s="121" t="str">
        <f>+IFERROR(VLOOKUP($M636,'LINK GEE-MSTORE'!$I$4:$M$134,4,0),"")</f>
        <v/>
      </c>
      <c r="W636" s="30" t="str">
        <f>+Detalle_Vinculos_Odoo[[#This Row],[Data]]&amp;"|| "&amp;Detalle_Vinculos_Odoo[[#This Row],[Variante Shopify]]&amp;", "&amp;Detalle_Vinculos_Odoo[[#This Row],[País]]</f>
        <v>DATARIESGO|| Provincia: Monte Cristi, Rep Dominicana</v>
      </c>
      <c r="X6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Monte Cristi</v>
      </c>
      <c r="Y636" s="106" t="str">
        <f>+IFERROR(VLOOKUP(Detalle_Vinculos_Odoo[[#This Row],[id GEE]],Portadas10[],2,0),"No hay imagen en la tabla")</f>
        <v>No hay imagen en la tabla</v>
      </c>
      <c r="Z6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id2:415, geeURL: "https://app-data-i.users.earthengine.app/view/datafuegordfiltro?Codcom=415", comentario: "DATA: DATARIESGO || País: Rep Dominicana || Variante: SI || Tipo Variante: Provincia || Variante Shopify: Provincia: Monte Cristi", nombre: "DATARIESGO|| Provincia: Monte Cristi, Rep Dominicana",urlImagen: "No hay imagen en la tabla",  urlPowerBi:"https://app.powerbi.com/view?r=eyJrIjoiMjUxNmI1ZjctZjQ2NS00ZWI5LWJhODYtZDhmMThkZTQ3MDVkIiwidCI6IjhmYmFhNWJmLTJlY2MtNGRjOC1iNTZiLThmOTJlMzA3ZjA3NiIsImMiOjR9"));</v>
      </c>
      <c r="AA6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https://odooutil.azurewebsites.net/GEE/Index/9033/415/48/415</v>
      </c>
      <c r="AB636" s="106" t="str">
        <f t="shared" si="43"/>
        <v>https://dashboardfiltrado.azurewebsites.net/AutoDash/Index/48/415</v>
      </c>
      <c r="AC6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id2:415, url:"https://app.powerbi.com/view?r=eyJrIjoiMjUxNmI1ZjctZjQ2NS00ZWI5LWJhODYtZDhmMThkZTQ3MDVkIiwidCI6IjhmYmFhNWJmLTJlY2MtNGRjOC1iNTZiLThmOTJlMzA3ZjA3NiIsImMiOjR9", comentario:"DATA: DATARIESGO || País: Rep Dominicana || Variante: SI || Tipo Variante: Provincia || Variante Shopify: Provincia: Monte Cristi"));</v>
      </c>
      <c r="AD6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https://odooutil.azurewebsites.net/GEE/Index/9033/415/48/415</v>
      </c>
      <c r="AE636" s="117" t="str">
        <f>+IF(Detalle_Vinculos_Odoo[[#This Row],[LINK Mapstore]]&lt;&gt;"","MapStore",IF(Detalle_Vinculos_Odoo[[#This Row],[id GEE]]&lt;&gt;"","GEE-PBI","PBI"))</f>
        <v>GEE-PBI</v>
      </c>
    </row>
    <row r="637" spans="1:31" ht="30.6" x14ac:dyDescent="0.3">
      <c r="A637" s="102">
        <f t="shared" si="44"/>
        <v>624</v>
      </c>
      <c r="B637" s="103" t="str">
        <f>+VLOOKUP($M637,Detalle_Variantes_DI[],2,0)</f>
        <v>DATARIESGO</v>
      </c>
      <c r="C637" s="103" t="str">
        <f>+VLOOKUP($M637,Detalle_Variantes_DI[],3,0)</f>
        <v>0012-04-00091</v>
      </c>
      <c r="D637" s="30" t="str">
        <f>+VLOOKUP($M637,Detalle_Variantes_DI[],5,0)</f>
        <v>Plataforma de Análisis y Monitoreo de focos de Fuego - República Dominicana</v>
      </c>
      <c r="E637" s="102" t="str">
        <f>+VLOOKUP($M637,Detalle_Variantes_DI[],6,0)</f>
        <v>PRO</v>
      </c>
      <c r="F637" s="102" t="str">
        <f>+VLOOKUP($M637,Detalle_Variantes_DI[],7,0)</f>
        <v>Rep Dominicana</v>
      </c>
      <c r="G637" s="102" t="str">
        <f>+VLOOKUP($M637,Detalle_Variantes_DI[],8,0)</f>
        <v>SI</v>
      </c>
      <c r="H637" s="102" t="str">
        <f>+VLOOKUP($M637,Detalle_Variantes_DI[],9,0)</f>
        <v>SI</v>
      </c>
      <c r="I637" s="102" t="str">
        <f>+VLOOKUP($M637,Detalle_Variantes_DI[],10,0)</f>
        <v>NO</v>
      </c>
      <c r="J637" s="102" t="str">
        <f>+VLOOKUP($M637,Detalle_Variantes_DI[],11,0)</f>
        <v>SI</v>
      </c>
      <c r="K637" s="102" t="str">
        <f>+VLOOKUP($M637,Detalle_Variantes_DI[],13,0)</f>
        <v>SI</v>
      </c>
      <c r="L637" s="102" t="str">
        <f>+VLOOKUP($M637,Detalle_Variantes_DI[],14,0)</f>
        <v>Provincia</v>
      </c>
      <c r="M637" s="100">
        <f t="shared" si="47"/>
        <v>48</v>
      </c>
      <c r="N637" s="96">
        <v>426</v>
      </c>
      <c r="O637" s="102">
        <f>+IF(VLOOKUP($M637,Detalle_Variantes_DI[],19,0)=0,"",VLOOKUP($M637,Detalle_Variantes_DI[],19,0))</f>
        <v>9033</v>
      </c>
      <c r="P637" s="102">
        <f t="shared" si="45"/>
        <v>426</v>
      </c>
      <c r="Q637" s="102">
        <f>+IF(VLOOKUP($M637,Detalle_Variantes_DI[],19,0)=0,"",VLOOKUP($M637,Detalle_Variantes_DI[],21,0))</f>
        <v>0</v>
      </c>
      <c r="R637" s="102">
        <f t="shared" si="46"/>
        <v>426</v>
      </c>
      <c r="S637" s="106" t="str">
        <f>+IFERROR(VLOOKUP(M637&amp;"-"&amp;N637,Links_publicos_PBI[[id-id2]:[Nombre Archivo PBI]],4,0),L637)</f>
        <v>Provincia: Santiago Rodríguez</v>
      </c>
      <c r="T637" s="121" t="str">
        <f>+HYPERLINK(IFERROR(VLOOKUP($M637&amp;"-"&amp;$N637,Links_publicos_PBI[[id-id2]:[Nombre Archivo PBI]],5,0),L637))</f>
        <v>https://app.powerbi.com/view?r=eyJrIjoiNDI2MzAzMWMtMzYyZC00ZjVkLTkxN2YtMWI2YTYxYjU0ZmVhIiwidCI6IjhmYmFhNWJmLTJlY2MtNGRjOC1iNTZiLThmOTJlMzA3ZjA3NiIsImMiOjR9</v>
      </c>
      <c r="U637" s="121" t="str">
        <f>+IFERROR(VLOOKUP($M637,'LINK GEE-MSTORE'!$A$4:$E$164,4,0),"")&amp;IF(Detalle_Vinculos_Odoo[[#This Row],[id GEE2]]=0,"",Detalle_Vinculos_Odoo[[#This Row],[id GEE2]])</f>
        <v>https://app-data-i.users.earthengine.app/view/datafuegordfiltro?Codcom=426</v>
      </c>
      <c r="V637" s="121" t="str">
        <f>+IFERROR(VLOOKUP($M637,'LINK GEE-MSTORE'!$I$4:$M$134,4,0),"")</f>
        <v/>
      </c>
      <c r="W637" s="30" t="str">
        <f>+Detalle_Vinculos_Odoo[[#This Row],[Data]]&amp;"|| "&amp;Detalle_Vinculos_Odoo[[#This Row],[Variante Shopify]]&amp;", "&amp;Detalle_Vinculos_Odoo[[#This Row],[País]]</f>
        <v>DATARIESGO|| Provincia: Santiago Rodríguez, Rep Dominicana</v>
      </c>
      <c r="X6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Santiago Rodríguez</v>
      </c>
      <c r="Y637" s="106" t="str">
        <f>+IFERROR(VLOOKUP(Detalle_Vinculos_Odoo[[#This Row],[id GEE]],Portadas10[],2,0),"No hay imagen en la tabla")</f>
        <v>No hay imagen en la tabla</v>
      </c>
      <c r="Z6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id2:426, geeURL: "https://app-data-i.users.earthengine.app/view/datafuegordfiltro?Codcom=426", comentario: "DATA: DATARIESGO || País: Rep Dominicana || Variante: SI || Tipo Variante: Provincia || Variante Shopify: Provincia: Santiago Rodríguez", nombre: "DATARIESGO|| Provincia: Santiago Rodríguez, Rep Dominicana",urlImagen: "No hay imagen en la tabla",  urlPowerBi:"https://app.powerbi.com/view?r=eyJrIjoiNDI2MzAzMWMtMzYyZC00ZjVkLTkxN2YtMWI2YTYxYjU0ZmVhIiwidCI6IjhmYmFhNWJmLTJlY2MtNGRjOC1iNTZiLThmOTJlMzA3ZjA3NiIsImMiOjR9"));</v>
      </c>
      <c r="AA6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https://odooutil.azurewebsites.net/GEE/Index/9033/426/48/426</v>
      </c>
      <c r="AB637" s="106" t="str">
        <f t="shared" si="43"/>
        <v>https://dashboardfiltrado.azurewebsites.net/AutoDash/Index/48/426</v>
      </c>
      <c r="AC6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id2:426, url:"https://app.powerbi.com/view?r=eyJrIjoiNDI2MzAzMWMtMzYyZC00ZjVkLTkxN2YtMWI2YTYxYjU0ZmVhIiwidCI6IjhmYmFhNWJmLTJlY2MtNGRjOC1iNTZiLThmOTJlMzA3ZjA3NiIsImMiOjR9", comentario:"DATA: DATARIESGO || País: Rep Dominicana || Variante: SI || Tipo Variante: Provincia || Variante Shopify: Provincia: Santiago Rodríguez"));</v>
      </c>
      <c r="AD6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https://odooutil.azurewebsites.net/GEE/Index/9033/426/48/426</v>
      </c>
      <c r="AE637" s="117" t="str">
        <f>+IF(Detalle_Vinculos_Odoo[[#This Row],[LINK Mapstore]]&lt;&gt;"","MapStore",IF(Detalle_Vinculos_Odoo[[#This Row],[id GEE]]&lt;&gt;"","GEE-PBI","PBI"))</f>
        <v>GEE-PBI</v>
      </c>
    </row>
    <row r="638" spans="1:31" ht="30.6" x14ac:dyDescent="0.3">
      <c r="A638" s="102">
        <f t="shared" si="44"/>
        <v>625</v>
      </c>
      <c r="B638" s="103" t="str">
        <f>+VLOOKUP($M638,Detalle_Variantes_DI[],2,0)</f>
        <v>DATARIESGO</v>
      </c>
      <c r="C638" s="103" t="str">
        <f>+VLOOKUP($M638,Detalle_Variantes_DI[],3,0)</f>
        <v>0012-04-00091</v>
      </c>
      <c r="D638" s="30" t="str">
        <f>+VLOOKUP($M638,Detalle_Variantes_DI[],5,0)</f>
        <v>Plataforma de Análisis y Monitoreo de focos de Fuego - República Dominicana</v>
      </c>
      <c r="E638" s="102" t="str">
        <f>+VLOOKUP($M638,Detalle_Variantes_DI[],6,0)</f>
        <v>PRO</v>
      </c>
      <c r="F638" s="102" t="str">
        <f>+VLOOKUP($M638,Detalle_Variantes_DI[],7,0)</f>
        <v>Rep Dominicana</v>
      </c>
      <c r="G638" s="102" t="str">
        <f>+VLOOKUP($M638,Detalle_Variantes_DI[],8,0)</f>
        <v>SI</v>
      </c>
      <c r="H638" s="102" t="str">
        <f>+VLOOKUP($M638,Detalle_Variantes_DI[],9,0)</f>
        <v>SI</v>
      </c>
      <c r="I638" s="102" t="str">
        <f>+VLOOKUP($M638,Detalle_Variantes_DI[],10,0)</f>
        <v>NO</v>
      </c>
      <c r="J638" s="102" t="str">
        <f>+VLOOKUP($M638,Detalle_Variantes_DI[],11,0)</f>
        <v>SI</v>
      </c>
      <c r="K638" s="102" t="str">
        <f>+VLOOKUP($M638,Detalle_Variantes_DI[],13,0)</f>
        <v>SI</v>
      </c>
      <c r="L638" s="102" t="str">
        <f>+VLOOKUP($M638,Detalle_Variantes_DI[],14,0)</f>
        <v>Provincia</v>
      </c>
      <c r="M638" s="100">
        <f t="shared" si="47"/>
        <v>48</v>
      </c>
      <c r="N638" s="96">
        <v>427</v>
      </c>
      <c r="O638" s="102">
        <f>+IF(VLOOKUP($M638,Detalle_Variantes_DI[],19,0)=0,"",VLOOKUP($M638,Detalle_Variantes_DI[],19,0))</f>
        <v>9033</v>
      </c>
      <c r="P638" s="102">
        <f t="shared" si="45"/>
        <v>427</v>
      </c>
      <c r="Q638" s="102">
        <f>+IF(VLOOKUP($M638,Detalle_Variantes_DI[],19,0)=0,"",VLOOKUP($M638,Detalle_Variantes_DI[],21,0))</f>
        <v>0</v>
      </c>
      <c r="R638" s="102">
        <f t="shared" si="46"/>
        <v>427</v>
      </c>
      <c r="S638" s="106" t="str">
        <f>+IFERROR(VLOOKUP(M638&amp;"-"&amp;N638,Links_publicos_PBI[[id-id2]:[Nombre Archivo PBI]],4,0),L638)</f>
        <v>Provincia: Valverde</v>
      </c>
      <c r="T638" s="121" t="str">
        <f>+HYPERLINK(IFERROR(VLOOKUP($M638&amp;"-"&amp;$N638,Links_publicos_PBI[[id-id2]:[Nombre Archivo PBI]],5,0),L638))</f>
        <v>https://app.powerbi.com/view?r=eyJrIjoiMjUxYWI4YTQtYTEyNy00NjIzLTlkZWUtMmZlNGMzYzVlMGJhIiwidCI6IjhmYmFhNWJmLTJlY2MtNGRjOC1iNTZiLThmOTJlMzA3ZjA3NiIsImMiOjR9</v>
      </c>
      <c r="U638" s="121" t="str">
        <f>+IFERROR(VLOOKUP($M638,'LINK GEE-MSTORE'!$A$4:$E$164,4,0),"")&amp;IF(Detalle_Vinculos_Odoo[[#This Row],[id GEE2]]=0,"",Detalle_Vinculos_Odoo[[#This Row],[id GEE2]])</f>
        <v>https://app-data-i.users.earthengine.app/view/datafuegordfiltro?Codcom=427</v>
      </c>
      <c r="V638" s="121" t="str">
        <f>+IFERROR(VLOOKUP($M638,'LINK GEE-MSTORE'!$I$4:$M$134,4,0),"")</f>
        <v/>
      </c>
      <c r="W638" s="30" t="str">
        <f>+Detalle_Vinculos_Odoo[[#This Row],[Data]]&amp;"|| "&amp;Detalle_Vinculos_Odoo[[#This Row],[Variante Shopify]]&amp;", "&amp;Detalle_Vinculos_Odoo[[#This Row],[País]]</f>
        <v>DATARIESGO|| Provincia: Valverde, Rep Dominicana</v>
      </c>
      <c r="X6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Valverde</v>
      </c>
      <c r="Y638" s="106" t="str">
        <f>+IFERROR(VLOOKUP(Detalle_Vinculos_Odoo[[#This Row],[id GEE]],Portadas10[],2,0),"No hay imagen en la tabla")</f>
        <v>No hay imagen en la tabla</v>
      </c>
      <c r="Z6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id2:427, geeURL: "https://app-data-i.users.earthengine.app/view/datafuegordfiltro?Codcom=427", comentario: "DATA: DATARIESGO || País: Rep Dominicana || Variante: SI || Tipo Variante: Provincia || Variante Shopify: Provincia: Valverde", nombre: "DATARIESGO|| Provincia: Valverde, Rep Dominicana",urlImagen: "No hay imagen en la tabla",  urlPowerBi:"https://app.powerbi.com/view?r=eyJrIjoiMjUxYWI4YTQtYTEyNy00NjIzLTlkZWUtMmZlNGMzYzVlMGJhIiwidCI6IjhmYmFhNWJmLTJlY2MtNGRjOC1iNTZiLThmOTJlMzA3ZjA3NiIsImMiOjR9"));</v>
      </c>
      <c r="AA6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https://odooutil.azurewebsites.net/GEE/Index/9033/427/48/427</v>
      </c>
      <c r="AB638" s="106" t="str">
        <f t="shared" si="43"/>
        <v>https://dashboardfiltrado.azurewebsites.net/AutoDash/Index/48/427</v>
      </c>
      <c r="AC6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id2:427, url:"https://app.powerbi.com/view?r=eyJrIjoiMjUxYWI4YTQtYTEyNy00NjIzLTlkZWUtMmZlNGMzYzVlMGJhIiwidCI6IjhmYmFhNWJmLTJlY2MtNGRjOC1iNTZiLThmOTJlMzA3ZjA3NiIsImMiOjR9", comentario:"DATA: DATARIESGO || País: Rep Dominicana || Variante: SI || Tipo Variante: Provincia || Variante Shopify: Provincia: Valverde"));</v>
      </c>
      <c r="AD6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https://odooutil.azurewebsites.net/GEE/Index/9033/427/48/427</v>
      </c>
      <c r="AE638" s="117" t="str">
        <f>+IF(Detalle_Vinculos_Odoo[[#This Row],[LINK Mapstore]]&lt;&gt;"","MapStore",IF(Detalle_Vinculos_Odoo[[#This Row],[id GEE]]&lt;&gt;"","GEE-PBI","PBI"))</f>
        <v>GEE-PBI</v>
      </c>
    </row>
    <row r="639" spans="1:31" ht="30.6" x14ac:dyDescent="0.3">
      <c r="A639" s="102">
        <f t="shared" si="44"/>
        <v>626</v>
      </c>
      <c r="B639" s="103" t="str">
        <f>+VLOOKUP($M639,Detalle_Variantes_DI[],2,0)</f>
        <v>DATARIESGO</v>
      </c>
      <c r="C639" s="103" t="str">
        <f>+VLOOKUP($M639,Detalle_Variantes_DI[],3,0)</f>
        <v>0012-04-00091</v>
      </c>
      <c r="D639" s="30" t="str">
        <f>+VLOOKUP($M639,Detalle_Variantes_DI[],5,0)</f>
        <v>Plataforma de Análisis y Monitoreo de focos de Fuego - República Dominicana</v>
      </c>
      <c r="E639" s="102" t="str">
        <f>+VLOOKUP($M639,Detalle_Variantes_DI[],6,0)</f>
        <v>PRO</v>
      </c>
      <c r="F639" s="102" t="str">
        <f>+VLOOKUP($M639,Detalle_Variantes_DI[],7,0)</f>
        <v>Rep Dominicana</v>
      </c>
      <c r="G639" s="102" t="str">
        <f>+VLOOKUP($M639,Detalle_Variantes_DI[],8,0)</f>
        <v>SI</v>
      </c>
      <c r="H639" s="102" t="str">
        <f>+VLOOKUP($M639,Detalle_Variantes_DI[],9,0)</f>
        <v>SI</v>
      </c>
      <c r="I639" s="102" t="str">
        <f>+VLOOKUP($M639,Detalle_Variantes_DI[],10,0)</f>
        <v>NO</v>
      </c>
      <c r="J639" s="102" t="str">
        <f>+VLOOKUP($M639,Detalle_Variantes_DI[],11,0)</f>
        <v>SI</v>
      </c>
      <c r="K639" s="102" t="str">
        <f>+VLOOKUP($M639,Detalle_Variantes_DI[],13,0)</f>
        <v>SI</v>
      </c>
      <c r="L639" s="102" t="str">
        <f>+VLOOKUP($M639,Detalle_Variantes_DI[],14,0)</f>
        <v>Provincia</v>
      </c>
      <c r="M639" s="100">
        <f t="shared" si="47"/>
        <v>48</v>
      </c>
      <c r="N639" s="96">
        <v>502</v>
      </c>
      <c r="O639" s="102">
        <f>+IF(VLOOKUP($M639,Detalle_Variantes_DI[],19,0)=0,"",VLOOKUP($M639,Detalle_Variantes_DI[],19,0))</f>
        <v>9033</v>
      </c>
      <c r="P639" s="102">
        <f t="shared" si="45"/>
        <v>502</v>
      </c>
      <c r="Q639" s="102">
        <f>+IF(VLOOKUP($M639,Detalle_Variantes_DI[],19,0)=0,"",VLOOKUP($M639,Detalle_Variantes_DI[],21,0))</f>
        <v>0</v>
      </c>
      <c r="R639" s="102">
        <f t="shared" si="46"/>
        <v>502</v>
      </c>
      <c r="S639" s="106" t="str">
        <f>+IFERROR(VLOOKUP(M639&amp;"-"&amp;N639,Links_publicos_PBI[[id-id2]:[Nombre Archivo PBI]],4,0),L639)</f>
        <v>Provincia: Azua</v>
      </c>
      <c r="T639" s="121" t="str">
        <f>+HYPERLINK(IFERROR(VLOOKUP($M639&amp;"-"&amp;$N639,Links_publicos_PBI[[id-id2]:[Nombre Archivo PBI]],5,0),L639))</f>
        <v>https://app.powerbi.com/view?r=eyJrIjoiMTI1MDg1ZDQtOWZmOC00ZTZkLThlMTgtZDY0YjU5YjA5NjU3IiwidCI6IjhmYmFhNWJmLTJlY2MtNGRjOC1iNTZiLThmOTJlMzA3ZjA3NiIsImMiOjR9</v>
      </c>
      <c r="U639" s="121" t="str">
        <f>+IFERROR(VLOOKUP($M639,'LINK GEE-MSTORE'!$A$4:$E$164,4,0),"")&amp;IF(Detalle_Vinculos_Odoo[[#This Row],[id GEE2]]=0,"",Detalle_Vinculos_Odoo[[#This Row],[id GEE2]])</f>
        <v>https://app-data-i.users.earthengine.app/view/datafuegordfiltro?Codcom=502</v>
      </c>
      <c r="V639" s="121" t="str">
        <f>+IFERROR(VLOOKUP($M639,'LINK GEE-MSTORE'!$I$4:$M$134,4,0),"")</f>
        <v/>
      </c>
      <c r="W639" s="30" t="str">
        <f>+Detalle_Vinculos_Odoo[[#This Row],[Data]]&amp;"|| "&amp;Detalle_Vinculos_Odoo[[#This Row],[Variante Shopify]]&amp;", "&amp;Detalle_Vinculos_Odoo[[#This Row],[País]]</f>
        <v>DATARIESGO|| Provincia: Azua, Rep Dominicana</v>
      </c>
      <c r="X6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Azua</v>
      </c>
      <c r="Y639" s="106" t="str">
        <f>+IFERROR(VLOOKUP(Detalle_Vinculos_Odoo[[#This Row],[id GEE]],Portadas10[],2,0),"No hay imagen en la tabla")</f>
        <v>No hay imagen en la tabla</v>
      </c>
      <c r="Z6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id2:502, geeURL: "https://app-data-i.users.earthengine.app/view/datafuegordfiltro?Codcom=502", comentario: "DATA: DATARIESGO || País: Rep Dominicana || Variante: SI || Tipo Variante: Provincia || Variante Shopify: Provincia: Azua", nombre: "DATARIESGO|| Provincia: Azua, Rep Dominicana",urlImagen: "No hay imagen en la tabla",  urlPowerBi:"https://app.powerbi.com/view?r=eyJrIjoiMTI1MDg1ZDQtOWZmOC00ZTZkLThlMTgtZDY0YjU5YjA5NjU3IiwidCI6IjhmYmFhNWJmLTJlY2MtNGRjOC1iNTZiLThmOTJlMzA3ZjA3NiIsImMiOjR9"));</v>
      </c>
      <c r="AA6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https://odooutil.azurewebsites.net/GEE/Index/9033/502/48/502</v>
      </c>
      <c r="AB639" s="106" t="str">
        <f t="shared" si="43"/>
        <v>https://dashboardfiltrado.azurewebsites.net/AutoDash/Index/48/502</v>
      </c>
      <c r="AC6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id2:502, url:"https://app.powerbi.com/view?r=eyJrIjoiMTI1MDg1ZDQtOWZmOC00ZTZkLThlMTgtZDY0YjU5YjA5NjU3IiwidCI6IjhmYmFhNWJmLTJlY2MtNGRjOC1iNTZiLThmOTJlMzA3ZjA3NiIsImMiOjR9", comentario:"DATA: DATARIESGO || País: Rep Dominicana || Variante: SI || Tipo Variante: Provincia || Variante Shopify: Provincia: Azua"));</v>
      </c>
      <c r="AD6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https://odooutil.azurewebsites.net/GEE/Index/9033/502/48/502</v>
      </c>
      <c r="AE639" s="117" t="str">
        <f>+IF(Detalle_Vinculos_Odoo[[#This Row],[LINK Mapstore]]&lt;&gt;"","MapStore",IF(Detalle_Vinculos_Odoo[[#This Row],[id GEE]]&lt;&gt;"","GEE-PBI","PBI"))</f>
        <v>GEE-PBI</v>
      </c>
    </row>
    <row r="640" spans="1:31" ht="30.6" x14ac:dyDescent="0.3">
      <c r="A640" s="102">
        <f t="shared" si="44"/>
        <v>627</v>
      </c>
      <c r="B640" s="103" t="str">
        <f>+VLOOKUP($M640,Detalle_Variantes_DI[],2,0)</f>
        <v>DATARIESGO</v>
      </c>
      <c r="C640" s="103" t="str">
        <f>+VLOOKUP($M640,Detalle_Variantes_DI[],3,0)</f>
        <v>0012-04-00091</v>
      </c>
      <c r="D640" s="30" t="str">
        <f>+VLOOKUP($M640,Detalle_Variantes_DI[],5,0)</f>
        <v>Plataforma de Análisis y Monitoreo de focos de Fuego - República Dominicana</v>
      </c>
      <c r="E640" s="102" t="str">
        <f>+VLOOKUP($M640,Detalle_Variantes_DI[],6,0)</f>
        <v>PRO</v>
      </c>
      <c r="F640" s="102" t="str">
        <f>+VLOOKUP($M640,Detalle_Variantes_DI[],7,0)</f>
        <v>Rep Dominicana</v>
      </c>
      <c r="G640" s="102" t="str">
        <f>+VLOOKUP($M640,Detalle_Variantes_DI[],8,0)</f>
        <v>SI</v>
      </c>
      <c r="H640" s="102" t="str">
        <f>+VLOOKUP($M640,Detalle_Variantes_DI[],9,0)</f>
        <v>SI</v>
      </c>
      <c r="I640" s="102" t="str">
        <f>+VLOOKUP($M640,Detalle_Variantes_DI[],10,0)</f>
        <v>NO</v>
      </c>
      <c r="J640" s="102" t="str">
        <f>+VLOOKUP($M640,Detalle_Variantes_DI[],11,0)</f>
        <v>SI</v>
      </c>
      <c r="K640" s="102" t="str">
        <f>+VLOOKUP($M640,Detalle_Variantes_DI[],13,0)</f>
        <v>SI</v>
      </c>
      <c r="L640" s="102" t="str">
        <f>+VLOOKUP($M640,Detalle_Variantes_DI[],14,0)</f>
        <v>Provincia</v>
      </c>
      <c r="M640" s="100">
        <f t="shared" si="47"/>
        <v>48</v>
      </c>
      <c r="N640" s="96">
        <v>517</v>
      </c>
      <c r="O640" s="102">
        <f>+IF(VLOOKUP($M640,Detalle_Variantes_DI[],19,0)=0,"",VLOOKUP($M640,Detalle_Variantes_DI[],19,0))</f>
        <v>9033</v>
      </c>
      <c r="P640" s="102">
        <f t="shared" si="45"/>
        <v>517</v>
      </c>
      <c r="Q640" s="102">
        <f>+IF(VLOOKUP($M640,Detalle_Variantes_DI[],19,0)=0,"",VLOOKUP($M640,Detalle_Variantes_DI[],21,0))</f>
        <v>0</v>
      </c>
      <c r="R640" s="102">
        <f t="shared" si="46"/>
        <v>517</v>
      </c>
      <c r="S640" s="106" t="str">
        <f>+IFERROR(VLOOKUP(M640&amp;"-"&amp;N640,Links_publicos_PBI[[id-id2]:[Nombre Archivo PBI]],4,0),L640)</f>
        <v>Provincia: Peravia</v>
      </c>
      <c r="T640" s="121" t="str">
        <f>+HYPERLINK(IFERROR(VLOOKUP($M640&amp;"-"&amp;$N640,Links_publicos_PBI[[id-id2]:[Nombre Archivo PBI]],5,0),L640))</f>
        <v>https://app.powerbi.com/view?r=eyJrIjoiNmNlNTkxMmItZTdhNC00ZjBiLTg1ODEtNjI0MWM4ODgxM2FhIiwidCI6IjhmYmFhNWJmLTJlY2MtNGRjOC1iNTZiLThmOTJlMzA3ZjA3NiIsImMiOjR9</v>
      </c>
      <c r="U640" s="121" t="str">
        <f>+IFERROR(VLOOKUP($M640,'LINK GEE-MSTORE'!$A$4:$E$164,4,0),"")&amp;IF(Detalle_Vinculos_Odoo[[#This Row],[id GEE2]]=0,"",Detalle_Vinculos_Odoo[[#This Row],[id GEE2]])</f>
        <v>https://app-data-i.users.earthengine.app/view/datafuegordfiltro?Codcom=517</v>
      </c>
      <c r="V640" s="121" t="str">
        <f>+IFERROR(VLOOKUP($M640,'LINK GEE-MSTORE'!$I$4:$M$134,4,0),"")</f>
        <v/>
      </c>
      <c r="W640" s="30" t="str">
        <f>+Detalle_Vinculos_Odoo[[#This Row],[Data]]&amp;"|| "&amp;Detalle_Vinculos_Odoo[[#This Row],[Variante Shopify]]&amp;", "&amp;Detalle_Vinculos_Odoo[[#This Row],[País]]</f>
        <v>DATARIESGO|| Provincia: Peravia, Rep Dominicana</v>
      </c>
      <c r="X6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Peravia</v>
      </c>
      <c r="Y640" s="106" t="str">
        <f>+IFERROR(VLOOKUP(Detalle_Vinculos_Odoo[[#This Row],[id GEE]],Portadas10[],2,0),"No hay imagen en la tabla")</f>
        <v>No hay imagen en la tabla</v>
      </c>
      <c r="Z6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id2:517, geeURL: "https://app-data-i.users.earthengine.app/view/datafuegordfiltro?Codcom=517", comentario: "DATA: DATARIESGO || País: Rep Dominicana || Variante: SI || Tipo Variante: Provincia || Variante Shopify: Provincia: Peravia", nombre: "DATARIESGO|| Provincia: Peravia, Rep Dominicana",urlImagen: "No hay imagen en la tabla",  urlPowerBi:"https://app.powerbi.com/view?r=eyJrIjoiNmNlNTkxMmItZTdhNC00ZjBiLTg1ODEtNjI0MWM4ODgxM2FhIiwidCI6IjhmYmFhNWJmLTJlY2MtNGRjOC1iNTZiLThmOTJlMzA3ZjA3NiIsImMiOjR9"));</v>
      </c>
      <c r="AA6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https://odooutil.azurewebsites.net/GEE/Index/9033/517/48/517</v>
      </c>
      <c r="AB640" s="106" t="str">
        <f t="shared" si="43"/>
        <v>https://dashboardfiltrado.azurewebsites.net/AutoDash/Index/48/517</v>
      </c>
      <c r="AC6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id2:517, url:"https://app.powerbi.com/view?r=eyJrIjoiNmNlNTkxMmItZTdhNC00ZjBiLTg1ODEtNjI0MWM4ODgxM2FhIiwidCI6IjhmYmFhNWJmLTJlY2MtNGRjOC1iNTZiLThmOTJlMzA3ZjA3NiIsImMiOjR9", comentario:"DATA: DATARIESGO || País: Rep Dominicana || Variante: SI || Tipo Variante: Provincia || Variante Shopify: Provincia: Peravia"));</v>
      </c>
      <c r="AD6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https://odooutil.azurewebsites.net/GEE/Index/9033/517/48/517</v>
      </c>
      <c r="AE640" s="117" t="str">
        <f>+IF(Detalle_Vinculos_Odoo[[#This Row],[LINK Mapstore]]&lt;&gt;"","MapStore",IF(Detalle_Vinculos_Odoo[[#This Row],[id GEE]]&lt;&gt;"","GEE-PBI","PBI"))</f>
        <v>GEE-PBI</v>
      </c>
    </row>
    <row r="641" spans="1:31" ht="30.6" x14ac:dyDescent="0.3">
      <c r="A641" s="102">
        <f t="shared" si="44"/>
        <v>628</v>
      </c>
      <c r="B641" s="103" t="str">
        <f>+VLOOKUP($M641,Detalle_Variantes_DI[],2,0)</f>
        <v>DATARIESGO</v>
      </c>
      <c r="C641" s="103" t="str">
        <f>+VLOOKUP($M641,Detalle_Variantes_DI[],3,0)</f>
        <v>0012-04-00091</v>
      </c>
      <c r="D641" s="30" t="str">
        <f>+VLOOKUP($M641,Detalle_Variantes_DI[],5,0)</f>
        <v>Plataforma de Análisis y Monitoreo de focos de Fuego - República Dominicana</v>
      </c>
      <c r="E641" s="102" t="str">
        <f>+VLOOKUP($M641,Detalle_Variantes_DI[],6,0)</f>
        <v>PRO</v>
      </c>
      <c r="F641" s="102" t="str">
        <f>+VLOOKUP($M641,Detalle_Variantes_DI[],7,0)</f>
        <v>Rep Dominicana</v>
      </c>
      <c r="G641" s="102" t="str">
        <f>+VLOOKUP($M641,Detalle_Variantes_DI[],8,0)</f>
        <v>SI</v>
      </c>
      <c r="H641" s="102" t="str">
        <f>+VLOOKUP($M641,Detalle_Variantes_DI[],9,0)</f>
        <v>SI</v>
      </c>
      <c r="I641" s="102" t="str">
        <f>+VLOOKUP($M641,Detalle_Variantes_DI[],10,0)</f>
        <v>NO</v>
      </c>
      <c r="J641" s="102" t="str">
        <f>+VLOOKUP($M641,Detalle_Variantes_DI[],11,0)</f>
        <v>SI</v>
      </c>
      <c r="K641" s="102" t="str">
        <f>+VLOOKUP($M641,Detalle_Variantes_DI[],13,0)</f>
        <v>SI</v>
      </c>
      <c r="L641" s="102" t="str">
        <f>+VLOOKUP($M641,Detalle_Variantes_DI[],14,0)</f>
        <v>Provincia</v>
      </c>
      <c r="M641" s="100">
        <f t="shared" si="47"/>
        <v>48</v>
      </c>
      <c r="N641" s="96">
        <v>521</v>
      </c>
      <c r="O641" s="102">
        <f>+IF(VLOOKUP($M641,Detalle_Variantes_DI[],19,0)=0,"",VLOOKUP($M641,Detalle_Variantes_DI[],19,0))</f>
        <v>9033</v>
      </c>
      <c r="P641" s="102">
        <f t="shared" si="45"/>
        <v>521</v>
      </c>
      <c r="Q641" s="102">
        <f>+IF(VLOOKUP($M641,Detalle_Variantes_DI[],19,0)=0,"",VLOOKUP($M641,Detalle_Variantes_DI[],21,0))</f>
        <v>0</v>
      </c>
      <c r="R641" s="102">
        <f t="shared" si="46"/>
        <v>521</v>
      </c>
      <c r="S641" s="106" t="str">
        <f>+IFERROR(VLOOKUP(M641&amp;"-"&amp;N641,Links_publicos_PBI[[id-id2]:[Nombre Archivo PBI]],4,0),L641)</f>
        <v>Provincia: San Cristóbal</v>
      </c>
      <c r="T641" s="121" t="str">
        <f>+HYPERLINK(IFERROR(VLOOKUP($M641&amp;"-"&amp;$N641,Links_publicos_PBI[[id-id2]:[Nombre Archivo PBI]],5,0),L641))</f>
        <v>https://app.powerbi.com/view?r=eyJrIjoiNzkwNGJhYjMtOWMyNi00YzU5LWFiNjgtYmNkZWU2ODdjNGU4IiwidCI6IjhmYmFhNWJmLTJlY2MtNGRjOC1iNTZiLThmOTJlMzA3ZjA3NiIsImMiOjR9</v>
      </c>
      <c r="U641" s="121" t="str">
        <f>+IFERROR(VLOOKUP($M641,'LINK GEE-MSTORE'!$A$4:$E$164,4,0),"")&amp;IF(Detalle_Vinculos_Odoo[[#This Row],[id GEE2]]=0,"",Detalle_Vinculos_Odoo[[#This Row],[id GEE2]])</f>
        <v>https://app-data-i.users.earthengine.app/view/datafuegordfiltro?Codcom=521</v>
      </c>
      <c r="V641" s="121" t="str">
        <f>+IFERROR(VLOOKUP($M641,'LINK GEE-MSTORE'!$I$4:$M$134,4,0),"")</f>
        <v/>
      </c>
      <c r="W641" s="30" t="str">
        <f>+Detalle_Vinculos_Odoo[[#This Row],[Data]]&amp;"|| "&amp;Detalle_Vinculos_Odoo[[#This Row],[Variante Shopify]]&amp;", "&amp;Detalle_Vinculos_Odoo[[#This Row],[País]]</f>
        <v>DATARIESGO|| Provincia: San Cristóbal, Rep Dominicana</v>
      </c>
      <c r="X6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 Cristóbal</v>
      </c>
      <c r="Y641" s="106" t="str">
        <f>+IFERROR(VLOOKUP(Detalle_Vinculos_Odoo[[#This Row],[id GEE]],Portadas10[],2,0),"No hay imagen en la tabla")</f>
        <v>No hay imagen en la tabla</v>
      </c>
      <c r="Z6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id2:521, geeURL: "https://app-data-i.users.earthengine.app/view/datafuegordfiltro?Codcom=521", comentario: "DATA: DATARIESGO || País: Rep Dominicana || Variante: SI || Tipo Variante: Provincia || Variante Shopify: Provincia: San Cristóbal", nombre: "DATARIESGO|| Provincia: San Cristóbal, Rep Dominicana",urlImagen: "No hay imagen en la tabla",  urlPowerBi:"https://app.powerbi.com/view?r=eyJrIjoiNzkwNGJhYjMtOWMyNi00YzU5LWFiNjgtYmNkZWU2ODdjNGU4IiwidCI6IjhmYmFhNWJmLTJlY2MtNGRjOC1iNTZiLThmOTJlMzA3ZjA3NiIsImMiOjR9"));</v>
      </c>
      <c r="AA6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https://odooutil.azurewebsites.net/GEE/Index/9033/521/48/521</v>
      </c>
      <c r="AB641" s="106" t="str">
        <f t="shared" si="43"/>
        <v>https://dashboardfiltrado.azurewebsites.net/AutoDash/Index/48/521</v>
      </c>
      <c r="AC6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id2:521, url:"https://app.powerbi.com/view?r=eyJrIjoiNzkwNGJhYjMtOWMyNi00YzU5LWFiNjgtYmNkZWU2ODdjNGU4IiwidCI6IjhmYmFhNWJmLTJlY2MtNGRjOC1iNTZiLThmOTJlMzA3ZjA3NiIsImMiOjR9", comentario:"DATA: DATARIESGO || País: Rep Dominicana || Variante: SI || Tipo Variante: Provincia || Variante Shopify: Provincia: San Cristóbal"));</v>
      </c>
      <c r="AD6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https://odooutil.azurewebsites.net/GEE/Index/9033/521/48/521</v>
      </c>
      <c r="AE641" s="117" t="str">
        <f>+IF(Detalle_Vinculos_Odoo[[#This Row],[LINK Mapstore]]&lt;&gt;"","MapStore",IF(Detalle_Vinculos_Odoo[[#This Row],[id GEE]]&lt;&gt;"","GEE-PBI","PBI"))</f>
        <v>GEE-PBI</v>
      </c>
    </row>
    <row r="642" spans="1:31" ht="30.6" x14ac:dyDescent="0.3">
      <c r="A642" s="102">
        <f t="shared" si="44"/>
        <v>629</v>
      </c>
      <c r="B642" s="103" t="str">
        <f>+VLOOKUP($M642,Detalle_Variantes_DI[],2,0)</f>
        <v>DATARIESGO</v>
      </c>
      <c r="C642" s="103" t="str">
        <f>+VLOOKUP($M642,Detalle_Variantes_DI[],3,0)</f>
        <v>0012-04-00091</v>
      </c>
      <c r="D642" s="30" t="str">
        <f>+VLOOKUP($M642,Detalle_Variantes_DI[],5,0)</f>
        <v>Plataforma de Análisis y Monitoreo de focos de Fuego - República Dominicana</v>
      </c>
      <c r="E642" s="102" t="str">
        <f>+VLOOKUP($M642,Detalle_Variantes_DI[],6,0)</f>
        <v>PRO</v>
      </c>
      <c r="F642" s="102" t="str">
        <f>+VLOOKUP($M642,Detalle_Variantes_DI[],7,0)</f>
        <v>Rep Dominicana</v>
      </c>
      <c r="G642" s="102" t="str">
        <f>+VLOOKUP($M642,Detalle_Variantes_DI[],8,0)</f>
        <v>SI</v>
      </c>
      <c r="H642" s="102" t="str">
        <f>+VLOOKUP($M642,Detalle_Variantes_DI[],9,0)</f>
        <v>SI</v>
      </c>
      <c r="I642" s="102" t="str">
        <f>+VLOOKUP($M642,Detalle_Variantes_DI[],10,0)</f>
        <v>NO</v>
      </c>
      <c r="J642" s="102" t="str">
        <f>+VLOOKUP($M642,Detalle_Variantes_DI[],11,0)</f>
        <v>SI</v>
      </c>
      <c r="K642" s="102" t="str">
        <f>+VLOOKUP($M642,Detalle_Variantes_DI[],13,0)</f>
        <v>SI</v>
      </c>
      <c r="L642" s="102" t="str">
        <f>+VLOOKUP($M642,Detalle_Variantes_DI[],14,0)</f>
        <v>Provincia</v>
      </c>
      <c r="M642" s="100">
        <f t="shared" si="47"/>
        <v>48</v>
      </c>
      <c r="N642" s="96">
        <v>531</v>
      </c>
      <c r="O642" s="102">
        <f>+IF(VLOOKUP($M642,Detalle_Variantes_DI[],19,0)=0,"",VLOOKUP($M642,Detalle_Variantes_DI[],19,0))</f>
        <v>9033</v>
      </c>
      <c r="P642" s="102">
        <f t="shared" si="45"/>
        <v>531</v>
      </c>
      <c r="Q642" s="102">
        <f>+IF(VLOOKUP($M642,Detalle_Variantes_DI[],19,0)=0,"",VLOOKUP($M642,Detalle_Variantes_DI[],21,0))</f>
        <v>0</v>
      </c>
      <c r="R642" s="102">
        <f t="shared" si="46"/>
        <v>531</v>
      </c>
      <c r="S642" s="106" t="str">
        <f>+IFERROR(VLOOKUP(M642&amp;"-"&amp;N642,Links_publicos_PBI[[id-id2]:[Nombre Archivo PBI]],4,0),L642)</f>
        <v>Provincia: San José de Ocoa</v>
      </c>
      <c r="T642" s="121" t="str">
        <f>+HYPERLINK(IFERROR(VLOOKUP($M642&amp;"-"&amp;$N642,Links_publicos_PBI[[id-id2]:[Nombre Archivo PBI]],5,0),L642))</f>
        <v>https://app.powerbi.com/view?r=eyJrIjoiZGNiMDAwZTgtMjNjZC00NDRmLWI2NTctMmQ2ZjA3YWU5MGQ3IiwidCI6IjhmYmFhNWJmLTJlY2MtNGRjOC1iNTZiLThmOTJlMzA3ZjA3NiIsImMiOjR9</v>
      </c>
      <c r="U642" s="121" t="str">
        <f>+IFERROR(VLOOKUP($M642,'LINK GEE-MSTORE'!$A$4:$E$164,4,0),"")&amp;IF(Detalle_Vinculos_Odoo[[#This Row],[id GEE2]]=0,"",Detalle_Vinculos_Odoo[[#This Row],[id GEE2]])</f>
        <v>https://app-data-i.users.earthengine.app/view/datafuegordfiltro?Codcom=531</v>
      </c>
      <c r="V642" s="121" t="str">
        <f>+IFERROR(VLOOKUP($M642,'LINK GEE-MSTORE'!$I$4:$M$134,4,0),"")</f>
        <v/>
      </c>
      <c r="W642" s="30" t="str">
        <f>+Detalle_Vinculos_Odoo[[#This Row],[Data]]&amp;"|| "&amp;Detalle_Vinculos_Odoo[[#This Row],[Variante Shopify]]&amp;", "&amp;Detalle_Vinculos_Odoo[[#This Row],[País]]</f>
        <v>DATARIESGO|| Provincia: San José de Ocoa, Rep Dominicana</v>
      </c>
      <c r="X6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 José de Ocoa</v>
      </c>
      <c r="Y642" s="106" t="str">
        <f>+IFERROR(VLOOKUP(Detalle_Vinculos_Odoo[[#This Row],[id GEE]],Portadas10[],2,0),"No hay imagen en la tabla")</f>
        <v>No hay imagen en la tabla</v>
      </c>
      <c r="Z6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id2:531, geeURL: "https://app-data-i.users.earthengine.app/view/datafuegordfiltro?Codcom=531", comentario: "DATA: DATARIESGO || País: Rep Dominicana || Variante: SI || Tipo Variante: Provincia || Variante Shopify: Provincia: San José de Ocoa", nombre: "DATARIESGO|| Provincia: San José de Ocoa, Rep Dominicana",urlImagen: "No hay imagen en la tabla",  urlPowerBi:"https://app.powerbi.com/view?r=eyJrIjoiZGNiMDAwZTgtMjNjZC00NDRmLWI2NTctMmQ2ZjA3YWU5MGQ3IiwidCI6IjhmYmFhNWJmLTJlY2MtNGRjOC1iNTZiLThmOTJlMzA3ZjA3NiIsImMiOjR9"));</v>
      </c>
      <c r="AA6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https://odooutil.azurewebsites.net/GEE/Index/9033/531/48/531</v>
      </c>
      <c r="AB642" s="106" t="str">
        <f t="shared" si="43"/>
        <v>https://dashboardfiltrado.azurewebsites.net/AutoDash/Index/48/531</v>
      </c>
      <c r="AC6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id2:531, url:"https://app.powerbi.com/view?r=eyJrIjoiZGNiMDAwZTgtMjNjZC00NDRmLWI2NTctMmQ2ZjA3YWU5MGQ3IiwidCI6IjhmYmFhNWJmLTJlY2MtNGRjOC1iNTZiLThmOTJlMzA3ZjA3NiIsImMiOjR9", comentario:"DATA: DATARIESGO || País: Rep Dominicana || Variante: SI || Tipo Variante: Provincia || Variante Shopify: Provincia: San José de Ocoa"));</v>
      </c>
      <c r="AD6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https://odooutil.azurewebsites.net/GEE/Index/9033/531/48/531</v>
      </c>
      <c r="AE642" s="117" t="str">
        <f>+IF(Detalle_Vinculos_Odoo[[#This Row],[LINK Mapstore]]&lt;&gt;"","MapStore",IF(Detalle_Vinculos_Odoo[[#This Row],[id GEE]]&lt;&gt;"","GEE-PBI","PBI"))</f>
        <v>GEE-PBI</v>
      </c>
    </row>
    <row r="643" spans="1:31" ht="30.6" x14ac:dyDescent="0.3">
      <c r="A643" s="102">
        <f t="shared" si="44"/>
        <v>630</v>
      </c>
      <c r="B643" s="103" t="str">
        <f>+VLOOKUP($M643,Detalle_Variantes_DI[],2,0)</f>
        <v>DATARIESGO</v>
      </c>
      <c r="C643" s="103" t="str">
        <f>+VLOOKUP($M643,Detalle_Variantes_DI[],3,0)</f>
        <v>0012-04-00091</v>
      </c>
      <c r="D643" s="30" t="str">
        <f>+VLOOKUP($M643,Detalle_Variantes_DI[],5,0)</f>
        <v>Plataforma de Análisis y Monitoreo de focos de Fuego - República Dominicana</v>
      </c>
      <c r="E643" s="102" t="str">
        <f>+VLOOKUP($M643,Detalle_Variantes_DI[],6,0)</f>
        <v>PRO</v>
      </c>
      <c r="F643" s="102" t="str">
        <f>+VLOOKUP($M643,Detalle_Variantes_DI[],7,0)</f>
        <v>Rep Dominicana</v>
      </c>
      <c r="G643" s="102" t="str">
        <f>+VLOOKUP($M643,Detalle_Variantes_DI[],8,0)</f>
        <v>SI</v>
      </c>
      <c r="H643" s="102" t="str">
        <f>+VLOOKUP($M643,Detalle_Variantes_DI[],9,0)</f>
        <v>SI</v>
      </c>
      <c r="I643" s="102" t="str">
        <f>+VLOOKUP($M643,Detalle_Variantes_DI[],10,0)</f>
        <v>NO</v>
      </c>
      <c r="J643" s="102" t="str">
        <f>+VLOOKUP($M643,Detalle_Variantes_DI[],11,0)</f>
        <v>SI</v>
      </c>
      <c r="K643" s="102" t="str">
        <f>+VLOOKUP($M643,Detalle_Variantes_DI[],13,0)</f>
        <v>SI</v>
      </c>
      <c r="L643" s="102" t="str">
        <f>+VLOOKUP($M643,Detalle_Variantes_DI[],14,0)</f>
        <v>Provincia</v>
      </c>
      <c r="M643" s="100">
        <f t="shared" si="47"/>
        <v>48</v>
      </c>
      <c r="N643" s="96">
        <v>603</v>
      </c>
      <c r="O643" s="102">
        <f>+IF(VLOOKUP($M643,Detalle_Variantes_DI[],19,0)=0,"",VLOOKUP($M643,Detalle_Variantes_DI[],19,0))</f>
        <v>9033</v>
      </c>
      <c r="P643" s="102">
        <f t="shared" si="45"/>
        <v>603</v>
      </c>
      <c r="Q643" s="102">
        <f>+IF(VLOOKUP($M643,Detalle_Variantes_DI[],19,0)=0,"",VLOOKUP($M643,Detalle_Variantes_DI[],21,0))</f>
        <v>0</v>
      </c>
      <c r="R643" s="102">
        <f t="shared" si="46"/>
        <v>603</v>
      </c>
      <c r="S643" s="106" t="str">
        <f>+IFERROR(VLOOKUP(M643&amp;"-"&amp;N643,Links_publicos_PBI[[id-id2]:[Nombre Archivo PBI]],4,0),L643)</f>
        <v>Provincia: Baoruco</v>
      </c>
      <c r="T643" s="121" t="str">
        <f>+HYPERLINK(IFERROR(VLOOKUP($M643&amp;"-"&amp;$N643,Links_publicos_PBI[[id-id2]:[Nombre Archivo PBI]],5,0),L643))</f>
        <v>https://app.powerbi.com/view?r=eyJrIjoiNmRmYjg2ZDYtMzE5MS00Zjc2LTlhZDgtYWQ2OGRkOTMyOTcwIiwidCI6IjhmYmFhNWJmLTJlY2MtNGRjOC1iNTZiLThmOTJlMzA3ZjA3NiIsImMiOjR9</v>
      </c>
      <c r="U643" s="121" t="str">
        <f>+IFERROR(VLOOKUP($M643,'LINK GEE-MSTORE'!$A$4:$E$164,4,0),"")&amp;IF(Detalle_Vinculos_Odoo[[#This Row],[id GEE2]]=0,"",Detalle_Vinculos_Odoo[[#This Row],[id GEE2]])</f>
        <v>https://app-data-i.users.earthengine.app/view/datafuegordfiltro?Codcom=603</v>
      </c>
      <c r="V643" s="121" t="str">
        <f>+IFERROR(VLOOKUP($M643,'LINK GEE-MSTORE'!$I$4:$M$134,4,0),"")</f>
        <v/>
      </c>
      <c r="W643" s="30" t="str">
        <f>+Detalle_Vinculos_Odoo[[#This Row],[Data]]&amp;"|| "&amp;Detalle_Vinculos_Odoo[[#This Row],[Variante Shopify]]&amp;", "&amp;Detalle_Vinculos_Odoo[[#This Row],[País]]</f>
        <v>DATARIESGO|| Provincia: Baoruco, Rep Dominicana</v>
      </c>
      <c r="X6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Baoruco</v>
      </c>
      <c r="Y643" s="106" t="str">
        <f>+IFERROR(VLOOKUP(Detalle_Vinculos_Odoo[[#This Row],[id GEE]],Portadas10[],2,0),"No hay imagen en la tabla")</f>
        <v>No hay imagen en la tabla</v>
      </c>
      <c r="Z6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id2:603, geeURL: "https://app-data-i.users.earthengine.app/view/datafuegordfiltro?Codcom=603", comentario: "DATA: DATARIESGO || País: Rep Dominicana || Variante: SI || Tipo Variante: Provincia || Variante Shopify: Provincia: Baoruco", nombre: "DATARIESGO|| Provincia: Baoruco, Rep Dominicana",urlImagen: "No hay imagen en la tabla",  urlPowerBi:"https://app.powerbi.com/view?r=eyJrIjoiNmRmYjg2ZDYtMzE5MS00Zjc2LTlhZDgtYWQ2OGRkOTMyOTcwIiwidCI6IjhmYmFhNWJmLTJlY2MtNGRjOC1iNTZiLThmOTJlMzA3ZjA3NiIsImMiOjR9"));</v>
      </c>
      <c r="AA6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https://odooutil.azurewebsites.net/GEE/Index/9033/603/48/603</v>
      </c>
      <c r="AB643" s="106" t="str">
        <f t="shared" si="43"/>
        <v>https://dashboardfiltrado.azurewebsites.net/AutoDash/Index/48/603</v>
      </c>
      <c r="AC6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id2:603, url:"https://app.powerbi.com/view?r=eyJrIjoiNmRmYjg2ZDYtMzE5MS00Zjc2LTlhZDgtYWQ2OGRkOTMyOTcwIiwidCI6IjhmYmFhNWJmLTJlY2MtNGRjOC1iNTZiLThmOTJlMzA3ZjA3NiIsImMiOjR9", comentario:"DATA: DATARIESGO || País: Rep Dominicana || Variante: SI || Tipo Variante: Provincia || Variante Shopify: Provincia: Baoruco"));</v>
      </c>
      <c r="AD6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https://odooutil.azurewebsites.net/GEE/Index/9033/603/48/603</v>
      </c>
      <c r="AE643" s="117" t="str">
        <f>+IF(Detalle_Vinculos_Odoo[[#This Row],[LINK Mapstore]]&lt;&gt;"","MapStore",IF(Detalle_Vinculos_Odoo[[#This Row],[id GEE]]&lt;&gt;"","GEE-PBI","PBI"))</f>
        <v>GEE-PBI</v>
      </c>
    </row>
    <row r="644" spans="1:31" ht="30.6" x14ac:dyDescent="0.3">
      <c r="A644" s="102">
        <f t="shared" si="44"/>
        <v>631</v>
      </c>
      <c r="B644" s="103" t="str">
        <f>+VLOOKUP($M644,Detalle_Variantes_DI[],2,0)</f>
        <v>DATARIESGO</v>
      </c>
      <c r="C644" s="103" t="str">
        <f>+VLOOKUP($M644,Detalle_Variantes_DI[],3,0)</f>
        <v>0012-04-00091</v>
      </c>
      <c r="D644" s="30" t="str">
        <f>+VLOOKUP($M644,Detalle_Variantes_DI[],5,0)</f>
        <v>Plataforma de Análisis y Monitoreo de focos de Fuego - República Dominicana</v>
      </c>
      <c r="E644" s="102" t="str">
        <f>+VLOOKUP($M644,Detalle_Variantes_DI[],6,0)</f>
        <v>PRO</v>
      </c>
      <c r="F644" s="102" t="str">
        <f>+VLOOKUP($M644,Detalle_Variantes_DI[],7,0)</f>
        <v>Rep Dominicana</v>
      </c>
      <c r="G644" s="102" t="str">
        <f>+VLOOKUP($M644,Detalle_Variantes_DI[],8,0)</f>
        <v>SI</v>
      </c>
      <c r="H644" s="102" t="str">
        <f>+VLOOKUP($M644,Detalle_Variantes_DI[],9,0)</f>
        <v>SI</v>
      </c>
      <c r="I644" s="102" t="str">
        <f>+VLOOKUP($M644,Detalle_Variantes_DI[],10,0)</f>
        <v>NO</v>
      </c>
      <c r="J644" s="102" t="str">
        <f>+VLOOKUP($M644,Detalle_Variantes_DI[],11,0)</f>
        <v>SI</v>
      </c>
      <c r="K644" s="102" t="str">
        <f>+VLOOKUP($M644,Detalle_Variantes_DI[],13,0)</f>
        <v>SI</v>
      </c>
      <c r="L644" s="102" t="str">
        <f>+VLOOKUP($M644,Detalle_Variantes_DI[],14,0)</f>
        <v>Provincia</v>
      </c>
      <c r="M644" s="100">
        <f t="shared" si="47"/>
        <v>48</v>
      </c>
      <c r="N644" s="96">
        <v>604</v>
      </c>
      <c r="O644" s="102">
        <f>+IF(VLOOKUP($M644,Detalle_Variantes_DI[],19,0)=0,"",VLOOKUP($M644,Detalle_Variantes_DI[],19,0))</f>
        <v>9033</v>
      </c>
      <c r="P644" s="102">
        <f t="shared" si="45"/>
        <v>604</v>
      </c>
      <c r="Q644" s="102">
        <f>+IF(VLOOKUP($M644,Detalle_Variantes_DI[],19,0)=0,"",VLOOKUP($M644,Detalle_Variantes_DI[],21,0))</f>
        <v>0</v>
      </c>
      <c r="R644" s="102">
        <f t="shared" si="46"/>
        <v>604</v>
      </c>
      <c r="S644" s="106" t="str">
        <f>+IFERROR(VLOOKUP(M644&amp;"-"&amp;N644,Links_publicos_PBI[[id-id2]:[Nombre Archivo PBI]],4,0),L644)</f>
        <v>Provincia: Barahona</v>
      </c>
      <c r="T644" s="121" t="str">
        <f>+HYPERLINK(IFERROR(VLOOKUP($M644&amp;"-"&amp;$N644,Links_publicos_PBI[[id-id2]:[Nombre Archivo PBI]],5,0),L644))</f>
        <v>https://app.powerbi.com/view?r=eyJrIjoiYmUwNjBiNzYtNzI4NS00MjFhLTlhYjMtYThlMWMwYTk2MjQ4IiwidCI6IjhmYmFhNWJmLTJlY2MtNGRjOC1iNTZiLThmOTJlMzA3ZjA3NiIsImMiOjR9</v>
      </c>
      <c r="U644" s="121" t="str">
        <f>+IFERROR(VLOOKUP($M644,'LINK GEE-MSTORE'!$A$4:$E$164,4,0),"")&amp;IF(Detalle_Vinculos_Odoo[[#This Row],[id GEE2]]=0,"",Detalle_Vinculos_Odoo[[#This Row],[id GEE2]])</f>
        <v>https://app-data-i.users.earthengine.app/view/datafuegordfiltro?Codcom=604</v>
      </c>
      <c r="V644" s="121" t="str">
        <f>+IFERROR(VLOOKUP($M644,'LINK GEE-MSTORE'!$I$4:$M$134,4,0),"")</f>
        <v/>
      </c>
      <c r="W644" s="30" t="str">
        <f>+Detalle_Vinculos_Odoo[[#This Row],[Data]]&amp;"|| "&amp;Detalle_Vinculos_Odoo[[#This Row],[Variante Shopify]]&amp;", "&amp;Detalle_Vinculos_Odoo[[#This Row],[País]]</f>
        <v>DATARIESGO|| Provincia: Barahona, Rep Dominicana</v>
      </c>
      <c r="X6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Barahona</v>
      </c>
      <c r="Y644" s="106" t="str">
        <f>+IFERROR(VLOOKUP(Detalle_Vinculos_Odoo[[#This Row],[id GEE]],Portadas10[],2,0),"No hay imagen en la tabla")</f>
        <v>No hay imagen en la tabla</v>
      </c>
      <c r="Z6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id2:604, geeURL: "https://app-data-i.users.earthengine.app/view/datafuegordfiltro?Codcom=604", comentario: "DATA: DATARIESGO || País: Rep Dominicana || Variante: SI || Tipo Variante: Provincia || Variante Shopify: Provincia: Barahona", nombre: "DATARIESGO|| Provincia: Barahona, Rep Dominicana",urlImagen: "No hay imagen en la tabla",  urlPowerBi:"https://app.powerbi.com/view?r=eyJrIjoiYmUwNjBiNzYtNzI4NS00MjFhLTlhYjMtYThlMWMwYTk2MjQ4IiwidCI6IjhmYmFhNWJmLTJlY2MtNGRjOC1iNTZiLThmOTJlMzA3ZjA3NiIsImMiOjR9"));</v>
      </c>
      <c r="AA6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https://odooutil.azurewebsites.net/GEE/Index/9033/604/48/604</v>
      </c>
      <c r="AB644" s="106" t="str">
        <f t="shared" si="43"/>
        <v>https://dashboardfiltrado.azurewebsites.net/AutoDash/Index/48/604</v>
      </c>
      <c r="AC6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id2:604, url:"https://app.powerbi.com/view?r=eyJrIjoiYmUwNjBiNzYtNzI4NS00MjFhLTlhYjMtYThlMWMwYTk2MjQ4IiwidCI6IjhmYmFhNWJmLTJlY2MtNGRjOC1iNTZiLThmOTJlMzA3ZjA3NiIsImMiOjR9", comentario:"DATA: DATARIESGO || País: Rep Dominicana || Variante: SI || Tipo Variante: Provincia || Variante Shopify: Provincia: Barahona"));</v>
      </c>
      <c r="AD6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https://odooutil.azurewebsites.net/GEE/Index/9033/604/48/604</v>
      </c>
      <c r="AE644" s="117" t="str">
        <f>+IF(Detalle_Vinculos_Odoo[[#This Row],[LINK Mapstore]]&lt;&gt;"","MapStore",IF(Detalle_Vinculos_Odoo[[#This Row],[id GEE]]&lt;&gt;"","GEE-PBI","PBI"))</f>
        <v>GEE-PBI</v>
      </c>
    </row>
    <row r="645" spans="1:31" ht="30.6" x14ac:dyDescent="0.3">
      <c r="A645" s="102">
        <f t="shared" si="44"/>
        <v>632</v>
      </c>
      <c r="B645" s="103" t="str">
        <f>+VLOOKUP($M645,Detalle_Variantes_DI[],2,0)</f>
        <v>DATARIESGO</v>
      </c>
      <c r="C645" s="103" t="str">
        <f>+VLOOKUP($M645,Detalle_Variantes_DI[],3,0)</f>
        <v>0012-04-00091</v>
      </c>
      <c r="D645" s="30" t="str">
        <f>+VLOOKUP($M645,Detalle_Variantes_DI[],5,0)</f>
        <v>Plataforma de Análisis y Monitoreo de focos de Fuego - República Dominicana</v>
      </c>
      <c r="E645" s="102" t="str">
        <f>+VLOOKUP($M645,Detalle_Variantes_DI[],6,0)</f>
        <v>PRO</v>
      </c>
      <c r="F645" s="102" t="str">
        <f>+VLOOKUP($M645,Detalle_Variantes_DI[],7,0)</f>
        <v>Rep Dominicana</v>
      </c>
      <c r="G645" s="102" t="str">
        <f>+VLOOKUP($M645,Detalle_Variantes_DI[],8,0)</f>
        <v>SI</v>
      </c>
      <c r="H645" s="102" t="str">
        <f>+VLOOKUP($M645,Detalle_Variantes_DI[],9,0)</f>
        <v>SI</v>
      </c>
      <c r="I645" s="102" t="str">
        <f>+VLOOKUP($M645,Detalle_Variantes_DI[],10,0)</f>
        <v>NO</v>
      </c>
      <c r="J645" s="102" t="str">
        <f>+VLOOKUP($M645,Detalle_Variantes_DI[],11,0)</f>
        <v>SI</v>
      </c>
      <c r="K645" s="102" t="str">
        <f>+VLOOKUP($M645,Detalle_Variantes_DI[],13,0)</f>
        <v>SI</v>
      </c>
      <c r="L645" s="102" t="str">
        <f>+VLOOKUP($M645,Detalle_Variantes_DI[],14,0)</f>
        <v>Provincia</v>
      </c>
      <c r="M645" s="100">
        <f t="shared" si="47"/>
        <v>48</v>
      </c>
      <c r="N645" s="96">
        <v>610</v>
      </c>
      <c r="O645" s="102">
        <f>+IF(VLOOKUP($M645,Detalle_Variantes_DI[],19,0)=0,"",VLOOKUP($M645,Detalle_Variantes_DI[],19,0))</f>
        <v>9033</v>
      </c>
      <c r="P645" s="102">
        <f t="shared" si="45"/>
        <v>610</v>
      </c>
      <c r="Q645" s="102">
        <f>+IF(VLOOKUP($M645,Detalle_Variantes_DI[],19,0)=0,"",VLOOKUP($M645,Detalle_Variantes_DI[],21,0))</f>
        <v>0</v>
      </c>
      <c r="R645" s="102">
        <f t="shared" si="46"/>
        <v>610</v>
      </c>
      <c r="S645" s="106" t="str">
        <f>+IFERROR(VLOOKUP(M645&amp;"-"&amp;N645,Links_publicos_PBI[[id-id2]:[Nombre Archivo PBI]],4,0),L645)</f>
        <v>Provincia: Independencia</v>
      </c>
      <c r="T645" s="121" t="str">
        <f>+HYPERLINK(IFERROR(VLOOKUP($M645&amp;"-"&amp;$N645,Links_publicos_PBI[[id-id2]:[Nombre Archivo PBI]],5,0),L645))</f>
        <v>https://app.powerbi.com/view?r=eyJrIjoiZDUyZDI4YzUtNDIxMi00OTBjLWE0YmEtZTdiNGEzZDgzZDhkIiwidCI6IjhmYmFhNWJmLTJlY2MtNGRjOC1iNTZiLThmOTJlMzA3ZjA3NiIsImMiOjR9</v>
      </c>
      <c r="U645" s="121" t="str">
        <f>+IFERROR(VLOOKUP($M645,'LINK GEE-MSTORE'!$A$4:$E$164,4,0),"")&amp;IF(Detalle_Vinculos_Odoo[[#This Row],[id GEE2]]=0,"",Detalle_Vinculos_Odoo[[#This Row],[id GEE2]])</f>
        <v>https://app-data-i.users.earthengine.app/view/datafuegordfiltro?Codcom=610</v>
      </c>
      <c r="V645" s="121" t="str">
        <f>+IFERROR(VLOOKUP($M645,'LINK GEE-MSTORE'!$I$4:$M$134,4,0),"")</f>
        <v/>
      </c>
      <c r="W645" s="30" t="str">
        <f>+Detalle_Vinculos_Odoo[[#This Row],[Data]]&amp;"|| "&amp;Detalle_Vinculos_Odoo[[#This Row],[Variante Shopify]]&amp;", "&amp;Detalle_Vinculos_Odoo[[#This Row],[País]]</f>
        <v>DATARIESGO|| Provincia: Independencia, Rep Dominicana</v>
      </c>
      <c r="X6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Independencia</v>
      </c>
      <c r="Y645" s="106" t="str">
        <f>+IFERROR(VLOOKUP(Detalle_Vinculos_Odoo[[#This Row],[id GEE]],Portadas10[],2,0),"No hay imagen en la tabla")</f>
        <v>No hay imagen en la tabla</v>
      </c>
      <c r="Z6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id2:610, geeURL: "https://app-data-i.users.earthengine.app/view/datafuegordfiltro?Codcom=610", comentario: "DATA: DATARIESGO || País: Rep Dominicana || Variante: SI || Tipo Variante: Provincia || Variante Shopify: Provincia: Independencia", nombre: "DATARIESGO|| Provincia: Independencia, Rep Dominicana",urlImagen: "No hay imagen en la tabla",  urlPowerBi:"https://app.powerbi.com/view?r=eyJrIjoiZDUyZDI4YzUtNDIxMi00OTBjLWE0YmEtZTdiNGEzZDgzZDhkIiwidCI6IjhmYmFhNWJmLTJlY2MtNGRjOC1iNTZiLThmOTJlMzA3ZjA3NiIsImMiOjR9"));</v>
      </c>
      <c r="AA6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https://odooutil.azurewebsites.net/GEE/Index/9033/610/48/610</v>
      </c>
      <c r="AB645" s="106" t="str">
        <f t="shared" si="43"/>
        <v>https://dashboardfiltrado.azurewebsites.net/AutoDash/Index/48/610</v>
      </c>
      <c r="AC6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id2:610, url:"https://app.powerbi.com/view?r=eyJrIjoiZDUyZDI4YzUtNDIxMi00OTBjLWE0YmEtZTdiNGEzZDgzZDhkIiwidCI6IjhmYmFhNWJmLTJlY2MtNGRjOC1iNTZiLThmOTJlMzA3ZjA3NiIsImMiOjR9", comentario:"DATA: DATARIESGO || País: Rep Dominicana || Variante: SI || Tipo Variante: Provincia || Variante Shopify: Provincia: Independencia"));</v>
      </c>
      <c r="AD6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https://odooutil.azurewebsites.net/GEE/Index/9033/610/48/610</v>
      </c>
      <c r="AE645" s="117" t="str">
        <f>+IF(Detalle_Vinculos_Odoo[[#This Row],[LINK Mapstore]]&lt;&gt;"","MapStore",IF(Detalle_Vinculos_Odoo[[#This Row],[id GEE]]&lt;&gt;"","GEE-PBI","PBI"))</f>
        <v>GEE-PBI</v>
      </c>
    </row>
    <row r="646" spans="1:31" ht="30.6" x14ac:dyDescent="0.3">
      <c r="A646" s="102">
        <f t="shared" si="44"/>
        <v>633</v>
      </c>
      <c r="B646" s="103" t="str">
        <f>+VLOOKUP($M646,Detalle_Variantes_DI[],2,0)</f>
        <v>DATARIESGO</v>
      </c>
      <c r="C646" s="103" t="str">
        <f>+VLOOKUP($M646,Detalle_Variantes_DI[],3,0)</f>
        <v>0012-04-00091</v>
      </c>
      <c r="D646" s="30" t="str">
        <f>+VLOOKUP($M646,Detalle_Variantes_DI[],5,0)</f>
        <v>Plataforma de Análisis y Monitoreo de focos de Fuego - República Dominicana</v>
      </c>
      <c r="E646" s="102" t="str">
        <f>+VLOOKUP($M646,Detalle_Variantes_DI[],6,0)</f>
        <v>PRO</v>
      </c>
      <c r="F646" s="102" t="str">
        <f>+VLOOKUP($M646,Detalle_Variantes_DI[],7,0)</f>
        <v>Rep Dominicana</v>
      </c>
      <c r="G646" s="102" t="str">
        <f>+VLOOKUP($M646,Detalle_Variantes_DI[],8,0)</f>
        <v>SI</v>
      </c>
      <c r="H646" s="102" t="str">
        <f>+VLOOKUP($M646,Detalle_Variantes_DI[],9,0)</f>
        <v>SI</v>
      </c>
      <c r="I646" s="102" t="str">
        <f>+VLOOKUP($M646,Detalle_Variantes_DI[],10,0)</f>
        <v>NO</v>
      </c>
      <c r="J646" s="102" t="str">
        <f>+VLOOKUP($M646,Detalle_Variantes_DI[],11,0)</f>
        <v>SI</v>
      </c>
      <c r="K646" s="102" t="str">
        <f>+VLOOKUP($M646,Detalle_Variantes_DI[],13,0)</f>
        <v>SI</v>
      </c>
      <c r="L646" s="102" t="str">
        <f>+VLOOKUP($M646,Detalle_Variantes_DI[],14,0)</f>
        <v>Provincia</v>
      </c>
      <c r="M646" s="100">
        <f t="shared" si="47"/>
        <v>48</v>
      </c>
      <c r="N646" s="96">
        <v>616</v>
      </c>
      <c r="O646" s="102">
        <f>+IF(VLOOKUP($M646,Detalle_Variantes_DI[],19,0)=0,"",VLOOKUP($M646,Detalle_Variantes_DI[],19,0))</f>
        <v>9033</v>
      </c>
      <c r="P646" s="102">
        <f t="shared" si="45"/>
        <v>616</v>
      </c>
      <c r="Q646" s="102">
        <f>+IF(VLOOKUP($M646,Detalle_Variantes_DI[],19,0)=0,"",VLOOKUP($M646,Detalle_Variantes_DI[],21,0))</f>
        <v>0</v>
      </c>
      <c r="R646" s="102">
        <f t="shared" si="46"/>
        <v>616</v>
      </c>
      <c r="S646" s="106" t="str">
        <f>+IFERROR(VLOOKUP(M646&amp;"-"&amp;N646,Links_publicos_PBI[[id-id2]:[Nombre Archivo PBI]],4,0),L646)</f>
        <v>Provincia: Pedernales</v>
      </c>
      <c r="T646" s="121" t="str">
        <f>+HYPERLINK(IFERROR(VLOOKUP($M646&amp;"-"&amp;$N646,Links_publicos_PBI[[id-id2]:[Nombre Archivo PBI]],5,0),L646))</f>
        <v>https://app.powerbi.com/view?r=eyJrIjoiNGEzNTczODMtYmYxYy00ZDE4LWIxOWUtMjdlZGM0ZWI3YTFiIiwidCI6IjhmYmFhNWJmLTJlY2MtNGRjOC1iNTZiLThmOTJlMzA3ZjA3NiIsImMiOjR9</v>
      </c>
      <c r="U646" s="121" t="str">
        <f>+IFERROR(VLOOKUP($M646,'LINK GEE-MSTORE'!$A$4:$E$164,4,0),"")&amp;IF(Detalle_Vinculos_Odoo[[#This Row],[id GEE2]]=0,"",Detalle_Vinculos_Odoo[[#This Row],[id GEE2]])</f>
        <v>https://app-data-i.users.earthengine.app/view/datafuegordfiltro?Codcom=616</v>
      </c>
      <c r="V646" s="121" t="str">
        <f>+IFERROR(VLOOKUP($M646,'LINK GEE-MSTORE'!$I$4:$M$134,4,0),"")</f>
        <v/>
      </c>
      <c r="W646" s="30" t="str">
        <f>+Detalle_Vinculos_Odoo[[#This Row],[Data]]&amp;"|| "&amp;Detalle_Vinculos_Odoo[[#This Row],[Variante Shopify]]&amp;", "&amp;Detalle_Vinculos_Odoo[[#This Row],[País]]</f>
        <v>DATARIESGO|| Provincia: Pedernales, Rep Dominicana</v>
      </c>
      <c r="X6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Pedernales</v>
      </c>
      <c r="Y646" s="106" t="str">
        <f>+IFERROR(VLOOKUP(Detalle_Vinculos_Odoo[[#This Row],[id GEE]],Portadas10[],2,0),"No hay imagen en la tabla")</f>
        <v>No hay imagen en la tabla</v>
      </c>
      <c r="Z6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id2:616, geeURL: "https://app-data-i.users.earthengine.app/view/datafuegordfiltro?Codcom=616", comentario: "DATA: DATARIESGO || País: Rep Dominicana || Variante: SI || Tipo Variante: Provincia || Variante Shopify: Provincia: Pedernales", nombre: "DATARIESGO|| Provincia: Pedernales, Rep Dominicana",urlImagen: "No hay imagen en la tabla",  urlPowerBi:"https://app.powerbi.com/view?r=eyJrIjoiNGEzNTczODMtYmYxYy00ZDE4LWIxOWUtMjdlZGM0ZWI3YTFiIiwidCI6IjhmYmFhNWJmLTJlY2MtNGRjOC1iNTZiLThmOTJlMzA3ZjA3NiIsImMiOjR9"));</v>
      </c>
      <c r="AA6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https://odooutil.azurewebsites.net/GEE/Index/9033/616/48/616</v>
      </c>
      <c r="AB646" s="106" t="str">
        <f t="shared" si="43"/>
        <v>https://dashboardfiltrado.azurewebsites.net/AutoDash/Index/48/616</v>
      </c>
      <c r="AC6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id2:616, url:"https://app.powerbi.com/view?r=eyJrIjoiNGEzNTczODMtYmYxYy00ZDE4LWIxOWUtMjdlZGM0ZWI3YTFiIiwidCI6IjhmYmFhNWJmLTJlY2MtNGRjOC1iNTZiLThmOTJlMzA3ZjA3NiIsImMiOjR9", comentario:"DATA: DATARIESGO || País: Rep Dominicana || Variante: SI || Tipo Variante: Provincia || Variante Shopify: Provincia: Pedernales"));</v>
      </c>
      <c r="AD6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https://odooutil.azurewebsites.net/GEE/Index/9033/616/48/616</v>
      </c>
      <c r="AE646" s="117" t="str">
        <f>+IF(Detalle_Vinculos_Odoo[[#This Row],[LINK Mapstore]]&lt;&gt;"","MapStore",IF(Detalle_Vinculos_Odoo[[#This Row],[id GEE]]&lt;&gt;"","GEE-PBI","PBI"))</f>
        <v>GEE-PBI</v>
      </c>
    </row>
    <row r="647" spans="1:31" ht="30.6" x14ac:dyDescent="0.3">
      <c r="A647" s="102">
        <f t="shared" si="44"/>
        <v>634</v>
      </c>
      <c r="B647" s="103" t="str">
        <f>+VLOOKUP($M647,Detalle_Variantes_DI[],2,0)</f>
        <v>DATARIESGO</v>
      </c>
      <c r="C647" s="103" t="str">
        <f>+VLOOKUP($M647,Detalle_Variantes_DI[],3,0)</f>
        <v>0012-04-00091</v>
      </c>
      <c r="D647" s="30" t="str">
        <f>+VLOOKUP($M647,Detalle_Variantes_DI[],5,0)</f>
        <v>Plataforma de Análisis y Monitoreo de focos de Fuego - República Dominicana</v>
      </c>
      <c r="E647" s="102" t="str">
        <f>+VLOOKUP($M647,Detalle_Variantes_DI[],6,0)</f>
        <v>PRO</v>
      </c>
      <c r="F647" s="102" t="str">
        <f>+VLOOKUP($M647,Detalle_Variantes_DI[],7,0)</f>
        <v>Rep Dominicana</v>
      </c>
      <c r="G647" s="102" t="str">
        <f>+VLOOKUP($M647,Detalle_Variantes_DI[],8,0)</f>
        <v>SI</v>
      </c>
      <c r="H647" s="102" t="str">
        <f>+VLOOKUP($M647,Detalle_Variantes_DI[],9,0)</f>
        <v>SI</v>
      </c>
      <c r="I647" s="102" t="str">
        <f>+VLOOKUP($M647,Detalle_Variantes_DI[],10,0)</f>
        <v>NO</v>
      </c>
      <c r="J647" s="102" t="str">
        <f>+VLOOKUP($M647,Detalle_Variantes_DI[],11,0)</f>
        <v>SI</v>
      </c>
      <c r="K647" s="102" t="str">
        <f>+VLOOKUP($M647,Detalle_Variantes_DI[],13,0)</f>
        <v>SI</v>
      </c>
      <c r="L647" s="102" t="str">
        <f>+VLOOKUP($M647,Detalle_Variantes_DI[],14,0)</f>
        <v>Provincia</v>
      </c>
      <c r="M647" s="100">
        <f t="shared" si="47"/>
        <v>48</v>
      </c>
      <c r="N647" s="96">
        <v>707</v>
      </c>
      <c r="O647" s="102">
        <f>+IF(VLOOKUP($M647,Detalle_Variantes_DI[],19,0)=0,"",VLOOKUP($M647,Detalle_Variantes_DI[],19,0))</f>
        <v>9033</v>
      </c>
      <c r="P647" s="102">
        <f t="shared" si="45"/>
        <v>707</v>
      </c>
      <c r="Q647" s="102">
        <f>+IF(VLOOKUP($M647,Detalle_Variantes_DI[],19,0)=0,"",VLOOKUP($M647,Detalle_Variantes_DI[],21,0))</f>
        <v>0</v>
      </c>
      <c r="R647" s="102">
        <f t="shared" si="46"/>
        <v>707</v>
      </c>
      <c r="S647" s="106" t="str">
        <f>+IFERROR(VLOOKUP(M647&amp;"-"&amp;N647,Links_publicos_PBI[[id-id2]:[Nombre Archivo PBI]],4,0),L647)</f>
        <v>Provincia: Elías Piña</v>
      </c>
      <c r="T647" s="121" t="str">
        <f>+HYPERLINK(IFERROR(VLOOKUP($M647&amp;"-"&amp;$N647,Links_publicos_PBI[[id-id2]:[Nombre Archivo PBI]],5,0),L647))</f>
        <v>https://app.powerbi.com/view?r=eyJrIjoiYzA3OTJiZDctYzc4ZS00OTQ2LThkMmItM2VkYmEzOTAyOWM4IiwidCI6IjhmYmFhNWJmLTJlY2MtNGRjOC1iNTZiLThmOTJlMzA3ZjA3NiIsImMiOjR9</v>
      </c>
      <c r="U647" s="121" t="str">
        <f>+IFERROR(VLOOKUP($M647,'LINK GEE-MSTORE'!$A$4:$E$164,4,0),"")&amp;IF(Detalle_Vinculos_Odoo[[#This Row],[id GEE2]]=0,"",Detalle_Vinculos_Odoo[[#This Row],[id GEE2]])</f>
        <v>https://app-data-i.users.earthengine.app/view/datafuegordfiltro?Codcom=707</v>
      </c>
      <c r="V647" s="121" t="str">
        <f>+IFERROR(VLOOKUP($M647,'LINK GEE-MSTORE'!$I$4:$M$134,4,0),"")</f>
        <v/>
      </c>
      <c r="W647" s="30" t="str">
        <f>+Detalle_Vinculos_Odoo[[#This Row],[Data]]&amp;"|| "&amp;Detalle_Vinculos_Odoo[[#This Row],[Variante Shopify]]&amp;", "&amp;Detalle_Vinculos_Odoo[[#This Row],[País]]</f>
        <v>DATARIESGO|| Provincia: Elías Piña, Rep Dominicana</v>
      </c>
      <c r="X6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Elías Piña</v>
      </c>
      <c r="Y647" s="106" t="str">
        <f>+IFERROR(VLOOKUP(Detalle_Vinculos_Odoo[[#This Row],[id GEE]],Portadas10[],2,0),"No hay imagen en la tabla")</f>
        <v>No hay imagen en la tabla</v>
      </c>
      <c r="Z6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id2:707, geeURL: "https://app-data-i.users.earthengine.app/view/datafuegordfiltro?Codcom=707", comentario: "DATA: DATARIESGO || País: Rep Dominicana || Variante: SI || Tipo Variante: Provincia || Variante Shopify: Provincia: Elías Piña", nombre: "DATARIESGO|| Provincia: Elías Piña, Rep Dominicana",urlImagen: "No hay imagen en la tabla",  urlPowerBi:"https://app.powerbi.com/view?r=eyJrIjoiYzA3OTJiZDctYzc4ZS00OTQ2LThkMmItM2VkYmEzOTAyOWM4IiwidCI6IjhmYmFhNWJmLTJlY2MtNGRjOC1iNTZiLThmOTJlMzA3ZjA3NiIsImMiOjR9"));</v>
      </c>
      <c r="AA6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https://odooutil.azurewebsites.net/GEE/Index/9033/707/48/707</v>
      </c>
      <c r="AB647" s="106" t="str">
        <f t="shared" si="43"/>
        <v>https://dashboardfiltrado.azurewebsites.net/AutoDash/Index/48/707</v>
      </c>
      <c r="AC6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id2:707, url:"https://app.powerbi.com/view?r=eyJrIjoiYzA3OTJiZDctYzc4ZS00OTQ2LThkMmItM2VkYmEzOTAyOWM4IiwidCI6IjhmYmFhNWJmLTJlY2MtNGRjOC1iNTZiLThmOTJlMzA3ZjA3NiIsImMiOjR9", comentario:"DATA: DATARIESGO || País: Rep Dominicana || Variante: SI || Tipo Variante: Provincia || Variante Shopify: Provincia: Elías Piña"));</v>
      </c>
      <c r="AD6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https://odooutil.azurewebsites.net/GEE/Index/9033/707/48/707</v>
      </c>
      <c r="AE647" s="117" t="str">
        <f>+IF(Detalle_Vinculos_Odoo[[#This Row],[LINK Mapstore]]&lt;&gt;"","MapStore",IF(Detalle_Vinculos_Odoo[[#This Row],[id GEE]]&lt;&gt;"","GEE-PBI","PBI"))</f>
        <v>GEE-PBI</v>
      </c>
    </row>
    <row r="648" spans="1:31" ht="30.6" x14ac:dyDescent="0.3">
      <c r="A648" s="102">
        <f t="shared" si="44"/>
        <v>635</v>
      </c>
      <c r="B648" s="103" t="str">
        <f>+VLOOKUP($M648,Detalle_Variantes_DI[],2,0)</f>
        <v>DATARIESGO</v>
      </c>
      <c r="C648" s="103" t="str">
        <f>+VLOOKUP($M648,Detalle_Variantes_DI[],3,0)</f>
        <v>0012-04-00091</v>
      </c>
      <c r="D648" s="30" t="str">
        <f>+VLOOKUP($M648,Detalle_Variantes_DI[],5,0)</f>
        <v>Plataforma de Análisis y Monitoreo de focos de Fuego - República Dominicana</v>
      </c>
      <c r="E648" s="102" t="str">
        <f>+VLOOKUP($M648,Detalle_Variantes_DI[],6,0)</f>
        <v>PRO</v>
      </c>
      <c r="F648" s="102" t="str">
        <f>+VLOOKUP($M648,Detalle_Variantes_DI[],7,0)</f>
        <v>Rep Dominicana</v>
      </c>
      <c r="G648" s="102" t="str">
        <f>+VLOOKUP($M648,Detalle_Variantes_DI[],8,0)</f>
        <v>SI</v>
      </c>
      <c r="H648" s="102" t="str">
        <f>+VLOOKUP($M648,Detalle_Variantes_DI[],9,0)</f>
        <v>SI</v>
      </c>
      <c r="I648" s="102" t="str">
        <f>+VLOOKUP($M648,Detalle_Variantes_DI[],10,0)</f>
        <v>NO</v>
      </c>
      <c r="J648" s="102" t="str">
        <f>+VLOOKUP($M648,Detalle_Variantes_DI[],11,0)</f>
        <v>SI</v>
      </c>
      <c r="K648" s="102" t="str">
        <f>+VLOOKUP($M648,Detalle_Variantes_DI[],13,0)</f>
        <v>SI</v>
      </c>
      <c r="L648" s="102" t="str">
        <f>+VLOOKUP($M648,Detalle_Variantes_DI[],14,0)</f>
        <v>Provincia</v>
      </c>
      <c r="M648" s="100">
        <f t="shared" si="47"/>
        <v>48</v>
      </c>
      <c r="N648" s="96">
        <v>722</v>
      </c>
      <c r="O648" s="102">
        <f>+IF(VLOOKUP($M648,Detalle_Variantes_DI[],19,0)=0,"",VLOOKUP($M648,Detalle_Variantes_DI[],19,0))</f>
        <v>9033</v>
      </c>
      <c r="P648" s="102">
        <f t="shared" si="45"/>
        <v>722</v>
      </c>
      <c r="Q648" s="102">
        <f>+IF(VLOOKUP($M648,Detalle_Variantes_DI[],19,0)=0,"",VLOOKUP($M648,Detalle_Variantes_DI[],21,0))</f>
        <v>0</v>
      </c>
      <c r="R648" s="102">
        <f t="shared" si="46"/>
        <v>722</v>
      </c>
      <c r="S648" s="106" t="str">
        <f>+IFERROR(VLOOKUP(M648&amp;"-"&amp;N648,Links_publicos_PBI[[id-id2]:[Nombre Archivo PBI]],4,0),L648)</f>
        <v>Provincia: San Juan</v>
      </c>
      <c r="T648" s="121" t="str">
        <f>+HYPERLINK(IFERROR(VLOOKUP($M648&amp;"-"&amp;$N648,Links_publicos_PBI[[id-id2]:[Nombre Archivo PBI]],5,0),L648))</f>
        <v>https://app.powerbi.com/view?r=eyJrIjoiNmFiZWExMDktNWM2MS00MzlmLWE0NTUtYmUzOTA1NTE2MWQ3IiwidCI6IjhmYmFhNWJmLTJlY2MtNGRjOC1iNTZiLThmOTJlMzA3ZjA3NiIsImMiOjR9</v>
      </c>
      <c r="U648" s="121" t="str">
        <f>+IFERROR(VLOOKUP($M648,'LINK GEE-MSTORE'!$A$4:$E$164,4,0),"")&amp;IF(Detalle_Vinculos_Odoo[[#This Row],[id GEE2]]=0,"",Detalle_Vinculos_Odoo[[#This Row],[id GEE2]])</f>
        <v>https://app-data-i.users.earthengine.app/view/datafuegordfiltro?Codcom=722</v>
      </c>
      <c r="V648" s="121" t="str">
        <f>+IFERROR(VLOOKUP($M648,'LINK GEE-MSTORE'!$I$4:$M$134,4,0),"")</f>
        <v/>
      </c>
      <c r="W648" s="30" t="str">
        <f>+Detalle_Vinculos_Odoo[[#This Row],[Data]]&amp;"|| "&amp;Detalle_Vinculos_Odoo[[#This Row],[Variante Shopify]]&amp;", "&amp;Detalle_Vinculos_Odoo[[#This Row],[País]]</f>
        <v>DATARIESGO|| Provincia: San Juan, Rep Dominicana</v>
      </c>
      <c r="X6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 Juan</v>
      </c>
      <c r="Y648" s="106" t="str">
        <f>+IFERROR(VLOOKUP(Detalle_Vinculos_Odoo[[#This Row],[id GEE]],Portadas10[],2,0),"No hay imagen en la tabla")</f>
        <v>No hay imagen en la tabla</v>
      </c>
      <c r="Z6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id2:722, geeURL: "https://app-data-i.users.earthengine.app/view/datafuegordfiltro?Codcom=722", comentario: "DATA: DATARIESGO || País: Rep Dominicana || Variante: SI || Tipo Variante: Provincia || Variante Shopify: Provincia: San Juan", nombre: "DATARIESGO|| Provincia: San Juan, Rep Dominicana",urlImagen: "No hay imagen en la tabla",  urlPowerBi:"https://app.powerbi.com/view?r=eyJrIjoiNmFiZWExMDktNWM2MS00MzlmLWE0NTUtYmUzOTA1NTE2MWQ3IiwidCI6IjhmYmFhNWJmLTJlY2MtNGRjOC1iNTZiLThmOTJlMzA3ZjA3NiIsImMiOjR9"));</v>
      </c>
      <c r="AA6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https://odooutil.azurewebsites.net/GEE/Index/9033/722/48/722</v>
      </c>
      <c r="AB648" s="106" t="str">
        <f t="shared" si="43"/>
        <v>https://dashboardfiltrado.azurewebsites.net/AutoDash/Index/48/722</v>
      </c>
      <c r="AC6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id2:722, url:"https://app.powerbi.com/view?r=eyJrIjoiNmFiZWExMDktNWM2MS00MzlmLWE0NTUtYmUzOTA1NTE2MWQ3IiwidCI6IjhmYmFhNWJmLTJlY2MtNGRjOC1iNTZiLThmOTJlMzA3ZjA3NiIsImMiOjR9", comentario:"DATA: DATARIESGO || País: Rep Dominicana || Variante: SI || Tipo Variante: Provincia || Variante Shopify: Provincia: San Juan"));</v>
      </c>
      <c r="AD6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https://odooutil.azurewebsites.net/GEE/Index/9033/722/48/722</v>
      </c>
      <c r="AE648" s="117" t="str">
        <f>+IF(Detalle_Vinculos_Odoo[[#This Row],[LINK Mapstore]]&lt;&gt;"","MapStore",IF(Detalle_Vinculos_Odoo[[#This Row],[id GEE]]&lt;&gt;"","GEE-PBI","PBI"))</f>
        <v>GEE-PBI</v>
      </c>
    </row>
    <row r="649" spans="1:31" ht="30.6" x14ac:dyDescent="0.3">
      <c r="A649" s="102">
        <f t="shared" si="44"/>
        <v>636</v>
      </c>
      <c r="B649" s="103" t="str">
        <f>+VLOOKUP($M649,Detalle_Variantes_DI[],2,0)</f>
        <v>DATARIESGO</v>
      </c>
      <c r="C649" s="103" t="str">
        <f>+VLOOKUP($M649,Detalle_Variantes_DI[],3,0)</f>
        <v>0012-04-00091</v>
      </c>
      <c r="D649" s="30" t="str">
        <f>+VLOOKUP($M649,Detalle_Variantes_DI[],5,0)</f>
        <v>Plataforma de Análisis y Monitoreo de focos de Fuego - República Dominicana</v>
      </c>
      <c r="E649" s="102" t="str">
        <f>+VLOOKUP($M649,Detalle_Variantes_DI[],6,0)</f>
        <v>PRO</v>
      </c>
      <c r="F649" s="102" t="str">
        <f>+VLOOKUP($M649,Detalle_Variantes_DI[],7,0)</f>
        <v>Rep Dominicana</v>
      </c>
      <c r="G649" s="102" t="str">
        <f>+VLOOKUP($M649,Detalle_Variantes_DI[],8,0)</f>
        <v>SI</v>
      </c>
      <c r="H649" s="102" t="str">
        <f>+VLOOKUP($M649,Detalle_Variantes_DI[],9,0)</f>
        <v>SI</v>
      </c>
      <c r="I649" s="102" t="str">
        <f>+VLOOKUP($M649,Detalle_Variantes_DI[],10,0)</f>
        <v>NO</v>
      </c>
      <c r="J649" s="102" t="str">
        <f>+VLOOKUP($M649,Detalle_Variantes_DI[],11,0)</f>
        <v>SI</v>
      </c>
      <c r="K649" s="102" t="str">
        <f>+VLOOKUP($M649,Detalle_Variantes_DI[],13,0)</f>
        <v>SI</v>
      </c>
      <c r="L649" s="102" t="str">
        <f>+VLOOKUP($M649,Detalle_Variantes_DI[],14,0)</f>
        <v>Provincia</v>
      </c>
      <c r="M649" s="100">
        <f t="shared" si="47"/>
        <v>48</v>
      </c>
      <c r="N649" s="96">
        <v>808</v>
      </c>
      <c r="O649" s="102">
        <f>+IF(VLOOKUP($M649,Detalle_Variantes_DI[],19,0)=0,"",VLOOKUP($M649,Detalle_Variantes_DI[],19,0))</f>
        <v>9033</v>
      </c>
      <c r="P649" s="102">
        <f t="shared" si="45"/>
        <v>808</v>
      </c>
      <c r="Q649" s="102">
        <f>+IF(VLOOKUP($M649,Detalle_Variantes_DI[],19,0)=0,"",VLOOKUP($M649,Detalle_Variantes_DI[],21,0))</f>
        <v>0</v>
      </c>
      <c r="R649" s="102">
        <f t="shared" si="46"/>
        <v>808</v>
      </c>
      <c r="S649" s="106" t="str">
        <f>+IFERROR(VLOOKUP(M649&amp;"-"&amp;N649,Links_publicos_PBI[[id-id2]:[Nombre Archivo PBI]],4,0),L649)</f>
        <v>Provincia: El Seibo</v>
      </c>
      <c r="T649" s="121" t="str">
        <f>+HYPERLINK(IFERROR(VLOOKUP($M649&amp;"-"&amp;$N649,Links_publicos_PBI[[id-id2]:[Nombre Archivo PBI]],5,0),L649))</f>
        <v>https://app.powerbi.com/view?r=eyJrIjoiOTE5MGI0ZDMtMmY2Ny00OTJmLTkyMmUtM2QzYWM4Nzk0NDEwIiwidCI6IjhmYmFhNWJmLTJlY2MtNGRjOC1iNTZiLThmOTJlMzA3ZjA3NiIsImMiOjR9</v>
      </c>
      <c r="U649" s="121" t="str">
        <f>+IFERROR(VLOOKUP($M649,'LINK GEE-MSTORE'!$A$4:$E$164,4,0),"")&amp;IF(Detalle_Vinculos_Odoo[[#This Row],[id GEE2]]=0,"",Detalle_Vinculos_Odoo[[#This Row],[id GEE2]])</f>
        <v>https://app-data-i.users.earthengine.app/view/datafuegordfiltro?Codcom=808</v>
      </c>
      <c r="V649" s="121" t="str">
        <f>+IFERROR(VLOOKUP($M649,'LINK GEE-MSTORE'!$I$4:$M$134,4,0),"")</f>
        <v/>
      </c>
      <c r="W649" s="30" t="str">
        <f>+Detalle_Vinculos_Odoo[[#This Row],[Data]]&amp;"|| "&amp;Detalle_Vinculos_Odoo[[#This Row],[Variante Shopify]]&amp;", "&amp;Detalle_Vinculos_Odoo[[#This Row],[País]]</f>
        <v>DATARIESGO|| Provincia: El Seibo, Rep Dominicana</v>
      </c>
      <c r="X6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El Seibo</v>
      </c>
      <c r="Y649" s="106" t="str">
        <f>+IFERROR(VLOOKUP(Detalle_Vinculos_Odoo[[#This Row],[id GEE]],Portadas10[],2,0),"No hay imagen en la tabla")</f>
        <v>No hay imagen en la tabla</v>
      </c>
      <c r="Z6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id2:808, geeURL: "https://app-data-i.users.earthengine.app/view/datafuegordfiltro?Codcom=808", comentario: "DATA: DATARIESGO || País: Rep Dominicana || Variante: SI || Tipo Variante: Provincia || Variante Shopify: Provincia: El Seibo", nombre: "DATARIESGO|| Provincia: El Seibo, Rep Dominicana",urlImagen: "No hay imagen en la tabla",  urlPowerBi:"https://app.powerbi.com/view?r=eyJrIjoiOTE5MGI0ZDMtMmY2Ny00OTJmLTkyMmUtM2QzYWM4Nzk0NDEwIiwidCI6IjhmYmFhNWJmLTJlY2MtNGRjOC1iNTZiLThmOTJlMzA3ZjA3NiIsImMiOjR9"));</v>
      </c>
      <c r="AA6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https://odooutil.azurewebsites.net/GEE/Index/9033/808/48/808</v>
      </c>
      <c r="AB649" s="106" t="str">
        <f t="shared" si="43"/>
        <v>https://dashboardfiltrado.azurewebsites.net/AutoDash/Index/48/808</v>
      </c>
      <c r="AC6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id2:808, url:"https://app.powerbi.com/view?r=eyJrIjoiOTE5MGI0ZDMtMmY2Ny00OTJmLTkyMmUtM2QzYWM4Nzk0NDEwIiwidCI6IjhmYmFhNWJmLTJlY2MtNGRjOC1iNTZiLThmOTJlMzA3ZjA3NiIsImMiOjR9", comentario:"DATA: DATARIESGO || País: Rep Dominicana || Variante: SI || Tipo Variante: Provincia || Variante Shopify: Provincia: El Seibo"));</v>
      </c>
      <c r="AD6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https://odooutil.azurewebsites.net/GEE/Index/9033/808/48/808</v>
      </c>
      <c r="AE649" s="117" t="str">
        <f>+IF(Detalle_Vinculos_Odoo[[#This Row],[LINK Mapstore]]&lt;&gt;"","MapStore",IF(Detalle_Vinculos_Odoo[[#This Row],[id GEE]]&lt;&gt;"","GEE-PBI","PBI"))</f>
        <v>GEE-PBI</v>
      </c>
    </row>
    <row r="650" spans="1:31" ht="30.6" x14ac:dyDescent="0.3">
      <c r="A650" s="102">
        <f t="shared" si="44"/>
        <v>637</v>
      </c>
      <c r="B650" s="103" t="str">
        <f>+VLOOKUP($M650,Detalle_Variantes_DI[],2,0)</f>
        <v>DATARIESGO</v>
      </c>
      <c r="C650" s="103" t="str">
        <f>+VLOOKUP($M650,Detalle_Variantes_DI[],3,0)</f>
        <v>0012-04-00091</v>
      </c>
      <c r="D650" s="30" t="str">
        <f>+VLOOKUP($M650,Detalle_Variantes_DI[],5,0)</f>
        <v>Plataforma de Análisis y Monitoreo de focos de Fuego - República Dominicana</v>
      </c>
      <c r="E650" s="102" t="str">
        <f>+VLOOKUP($M650,Detalle_Variantes_DI[],6,0)</f>
        <v>PRO</v>
      </c>
      <c r="F650" s="102" t="str">
        <f>+VLOOKUP($M650,Detalle_Variantes_DI[],7,0)</f>
        <v>Rep Dominicana</v>
      </c>
      <c r="G650" s="102" t="str">
        <f>+VLOOKUP($M650,Detalle_Variantes_DI[],8,0)</f>
        <v>SI</v>
      </c>
      <c r="H650" s="102" t="str">
        <f>+VLOOKUP($M650,Detalle_Variantes_DI[],9,0)</f>
        <v>SI</v>
      </c>
      <c r="I650" s="102" t="str">
        <f>+VLOOKUP($M650,Detalle_Variantes_DI[],10,0)</f>
        <v>NO</v>
      </c>
      <c r="J650" s="102" t="str">
        <f>+VLOOKUP($M650,Detalle_Variantes_DI[],11,0)</f>
        <v>SI</v>
      </c>
      <c r="K650" s="102" t="str">
        <f>+VLOOKUP($M650,Detalle_Variantes_DI[],13,0)</f>
        <v>SI</v>
      </c>
      <c r="L650" s="102" t="str">
        <f>+VLOOKUP($M650,Detalle_Variantes_DI[],14,0)</f>
        <v>Provincia</v>
      </c>
      <c r="M650" s="100">
        <f t="shared" si="47"/>
        <v>48</v>
      </c>
      <c r="N650" s="96">
        <v>811</v>
      </c>
      <c r="O650" s="102">
        <f>+IF(VLOOKUP($M650,Detalle_Variantes_DI[],19,0)=0,"",VLOOKUP($M650,Detalle_Variantes_DI[],19,0))</f>
        <v>9033</v>
      </c>
      <c r="P650" s="102">
        <f t="shared" si="45"/>
        <v>811</v>
      </c>
      <c r="Q650" s="102">
        <f>+IF(VLOOKUP($M650,Detalle_Variantes_DI[],19,0)=0,"",VLOOKUP($M650,Detalle_Variantes_DI[],21,0))</f>
        <v>0</v>
      </c>
      <c r="R650" s="102">
        <f t="shared" si="46"/>
        <v>811</v>
      </c>
      <c r="S650" s="106" t="str">
        <f>+IFERROR(VLOOKUP(M650&amp;"-"&amp;N650,Links_publicos_PBI[[id-id2]:[Nombre Archivo PBI]],4,0),L650)</f>
        <v>Provincia: La Altagracia</v>
      </c>
      <c r="T650" s="121" t="str">
        <f>+HYPERLINK(IFERROR(VLOOKUP($M650&amp;"-"&amp;$N650,Links_publicos_PBI[[id-id2]:[Nombre Archivo PBI]],5,0),L650))</f>
        <v>https://app.powerbi.com/view?r=eyJrIjoiNTA3NDM5ZjQtZDM5MS00MzhkLTk0ZDItZjJlMjcwNGY4YTk0IiwidCI6IjhmYmFhNWJmLTJlY2MtNGRjOC1iNTZiLThmOTJlMzA3ZjA3NiIsImMiOjR9</v>
      </c>
      <c r="U650" s="121" t="str">
        <f>+IFERROR(VLOOKUP($M650,'LINK GEE-MSTORE'!$A$4:$E$164,4,0),"")&amp;IF(Detalle_Vinculos_Odoo[[#This Row],[id GEE2]]=0,"",Detalle_Vinculos_Odoo[[#This Row],[id GEE2]])</f>
        <v>https://app-data-i.users.earthengine.app/view/datafuegordfiltro?Codcom=811</v>
      </c>
      <c r="V650" s="121" t="str">
        <f>+IFERROR(VLOOKUP($M650,'LINK GEE-MSTORE'!$I$4:$M$134,4,0),"")</f>
        <v/>
      </c>
      <c r="W650" s="30" t="str">
        <f>+Detalle_Vinculos_Odoo[[#This Row],[Data]]&amp;"|| "&amp;Detalle_Vinculos_Odoo[[#This Row],[Variante Shopify]]&amp;", "&amp;Detalle_Vinculos_Odoo[[#This Row],[País]]</f>
        <v>DATARIESGO|| Provincia: La Altagracia, Rep Dominicana</v>
      </c>
      <c r="X6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La Altagracia</v>
      </c>
      <c r="Y650" s="106" t="str">
        <f>+IFERROR(VLOOKUP(Detalle_Vinculos_Odoo[[#This Row],[id GEE]],Portadas10[],2,0),"No hay imagen en la tabla")</f>
        <v>No hay imagen en la tabla</v>
      </c>
      <c r="Z6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id2:811, geeURL: "https://app-data-i.users.earthengine.app/view/datafuegordfiltro?Codcom=811", comentario: "DATA: DATARIESGO || País: Rep Dominicana || Variante: SI || Tipo Variante: Provincia || Variante Shopify: Provincia: La Altagracia", nombre: "DATARIESGO|| Provincia: La Altagracia, Rep Dominicana",urlImagen: "No hay imagen en la tabla",  urlPowerBi:"https://app.powerbi.com/view?r=eyJrIjoiNTA3NDM5ZjQtZDM5MS00MzhkLTk0ZDItZjJlMjcwNGY4YTk0IiwidCI6IjhmYmFhNWJmLTJlY2MtNGRjOC1iNTZiLThmOTJlMzA3ZjA3NiIsImMiOjR9"));</v>
      </c>
      <c r="AA6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https://odooutil.azurewebsites.net/GEE/Index/9033/811/48/811</v>
      </c>
      <c r="AB650" s="106" t="str">
        <f t="shared" si="43"/>
        <v>https://dashboardfiltrado.azurewebsites.net/AutoDash/Index/48/811</v>
      </c>
      <c r="AC6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id2:811, url:"https://app.powerbi.com/view?r=eyJrIjoiNTA3NDM5ZjQtZDM5MS00MzhkLTk0ZDItZjJlMjcwNGY4YTk0IiwidCI6IjhmYmFhNWJmLTJlY2MtNGRjOC1iNTZiLThmOTJlMzA3ZjA3NiIsImMiOjR9", comentario:"DATA: DATARIESGO || País: Rep Dominicana || Variante: SI || Tipo Variante: Provincia || Variante Shopify: Provincia: La Altagracia"));</v>
      </c>
      <c r="AD6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https://odooutil.azurewebsites.net/GEE/Index/9033/811/48/811</v>
      </c>
      <c r="AE650" s="117" t="str">
        <f>+IF(Detalle_Vinculos_Odoo[[#This Row],[LINK Mapstore]]&lt;&gt;"","MapStore",IF(Detalle_Vinculos_Odoo[[#This Row],[id GEE]]&lt;&gt;"","GEE-PBI","PBI"))</f>
        <v>GEE-PBI</v>
      </c>
    </row>
    <row r="651" spans="1:31" ht="30.6" x14ac:dyDescent="0.3">
      <c r="A651" s="102">
        <f t="shared" si="44"/>
        <v>638</v>
      </c>
      <c r="B651" s="103" t="str">
        <f>+VLOOKUP($M651,Detalle_Variantes_DI[],2,0)</f>
        <v>DATARIESGO</v>
      </c>
      <c r="C651" s="103" t="str">
        <f>+VLOOKUP($M651,Detalle_Variantes_DI[],3,0)</f>
        <v>0012-04-00091</v>
      </c>
      <c r="D651" s="30" t="str">
        <f>+VLOOKUP($M651,Detalle_Variantes_DI[],5,0)</f>
        <v>Plataforma de Análisis y Monitoreo de focos de Fuego - República Dominicana</v>
      </c>
      <c r="E651" s="102" t="str">
        <f>+VLOOKUP($M651,Detalle_Variantes_DI[],6,0)</f>
        <v>PRO</v>
      </c>
      <c r="F651" s="102" t="str">
        <f>+VLOOKUP($M651,Detalle_Variantes_DI[],7,0)</f>
        <v>Rep Dominicana</v>
      </c>
      <c r="G651" s="102" t="str">
        <f>+VLOOKUP($M651,Detalle_Variantes_DI[],8,0)</f>
        <v>SI</v>
      </c>
      <c r="H651" s="102" t="str">
        <f>+VLOOKUP($M651,Detalle_Variantes_DI[],9,0)</f>
        <v>SI</v>
      </c>
      <c r="I651" s="102" t="str">
        <f>+VLOOKUP($M651,Detalle_Variantes_DI[],10,0)</f>
        <v>NO</v>
      </c>
      <c r="J651" s="102" t="str">
        <f>+VLOOKUP($M651,Detalle_Variantes_DI[],11,0)</f>
        <v>SI</v>
      </c>
      <c r="K651" s="102" t="str">
        <f>+VLOOKUP($M651,Detalle_Variantes_DI[],13,0)</f>
        <v>SI</v>
      </c>
      <c r="L651" s="102" t="str">
        <f>+VLOOKUP($M651,Detalle_Variantes_DI[],14,0)</f>
        <v>Provincia</v>
      </c>
      <c r="M651" s="100">
        <f t="shared" si="47"/>
        <v>48</v>
      </c>
      <c r="N651" s="96">
        <v>812</v>
      </c>
      <c r="O651" s="102">
        <f>+IF(VLOOKUP($M651,Detalle_Variantes_DI[],19,0)=0,"",VLOOKUP($M651,Detalle_Variantes_DI[],19,0))</f>
        <v>9033</v>
      </c>
      <c r="P651" s="102">
        <f t="shared" si="45"/>
        <v>812</v>
      </c>
      <c r="Q651" s="102">
        <f>+IF(VLOOKUP($M651,Detalle_Variantes_DI[],19,0)=0,"",VLOOKUP($M651,Detalle_Variantes_DI[],21,0))</f>
        <v>0</v>
      </c>
      <c r="R651" s="102">
        <f t="shared" si="46"/>
        <v>812</v>
      </c>
      <c r="S651" s="106" t="str">
        <f>+IFERROR(VLOOKUP(M651&amp;"-"&amp;N651,Links_publicos_PBI[[id-id2]:[Nombre Archivo PBI]],4,0),L651)</f>
        <v>Provincia: La Romana</v>
      </c>
      <c r="T651" s="121" t="str">
        <f>+HYPERLINK(IFERROR(VLOOKUP($M651&amp;"-"&amp;$N651,Links_publicos_PBI[[id-id2]:[Nombre Archivo PBI]],5,0),L651))</f>
        <v>https://app.powerbi.com/view?r=eyJrIjoiMDM3MjMyZTQtMDc3NC00MDRlLWIzZjEtZDM4ZTZhZTIxZDk2IiwidCI6IjhmYmFhNWJmLTJlY2MtNGRjOC1iNTZiLThmOTJlMzA3ZjA3NiIsImMiOjR9</v>
      </c>
      <c r="U651" s="121" t="str">
        <f>+IFERROR(VLOOKUP($M651,'LINK GEE-MSTORE'!$A$4:$E$164,4,0),"")&amp;IF(Detalle_Vinculos_Odoo[[#This Row],[id GEE2]]=0,"",Detalle_Vinculos_Odoo[[#This Row],[id GEE2]])</f>
        <v>https://app-data-i.users.earthengine.app/view/datafuegordfiltro?Codcom=812</v>
      </c>
      <c r="V651" s="121" t="str">
        <f>+IFERROR(VLOOKUP($M651,'LINK GEE-MSTORE'!$I$4:$M$134,4,0),"")</f>
        <v/>
      </c>
      <c r="W651" s="30" t="str">
        <f>+Detalle_Vinculos_Odoo[[#This Row],[Data]]&amp;"|| "&amp;Detalle_Vinculos_Odoo[[#This Row],[Variante Shopify]]&amp;", "&amp;Detalle_Vinculos_Odoo[[#This Row],[País]]</f>
        <v>DATARIESGO|| Provincia: La Romana, Rep Dominicana</v>
      </c>
      <c r="X6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La Romana</v>
      </c>
      <c r="Y651" s="106" t="str">
        <f>+IFERROR(VLOOKUP(Detalle_Vinculos_Odoo[[#This Row],[id GEE]],Portadas10[],2,0),"No hay imagen en la tabla")</f>
        <v>No hay imagen en la tabla</v>
      </c>
      <c r="Z6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id2:812, geeURL: "https://app-data-i.users.earthengine.app/view/datafuegordfiltro?Codcom=812", comentario: "DATA: DATARIESGO || País: Rep Dominicana || Variante: SI || Tipo Variante: Provincia || Variante Shopify: Provincia: La Romana", nombre: "DATARIESGO|| Provincia: La Romana, Rep Dominicana",urlImagen: "No hay imagen en la tabla",  urlPowerBi:"https://app.powerbi.com/view?r=eyJrIjoiMDM3MjMyZTQtMDc3NC00MDRlLWIzZjEtZDM4ZTZhZTIxZDk2IiwidCI6IjhmYmFhNWJmLTJlY2MtNGRjOC1iNTZiLThmOTJlMzA3ZjA3NiIsImMiOjR9"));</v>
      </c>
      <c r="AA6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https://odooutil.azurewebsites.net/GEE/Index/9033/812/48/812</v>
      </c>
      <c r="AB651" s="106" t="str">
        <f t="shared" si="43"/>
        <v>https://dashboardfiltrado.azurewebsites.net/AutoDash/Index/48/812</v>
      </c>
      <c r="AC6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id2:812, url:"https://app.powerbi.com/view?r=eyJrIjoiMDM3MjMyZTQtMDc3NC00MDRlLWIzZjEtZDM4ZTZhZTIxZDk2IiwidCI6IjhmYmFhNWJmLTJlY2MtNGRjOC1iNTZiLThmOTJlMzA3ZjA3NiIsImMiOjR9", comentario:"DATA: DATARIESGO || País: Rep Dominicana || Variante: SI || Tipo Variante: Provincia || Variante Shopify: Provincia: La Romana"));</v>
      </c>
      <c r="AD6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https://odooutil.azurewebsites.net/GEE/Index/9033/812/48/812</v>
      </c>
      <c r="AE651" s="117" t="str">
        <f>+IF(Detalle_Vinculos_Odoo[[#This Row],[LINK Mapstore]]&lt;&gt;"","MapStore",IF(Detalle_Vinculos_Odoo[[#This Row],[id GEE]]&lt;&gt;"","GEE-PBI","PBI"))</f>
        <v>GEE-PBI</v>
      </c>
    </row>
    <row r="652" spans="1:31" ht="30.6" x14ac:dyDescent="0.3">
      <c r="A652" s="102">
        <f t="shared" si="44"/>
        <v>639</v>
      </c>
      <c r="B652" s="103" t="str">
        <f>+VLOOKUP($M652,Detalle_Variantes_DI[],2,0)</f>
        <v>DATARIESGO</v>
      </c>
      <c r="C652" s="103" t="str">
        <f>+VLOOKUP($M652,Detalle_Variantes_DI[],3,0)</f>
        <v>0012-04-00091</v>
      </c>
      <c r="D652" s="30" t="str">
        <f>+VLOOKUP($M652,Detalle_Variantes_DI[],5,0)</f>
        <v>Plataforma de Análisis y Monitoreo de focos de Fuego - República Dominicana</v>
      </c>
      <c r="E652" s="102" t="str">
        <f>+VLOOKUP($M652,Detalle_Variantes_DI[],6,0)</f>
        <v>PRO</v>
      </c>
      <c r="F652" s="102" t="str">
        <f>+VLOOKUP($M652,Detalle_Variantes_DI[],7,0)</f>
        <v>Rep Dominicana</v>
      </c>
      <c r="G652" s="102" t="str">
        <f>+VLOOKUP($M652,Detalle_Variantes_DI[],8,0)</f>
        <v>SI</v>
      </c>
      <c r="H652" s="102" t="str">
        <f>+VLOOKUP($M652,Detalle_Variantes_DI[],9,0)</f>
        <v>SI</v>
      </c>
      <c r="I652" s="102" t="str">
        <f>+VLOOKUP($M652,Detalle_Variantes_DI[],10,0)</f>
        <v>NO</v>
      </c>
      <c r="J652" s="102" t="str">
        <f>+VLOOKUP($M652,Detalle_Variantes_DI[],11,0)</f>
        <v>SI</v>
      </c>
      <c r="K652" s="102" t="str">
        <f>+VLOOKUP($M652,Detalle_Variantes_DI[],13,0)</f>
        <v>SI</v>
      </c>
      <c r="L652" s="102" t="str">
        <f>+VLOOKUP($M652,Detalle_Variantes_DI[],14,0)</f>
        <v>Provincia</v>
      </c>
      <c r="M652" s="100">
        <f t="shared" si="47"/>
        <v>48</v>
      </c>
      <c r="N652" s="96">
        <v>923</v>
      </c>
      <c r="O652" s="102">
        <f>+IF(VLOOKUP($M652,Detalle_Variantes_DI[],19,0)=0,"",VLOOKUP($M652,Detalle_Variantes_DI[],19,0))</f>
        <v>9033</v>
      </c>
      <c r="P652" s="102">
        <f t="shared" si="45"/>
        <v>923</v>
      </c>
      <c r="Q652" s="102">
        <f>+IF(VLOOKUP($M652,Detalle_Variantes_DI[],19,0)=0,"",VLOOKUP($M652,Detalle_Variantes_DI[],21,0))</f>
        <v>0</v>
      </c>
      <c r="R652" s="102">
        <f t="shared" si="46"/>
        <v>923</v>
      </c>
      <c r="S652" s="106" t="str">
        <f>+IFERROR(VLOOKUP(M652&amp;"-"&amp;N652,Links_publicos_PBI[[id-id2]:[Nombre Archivo PBI]],4,0),L652)</f>
        <v>Provincia: San Pedro de Macorís</v>
      </c>
      <c r="T652" s="121" t="str">
        <f>+HYPERLINK(IFERROR(VLOOKUP($M652&amp;"-"&amp;$N652,Links_publicos_PBI[[id-id2]:[Nombre Archivo PBI]],5,0),L652))</f>
        <v>https://app.powerbi.com/view?r=eyJrIjoiYjg2Y2RhY2MtNWJjYi00ODc0LTk4MGQtNjA5YmZhNzBhYzNhIiwidCI6IjhmYmFhNWJmLTJlY2MtNGRjOC1iNTZiLThmOTJlMzA3ZjA3NiIsImMiOjR9</v>
      </c>
      <c r="U652" s="121" t="str">
        <f>+IFERROR(VLOOKUP($M652,'LINK GEE-MSTORE'!$A$4:$E$164,4,0),"")&amp;IF(Detalle_Vinculos_Odoo[[#This Row],[id GEE2]]=0,"",Detalle_Vinculos_Odoo[[#This Row],[id GEE2]])</f>
        <v>https://app-data-i.users.earthengine.app/view/datafuegordfiltro?Codcom=923</v>
      </c>
      <c r="V652" s="121" t="str">
        <f>+IFERROR(VLOOKUP($M652,'LINK GEE-MSTORE'!$I$4:$M$134,4,0),"")</f>
        <v/>
      </c>
      <c r="W652" s="30" t="str">
        <f>+Detalle_Vinculos_Odoo[[#This Row],[Data]]&amp;"|| "&amp;Detalle_Vinculos_Odoo[[#This Row],[Variante Shopify]]&amp;", "&amp;Detalle_Vinculos_Odoo[[#This Row],[País]]</f>
        <v>DATARIESGO|| Provincia: San Pedro de Macorís, Rep Dominicana</v>
      </c>
      <c r="X6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 Pedro de Macorís</v>
      </c>
      <c r="Y652" s="106" t="str">
        <f>+IFERROR(VLOOKUP(Detalle_Vinculos_Odoo[[#This Row],[id GEE]],Portadas10[],2,0),"No hay imagen en la tabla")</f>
        <v>No hay imagen en la tabla</v>
      </c>
      <c r="Z6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id2:923, geeURL: "https://app-data-i.users.earthengine.app/view/datafuegordfiltro?Codcom=923", comentario: "DATA: DATARIESGO || País: Rep Dominicana || Variante: SI || Tipo Variante: Provincia || Variante Shopify: Provincia: San Pedro de Macorís", nombre: "DATARIESGO|| Provincia: San Pedro de Macorís, Rep Dominicana",urlImagen: "No hay imagen en la tabla",  urlPowerBi:"https://app.powerbi.com/view?r=eyJrIjoiYjg2Y2RhY2MtNWJjYi00ODc0LTk4MGQtNjA5YmZhNzBhYzNhIiwidCI6IjhmYmFhNWJmLTJlY2MtNGRjOC1iNTZiLThmOTJlMzA3ZjA3NiIsImMiOjR9"));</v>
      </c>
      <c r="AA6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https://odooutil.azurewebsites.net/GEE/Index/9033/923/48/923</v>
      </c>
      <c r="AB652" s="106" t="str">
        <f t="shared" si="43"/>
        <v>https://dashboardfiltrado.azurewebsites.net/AutoDash/Index/48/923</v>
      </c>
      <c r="AC6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id2:923, url:"https://app.powerbi.com/view?r=eyJrIjoiYjg2Y2RhY2MtNWJjYi00ODc0LTk4MGQtNjA5YmZhNzBhYzNhIiwidCI6IjhmYmFhNWJmLTJlY2MtNGRjOC1iNTZiLThmOTJlMzA3ZjA3NiIsImMiOjR9", comentario:"DATA: DATARIESGO || País: Rep Dominicana || Variante: SI || Tipo Variante: Provincia || Variante Shopify: Provincia: San Pedro de Macorís"));</v>
      </c>
      <c r="AD6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https://odooutil.azurewebsites.net/GEE/Index/9033/923/48/923</v>
      </c>
      <c r="AE652" s="117" t="str">
        <f>+IF(Detalle_Vinculos_Odoo[[#This Row],[LINK Mapstore]]&lt;&gt;"","MapStore",IF(Detalle_Vinculos_Odoo[[#This Row],[id GEE]]&lt;&gt;"","GEE-PBI","PBI"))</f>
        <v>GEE-PBI</v>
      </c>
    </row>
    <row r="653" spans="1:31" ht="30.6" x14ac:dyDescent="0.3">
      <c r="A653" s="102">
        <f t="shared" si="44"/>
        <v>640</v>
      </c>
      <c r="B653" s="103" t="str">
        <f>+VLOOKUP($M653,Detalle_Variantes_DI[],2,0)</f>
        <v>DATARIESGO</v>
      </c>
      <c r="C653" s="103" t="str">
        <f>+VLOOKUP($M653,Detalle_Variantes_DI[],3,0)</f>
        <v>0012-04-00091</v>
      </c>
      <c r="D653" s="30" t="str">
        <f>+VLOOKUP($M653,Detalle_Variantes_DI[],5,0)</f>
        <v>Plataforma de Análisis y Monitoreo de focos de Fuego - República Dominicana</v>
      </c>
      <c r="E653" s="102" t="str">
        <f>+VLOOKUP($M653,Detalle_Variantes_DI[],6,0)</f>
        <v>PRO</v>
      </c>
      <c r="F653" s="102" t="str">
        <f>+VLOOKUP($M653,Detalle_Variantes_DI[],7,0)</f>
        <v>Rep Dominicana</v>
      </c>
      <c r="G653" s="102" t="str">
        <f>+VLOOKUP($M653,Detalle_Variantes_DI[],8,0)</f>
        <v>SI</v>
      </c>
      <c r="H653" s="102" t="str">
        <f>+VLOOKUP($M653,Detalle_Variantes_DI[],9,0)</f>
        <v>SI</v>
      </c>
      <c r="I653" s="102" t="str">
        <f>+VLOOKUP($M653,Detalle_Variantes_DI[],10,0)</f>
        <v>NO</v>
      </c>
      <c r="J653" s="102" t="str">
        <f>+VLOOKUP($M653,Detalle_Variantes_DI[],11,0)</f>
        <v>SI</v>
      </c>
      <c r="K653" s="102" t="str">
        <f>+VLOOKUP($M653,Detalle_Variantes_DI[],13,0)</f>
        <v>SI</v>
      </c>
      <c r="L653" s="102" t="str">
        <f>+VLOOKUP($M653,Detalle_Variantes_DI[],14,0)</f>
        <v>Provincia</v>
      </c>
      <c r="M653" s="100">
        <f t="shared" si="47"/>
        <v>48</v>
      </c>
      <c r="N653" s="96">
        <v>929</v>
      </c>
      <c r="O653" s="102">
        <f>+IF(VLOOKUP($M653,Detalle_Variantes_DI[],19,0)=0,"",VLOOKUP($M653,Detalle_Variantes_DI[],19,0))</f>
        <v>9033</v>
      </c>
      <c r="P653" s="102">
        <f t="shared" si="45"/>
        <v>929</v>
      </c>
      <c r="Q653" s="102">
        <f>+IF(VLOOKUP($M653,Detalle_Variantes_DI[],19,0)=0,"",VLOOKUP($M653,Detalle_Variantes_DI[],21,0))</f>
        <v>0</v>
      </c>
      <c r="R653" s="102">
        <f t="shared" si="46"/>
        <v>929</v>
      </c>
      <c r="S653" s="106" t="str">
        <f>+IFERROR(VLOOKUP(M653&amp;"-"&amp;N653,Links_publicos_PBI[[id-id2]:[Nombre Archivo PBI]],4,0),L653)</f>
        <v>Provincia: Monte Plata</v>
      </c>
      <c r="T653" s="121" t="str">
        <f>+HYPERLINK(IFERROR(VLOOKUP($M653&amp;"-"&amp;$N653,Links_publicos_PBI[[id-id2]:[Nombre Archivo PBI]],5,0),L653))</f>
        <v>https://app.powerbi.com/view?r=eyJrIjoiNzg0Mzk0MjctMDg0NC00N2FmLWEyYTMtNmZlZmJmNDkyNTAyIiwidCI6IjhmYmFhNWJmLTJlY2MtNGRjOC1iNTZiLThmOTJlMzA3ZjA3NiIsImMiOjR9</v>
      </c>
      <c r="U653" s="121" t="str">
        <f>+IFERROR(VLOOKUP($M653,'LINK GEE-MSTORE'!$A$4:$E$164,4,0),"")&amp;IF(Detalle_Vinculos_Odoo[[#This Row],[id GEE2]]=0,"",Detalle_Vinculos_Odoo[[#This Row],[id GEE2]])</f>
        <v>https://app-data-i.users.earthengine.app/view/datafuegordfiltro?Codcom=929</v>
      </c>
      <c r="V653" s="121" t="str">
        <f>+IFERROR(VLOOKUP($M653,'LINK GEE-MSTORE'!$I$4:$M$134,4,0),"")</f>
        <v/>
      </c>
      <c r="W653" s="30" t="str">
        <f>+Detalle_Vinculos_Odoo[[#This Row],[Data]]&amp;"|| "&amp;Detalle_Vinculos_Odoo[[#This Row],[Variante Shopify]]&amp;", "&amp;Detalle_Vinculos_Odoo[[#This Row],[País]]</f>
        <v>DATARIESGO|| Provincia: Monte Plata, Rep Dominicana</v>
      </c>
      <c r="X6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Monte Plata</v>
      </c>
      <c r="Y653" s="106" t="str">
        <f>+IFERROR(VLOOKUP(Detalle_Vinculos_Odoo[[#This Row],[id GEE]],Portadas10[],2,0),"No hay imagen en la tabla")</f>
        <v>No hay imagen en la tabla</v>
      </c>
      <c r="Z6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id2:929, geeURL: "https://app-data-i.users.earthengine.app/view/datafuegordfiltro?Codcom=929", comentario: "DATA: DATARIESGO || País: Rep Dominicana || Variante: SI || Tipo Variante: Provincia || Variante Shopify: Provincia: Monte Plata", nombre: "DATARIESGO|| Provincia: Monte Plata, Rep Dominicana",urlImagen: "No hay imagen en la tabla",  urlPowerBi:"https://app.powerbi.com/view?r=eyJrIjoiNzg0Mzk0MjctMDg0NC00N2FmLWEyYTMtNmZlZmJmNDkyNTAyIiwidCI6IjhmYmFhNWJmLTJlY2MtNGRjOC1iNTZiLThmOTJlMzA3ZjA3NiIsImMiOjR9"));</v>
      </c>
      <c r="AA6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https://odooutil.azurewebsites.net/GEE/Index/9033/929/48/929</v>
      </c>
      <c r="AB653" s="106" t="str">
        <f t="shared" si="43"/>
        <v>https://dashboardfiltrado.azurewebsites.net/AutoDash/Index/48/929</v>
      </c>
      <c r="AC6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id2:929, url:"https://app.powerbi.com/view?r=eyJrIjoiNzg0Mzk0MjctMDg0NC00N2FmLWEyYTMtNmZlZmJmNDkyNTAyIiwidCI6IjhmYmFhNWJmLTJlY2MtNGRjOC1iNTZiLThmOTJlMzA3ZjA3NiIsImMiOjR9", comentario:"DATA: DATARIESGO || País: Rep Dominicana || Variante: SI || Tipo Variante: Provincia || Variante Shopify: Provincia: Monte Plata"));</v>
      </c>
      <c r="AD6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https://odooutil.azurewebsites.net/GEE/Index/9033/929/48/929</v>
      </c>
      <c r="AE653" s="117" t="str">
        <f>+IF(Detalle_Vinculos_Odoo[[#This Row],[LINK Mapstore]]&lt;&gt;"","MapStore",IF(Detalle_Vinculos_Odoo[[#This Row],[id GEE]]&lt;&gt;"","GEE-PBI","PBI"))</f>
        <v>GEE-PBI</v>
      </c>
    </row>
    <row r="654" spans="1:31" ht="30.6" x14ac:dyDescent="0.3">
      <c r="A654" s="102">
        <f t="shared" si="44"/>
        <v>641</v>
      </c>
      <c r="B654" s="103" t="str">
        <f>+VLOOKUP($M654,Detalle_Variantes_DI[],2,0)</f>
        <v>DATARIESGO</v>
      </c>
      <c r="C654" s="103" t="str">
        <f>+VLOOKUP($M654,Detalle_Variantes_DI[],3,0)</f>
        <v>0012-04-00091</v>
      </c>
      <c r="D654" s="30" t="str">
        <f>+VLOOKUP($M654,Detalle_Variantes_DI[],5,0)</f>
        <v>Plataforma de Análisis y Monitoreo de focos de Fuego - República Dominicana</v>
      </c>
      <c r="E654" s="102" t="str">
        <f>+VLOOKUP($M654,Detalle_Variantes_DI[],6,0)</f>
        <v>PRO</v>
      </c>
      <c r="F654" s="102" t="str">
        <f>+VLOOKUP($M654,Detalle_Variantes_DI[],7,0)</f>
        <v>Rep Dominicana</v>
      </c>
      <c r="G654" s="102" t="str">
        <f>+VLOOKUP($M654,Detalle_Variantes_DI[],8,0)</f>
        <v>SI</v>
      </c>
      <c r="H654" s="102" t="str">
        <f>+VLOOKUP($M654,Detalle_Variantes_DI[],9,0)</f>
        <v>SI</v>
      </c>
      <c r="I654" s="102" t="str">
        <f>+VLOOKUP($M654,Detalle_Variantes_DI[],10,0)</f>
        <v>NO</v>
      </c>
      <c r="J654" s="102" t="str">
        <f>+VLOOKUP($M654,Detalle_Variantes_DI[],11,0)</f>
        <v>SI</v>
      </c>
      <c r="K654" s="102" t="str">
        <f>+VLOOKUP($M654,Detalle_Variantes_DI[],13,0)</f>
        <v>SI</v>
      </c>
      <c r="L654" s="102" t="str">
        <f>+VLOOKUP($M654,Detalle_Variantes_DI[],14,0)</f>
        <v>Provincia</v>
      </c>
      <c r="M654" s="100">
        <f t="shared" si="47"/>
        <v>48</v>
      </c>
      <c r="N654" s="96">
        <v>930</v>
      </c>
      <c r="O654" s="102">
        <f>+IF(VLOOKUP($M654,Detalle_Variantes_DI[],19,0)=0,"",VLOOKUP($M654,Detalle_Variantes_DI[],19,0))</f>
        <v>9033</v>
      </c>
      <c r="P654" s="102">
        <f t="shared" si="45"/>
        <v>930</v>
      </c>
      <c r="Q654" s="102">
        <f>+IF(VLOOKUP($M654,Detalle_Variantes_DI[],19,0)=0,"",VLOOKUP($M654,Detalle_Variantes_DI[],21,0))</f>
        <v>0</v>
      </c>
      <c r="R654" s="102">
        <f t="shared" si="46"/>
        <v>930</v>
      </c>
      <c r="S654" s="106" t="str">
        <f>+IFERROR(VLOOKUP(M654&amp;"-"&amp;N654,Links_publicos_PBI[[id-id2]:[Nombre Archivo PBI]],4,0),L654)</f>
        <v>Provincia: Hato Mayor</v>
      </c>
      <c r="T654" s="121" t="str">
        <f>+HYPERLINK(IFERROR(VLOOKUP($M654&amp;"-"&amp;$N654,Links_publicos_PBI[[id-id2]:[Nombre Archivo PBI]],5,0),L654))</f>
        <v>https://app.powerbi.com/view?r=eyJrIjoiOGJiOWRlZGQtMDFjZS00MGQyLTk2MmYtN2NjODBlY2RkYTRjIiwidCI6IjhmYmFhNWJmLTJlY2MtNGRjOC1iNTZiLThmOTJlMzA3ZjA3NiIsImMiOjR9</v>
      </c>
      <c r="U654" s="121" t="str">
        <f>+IFERROR(VLOOKUP($M654,'LINK GEE-MSTORE'!$A$4:$E$164,4,0),"")&amp;IF(Detalle_Vinculos_Odoo[[#This Row],[id GEE2]]=0,"",Detalle_Vinculos_Odoo[[#This Row],[id GEE2]])</f>
        <v>https://app-data-i.users.earthengine.app/view/datafuegordfiltro?Codcom=930</v>
      </c>
      <c r="V654" s="121" t="str">
        <f>+IFERROR(VLOOKUP($M654,'LINK GEE-MSTORE'!$I$4:$M$134,4,0),"")</f>
        <v/>
      </c>
      <c r="W654" s="30" t="str">
        <f>+Detalle_Vinculos_Odoo[[#This Row],[Data]]&amp;"|| "&amp;Detalle_Vinculos_Odoo[[#This Row],[Variante Shopify]]&amp;", "&amp;Detalle_Vinculos_Odoo[[#This Row],[País]]</f>
        <v>DATARIESGO|| Provincia: Hato Mayor, Rep Dominicana</v>
      </c>
      <c r="X6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Hato Mayor</v>
      </c>
      <c r="Y654" s="106" t="str">
        <f>+IFERROR(VLOOKUP(Detalle_Vinculos_Odoo[[#This Row],[id GEE]],Portadas10[],2,0),"No hay imagen en la tabla")</f>
        <v>No hay imagen en la tabla</v>
      </c>
      <c r="Z6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id2:930, geeURL: "https://app-data-i.users.earthengine.app/view/datafuegordfiltro?Codcom=930", comentario: "DATA: DATARIESGO || País: Rep Dominicana || Variante: SI || Tipo Variante: Provincia || Variante Shopify: Provincia: Hato Mayor", nombre: "DATARIESGO|| Provincia: Hato Mayor, Rep Dominicana",urlImagen: "No hay imagen en la tabla",  urlPowerBi:"https://app.powerbi.com/view?r=eyJrIjoiOGJiOWRlZGQtMDFjZS00MGQyLTk2MmYtN2NjODBlY2RkYTRjIiwidCI6IjhmYmFhNWJmLTJlY2MtNGRjOC1iNTZiLThmOTJlMzA3ZjA3NiIsImMiOjR9"));</v>
      </c>
      <c r="AA6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https://odooutil.azurewebsites.net/GEE/Index/9033/930/48/930</v>
      </c>
      <c r="AB654" s="106" t="str">
        <f t="shared" ref="AB654:AB717" si="48">+"https://dashboardfiltrado.azurewebsites.net/AutoDash/Index/"&amp;M654&amp;"/"&amp;N654</f>
        <v>https://dashboardfiltrado.azurewebsites.net/AutoDash/Index/48/930</v>
      </c>
      <c r="AC6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id2:930, url:"https://app.powerbi.com/view?r=eyJrIjoiOGJiOWRlZGQtMDFjZS00MGQyLTk2MmYtN2NjODBlY2RkYTRjIiwidCI6IjhmYmFhNWJmLTJlY2MtNGRjOC1iNTZiLThmOTJlMzA3ZjA3NiIsImMiOjR9", comentario:"DATA: DATARIESGO || País: Rep Dominicana || Variante: SI || Tipo Variante: Provincia || Variante Shopify: Provincia: Hato Mayor"));</v>
      </c>
      <c r="AD6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https://odooutil.azurewebsites.net/GEE/Index/9033/930/48/930</v>
      </c>
      <c r="AE654" s="117" t="str">
        <f>+IF(Detalle_Vinculos_Odoo[[#This Row],[LINK Mapstore]]&lt;&gt;"","MapStore",IF(Detalle_Vinculos_Odoo[[#This Row],[id GEE]]&lt;&gt;"","GEE-PBI","PBI"))</f>
        <v>GEE-PBI</v>
      </c>
    </row>
    <row r="655" spans="1:31" ht="30.6" x14ac:dyDescent="0.3">
      <c r="A655" s="102">
        <f t="shared" si="44"/>
        <v>642</v>
      </c>
      <c r="B655" s="103" t="str">
        <f>+VLOOKUP($M655,Detalle_Variantes_DI[],2,0)</f>
        <v>DATARIESGO</v>
      </c>
      <c r="C655" s="103" t="str">
        <f>+VLOOKUP($M655,Detalle_Variantes_DI[],3,0)</f>
        <v>0012-04-00091</v>
      </c>
      <c r="D655" s="30" t="str">
        <f>+VLOOKUP($M655,Detalle_Variantes_DI[],5,0)</f>
        <v>Plataforma de Análisis y Monitoreo de focos de Fuego - República Dominicana</v>
      </c>
      <c r="E655" s="102" t="str">
        <f>+VLOOKUP($M655,Detalle_Variantes_DI[],6,0)</f>
        <v>PRO</v>
      </c>
      <c r="F655" s="102" t="str">
        <f>+VLOOKUP($M655,Detalle_Variantes_DI[],7,0)</f>
        <v>Rep Dominicana</v>
      </c>
      <c r="G655" s="102" t="str">
        <f>+VLOOKUP($M655,Detalle_Variantes_DI[],8,0)</f>
        <v>SI</v>
      </c>
      <c r="H655" s="102" t="str">
        <f>+VLOOKUP($M655,Detalle_Variantes_DI[],9,0)</f>
        <v>SI</v>
      </c>
      <c r="I655" s="102" t="str">
        <f>+VLOOKUP($M655,Detalle_Variantes_DI[],10,0)</f>
        <v>NO</v>
      </c>
      <c r="J655" s="102" t="str">
        <f>+VLOOKUP($M655,Detalle_Variantes_DI[],11,0)</f>
        <v>SI</v>
      </c>
      <c r="K655" s="102" t="str">
        <f>+VLOOKUP($M655,Detalle_Variantes_DI[],13,0)</f>
        <v>SI</v>
      </c>
      <c r="L655" s="102" t="str">
        <f>+VLOOKUP($M655,Detalle_Variantes_DI[],14,0)</f>
        <v>Provincia</v>
      </c>
      <c r="M655" s="100">
        <f t="shared" si="47"/>
        <v>48</v>
      </c>
      <c r="N655" s="96">
        <v>1001</v>
      </c>
      <c r="O655" s="102">
        <f>+IF(VLOOKUP($M655,Detalle_Variantes_DI[],19,0)=0,"",VLOOKUP($M655,Detalle_Variantes_DI[],19,0))</f>
        <v>9033</v>
      </c>
      <c r="P655" s="102">
        <f t="shared" si="45"/>
        <v>1001</v>
      </c>
      <c r="Q655" s="102">
        <f>+IF(VLOOKUP($M655,Detalle_Variantes_DI[],19,0)=0,"",VLOOKUP($M655,Detalle_Variantes_DI[],21,0))</f>
        <v>0</v>
      </c>
      <c r="R655" s="102">
        <f t="shared" si="46"/>
        <v>1001</v>
      </c>
      <c r="S655" s="106" t="str">
        <f>+IFERROR(VLOOKUP(M655&amp;"-"&amp;N655,Links_publicos_PBI[[id-id2]:[Nombre Archivo PBI]],4,0),L655)</f>
        <v>Provincia: Distrito Nacional</v>
      </c>
      <c r="T655" s="121" t="str">
        <f>+HYPERLINK(IFERROR(VLOOKUP($M655&amp;"-"&amp;$N655,Links_publicos_PBI[[id-id2]:[Nombre Archivo PBI]],5,0),L655))</f>
        <v>https://app.powerbi.com/view?r=eyJrIjoiNjZmOTFlNTYtMzkxZC00YWQxLTliZjUtYjk4MTYwMGUyYWFkIiwidCI6IjhmYmFhNWJmLTJlY2MtNGRjOC1iNTZiLThmOTJlMzA3ZjA3NiIsImMiOjR9</v>
      </c>
      <c r="U655" s="121" t="str">
        <f>+IFERROR(VLOOKUP($M655,'LINK GEE-MSTORE'!$A$4:$E$164,4,0),"")&amp;IF(Detalle_Vinculos_Odoo[[#This Row],[id GEE2]]=0,"",Detalle_Vinculos_Odoo[[#This Row],[id GEE2]])</f>
        <v>https://app-data-i.users.earthengine.app/view/datafuegordfiltro?Codcom=1001</v>
      </c>
      <c r="V655" s="121" t="str">
        <f>+IFERROR(VLOOKUP($M655,'LINK GEE-MSTORE'!$I$4:$M$134,4,0),"")</f>
        <v/>
      </c>
      <c r="W655" s="30" t="str">
        <f>+Detalle_Vinculos_Odoo[[#This Row],[Data]]&amp;"|| "&amp;Detalle_Vinculos_Odoo[[#This Row],[Variante Shopify]]&amp;", "&amp;Detalle_Vinculos_Odoo[[#This Row],[País]]</f>
        <v>DATARIESGO|| Provincia: Distrito Nacional, Rep Dominicana</v>
      </c>
      <c r="X6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Distrito Nacional</v>
      </c>
      <c r="Y655" s="106" t="str">
        <f>+IFERROR(VLOOKUP(Detalle_Vinculos_Odoo[[#This Row],[id GEE]],Portadas10[],2,0),"No hay imagen en la tabla")</f>
        <v>No hay imagen en la tabla</v>
      </c>
      <c r="Z6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id2:1001, geeURL: "https://app-data-i.users.earthengine.app/view/datafuegordfiltro?Codcom=1001", comentario: "DATA: DATARIESGO || País: Rep Dominicana || Variante: SI || Tipo Variante: Provincia || Variante Shopify: Provincia: Distrito Nacional", nombre: "DATARIESGO|| Provincia: Distrito Nacional, Rep Dominicana",urlImagen: "No hay imagen en la tabla",  urlPowerBi:"https://app.powerbi.com/view?r=eyJrIjoiNjZmOTFlNTYtMzkxZC00YWQxLTliZjUtYjk4MTYwMGUyYWFkIiwidCI6IjhmYmFhNWJmLTJlY2MtNGRjOC1iNTZiLThmOTJlMzA3ZjA3NiIsImMiOjR9"));</v>
      </c>
      <c r="AA6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https://odooutil.azurewebsites.net/GEE/Index/9033/1001/48/1001</v>
      </c>
      <c r="AB655" s="106" t="str">
        <f t="shared" si="48"/>
        <v>https://dashboardfiltrado.azurewebsites.net/AutoDash/Index/48/1001</v>
      </c>
      <c r="AC6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id2:1001, url:"https://app.powerbi.com/view?r=eyJrIjoiNjZmOTFlNTYtMzkxZC00YWQxLTliZjUtYjk4MTYwMGUyYWFkIiwidCI6IjhmYmFhNWJmLTJlY2MtNGRjOC1iNTZiLThmOTJlMzA3ZjA3NiIsImMiOjR9", comentario:"DATA: DATARIESGO || País: Rep Dominicana || Variante: SI || Tipo Variante: Provincia || Variante Shopify: Provincia: Distrito Nacional"));</v>
      </c>
      <c r="AD6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https://odooutil.azurewebsites.net/GEE/Index/9033/1001/48/1001</v>
      </c>
      <c r="AE655" s="117" t="str">
        <f>+IF(Detalle_Vinculos_Odoo[[#This Row],[LINK Mapstore]]&lt;&gt;"","MapStore",IF(Detalle_Vinculos_Odoo[[#This Row],[id GEE]]&lt;&gt;"","GEE-PBI","PBI"))</f>
        <v>GEE-PBI</v>
      </c>
    </row>
    <row r="656" spans="1:31" ht="30.6" x14ac:dyDescent="0.3">
      <c r="A656" s="102">
        <f t="shared" ref="A656:A719" si="49">+A655+1</f>
        <v>643</v>
      </c>
      <c r="B656" s="103" t="str">
        <f>+VLOOKUP($M656,Detalle_Variantes_DI[],2,0)</f>
        <v>DATARIESGO</v>
      </c>
      <c r="C656" s="103" t="str">
        <f>+VLOOKUP($M656,Detalle_Variantes_DI[],3,0)</f>
        <v>0012-04-00091</v>
      </c>
      <c r="D656" s="30" t="str">
        <f>+VLOOKUP($M656,Detalle_Variantes_DI[],5,0)</f>
        <v>Plataforma de Análisis y Monitoreo de focos de Fuego - República Dominicana</v>
      </c>
      <c r="E656" s="102" t="str">
        <f>+VLOOKUP($M656,Detalle_Variantes_DI[],6,0)</f>
        <v>PRO</v>
      </c>
      <c r="F656" s="102" t="str">
        <f>+VLOOKUP($M656,Detalle_Variantes_DI[],7,0)</f>
        <v>Rep Dominicana</v>
      </c>
      <c r="G656" s="102" t="str">
        <f>+VLOOKUP($M656,Detalle_Variantes_DI[],8,0)</f>
        <v>SI</v>
      </c>
      <c r="H656" s="102" t="str">
        <f>+VLOOKUP($M656,Detalle_Variantes_DI[],9,0)</f>
        <v>SI</v>
      </c>
      <c r="I656" s="102" t="str">
        <f>+VLOOKUP($M656,Detalle_Variantes_DI[],10,0)</f>
        <v>NO</v>
      </c>
      <c r="J656" s="102" t="str">
        <f>+VLOOKUP($M656,Detalle_Variantes_DI[],11,0)</f>
        <v>SI</v>
      </c>
      <c r="K656" s="102" t="str">
        <f>+VLOOKUP($M656,Detalle_Variantes_DI[],13,0)</f>
        <v>SI</v>
      </c>
      <c r="L656" s="102" t="str">
        <f>+VLOOKUP($M656,Detalle_Variantes_DI[],14,0)</f>
        <v>Provincia</v>
      </c>
      <c r="M656" s="100">
        <f t="shared" si="47"/>
        <v>48</v>
      </c>
      <c r="N656" s="96">
        <v>1032</v>
      </c>
      <c r="O656" s="102">
        <f>+IF(VLOOKUP($M656,Detalle_Variantes_DI[],19,0)=0,"",VLOOKUP($M656,Detalle_Variantes_DI[],19,0))</f>
        <v>9033</v>
      </c>
      <c r="P656" s="102">
        <f t="shared" si="45"/>
        <v>1032</v>
      </c>
      <c r="Q656" s="102">
        <f>+IF(VLOOKUP($M656,Detalle_Variantes_DI[],19,0)=0,"",VLOOKUP($M656,Detalle_Variantes_DI[],21,0))</f>
        <v>0</v>
      </c>
      <c r="R656" s="102">
        <f t="shared" si="46"/>
        <v>1032</v>
      </c>
      <c r="S656" s="106" t="str">
        <f>+IFERROR(VLOOKUP(M656&amp;"-"&amp;N656,Links_publicos_PBI[[id-id2]:[Nombre Archivo PBI]],4,0),L656)</f>
        <v>Provincia: Santo Domingo</v>
      </c>
      <c r="T656" s="121" t="str">
        <f>+HYPERLINK(IFERROR(VLOOKUP($M656&amp;"-"&amp;$N656,Links_publicos_PBI[[id-id2]:[Nombre Archivo PBI]],5,0),L656))</f>
        <v>https://app.powerbi.com/view?r=eyJrIjoiMGNkNjRmYTMtNTE3NS00OWUzLWEwOTEtN2Q3MDRlODQyYWE0IiwidCI6IjhmYmFhNWJmLTJlY2MtNGRjOC1iNTZiLThmOTJlMzA3ZjA3NiIsImMiOjR9</v>
      </c>
      <c r="U656" s="121" t="str">
        <f>+IFERROR(VLOOKUP($M656,'LINK GEE-MSTORE'!$A$4:$E$164,4,0),"")&amp;IF(Detalle_Vinculos_Odoo[[#This Row],[id GEE2]]=0,"",Detalle_Vinculos_Odoo[[#This Row],[id GEE2]])</f>
        <v>https://app-data-i.users.earthengine.app/view/datafuegordfiltro?Codcom=1032</v>
      </c>
      <c r="V656" s="121" t="str">
        <f>+IFERROR(VLOOKUP($M656,'LINK GEE-MSTORE'!$I$4:$M$134,4,0),"")</f>
        <v/>
      </c>
      <c r="W656" s="30" t="str">
        <f>+Detalle_Vinculos_Odoo[[#This Row],[Data]]&amp;"|| "&amp;Detalle_Vinculos_Odoo[[#This Row],[Variante Shopify]]&amp;", "&amp;Detalle_Vinculos_Odoo[[#This Row],[País]]</f>
        <v>DATARIESGO|| Provincia: Santo Domingo, Rep Dominicana</v>
      </c>
      <c r="X6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Santo Domingo</v>
      </c>
      <c r="Y656" s="106" t="str">
        <f>+IFERROR(VLOOKUP(Detalle_Vinculos_Odoo[[#This Row],[id GEE]],Portadas10[],2,0),"No hay imagen en la tabla")</f>
        <v>No hay imagen en la tabla</v>
      </c>
      <c r="Z6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id2:1032, geeURL: "https://app-data-i.users.earthengine.app/view/datafuegordfiltro?Codcom=1032", comentario: "DATA: DATARIESGO || País: Rep Dominicana || Variante: SI || Tipo Variante: Provincia || Variante Shopify: Provincia: Santo Domingo", nombre: "DATARIESGO|| Provincia: Santo Domingo, Rep Dominicana",urlImagen: "No hay imagen en la tabla",  urlPowerBi:"https://app.powerbi.com/view?r=eyJrIjoiMGNkNjRmYTMtNTE3NS00OWUzLWEwOTEtN2Q3MDRlODQyYWE0IiwidCI6IjhmYmFhNWJmLTJlY2MtNGRjOC1iNTZiLThmOTJlMzA3ZjA3NiIsImMiOjR9"));</v>
      </c>
      <c r="AA6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https://odooutil.azurewebsites.net/GEE/Index/9033/1032/48/1032</v>
      </c>
      <c r="AB656" s="106" t="str">
        <f t="shared" si="48"/>
        <v>https://dashboardfiltrado.azurewebsites.net/AutoDash/Index/48/1032</v>
      </c>
      <c r="AC6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id2:1032, url:"https://app.powerbi.com/view?r=eyJrIjoiMGNkNjRmYTMtNTE3NS00OWUzLWEwOTEtN2Q3MDRlODQyYWE0IiwidCI6IjhmYmFhNWJmLTJlY2MtNGRjOC1iNTZiLThmOTJlMzA3ZjA3NiIsImMiOjR9", comentario:"DATA: DATARIESGO || País: Rep Dominicana || Variante: SI || Tipo Variante: Provincia || Variante Shopify: Provincia: Santo Domingo"));</v>
      </c>
      <c r="AD6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https://odooutil.azurewebsites.net/GEE/Index/9033/1032/48/1032</v>
      </c>
      <c r="AE656" s="117" t="str">
        <f>+IF(Detalle_Vinculos_Odoo[[#This Row],[LINK Mapstore]]&lt;&gt;"","MapStore",IF(Detalle_Vinculos_Odoo[[#This Row],[id GEE]]&lt;&gt;"","GEE-PBI","PBI"))</f>
        <v>GEE-PBI</v>
      </c>
    </row>
    <row r="657" spans="1:31" ht="30.6" hidden="1" x14ac:dyDescent="0.3">
      <c r="A657" s="102">
        <f t="shared" si="49"/>
        <v>644</v>
      </c>
      <c r="B657" s="103" t="str">
        <f>+VLOOKUP($M657,Detalle_Variantes_DI[],2,0)</f>
        <v>DATACLIMA</v>
      </c>
      <c r="C657" s="103" t="str">
        <f>+VLOOKUP($M657,Detalle_Variantes_DI[],3,0)</f>
        <v>0013-04-00092</v>
      </c>
      <c r="D657" s="30" t="str">
        <f>+VLOOKUP($M657,Detalle_Variantes_DI[],5,0)</f>
        <v>Plataforma de Análisis y Monitoreo del Clima - República Dominicana</v>
      </c>
      <c r="E657" s="102" t="str">
        <f>+VLOOKUP($M657,Detalle_Variantes_DI[],6,0)</f>
        <v>PRO</v>
      </c>
      <c r="F657" s="102" t="str">
        <f>+VLOOKUP($M657,Detalle_Variantes_DI[],7,0)</f>
        <v>Rep Dominicana</v>
      </c>
      <c r="G657" s="102" t="str">
        <f>+VLOOKUP($M657,Detalle_Variantes_DI[],8,0)</f>
        <v>SI</v>
      </c>
      <c r="H657" s="102" t="str">
        <f>+VLOOKUP($M657,Detalle_Variantes_DI[],9,0)</f>
        <v>SI</v>
      </c>
      <c r="I657" s="102" t="str">
        <f>+VLOOKUP($M657,Detalle_Variantes_DI[],10,0)</f>
        <v>NO</v>
      </c>
      <c r="J657" s="102" t="str">
        <f>+VLOOKUP($M657,Detalle_Variantes_DI[],11,0)</f>
        <v>SI</v>
      </c>
      <c r="K657" s="102" t="str">
        <f>+VLOOKUP($M657,Detalle_Variantes_DI[],13,0)</f>
        <v>NO</v>
      </c>
      <c r="L657" s="102" t="str">
        <f>+VLOOKUP($M657,Detalle_Variantes_DI[],14,0)</f>
        <v>Nacional</v>
      </c>
      <c r="M657" s="100">
        <v>49</v>
      </c>
      <c r="N657" s="96">
        <v>0</v>
      </c>
      <c r="O657" s="102">
        <f>+IF(VLOOKUP($M657,Detalle_Variantes_DI[],19,0)=0,"",VLOOKUP($M657,Detalle_Variantes_DI[],19,0))</f>
        <v>9030</v>
      </c>
      <c r="P657" s="102">
        <f t="shared" si="45"/>
        <v>0</v>
      </c>
      <c r="Q657" s="102">
        <f>+IF(VLOOKUP($M657,Detalle_Variantes_DI[],19,0)=0,"",VLOOKUP($M657,Detalle_Variantes_DI[],21,0))</f>
        <v>0</v>
      </c>
      <c r="R657" s="102">
        <f t="shared" si="46"/>
        <v>0</v>
      </c>
      <c r="S657" s="106" t="str">
        <f>+IFERROR(VLOOKUP(M657&amp;"-"&amp;N657,Links_publicos_PBI[[id-id2]:[Nombre Archivo PBI]],4,0),L657)</f>
        <v>Nacional</v>
      </c>
      <c r="T657" s="121" t="str">
        <f>+HYPERLINK(IFERROR(VLOOKUP($M657&amp;"-"&amp;$N657,Links_publicos_PBI[[id-id2]:[Nombre Archivo PBI]],5,0),L657))</f>
        <v>https://app.powerbi.com/view?r=eyJrIjoiODE4M2VkNzUtMGM3NS00YmExLTlmNDQtMDA2MmJjYjk3ZWViIiwidCI6IjhmYmFhNWJmLTJlY2MtNGRjOC1iNTZiLThmOTJlMzA3ZjA3NiIsImMiOjR9&amp;pageName=ReportSection07b976d31e945d81283b</v>
      </c>
      <c r="U657" s="121" t="str">
        <f>+IFERROR(VLOOKUP($M657,'LINK GEE-MSTORE'!$A$4:$E$164,4,0),"")&amp;IF(Detalle_Vinculos_Odoo[[#This Row],[id GEE2]]=0,"",Detalle_Vinculos_Odoo[[#This Row],[id GEE2]])</f>
        <v>https://app-data-i.users.earthengine.app/view/dataclimard</v>
      </c>
      <c r="V657" s="121" t="str">
        <f>+IFERROR(VLOOKUP($M657,'LINK GEE-MSTORE'!$I$4:$M$134,4,0),"")</f>
        <v/>
      </c>
      <c r="W657" s="30" t="str">
        <f>+Detalle_Vinculos_Odoo[[#This Row],[Data]]&amp;"|| "&amp;Detalle_Vinculos_Odoo[[#This Row],[Variante Shopify]]&amp;", "&amp;Detalle_Vinculos_Odoo[[#This Row],[País]]</f>
        <v>DATACLIMA|| Nacional, Rep Dominicana</v>
      </c>
      <c r="X6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NO || Tipo Variante: Nacional || Variante Shopify: Nacional</v>
      </c>
      <c r="Y657" s="106" t="str">
        <f>+IFERROR(VLOOKUP(Detalle_Vinculos_Odoo[[#This Row],[id GEE]],Portadas10[],2,0),"No hay imagen en la tabla")</f>
        <v>No hay imagen en la tabla</v>
      </c>
      <c r="Z6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9030, id2:0, geeURL: "https://app-data-i.users.earthengine.app/view/dataclimard", comentario: "DATA: DATACLIMA || País: Rep Dominicana || Variante: NO || Tipo Variante: Nacional || Variante Shopify: Nacional", nombre: "DATACLIMA|| Nacional, Rep Dominicana",urlImagen: "No hay imagen en la tabla",  urlPowerBi:"https://app.powerbi.com/view?r=eyJrIjoiODE4M2VkNzUtMGM3NS00YmExLTlmNDQtMDA2MmJjYjk3ZWViIiwidCI6IjhmYmFhNWJmLTJlY2MtNGRjOC1iNTZiLThmOTJlMzA3ZjA3NiIsImMiOjR9&amp;pageName=ReportSection07b976d31e945d81283b"));</v>
      </c>
      <c r="AA6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https://odooutil.azurewebsites.net/GEE/Index/9030/0/49/0</v>
      </c>
      <c r="AB657" s="106" t="str">
        <f t="shared" si="48"/>
        <v>https://dashboardfiltrado.azurewebsites.net/AutoDash/Index/49/0</v>
      </c>
      <c r="AC6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id:49, id2:0, url:"https://app.powerbi.com/view?r=eyJrIjoiODE4M2VkNzUtMGM3NS00YmExLTlmNDQtMDA2MmJjYjk3ZWViIiwidCI6IjhmYmFhNWJmLTJlY2MtNGRjOC1iNTZiLThmOTJlMzA3ZjA3NiIsImMiOjR9&amp;pageName=ReportSection07b976d31e945d81283b", comentario:"DATA: DATACLIMA || País: Rep Dominicana || Variante: NO || Tipo Variante: Nacional || Variante Shopify: Nacional"));</v>
      </c>
      <c r="AD6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https://odooutil.azurewebsites.net/GEE/Index/9030/0/49/0</v>
      </c>
      <c r="AE657" s="117" t="str">
        <f>+IF(Detalle_Vinculos_Odoo[[#This Row],[LINK Mapstore]]&lt;&gt;"","MapStore",IF(Detalle_Vinculos_Odoo[[#This Row],[id GEE]]&lt;&gt;"","GEE-PBI","PBI"))</f>
        <v>GEE-PBI</v>
      </c>
    </row>
    <row r="658" spans="1:31" ht="30.6" hidden="1" x14ac:dyDescent="0.3">
      <c r="A658" s="102">
        <f t="shared" si="49"/>
        <v>645</v>
      </c>
      <c r="B658" s="103" t="str">
        <f>+VLOOKUP($M658,Detalle_Variantes_DI[],2,0)</f>
        <v>DATACLIMA</v>
      </c>
      <c r="C658" s="103" t="str">
        <f>+VLOOKUP($M658,Detalle_Variantes_DI[],3,0)</f>
        <v>0013-04-00092</v>
      </c>
      <c r="D658" s="30" t="str">
        <f>+VLOOKUP($M658,Detalle_Variantes_DI[],5,0)</f>
        <v>Plataforma de Análisis y Monitoreo del Clima - República Dominicana</v>
      </c>
      <c r="E658" s="102" t="str">
        <f>+VLOOKUP($M658,Detalle_Variantes_DI[],6,0)</f>
        <v>PRO</v>
      </c>
      <c r="F658" s="102" t="str">
        <f>+VLOOKUP($M658,Detalle_Variantes_DI[],7,0)</f>
        <v>Rep Dominicana</v>
      </c>
      <c r="G658" s="102" t="str">
        <f>+VLOOKUP($M658,Detalle_Variantes_DI[],8,0)</f>
        <v>SI</v>
      </c>
      <c r="H658" s="102" t="str">
        <f>+VLOOKUP($M658,Detalle_Variantes_DI[],9,0)</f>
        <v>SI</v>
      </c>
      <c r="I658" s="102" t="str">
        <f>+VLOOKUP($M658,Detalle_Variantes_DI[],10,0)</f>
        <v>NO</v>
      </c>
      <c r="J658" s="102" t="str">
        <f>+VLOOKUP($M658,Detalle_Variantes_DI[],11,0)</f>
        <v>SI</v>
      </c>
      <c r="K658" s="102" t="str">
        <f>+VLOOKUP($M658,Detalle_Variantes_DI[],13,0)</f>
        <v>SI</v>
      </c>
      <c r="L658" s="102" t="str">
        <f>+VLOOKUP($M658,Detalle_Variantes_DI[],14,0)</f>
        <v>Provincia</v>
      </c>
      <c r="M658" s="100">
        <v>50</v>
      </c>
      <c r="N658" s="96">
        <v>109</v>
      </c>
      <c r="O658" s="102">
        <f>+IF(VLOOKUP($M658,Detalle_Variantes_DI[],19,0)=0,"",VLOOKUP($M658,Detalle_Variantes_DI[],19,0))</f>
        <v>9031</v>
      </c>
      <c r="P658" s="102">
        <f t="shared" si="45"/>
        <v>109</v>
      </c>
      <c r="Q658" s="102">
        <f>+IF(VLOOKUP($M658,Detalle_Variantes_DI[],19,0)=0,"",VLOOKUP($M658,Detalle_Variantes_DI[],21,0))</f>
        <v>0</v>
      </c>
      <c r="R658" s="102">
        <f t="shared" si="46"/>
        <v>109</v>
      </c>
      <c r="S658" s="106" t="str">
        <f>+IFERROR(VLOOKUP(M658&amp;"-"&amp;N658,Links_publicos_PBI[[id-id2]:[Nombre Archivo PBI]],4,0),L658)</f>
        <v>Provincia: Espaillat</v>
      </c>
      <c r="T658" s="121" t="str">
        <f>+HYPERLINK(IFERROR(VLOOKUP($M658&amp;"-"&amp;$N658,Links_publicos_PBI[[id-id2]:[Nombre Archivo PBI]],5,0),L658))</f>
        <v>https://app.powerbi.com/view?r=eyJrIjoiNDJhOGM4YTAtMzQzNC00N2E1LWFlOGYtNzM1OTIzN2Q4ZmY5IiwidCI6IjhmYmFhNWJmLTJlY2MtNGRjOC1iNTZiLThmOTJlMzA3ZjA3NiIsImMiOjR9</v>
      </c>
      <c r="U658" s="121" t="str">
        <f>+IFERROR(VLOOKUP($M658,'LINK GEE-MSTORE'!$A$4:$E$164,4,0),"")&amp;IF(Detalle_Vinculos_Odoo[[#This Row],[id GEE2]]=0,"",Detalle_Vinculos_Odoo[[#This Row],[id GEE2]])</f>
        <v>https://app-data-i.users.earthengine.app/view/dataclimardfiltro?Codcom=109</v>
      </c>
      <c r="V658" s="121" t="str">
        <f>+IFERROR(VLOOKUP($M658,'LINK GEE-MSTORE'!$I$4:$M$134,4,0),"")</f>
        <v/>
      </c>
      <c r="W658" s="30" t="str">
        <f>+Detalle_Vinculos_Odoo[[#This Row],[Data]]&amp;"|| "&amp;Detalle_Vinculos_Odoo[[#This Row],[Variante Shopify]]&amp;", "&amp;Detalle_Vinculos_Odoo[[#This Row],[País]]</f>
        <v>DATACLIMA|| Provincia: Espaillat, Rep Dominicana</v>
      </c>
      <c r="X6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Espaillat</v>
      </c>
      <c r="Y658" s="106" t="str">
        <f>+IFERROR(VLOOKUP(Detalle_Vinculos_Odoo[[#This Row],[id GEE]],Portadas10[],2,0),"No hay imagen en la tabla")</f>
        <v>No hay imagen en la tabla</v>
      </c>
      <c r="Z6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id2:109, geeURL: "https://app-data-i.users.earthengine.app/view/dataclimardfiltro?Codcom=109", comentario: "DATA: DATACLIMA || País: Rep Dominicana || Variante: SI || Tipo Variante: Provincia || Variante Shopify: Provincia: Espaillat", nombre: "DATACLIMA|| Provincia: Espaillat, Rep Dominicana",urlImagen: "No hay imagen en la tabla",  urlPowerBi:"https://app.powerbi.com/view?r=eyJrIjoiNDJhOGM4YTAtMzQzNC00N2E1LWFlOGYtNzM1OTIzN2Q4ZmY5IiwidCI6IjhmYmFhNWJmLTJlY2MtNGRjOC1iNTZiLThmOTJlMzA3ZjA3NiIsImMiOjR9"));</v>
      </c>
      <c r="AA6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https://odooutil.azurewebsites.net/GEE/Index/9031/109/50/109</v>
      </c>
      <c r="AB658" s="106" t="str">
        <f t="shared" si="48"/>
        <v>https://dashboardfiltrado.azurewebsites.net/AutoDash/Index/50/109</v>
      </c>
      <c r="AC6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id2:109, url:"https://app.powerbi.com/view?r=eyJrIjoiNDJhOGM4YTAtMzQzNC00N2E1LWFlOGYtNzM1OTIzN2Q4ZmY5IiwidCI6IjhmYmFhNWJmLTJlY2MtNGRjOC1iNTZiLThmOTJlMzA3ZjA3NiIsImMiOjR9", comentario:"DATA: DATACLIMA || País: Rep Dominicana || Variante: SI || Tipo Variante: Provincia || Variante Shopify: Provincia: Espaillat"));</v>
      </c>
      <c r="AD6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https://odooutil.azurewebsites.net/GEE/Index/9031/109/50/109</v>
      </c>
      <c r="AE658" s="117" t="str">
        <f>+IF(Detalle_Vinculos_Odoo[[#This Row],[LINK Mapstore]]&lt;&gt;"","MapStore",IF(Detalle_Vinculos_Odoo[[#This Row],[id GEE]]&lt;&gt;"","GEE-PBI","PBI"))</f>
        <v>GEE-PBI</v>
      </c>
    </row>
    <row r="659" spans="1:31" ht="30.6" hidden="1" x14ac:dyDescent="0.3">
      <c r="A659" s="102">
        <f t="shared" si="49"/>
        <v>646</v>
      </c>
      <c r="B659" s="103" t="str">
        <f>+VLOOKUP($M659,Detalle_Variantes_DI[],2,0)</f>
        <v>DATACLIMA</v>
      </c>
      <c r="C659" s="103" t="str">
        <f>+VLOOKUP($M659,Detalle_Variantes_DI[],3,0)</f>
        <v>0013-04-00092</v>
      </c>
      <c r="D659" s="30" t="str">
        <f>+VLOOKUP($M659,Detalle_Variantes_DI[],5,0)</f>
        <v>Plataforma de Análisis y Monitoreo del Clima - República Dominicana</v>
      </c>
      <c r="E659" s="102" t="str">
        <f>+VLOOKUP($M659,Detalle_Variantes_DI[],6,0)</f>
        <v>PRO</v>
      </c>
      <c r="F659" s="102" t="str">
        <f>+VLOOKUP($M659,Detalle_Variantes_DI[],7,0)</f>
        <v>Rep Dominicana</v>
      </c>
      <c r="G659" s="102" t="str">
        <f>+VLOOKUP($M659,Detalle_Variantes_DI[],8,0)</f>
        <v>SI</v>
      </c>
      <c r="H659" s="102" t="str">
        <f>+VLOOKUP($M659,Detalle_Variantes_DI[],9,0)</f>
        <v>SI</v>
      </c>
      <c r="I659" s="102" t="str">
        <f>+VLOOKUP($M659,Detalle_Variantes_DI[],10,0)</f>
        <v>NO</v>
      </c>
      <c r="J659" s="102" t="str">
        <f>+VLOOKUP($M659,Detalle_Variantes_DI[],11,0)</f>
        <v>SI</v>
      </c>
      <c r="K659" s="102" t="str">
        <f>+VLOOKUP($M659,Detalle_Variantes_DI[],13,0)</f>
        <v>SI</v>
      </c>
      <c r="L659" s="102" t="str">
        <f>+VLOOKUP($M659,Detalle_Variantes_DI[],14,0)</f>
        <v>Provincia</v>
      </c>
      <c r="M659" s="100">
        <f t="shared" si="47"/>
        <v>50</v>
      </c>
      <c r="N659" s="96">
        <v>118</v>
      </c>
      <c r="O659" s="102">
        <f>+IF(VLOOKUP($M659,Detalle_Variantes_DI[],19,0)=0,"",VLOOKUP($M659,Detalle_Variantes_DI[],19,0))</f>
        <v>9031</v>
      </c>
      <c r="P659" s="102">
        <f t="shared" si="45"/>
        <v>118</v>
      </c>
      <c r="Q659" s="102">
        <f>+IF(VLOOKUP($M659,Detalle_Variantes_DI[],19,0)=0,"",VLOOKUP($M659,Detalle_Variantes_DI[],21,0))</f>
        <v>0</v>
      </c>
      <c r="R659" s="102">
        <f t="shared" si="46"/>
        <v>118</v>
      </c>
      <c r="S659" s="106" t="str">
        <f>+IFERROR(VLOOKUP(M659&amp;"-"&amp;N659,Links_publicos_PBI[[id-id2]:[Nombre Archivo PBI]],4,0),L659)</f>
        <v>Provincia: Puerto Plata</v>
      </c>
      <c r="T659" s="121" t="str">
        <f>+HYPERLINK(IFERROR(VLOOKUP($M659&amp;"-"&amp;$N659,Links_publicos_PBI[[id-id2]:[Nombre Archivo PBI]],5,0),L659))</f>
        <v>https://app.powerbi.com/view?r=eyJrIjoiNGMzMjI2ZDctOGI2NS00N2ZiLWJhNzMtNWNhZGY3YjIxOTIzIiwidCI6IjhmYmFhNWJmLTJlY2MtNGRjOC1iNTZiLThmOTJlMzA3ZjA3NiIsImMiOjR9</v>
      </c>
      <c r="U659" s="121" t="str">
        <f>+IFERROR(VLOOKUP($M659,'LINK GEE-MSTORE'!$A$4:$E$164,4,0),"")&amp;IF(Detalle_Vinculos_Odoo[[#This Row],[id GEE2]]=0,"",Detalle_Vinculos_Odoo[[#This Row],[id GEE2]])</f>
        <v>https://app-data-i.users.earthengine.app/view/dataclimardfiltro?Codcom=118</v>
      </c>
      <c r="V659" s="121" t="str">
        <f>+IFERROR(VLOOKUP($M659,'LINK GEE-MSTORE'!$I$4:$M$134,4,0),"")</f>
        <v/>
      </c>
      <c r="W659" s="30" t="str">
        <f>+Detalle_Vinculos_Odoo[[#This Row],[Data]]&amp;"|| "&amp;Detalle_Vinculos_Odoo[[#This Row],[Variante Shopify]]&amp;", "&amp;Detalle_Vinculos_Odoo[[#This Row],[País]]</f>
        <v>DATACLIMA|| Provincia: Puerto Plata, Rep Dominicana</v>
      </c>
      <c r="X6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Puerto Plata</v>
      </c>
      <c r="Y659" s="106" t="str">
        <f>+IFERROR(VLOOKUP(Detalle_Vinculos_Odoo[[#This Row],[id GEE]],Portadas10[],2,0),"No hay imagen en la tabla")</f>
        <v>No hay imagen en la tabla</v>
      </c>
      <c r="Z6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id2:118, geeURL: "https://app-data-i.users.earthengine.app/view/dataclimardfiltro?Codcom=118", comentario: "DATA: DATACLIMA || País: Rep Dominicana || Variante: SI || Tipo Variante: Provincia || Variante Shopify: Provincia: Puerto Plata", nombre: "DATACLIMA|| Provincia: Puerto Plata, Rep Dominicana",urlImagen: "No hay imagen en la tabla",  urlPowerBi:"https://app.powerbi.com/view?r=eyJrIjoiNGMzMjI2ZDctOGI2NS00N2ZiLWJhNzMtNWNhZGY3YjIxOTIzIiwidCI6IjhmYmFhNWJmLTJlY2MtNGRjOC1iNTZiLThmOTJlMzA3ZjA3NiIsImMiOjR9"));</v>
      </c>
      <c r="AA6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https://odooutil.azurewebsites.net/GEE/Index/9031/118/50/118</v>
      </c>
      <c r="AB659" s="106" t="str">
        <f t="shared" si="48"/>
        <v>https://dashboardfiltrado.azurewebsites.net/AutoDash/Index/50/118</v>
      </c>
      <c r="AC6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id2:118, url:"https://app.powerbi.com/view?r=eyJrIjoiNGMzMjI2ZDctOGI2NS00N2ZiLWJhNzMtNWNhZGY3YjIxOTIzIiwidCI6IjhmYmFhNWJmLTJlY2MtNGRjOC1iNTZiLThmOTJlMzA3ZjA3NiIsImMiOjR9", comentario:"DATA: DATACLIMA || País: Rep Dominicana || Variante: SI || Tipo Variante: Provincia || Variante Shopify: Provincia: Puerto Plata"));</v>
      </c>
      <c r="AD6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https://odooutil.azurewebsites.net/GEE/Index/9031/118/50/118</v>
      </c>
      <c r="AE659" s="117" t="str">
        <f>+IF(Detalle_Vinculos_Odoo[[#This Row],[LINK Mapstore]]&lt;&gt;"","MapStore",IF(Detalle_Vinculos_Odoo[[#This Row],[id GEE]]&lt;&gt;"","GEE-PBI","PBI"))</f>
        <v>GEE-PBI</v>
      </c>
    </row>
    <row r="660" spans="1:31" ht="30.6" hidden="1" x14ac:dyDescent="0.3">
      <c r="A660" s="102">
        <f t="shared" si="49"/>
        <v>647</v>
      </c>
      <c r="B660" s="103" t="str">
        <f>+VLOOKUP($M660,Detalle_Variantes_DI[],2,0)</f>
        <v>DATACLIMA</v>
      </c>
      <c r="C660" s="103" t="str">
        <f>+VLOOKUP($M660,Detalle_Variantes_DI[],3,0)</f>
        <v>0013-04-00092</v>
      </c>
      <c r="D660" s="30" t="str">
        <f>+VLOOKUP($M660,Detalle_Variantes_DI[],5,0)</f>
        <v>Plataforma de Análisis y Monitoreo del Clima - República Dominicana</v>
      </c>
      <c r="E660" s="102" t="str">
        <f>+VLOOKUP($M660,Detalle_Variantes_DI[],6,0)</f>
        <v>PRO</v>
      </c>
      <c r="F660" s="102" t="str">
        <f>+VLOOKUP($M660,Detalle_Variantes_DI[],7,0)</f>
        <v>Rep Dominicana</v>
      </c>
      <c r="G660" s="102" t="str">
        <f>+VLOOKUP($M660,Detalle_Variantes_DI[],8,0)</f>
        <v>SI</v>
      </c>
      <c r="H660" s="102" t="str">
        <f>+VLOOKUP($M660,Detalle_Variantes_DI[],9,0)</f>
        <v>SI</v>
      </c>
      <c r="I660" s="102" t="str">
        <f>+VLOOKUP($M660,Detalle_Variantes_DI[],10,0)</f>
        <v>NO</v>
      </c>
      <c r="J660" s="102" t="str">
        <f>+VLOOKUP($M660,Detalle_Variantes_DI[],11,0)</f>
        <v>SI</v>
      </c>
      <c r="K660" s="102" t="str">
        <f>+VLOOKUP($M660,Detalle_Variantes_DI[],13,0)</f>
        <v>SI</v>
      </c>
      <c r="L660" s="102" t="str">
        <f>+VLOOKUP($M660,Detalle_Variantes_DI[],14,0)</f>
        <v>Provincia</v>
      </c>
      <c r="M660" s="100">
        <f t="shared" si="47"/>
        <v>50</v>
      </c>
      <c r="N660" s="96">
        <v>125</v>
      </c>
      <c r="O660" s="102">
        <f>+IF(VLOOKUP($M660,Detalle_Variantes_DI[],19,0)=0,"",VLOOKUP($M660,Detalle_Variantes_DI[],19,0))</f>
        <v>9031</v>
      </c>
      <c r="P660" s="102">
        <f t="shared" ref="P660:P723" si="50">+IF(O660="","",N660)</f>
        <v>125</v>
      </c>
      <c r="Q660" s="102">
        <f>+IF(VLOOKUP($M660,Detalle_Variantes_DI[],19,0)=0,"",VLOOKUP($M660,Detalle_Variantes_DI[],21,0))</f>
        <v>0</v>
      </c>
      <c r="R660" s="102">
        <f t="shared" ref="R660:R723" si="51">+IF(Q660="","",N660)</f>
        <v>125</v>
      </c>
      <c r="S660" s="106" t="str">
        <f>+IFERROR(VLOOKUP(M660&amp;"-"&amp;N660,Links_publicos_PBI[[id-id2]:[Nombre Archivo PBI]],4,0),L660)</f>
        <v>Provincia: Santiago</v>
      </c>
      <c r="T660" s="121" t="str">
        <f>+HYPERLINK(IFERROR(VLOOKUP($M660&amp;"-"&amp;$N660,Links_publicos_PBI[[id-id2]:[Nombre Archivo PBI]],5,0),L660))</f>
        <v>https://app.powerbi.com/view?r=eyJrIjoiOTg1OTZkZWUtNjQ4My00ZDg4LTkzYTktNDc4ODc5OThjMWQxIiwidCI6IjhmYmFhNWJmLTJlY2MtNGRjOC1iNTZiLThmOTJlMzA3ZjA3NiIsImMiOjR9</v>
      </c>
      <c r="U660" s="121" t="str">
        <f>+IFERROR(VLOOKUP($M660,'LINK GEE-MSTORE'!$A$4:$E$164,4,0),"")&amp;IF(Detalle_Vinculos_Odoo[[#This Row],[id GEE2]]=0,"",Detalle_Vinculos_Odoo[[#This Row],[id GEE2]])</f>
        <v>https://app-data-i.users.earthengine.app/view/dataclimardfiltro?Codcom=125</v>
      </c>
      <c r="V660" s="121" t="str">
        <f>+IFERROR(VLOOKUP($M660,'LINK GEE-MSTORE'!$I$4:$M$134,4,0),"")</f>
        <v/>
      </c>
      <c r="W660" s="30" t="str">
        <f>+Detalle_Vinculos_Odoo[[#This Row],[Data]]&amp;"|| "&amp;Detalle_Vinculos_Odoo[[#This Row],[Variante Shopify]]&amp;", "&amp;Detalle_Vinculos_Odoo[[#This Row],[País]]</f>
        <v>DATACLIMA|| Provincia: Santiago, Rep Dominicana</v>
      </c>
      <c r="X6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Santiago</v>
      </c>
      <c r="Y660" s="106" t="str">
        <f>+IFERROR(VLOOKUP(Detalle_Vinculos_Odoo[[#This Row],[id GEE]],Portadas10[],2,0),"No hay imagen en la tabla")</f>
        <v>No hay imagen en la tabla</v>
      </c>
      <c r="Z6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id2:125, geeURL: "https://app-data-i.users.earthengine.app/view/dataclimardfiltro?Codcom=125", comentario: "DATA: DATACLIMA || País: Rep Dominicana || Variante: SI || Tipo Variante: Provincia || Variante Shopify: Provincia: Santiago", nombre: "DATACLIMA|| Provincia: Santiago, Rep Dominicana",urlImagen: "No hay imagen en la tabla",  urlPowerBi:"https://app.powerbi.com/view?r=eyJrIjoiOTg1OTZkZWUtNjQ4My00ZDg4LTkzYTktNDc4ODc5OThjMWQxIiwidCI6IjhmYmFhNWJmLTJlY2MtNGRjOC1iNTZiLThmOTJlMzA3ZjA3NiIsImMiOjR9"));</v>
      </c>
      <c r="AA6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https://odooutil.azurewebsites.net/GEE/Index/9031/125/50/125</v>
      </c>
      <c r="AB660" s="106" t="str">
        <f t="shared" si="48"/>
        <v>https://dashboardfiltrado.azurewebsites.net/AutoDash/Index/50/125</v>
      </c>
      <c r="AC6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id2:125, url:"https://app.powerbi.com/view?r=eyJrIjoiOTg1OTZkZWUtNjQ4My00ZDg4LTkzYTktNDc4ODc5OThjMWQxIiwidCI6IjhmYmFhNWJmLTJlY2MtNGRjOC1iNTZiLThmOTJlMzA3ZjA3NiIsImMiOjR9", comentario:"DATA: DATACLIMA || País: Rep Dominicana || Variante: SI || Tipo Variante: Provincia || Variante Shopify: Provincia: Santiago"));</v>
      </c>
      <c r="AD6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https://odooutil.azurewebsites.net/GEE/Index/9031/125/50/125</v>
      </c>
      <c r="AE660" s="117" t="str">
        <f>+IF(Detalle_Vinculos_Odoo[[#This Row],[LINK Mapstore]]&lt;&gt;"","MapStore",IF(Detalle_Vinculos_Odoo[[#This Row],[id GEE]]&lt;&gt;"","GEE-PBI","PBI"))</f>
        <v>GEE-PBI</v>
      </c>
    </row>
    <row r="661" spans="1:31" ht="30.6" hidden="1" x14ac:dyDescent="0.3">
      <c r="A661" s="102">
        <f t="shared" si="49"/>
        <v>648</v>
      </c>
      <c r="B661" s="103" t="str">
        <f>+VLOOKUP($M661,Detalle_Variantes_DI[],2,0)</f>
        <v>DATACLIMA</v>
      </c>
      <c r="C661" s="103" t="str">
        <f>+VLOOKUP($M661,Detalle_Variantes_DI[],3,0)</f>
        <v>0013-04-00092</v>
      </c>
      <c r="D661" s="30" t="str">
        <f>+VLOOKUP($M661,Detalle_Variantes_DI[],5,0)</f>
        <v>Plataforma de Análisis y Monitoreo del Clima - República Dominicana</v>
      </c>
      <c r="E661" s="102" t="str">
        <f>+VLOOKUP($M661,Detalle_Variantes_DI[],6,0)</f>
        <v>PRO</v>
      </c>
      <c r="F661" s="102" t="str">
        <f>+VLOOKUP($M661,Detalle_Variantes_DI[],7,0)</f>
        <v>Rep Dominicana</v>
      </c>
      <c r="G661" s="102" t="str">
        <f>+VLOOKUP($M661,Detalle_Variantes_DI[],8,0)</f>
        <v>SI</v>
      </c>
      <c r="H661" s="102" t="str">
        <f>+VLOOKUP($M661,Detalle_Variantes_DI[],9,0)</f>
        <v>SI</v>
      </c>
      <c r="I661" s="102" t="str">
        <f>+VLOOKUP($M661,Detalle_Variantes_DI[],10,0)</f>
        <v>NO</v>
      </c>
      <c r="J661" s="102" t="str">
        <f>+VLOOKUP($M661,Detalle_Variantes_DI[],11,0)</f>
        <v>SI</v>
      </c>
      <c r="K661" s="102" t="str">
        <f>+VLOOKUP($M661,Detalle_Variantes_DI[],13,0)</f>
        <v>SI</v>
      </c>
      <c r="L661" s="102" t="str">
        <f>+VLOOKUP($M661,Detalle_Variantes_DI[],14,0)</f>
        <v>Provincia</v>
      </c>
      <c r="M661" s="100">
        <f t="shared" si="47"/>
        <v>50</v>
      </c>
      <c r="N661" s="96">
        <v>213</v>
      </c>
      <c r="O661" s="102">
        <f>+IF(VLOOKUP($M661,Detalle_Variantes_DI[],19,0)=0,"",VLOOKUP($M661,Detalle_Variantes_DI[],19,0))</f>
        <v>9031</v>
      </c>
      <c r="P661" s="102">
        <f t="shared" si="50"/>
        <v>213</v>
      </c>
      <c r="Q661" s="102">
        <f>+IF(VLOOKUP($M661,Detalle_Variantes_DI[],19,0)=0,"",VLOOKUP($M661,Detalle_Variantes_DI[],21,0))</f>
        <v>0</v>
      </c>
      <c r="R661" s="102">
        <f t="shared" si="51"/>
        <v>213</v>
      </c>
      <c r="S661" s="106" t="str">
        <f>+IFERROR(VLOOKUP(M661&amp;"-"&amp;N661,Links_publicos_PBI[[id-id2]:[Nombre Archivo PBI]],4,0),L661)</f>
        <v>Provincia: La Vega</v>
      </c>
      <c r="T661" s="121" t="str">
        <f>+HYPERLINK(IFERROR(VLOOKUP($M661&amp;"-"&amp;$N661,Links_publicos_PBI[[id-id2]:[Nombre Archivo PBI]],5,0),L661))</f>
        <v>https://app.powerbi.com/view?r=eyJrIjoiY2RiMzU5NTUtYWM3Mi00YTVhLTk0NGQtMGEyNWM4NTBkZDhmIiwidCI6IjhmYmFhNWJmLTJlY2MtNGRjOC1iNTZiLThmOTJlMzA3ZjA3NiIsImMiOjR9</v>
      </c>
      <c r="U661" s="121" t="str">
        <f>+IFERROR(VLOOKUP($M661,'LINK GEE-MSTORE'!$A$4:$E$164,4,0),"")&amp;IF(Detalle_Vinculos_Odoo[[#This Row],[id GEE2]]=0,"",Detalle_Vinculos_Odoo[[#This Row],[id GEE2]])</f>
        <v>https://app-data-i.users.earthengine.app/view/dataclimardfiltro?Codcom=213</v>
      </c>
      <c r="V661" s="121" t="str">
        <f>+IFERROR(VLOOKUP($M661,'LINK GEE-MSTORE'!$I$4:$M$134,4,0),"")</f>
        <v/>
      </c>
      <c r="W661" s="30" t="str">
        <f>+Detalle_Vinculos_Odoo[[#This Row],[Data]]&amp;"|| "&amp;Detalle_Vinculos_Odoo[[#This Row],[Variante Shopify]]&amp;", "&amp;Detalle_Vinculos_Odoo[[#This Row],[País]]</f>
        <v>DATACLIMA|| Provincia: La Vega, Rep Dominicana</v>
      </c>
      <c r="X6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La Vega</v>
      </c>
      <c r="Y661" s="106" t="str">
        <f>+IFERROR(VLOOKUP(Detalle_Vinculos_Odoo[[#This Row],[id GEE]],Portadas10[],2,0),"No hay imagen en la tabla")</f>
        <v>No hay imagen en la tabla</v>
      </c>
      <c r="Z6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id2:213, geeURL: "https://app-data-i.users.earthengine.app/view/dataclimardfiltro?Codcom=213", comentario: "DATA: DATACLIMA || País: Rep Dominicana || Variante: SI || Tipo Variante: Provincia || Variante Shopify: Provincia: La Vega", nombre: "DATACLIMA|| Provincia: La Vega, Rep Dominicana",urlImagen: "No hay imagen en la tabla",  urlPowerBi:"https://app.powerbi.com/view?r=eyJrIjoiY2RiMzU5NTUtYWM3Mi00YTVhLTk0NGQtMGEyNWM4NTBkZDhmIiwidCI6IjhmYmFhNWJmLTJlY2MtNGRjOC1iNTZiLThmOTJlMzA3ZjA3NiIsImMiOjR9"));</v>
      </c>
      <c r="AA6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https://odooutil.azurewebsites.net/GEE/Index/9031/213/50/213</v>
      </c>
      <c r="AB661" s="106" t="str">
        <f t="shared" si="48"/>
        <v>https://dashboardfiltrado.azurewebsites.net/AutoDash/Index/50/213</v>
      </c>
      <c r="AC6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id2:213, url:"https://app.powerbi.com/view?r=eyJrIjoiY2RiMzU5NTUtYWM3Mi00YTVhLTk0NGQtMGEyNWM4NTBkZDhmIiwidCI6IjhmYmFhNWJmLTJlY2MtNGRjOC1iNTZiLThmOTJlMzA3ZjA3NiIsImMiOjR9", comentario:"DATA: DATACLIMA || País: Rep Dominicana || Variante: SI || Tipo Variante: Provincia || Variante Shopify: Provincia: La Vega"));</v>
      </c>
      <c r="AD6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https://odooutil.azurewebsites.net/GEE/Index/9031/213/50/213</v>
      </c>
      <c r="AE661" s="117" t="str">
        <f>+IF(Detalle_Vinculos_Odoo[[#This Row],[LINK Mapstore]]&lt;&gt;"","MapStore",IF(Detalle_Vinculos_Odoo[[#This Row],[id GEE]]&lt;&gt;"","GEE-PBI","PBI"))</f>
        <v>GEE-PBI</v>
      </c>
    </row>
    <row r="662" spans="1:31" ht="30.6" hidden="1" x14ac:dyDescent="0.3">
      <c r="A662" s="102">
        <f t="shared" si="49"/>
        <v>649</v>
      </c>
      <c r="B662" s="103" t="str">
        <f>+VLOOKUP($M662,Detalle_Variantes_DI[],2,0)</f>
        <v>DATACLIMA</v>
      </c>
      <c r="C662" s="103" t="str">
        <f>+VLOOKUP($M662,Detalle_Variantes_DI[],3,0)</f>
        <v>0013-04-00092</v>
      </c>
      <c r="D662" s="30" t="str">
        <f>+VLOOKUP($M662,Detalle_Variantes_DI[],5,0)</f>
        <v>Plataforma de Análisis y Monitoreo del Clima - República Dominicana</v>
      </c>
      <c r="E662" s="102" t="str">
        <f>+VLOOKUP($M662,Detalle_Variantes_DI[],6,0)</f>
        <v>PRO</v>
      </c>
      <c r="F662" s="102" t="str">
        <f>+VLOOKUP($M662,Detalle_Variantes_DI[],7,0)</f>
        <v>Rep Dominicana</v>
      </c>
      <c r="G662" s="102" t="str">
        <f>+VLOOKUP($M662,Detalle_Variantes_DI[],8,0)</f>
        <v>SI</v>
      </c>
      <c r="H662" s="102" t="str">
        <f>+VLOOKUP($M662,Detalle_Variantes_DI[],9,0)</f>
        <v>SI</v>
      </c>
      <c r="I662" s="102" t="str">
        <f>+VLOOKUP($M662,Detalle_Variantes_DI[],10,0)</f>
        <v>NO</v>
      </c>
      <c r="J662" s="102" t="str">
        <f>+VLOOKUP($M662,Detalle_Variantes_DI[],11,0)</f>
        <v>SI</v>
      </c>
      <c r="K662" s="102" t="str">
        <f>+VLOOKUP($M662,Detalle_Variantes_DI[],13,0)</f>
        <v>SI</v>
      </c>
      <c r="L662" s="102" t="str">
        <f>+VLOOKUP($M662,Detalle_Variantes_DI[],14,0)</f>
        <v>Provincia</v>
      </c>
      <c r="M662" s="100">
        <f t="shared" ref="M662:M723" si="52">+M661</f>
        <v>50</v>
      </c>
      <c r="N662" s="96">
        <v>224</v>
      </c>
      <c r="O662" s="102">
        <f>+IF(VLOOKUP($M662,Detalle_Variantes_DI[],19,0)=0,"",VLOOKUP($M662,Detalle_Variantes_DI[],19,0))</f>
        <v>9031</v>
      </c>
      <c r="P662" s="102">
        <f t="shared" si="50"/>
        <v>224</v>
      </c>
      <c r="Q662" s="102">
        <f>+IF(VLOOKUP($M662,Detalle_Variantes_DI[],19,0)=0,"",VLOOKUP($M662,Detalle_Variantes_DI[],21,0))</f>
        <v>0</v>
      </c>
      <c r="R662" s="102">
        <f t="shared" si="51"/>
        <v>224</v>
      </c>
      <c r="S662" s="106" t="str">
        <f>+IFERROR(VLOOKUP(M662&amp;"-"&amp;N662,Links_publicos_PBI[[id-id2]:[Nombre Archivo PBI]],4,0),L662)</f>
        <v>Provincia: Sanchez Ramírez</v>
      </c>
      <c r="T662" s="121" t="str">
        <f>+HYPERLINK(IFERROR(VLOOKUP($M662&amp;"-"&amp;$N662,Links_publicos_PBI[[id-id2]:[Nombre Archivo PBI]],5,0),L662))</f>
        <v>https://app.powerbi.com/view?r=eyJrIjoiYjNjNTVkMTktMjg3Zi00MzQ0LTgwMTItMDM0MTcyZDVjY2FlIiwidCI6IjhmYmFhNWJmLTJlY2MtNGRjOC1iNTZiLThmOTJlMzA3ZjA3NiIsImMiOjR9</v>
      </c>
      <c r="U662" s="121" t="str">
        <f>+IFERROR(VLOOKUP($M662,'LINK GEE-MSTORE'!$A$4:$E$164,4,0),"")&amp;IF(Detalle_Vinculos_Odoo[[#This Row],[id GEE2]]=0,"",Detalle_Vinculos_Odoo[[#This Row],[id GEE2]])</f>
        <v>https://app-data-i.users.earthengine.app/view/dataclimardfiltro?Codcom=224</v>
      </c>
      <c r="V662" s="121" t="str">
        <f>+IFERROR(VLOOKUP($M662,'LINK GEE-MSTORE'!$I$4:$M$134,4,0),"")</f>
        <v/>
      </c>
      <c r="W662" s="30" t="str">
        <f>+Detalle_Vinculos_Odoo[[#This Row],[Data]]&amp;"|| "&amp;Detalle_Vinculos_Odoo[[#This Row],[Variante Shopify]]&amp;", "&amp;Detalle_Vinculos_Odoo[[#This Row],[País]]</f>
        <v>DATACLIMA|| Provincia: Sanchez Ramírez, Rep Dominicana</v>
      </c>
      <c r="X6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Sanchez Ramírez</v>
      </c>
      <c r="Y662" s="106" t="str">
        <f>+IFERROR(VLOOKUP(Detalle_Vinculos_Odoo[[#This Row],[id GEE]],Portadas10[],2,0),"No hay imagen en la tabla")</f>
        <v>No hay imagen en la tabla</v>
      </c>
      <c r="Z6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id2:224, geeURL: "https://app-data-i.users.earthengine.app/view/dataclimardfiltro?Codcom=224", comentario: "DATA: DATACLIMA || País: Rep Dominicana || Variante: SI || Tipo Variante: Provincia || Variante Shopify: Provincia: Sanchez Ramírez", nombre: "DATACLIMA|| Provincia: Sanchez Ramírez, Rep Dominicana",urlImagen: "No hay imagen en la tabla",  urlPowerBi:"https://app.powerbi.com/view?r=eyJrIjoiYjNjNTVkMTktMjg3Zi00MzQ0LTgwMTItMDM0MTcyZDVjY2FlIiwidCI6IjhmYmFhNWJmLTJlY2MtNGRjOC1iNTZiLThmOTJlMzA3ZjA3NiIsImMiOjR9"));</v>
      </c>
      <c r="AA6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https://odooutil.azurewebsites.net/GEE/Index/9031/224/50/224</v>
      </c>
      <c r="AB662" s="106" t="str">
        <f t="shared" si="48"/>
        <v>https://dashboardfiltrado.azurewebsites.net/AutoDash/Index/50/224</v>
      </c>
      <c r="AC6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id2:224, url:"https://app.powerbi.com/view?r=eyJrIjoiYjNjNTVkMTktMjg3Zi00MzQ0LTgwMTItMDM0MTcyZDVjY2FlIiwidCI6IjhmYmFhNWJmLTJlY2MtNGRjOC1iNTZiLThmOTJlMzA3ZjA3NiIsImMiOjR9", comentario:"DATA: DATACLIMA || País: Rep Dominicana || Variante: SI || Tipo Variante: Provincia || Variante Shopify: Provincia: Sanchez Ramírez"));</v>
      </c>
      <c r="AD6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https://odooutil.azurewebsites.net/GEE/Index/9031/224/50/224</v>
      </c>
      <c r="AE662" s="117" t="str">
        <f>+IF(Detalle_Vinculos_Odoo[[#This Row],[LINK Mapstore]]&lt;&gt;"","MapStore",IF(Detalle_Vinculos_Odoo[[#This Row],[id GEE]]&lt;&gt;"","GEE-PBI","PBI"))</f>
        <v>GEE-PBI</v>
      </c>
    </row>
    <row r="663" spans="1:31" ht="30.6" hidden="1" x14ac:dyDescent="0.3">
      <c r="A663" s="102">
        <f t="shared" si="49"/>
        <v>650</v>
      </c>
      <c r="B663" s="103" t="str">
        <f>+VLOOKUP($M663,Detalle_Variantes_DI[],2,0)</f>
        <v>DATACLIMA</v>
      </c>
      <c r="C663" s="103" t="str">
        <f>+VLOOKUP($M663,Detalle_Variantes_DI[],3,0)</f>
        <v>0013-04-00092</v>
      </c>
      <c r="D663" s="30" t="str">
        <f>+VLOOKUP($M663,Detalle_Variantes_DI[],5,0)</f>
        <v>Plataforma de Análisis y Monitoreo del Clima - República Dominicana</v>
      </c>
      <c r="E663" s="102" t="str">
        <f>+VLOOKUP($M663,Detalle_Variantes_DI[],6,0)</f>
        <v>PRO</v>
      </c>
      <c r="F663" s="102" t="str">
        <f>+VLOOKUP($M663,Detalle_Variantes_DI[],7,0)</f>
        <v>Rep Dominicana</v>
      </c>
      <c r="G663" s="102" t="str">
        <f>+VLOOKUP($M663,Detalle_Variantes_DI[],8,0)</f>
        <v>SI</v>
      </c>
      <c r="H663" s="102" t="str">
        <f>+VLOOKUP($M663,Detalle_Variantes_DI[],9,0)</f>
        <v>SI</v>
      </c>
      <c r="I663" s="102" t="str">
        <f>+VLOOKUP($M663,Detalle_Variantes_DI[],10,0)</f>
        <v>NO</v>
      </c>
      <c r="J663" s="102" t="str">
        <f>+VLOOKUP($M663,Detalle_Variantes_DI[],11,0)</f>
        <v>SI</v>
      </c>
      <c r="K663" s="102" t="str">
        <f>+VLOOKUP($M663,Detalle_Variantes_DI[],13,0)</f>
        <v>SI</v>
      </c>
      <c r="L663" s="102" t="str">
        <f>+VLOOKUP($M663,Detalle_Variantes_DI[],14,0)</f>
        <v>Provincia</v>
      </c>
      <c r="M663" s="100">
        <f t="shared" si="52"/>
        <v>50</v>
      </c>
      <c r="N663" s="96">
        <v>228</v>
      </c>
      <c r="O663" s="102">
        <f>+IF(VLOOKUP($M663,Detalle_Variantes_DI[],19,0)=0,"",VLOOKUP($M663,Detalle_Variantes_DI[],19,0))</f>
        <v>9031</v>
      </c>
      <c r="P663" s="102">
        <f t="shared" si="50"/>
        <v>228</v>
      </c>
      <c r="Q663" s="102">
        <f>+IF(VLOOKUP($M663,Detalle_Variantes_DI[],19,0)=0,"",VLOOKUP($M663,Detalle_Variantes_DI[],21,0))</f>
        <v>0</v>
      </c>
      <c r="R663" s="102">
        <f t="shared" si="51"/>
        <v>228</v>
      </c>
      <c r="S663" s="106" t="str">
        <f>+IFERROR(VLOOKUP(M663&amp;"-"&amp;N663,Links_publicos_PBI[[id-id2]:[Nombre Archivo PBI]],4,0),L663)</f>
        <v>Provincia: Monseñor Nouel</v>
      </c>
      <c r="T663" s="121" t="str">
        <f>+HYPERLINK(IFERROR(VLOOKUP($M663&amp;"-"&amp;$N663,Links_publicos_PBI[[id-id2]:[Nombre Archivo PBI]],5,0),L663))</f>
        <v>https://app.powerbi.com/view?r=eyJrIjoiNTc4NzIyZjctMDA5ZS00YmYyLTkyNGYtZjkwZmVmYmQ0Y2I1IiwidCI6IjhmYmFhNWJmLTJlY2MtNGRjOC1iNTZiLThmOTJlMzA3ZjA3NiIsImMiOjR9</v>
      </c>
      <c r="U663" s="121" t="str">
        <f>+IFERROR(VLOOKUP($M663,'LINK GEE-MSTORE'!$A$4:$E$164,4,0),"")&amp;IF(Detalle_Vinculos_Odoo[[#This Row],[id GEE2]]=0,"",Detalle_Vinculos_Odoo[[#This Row],[id GEE2]])</f>
        <v>https://app-data-i.users.earthengine.app/view/dataclimardfiltro?Codcom=228</v>
      </c>
      <c r="V663" s="121" t="str">
        <f>+IFERROR(VLOOKUP($M663,'LINK GEE-MSTORE'!$I$4:$M$134,4,0),"")</f>
        <v/>
      </c>
      <c r="W663" s="30" t="str">
        <f>+Detalle_Vinculos_Odoo[[#This Row],[Data]]&amp;"|| "&amp;Detalle_Vinculos_Odoo[[#This Row],[Variante Shopify]]&amp;", "&amp;Detalle_Vinculos_Odoo[[#This Row],[País]]</f>
        <v>DATACLIMA|| Provincia: Monseñor Nouel, Rep Dominicana</v>
      </c>
      <c r="X6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Monseñor Nouel</v>
      </c>
      <c r="Y663" s="106" t="str">
        <f>+IFERROR(VLOOKUP(Detalle_Vinculos_Odoo[[#This Row],[id GEE]],Portadas10[],2,0),"No hay imagen en la tabla")</f>
        <v>No hay imagen en la tabla</v>
      </c>
      <c r="Z6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id2:228, geeURL: "https://app-data-i.users.earthengine.app/view/dataclimardfiltro?Codcom=228", comentario: "DATA: DATACLIMA || País: Rep Dominicana || Variante: SI || Tipo Variante: Provincia || Variante Shopify: Provincia: Monseñor Nouel", nombre: "DATACLIMA|| Provincia: Monseñor Nouel, Rep Dominicana",urlImagen: "No hay imagen en la tabla",  urlPowerBi:"https://app.powerbi.com/view?r=eyJrIjoiNTc4NzIyZjctMDA5ZS00YmYyLTkyNGYtZjkwZmVmYmQ0Y2I1IiwidCI6IjhmYmFhNWJmLTJlY2MtNGRjOC1iNTZiLThmOTJlMzA3ZjA3NiIsImMiOjR9"));</v>
      </c>
      <c r="AA6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https://odooutil.azurewebsites.net/GEE/Index/9031/228/50/228</v>
      </c>
      <c r="AB663" s="106" t="str">
        <f t="shared" si="48"/>
        <v>https://dashboardfiltrado.azurewebsites.net/AutoDash/Index/50/228</v>
      </c>
      <c r="AC6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id2:228, url:"https://app.powerbi.com/view?r=eyJrIjoiNTc4NzIyZjctMDA5ZS00YmYyLTkyNGYtZjkwZmVmYmQ0Y2I1IiwidCI6IjhmYmFhNWJmLTJlY2MtNGRjOC1iNTZiLThmOTJlMzA3ZjA3NiIsImMiOjR9", comentario:"DATA: DATACLIMA || País: Rep Dominicana || Variante: SI || Tipo Variante: Provincia || Variante Shopify: Provincia: Monseñor Nouel"));</v>
      </c>
      <c r="AD6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https://odooutil.azurewebsites.net/GEE/Index/9031/228/50/228</v>
      </c>
      <c r="AE663" s="117" t="str">
        <f>+IF(Detalle_Vinculos_Odoo[[#This Row],[LINK Mapstore]]&lt;&gt;"","MapStore",IF(Detalle_Vinculos_Odoo[[#This Row],[id GEE]]&lt;&gt;"","GEE-PBI","PBI"))</f>
        <v>GEE-PBI</v>
      </c>
    </row>
    <row r="664" spans="1:31" ht="30.6" hidden="1" x14ac:dyDescent="0.3">
      <c r="A664" s="102">
        <f t="shared" si="49"/>
        <v>651</v>
      </c>
      <c r="B664" s="103" t="str">
        <f>+VLOOKUP($M664,Detalle_Variantes_DI[],2,0)</f>
        <v>DATACLIMA</v>
      </c>
      <c r="C664" s="103" t="str">
        <f>+VLOOKUP($M664,Detalle_Variantes_DI[],3,0)</f>
        <v>0013-04-00092</v>
      </c>
      <c r="D664" s="30" t="str">
        <f>+VLOOKUP($M664,Detalle_Variantes_DI[],5,0)</f>
        <v>Plataforma de Análisis y Monitoreo del Clima - República Dominicana</v>
      </c>
      <c r="E664" s="102" t="str">
        <f>+VLOOKUP($M664,Detalle_Variantes_DI[],6,0)</f>
        <v>PRO</v>
      </c>
      <c r="F664" s="102" t="str">
        <f>+VLOOKUP($M664,Detalle_Variantes_DI[],7,0)</f>
        <v>Rep Dominicana</v>
      </c>
      <c r="G664" s="102" t="str">
        <f>+VLOOKUP($M664,Detalle_Variantes_DI[],8,0)</f>
        <v>SI</v>
      </c>
      <c r="H664" s="102" t="str">
        <f>+VLOOKUP($M664,Detalle_Variantes_DI[],9,0)</f>
        <v>SI</v>
      </c>
      <c r="I664" s="102" t="str">
        <f>+VLOOKUP($M664,Detalle_Variantes_DI[],10,0)</f>
        <v>NO</v>
      </c>
      <c r="J664" s="102" t="str">
        <f>+VLOOKUP($M664,Detalle_Variantes_DI[],11,0)</f>
        <v>SI</v>
      </c>
      <c r="K664" s="102" t="str">
        <f>+VLOOKUP($M664,Detalle_Variantes_DI[],13,0)</f>
        <v>SI</v>
      </c>
      <c r="L664" s="102" t="str">
        <f>+VLOOKUP($M664,Detalle_Variantes_DI[],14,0)</f>
        <v>Provincia</v>
      </c>
      <c r="M664" s="100">
        <f t="shared" si="52"/>
        <v>50</v>
      </c>
      <c r="N664" s="96">
        <v>306</v>
      </c>
      <c r="O664" s="102">
        <f>+IF(VLOOKUP($M664,Detalle_Variantes_DI[],19,0)=0,"",VLOOKUP($M664,Detalle_Variantes_DI[],19,0))</f>
        <v>9031</v>
      </c>
      <c r="P664" s="102">
        <f t="shared" si="50"/>
        <v>306</v>
      </c>
      <c r="Q664" s="102">
        <f>+IF(VLOOKUP($M664,Detalle_Variantes_DI[],19,0)=0,"",VLOOKUP($M664,Detalle_Variantes_DI[],21,0))</f>
        <v>0</v>
      </c>
      <c r="R664" s="102">
        <f t="shared" si="51"/>
        <v>306</v>
      </c>
      <c r="S664" s="106" t="str">
        <f>+IFERROR(VLOOKUP(M664&amp;"-"&amp;N664,Links_publicos_PBI[[id-id2]:[Nombre Archivo PBI]],4,0),L664)</f>
        <v>Provincia: Duarte</v>
      </c>
      <c r="T664" s="121" t="str">
        <f>+HYPERLINK(IFERROR(VLOOKUP($M664&amp;"-"&amp;$N664,Links_publicos_PBI[[id-id2]:[Nombre Archivo PBI]],5,0),L664))</f>
        <v>https://app.powerbi.com/view?r=eyJrIjoiMTg0ZDhmOTktODkzYi00OWZkLTljMTItMTAxYTIzMTczNGI4IiwidCI6IjhmYmFhNWJmLTJlY2MtNGRjOC1iNTZiLThmOTJlMzA3ZjA3NiIsImMiOjR9</v>
      </c>
      <c r="U664" s="121" t="str">
        <f>+IFERROR(VLOOKUP($M664,'LINK GEE-MSTORE'!$A$4:$E$164,4,0),"")&amp;IF(Detalle_Vinculos_Odoo[[#This Row],[id GEE2]]=0,"",Detalle_Vinculos_Odoo[[#This Row],[id GEE2]])</f>
        <v>https://app-data-i.users.earthengine.app/view/dataclimardfiltro?Codcom=306</v>
      </c>
      <c r="V664" s="121" t="str">
        <f>+IFERROR(VLOOKUP($M664,'LINK GEE-MSTORE'!$I$4:$M$134,4,0),"")</f>
        <v/>
      </c>
      <c r="W664" s="30" t="str">
        <f>+Detalle_Vinculos_Odoo[[#This Row],[Data]]&amp;"|| "&amp;Detalle_Vinculos_Odoo[[#This Row],[Variante Shopify]]&amp;", "&amp;Detalle_Vinculos_Odoo[[#This Row],[País]]</f>
        <v>DATACLIMA|| Provincia: Duarte, Rep Dominicana</v>
      </c>
      <c r="X6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Duarte</v>
      </c>
      <c r="Y664" s="106" t="str">
        <f>+IFERROR(VLOOKUP(Detalle_Vinculos_Odoo[[#This Row],[id GEE]],Portadas10[],2,0),"No hay imagen en la tabla")</f>
        <v>No hay imagen en la tabla</v>
      </c>
      <c r="Z6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id2:306, geeURL: "https://app-data-i.users.earthengine.app/view/dataclimardfiltro?Codcom=306", comentario: "DATA: DATACLIMA || País: Rep Dominicana || Variante: SI || Tipo Variante: Provincia || Variante Shopify: Provincia: Duarte", nombre: "DATACLIMA|| Provincia: Duarte, Rep Dominicana",urlImagen: "No hay imagen en la tabla",  urlPowerBi:"https://app.powerbi.com/view?r=eyJrIjoiMTg0ZDhmOTktODkzYi00OWZkLTljMTItMTAxYTIzMTczNGI4IiwidCI6IjhmYmFhNWJmLTJlY2MtNGRjOC1iNTZiLThmOTJlMzA3ZjA3NiIsImMiOjR9"));</v>
      </c>
      <c r="AA6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https://odooutil.azurewebsites.net/GEE/Index/9031/306/50/306</v>
      </c>
      <c r="AB664" s="106" t="str">
        <f t="shared" si="48"/>
        <v>https://dashboardfiltrado.azurewebsites.net/AutoDash/Index/50/306</v>
      </c>
      <c r="AC6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id2:306, url:"https://app.powerbi.com/view?r=eyJrIjoiMTg0ZDhmOTktODkzYi00OWZkLTljMTItMTAxYTIzMTczNGI4IiwidCI6IjhmYmFhNWJmLTJlY2MtNGRjOC1iNTZiLThmOTJlMzA3ZjA3NiIsImMiOjR9", comentario:"DATA: DATACLIMA || País: Rep Dominicana || Variante: SI || Tipo Variante: Provincia || Variante Shopify: Provincia: Duarte"));</v>
      </c>
      <c r="AD6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https://odooutil.azurewebsites.net/GEE/Index/9031/306/50/306</v>
      </c>
      <c r="AE664" s="117" t="str">
        <f>+IF(Detalle_Vinculos_Odoo[[#This Row],[LINK Mapstore]]&lt;&gt;"","MapStore",IF(Detalle_Vinculos_Odoo[[#This Row],[id GEE]]&lt;&gt;"","GEE-PBI","PBI"))</f>
        <v>GEE-PBI</v>
      </c>
    </row>
    <row r="665" spans="1:31" ht="30.6" hidden="1" x14ac:dyDescent="0.3">
      <c r="A665" s="102">
        <f t="shared" si="49"/>
        <v>652</v>
      </c>
      <c r="B665" s="103" t="str">
        <f>+VLOOKUP($M665,Detalle_Variantes_DI[],2,0)</f>
        <v>DATACLIMA</v>
      </c>
      <c r="C665" s="103" t="str">
        <f>+VLOOKUP($M665,Detalle_Variantes_DI[],3,0)</f>
        <v>0013-04-00092</v>
      </c>
      <c r="D665" s="30" t="str">
        <f>+VLOOKUP($M665,Detalle_Variantes_DI[],5,0)</f>
        <v>Plataforma de Análisis y Monitoreo del Clima - República Dominicana</v>
      </c>
      <c r="E665" s="102" t="str">
        <f>+VLOOKUP($M665,Detalle_Variantes_DI[],6,0)</f>
        <v>PRO</v>
      </c>
      <c r="F665" s="102" t="str">
        <f>+VLOOKUP($M665,Detalle_Variantes_DI[],7,0)</f>
        <v>Rep Dominicana</v>
      </c>
      <c r="G665" s="102" t="str">
        <f>+VLOOKUP($M665,Detalle_Variantes_DI[],8,0)</f>
        <v>SI</v>
      </c>
      <c r="H665" s="102" t="str">
        <f>+VLOOKUP($M665,Detalle_Variantes_DI[],9,0)</f>
        <v>SI</v>
      </c>
      <c r="I665" s="102" t="str">
        <f>+VLOOKUP($M665,Detalle_Variantes_DI[],10,0)</f>
        <v>NO</v>
      </c>
      <c r="J665" s="102" t="str">
        <f>+VLOOKUP($M665,Detalle_Variantes_DI[],11,0)</f>
        <v>SI</v>
      </c>
      <c r="K665" s="102" t="str">
        <f>+VLOOKUP($M665,Detalle_Variantes_DI[],13,0)</f>
        <v>SI</v>
      </c>
      <c r="L665" s="102" t="str">
        <f>+VLOOKUP($M665,Detalle_Variantes_DI[],14,0)</f>
        <v>Provincia</v>
      </c>
      <c r="M665" s="100">
        <f t="shared" si="52"/>
        <v>50</v>
      </c>
      <c r="N665" s="96">
        <v>314</v>
      </c>
      <c r="O665" s="102">
        <f>+IF(VLOOKUP($M665,Detalle_Variantes_DI[],19,0)=0,"",VLOOKUP($M665,Detalle_Variantes_DI[],19,0))</f>
        <v>9031</v>
      </c>
      <c r="P665" s="102">
        <f t="shared" si="50"/>
        <v>314</v>
      </c>
      <c r="Q665" s="102">
        <f>+IF(VLOOKUP($M665,Detalle_Variantes_DI[],19,0)=0,"",VLOOKUP($M665,Detalle_Variantes_DI[],21,0))</f>
        <v>0</v>
      </c>
      <c r="R665" s="102">
        <f t="shared" si="51"/>
        <v>314</v>
      </c>
      <c r="S665" s="106" t="str">
        <f>+IFERROR(VLOOKUP(M665&amp;"-"&amp;N665,Links_publicos_PBI[[id-id2]:[Nombre Archivo PBI]],4,0),L665)</f>
        <v>Provincia: María Trinidad Sánchez</v>
      </c>
      <c r="T665" s="121" t="str">
        <f>+HYPERLINK(IFERROR(VLOOKUP($M665&amp;"-"&amp;$N665,Links_publicos_PBI[[id-id2]:[Nombre Archivo PBI]],5,0),L665))</f>
        <v>https://app.powerbi.com/view?r=eyJrIjoiYmJlNWYwYjUtODI0Yy00YzZlLWEwMWMtMDYwMDljMGZjOWEzIiwidCI6IjhmYmFhNWJmLTJlY2MtNGRjOC1iNTZiLThmOTJlMzA3ZjA3NiIsImMiOjR9</v>
      </c>
      <c r="U665" s="121" t="str">
        <f>+IFERROR(VLOOKUP($M665,'LINK GEE-MSTORE'!$A$4:$E$164,4,0),"")&amp;IF(Detalle_Vinculos_Odoo[[#This Row],[id GEE2]]=0,"",Detalle_Vinculos_Odoo[[#This Row],[id GEE2]])</f>
        <v>https://app-data-i.users.earthengine.app/view/dataclimardfiltro?Codcom=314</v>
      </c>
      <c r="V665" s="121" t="str">
        <f>+IFERROR(VLOOKUP($M665,'LINK GEE-MSTORE'!$I$4:$M$134,4,0),"")</f>
        <v/>
      </c>
      <c r="W665" s="30" t="str">
        <f>+Detalle_Vinculos_Odoo[[#This Row],[Data]]&amp;"|| "&amp;Detalle_Vinculos_Odoo[[#This Row],[Variante Shopify]]&amp;", "&amp;Detalle_Vinculos_Odoo[[#This Row],[País]]</f>
        <v>DATACLIMA|| Provincia: María Trinidad Sánchez, Rep Dominicana</v>
      </c>
      <c r="X6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María Trinidad Sánchez</v>
      </c>
      <c r="Y665" s="106" t="str">
        <f>+IFERROR(VLOOKUP(Detalle_Vinculos_Odoo[[#This Row],[id GEE]],Portadas10[],2,0),"No hay imagen en la tabla")</f>
        <v>No hay imagen en la tabla</v>
      </c>
      <c r="Z6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id2:314, geeURL: "https://app-data-i.users.earthengine.app/view/dataclimardfiltro?Codcom=314", comentario: "DATA: DATACLIMA || País: Rep Dominicana || Variante: SI || Tipo Variante: Provincia || Variante Shopify: Provincia: María Trinidad Sánchez", nombre: "DATACLIMA|| Provincia: María Trinidad Sánchez, Rep Dominicana",urlImagen: "No hay imagen en la tabla",  urlPowerBi:"https://app.powerbi.com/view?r=eyJrIjoiYmJlNWYwYjUtODI0Yy00YzZlLWEwMWMtMDYwMDljMGZjOWEzIiwidCI6IjhmYmFhNWJmLTJlY2MtNGRjOC1iNTZiLThmOTJlMzA3ZjA3NiIsImMiOjR9"));</v>
      </c>
      <c r="AA6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https://odooutil.azurewebsites.net/GEE/Index/9031/314/50/314</v>
      </c>
      <c r="AB665" s="106" t="str">
        <f t="shared" si="48"/>
        <v>https://dashboardfiltrado.azurewebsites.net/AutoDash/Index/50/314</v>
      </c>
      <c r="AC6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id2:314, url:"https://app.powerbi.com/view?r=eyJrIjoiYmJlNWYwYjUtODI0Yy00YzZlLWEwMWMtMDYwMDljMGZjOWEzIiwidCI6IjhmYmFhNWJmLTJlY2MtNGRjOC1iNTZiLThmOTJlMzA3ZjA3NiIsImMiOjR9", comentario:"DATA: DATACLIMA || País: Rep Dominicana || Variante: SI || Tipo Variante: Provincia || Variante Shopify: Provincia: María Trinidad Sánchez"));</v>
      </c>
      <c r="AD6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https://odooutil.azurewebsites.net/GEE/Index/9031/314/50/314</v>
      </c>
      <c r="AE665" s="117" t="str">
        <f>+IF(Detalle_Vinculos_Odoo[[#This Row],[LINK Mapstore]]&lt;&gt;"","MapStore",IF(Detalle_Vinculos_Odoo[[#This Row],[id GEE]]&lt;&gt;"","GEE-PBI","PBI"))</f>
        <v>GEE-PBI</v>
      </c>
    </row>
    <row r="666" spans="1:31" ht="30.6" hidden="1" x14ac:dyDescent="0.3">
      <c r="A666" s="102">
        <f t="shared" si="49"/>
        <v>653</v>
      </c>
      <c r="B666" s="103" t="str">
        <f>+VLOOKUP($M666,Detalle_Variantes_DI[],2,0)</f>
        <v>DATACLIMA</v>
      </c>
      <c r="C666" s="103" t="str">
        <f>+VLOOKUP($M666,Detalle_Variantes_DI[],3,0)</f>
        <v>0013-04-00092</v>
      </c>
      <c r="D666" s="30" t="str">
        <f>+VLOOKUP($M666,Detalle_Variantes_DI[],5,0)</f>
        <v>Plataforma de Análisis y Monitoreo del Clima - República Dominicana</v>
      </c>
      <c r="E666" s="102" t="str">
        <f>+VLOOKUP($M666,Detalle_Variantes_DI[],6,0)</f>
        <v>PRO</v>
      </c>
      <c r="F666" s="102" t="str">
        <f>+VLOOKUP($M666,Detalle_Variantes_DI[],7,0)</f>
        <v>Rep Dominicana</v>
      </c>
      <c r="G666" s="102" t="str">
        <f>+VLOOKUP($M666,Detalle_Variantes_DI[],8,0)</f>
        <v>SI</v>
      </c>
      <c r="H666" s="102" t="str">
        <f>+VLOOKUP($M666,Detalle_Variantes_DI[],9,0)</f>
        <v>SI</v>
      </c>
      <c r="I666" s="102" t="str">
        <f>+VLOOKUP($M666,Detalle_Variantes_DI[],10,0)</f>
        <v>NO</v>
      </c>
      <c r="J666" s="102" t="str">
        <f>+VLOOKUP($M666,Detalle_Variantes_DI[],11,0)</f>
        <v>SI</v>
      </c>
      <c r="K666" s="102" t="str">
        <f>+VLOOKUP($M666,Detalle_Variantes_DI[],13,0)</f>
        <v>SI</v>
      </c>
      <c r="L666" s="102" t="str">
        <f>+VLOOKUP($M666,Detalle_Variantes_DI[],14,0)</f>
        <v>Provincia</v>
      </c>
      <c r="M666" s="100">
        <f t="shared" si="52"/>
        <v>50</v>
      </c>
      <c r="N666" s="96">
        <v>319</v>
      </c>
      <c r="O666" s="102">
        <f>+IF(VLOOKUP($M666,Detalle_Variantes_DI[],19,0)=0,"",VLOOKUP($M666,Detalle_Variantes_DI[],19,0))</f>
        <v>9031</v>
      </c>
      <c r="P666" s="102">
        <f t="shared" si="50"/>
        <v>319</v>
      </c>
      <c r="Q666" s="102">
        <f>+IF(VLOOKUP($M666,Detalle_Variantes_DI[],19,0)=0,"",VLOOKUP($M666,Detalle_Variantes_DI[],21,0))</f>
        <v>0</v>
      </c>
      <c r="R666" s="102">
        <f t="shared" si="51"/>
        <v>319</v>
      </c>
      <c r="S666" s="106" t="str">
        <f>+IFERROR(VLOOKUP(M666&amp;"-"&amp;N666,Links_publicos_PBI[[id-id2]:[Nombre Archivo PBI]],4,0),L666)</f>
        <v>Provincia: Hermanas Mirabal</v>
      </c>
      <c r="T666" s="121" t="str">
        <f>+HYPERLINK(IFERROR(VLOOKUP($M666&amp;"-"&amp;$N666,Links_publicos_PBI[[id-id2]:[Nombre Archivo PBI]],5,0),L666))</f>
        <v>https://app.powerbi.com/view?r=eyJrIjoiNzkwNzZjMzItNmQxZC00ZTJhLWJjZjgtZGMyODQ2ODJiMjhiIiwidCI6IjhmYmFhNWJmLTJlY2MtNGRjOC1iNTZiLThmOTJlMzA3ZjA3NiIsImMiOjR9</v>
      </c>
      <c r="U666" s="121" t="str">
        <f>+IFERROR(VLOOKUP($M666,'LINK GEE-MSTORE'!$A$4:$E$164,4,0),"")&amp;IF(Detalle_Vinculos_Odoo[[#This Row],[id GEE2]]=0,"",Detalle_Vinculos_Odoo[[#This Row],[id GEE2]])</f>
        <v>https://app-data-i.users.earthengine.app/view/dataclimardfiltro?Codcom=319</v>
      </c>
      <c r="V666" s="121" t="str">
        <f>+IFERROR(VLOOKUP($M666,'LINK GEE-MSTORE'!$I$4:$M$134,4,0),"")</f>
        <v/>
      </c>
      <c r="W666" s="30" t="str">
        <f>+Detalle_Vinculos_Odoo[[#This Row],[Data]]&amp;"|| "&amp;Detalle_Vinculos_Odoo[[#This Row],[Variante Shopify]]&amp;", "&amp;Detalle_Vinculos_Odoo[[#This Row],[País]]</f>
        <v>DATACLIMA|| Provincia: Hermanas Mirabal, Rep Dominicana</v>
      </c>
      <c r="X6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Hermanas Mirabal</v>
      </c>
      <c r="Y666" s="106" t="str">
        <f>+IFERROR(VLOOKUP(Detalle_Vinculos_Odoo[[#This Row],[id GEE]],Portadas10[],2,0),"No hay imagen en la tabla")</f>
        <v>No hay imagen en la tabla</v>
      </c>
      <c r="Z6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id2:319, geeURL: "https://app-data-i.users.earthengine.app/view/dataclimardfiltro?Codcom=319", comentario: "DATA: DATACLIMA || País: Rep Dominicana || Variante: SI || Tipo Variante: Provincia || Variante Shopify: Provincia: Hermanas Mirabal", nombre: "DATACLIMA|| Provincia: Hermanas Mirabal, Rep Dominicana",urlImagen: "No hay imagen en la tabla",  urlPowerBi:"https://app.powerbi.com/view?r=eyJrIjoiNzkwNzZjMzItNmQxZC00ZTJhLWJjZjgtZGMyODQ2ODJiMjhiIiwidCI6IjhmYmFhNWJmLTJlY2MtNGRjOC1iNTZiLThmOTJlMzA3ZjA3NiIsImMiOjR9"));</v>
      </c>
      <c r="AA6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https://odooutil.azurewebsites.net/GEE/Index/9031/319/50/319</v>
      </c>
      <c r="AB666" s="106" t="str">
        <f t="shared" si="48"/>
        <v>https://dashboardfiltrado.azurewebsites.net/AutoDash/Index/50/319</v>
      </c>
      <c r="AC6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id2:319, url:"https://app.powerbi.com/view?r=eyJrIjoiNzkwNzZjMzItNmQxZC00ZTJhLWJjZjgtZGMyODQ2ODJiMjhiIiwidCI6IjhmYmFhNWJmLTJlY2MtNGRjOC1iNTZiLThmOTJlMzA3ZjA3NiIsImMiOjR9", comentario:"DATA: DATACLIMA || País: Rep Dominicana || Variante: SI || Tipo Variante: Provincia || Variante Shopify: Provincia: Hermanas Mirabal"));</v>
      </c>
      <c r="AD6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https://odooutil.azurewebsites.net/GEE/Index/9031/319/50/319</v>
      </c>
      <c r="AE666" s="117" t="str">
        <f>+IF(Detalle_Vinculos_Odoo[[#This Row],[LINK Mapstore]]&lt;&gt;"","MapStore",IF(Detalle_Vinculos_Odoo[[#This Row],[id GEE]]&lt;&gt;"","GEE-PBI","PBI"))</f>
        <v>GEE-PBI</v>
      </c>
    </row>
    <row r="667" spans="1:31" ht="30.6" hidden="1" x14ac:dyDescent="0.3">
      <c r="A667" s="102">
        <f t="shared" si="49"/>
        <v>654</v>
      </c>
      <c r="B667" s="103" t="str">
        <f>+VLOOKUP($M667,Detalle_Variantes_DI[],2,0)</f>
        <v>DATACLIMA</v>
      </c>
      <c r="C667" s="103" t="str">
        <f>+VLOOKUP($M667,Detalle_Variantes_DI[],3,0)</f>
        <v>0013-04-00092</v>
      </c>
      <c r="D667" s="30" t="str">
        <f>+VLOOKUP($M667,Detalle_Variantes_DI[],5,0)</f>
        <v>Plataforma de Análisis y Monitoreo del Clima - República Dominicana</v>
      </c>
      <c r="E667" s="102" t="str">
        <f>+VLOOKUP($M667,Detalle_Variantes_DI[],6,0)</f>
        <v>PRO</v>
      </c>
      <c r="F667" s="102" t="str">
        <f>+VLOOKUP($M667,Detalle_Variantes_DI[],7,0)</f>
        <v>Rep Dominicana</v>
      </c>
      <c r="G667" s="102" t="str">
        <f>+VLOOKUP($M667,Detalle_Variantes_DI[],8,0)</f>
        <v>SI</v>
      </c>
      <c r="H667" s="102" t="str">
        <f>+VLOOKUP($M667,Detalle_Variantes_DI[],9,0)</f>
        <v>SI</v>
      </c>
      <c r="I667" s="102" t="str">
        <f>+VLOOKUP($M667,Detalle_Variantes_DI[],10,0)</f>
        <v>NO</v>
      </c>
      <c r="J667" s="102" t="str">
        <f>+VLOOKUP($M667,Detalle_Variantes_DI[],11,0)</f>
        <v>SI</v>
      </c>
      <c r="K667" s="102" t="str">
        <f>+VLOOKUP($M667,Detalle_Variantes_DI[],13,0)</f>
        <v>SI</v>
      </c>
      <c r="L667" s="102" t="str">
        <f>+VLOOKUP($M667,Detalle_Variantes_DI[],14,0)</f>
        <v>Provincia</v>
      </c>
      <c r="M667" s="100">
        <f t="shared" si="52"/>
        <v>50</v>
      </c>
      <c r="N667" s="96">
        <v>320</v>
      </c>
      <c r="O667" s="102">
        <f>+IF(VLOOKUP($M667,Detalle_Variantes_DI[],19,0)=0,"",VLOOKUP($M667,Detalle_Variantes_DI[],19,0))</f>
        <v>9031</v>
      </c>
      <c r="P667" s="102">
        <f t="shared" si="50"/>
        <v>320</v>
      </c>
      <c r="Q667" s="102">
        <f>+IF(VLOOKUP($M667,Detalle_Variantes_DI[],19,0)=0,"",VLOOKUP($M667,Detalle_Variantes_DI[],21,0))</f>
        <v>0</v>
      </c>
      <c r="R667" s="102">
        <f t="shared" si="51"/>
        <v>320</v>
      </c>
      <c r="S667" s="106" t="str">
        <f>+IFERROR(VLOOKUP(M667&amp;"-"&amp;N667,Links_publicos_PBI[[id-id2]:[Nombre Archivo PBI]],4,0),L667)</f>
        <v>Provincia: Samaná</v>
      </c>
      <c r="T667" s="121" t="str">
        <f>+HYPERLINK(IFERROR(VLOOKUP($M667&amp;"-"&amp;$N667,Links_publicos_PBI[[id-id2]:[Nombre Archivo PBI]],5,0),L667))</f>
        <v>https://app.powerbi.com/view?r=eyJrIjoiMTE0NjgzYTktMTU2ZS00MGQ1LTgzZWEtYjAzODM5YTM1MjdhIiwidCI6IjhmYmFhNWJmLTJlY2MtNGRjOC1iNTZiLThmOTJlMzA3ZjA3NiIsImMiOjR9</v>
      </c>
      <c r="U667" s="121" t="str">
        <f>+IFERROR(VLOOKUP($M667,'LINK GEE-MSTORE'!$A$4:$E$164,4,0),"")&amp;IF(Detalle_Vinculos_Odoo[[#This Row],[id GEE2]]=0,"",Detalle_Vinculos_Odoo[[#This Row],[id GEE2]])</f>
        <v>https://app-data-i.users.earthengine.app/view/dataclimardfiltro?Codcom=320</v>
      </c>
      <c r="V667" s="121" t="str">
        <f>+IFERROR(VLOOKUP($M667,'LINK GEE-MSTORE'!$I$4:$M$134,4,0),"")</f>
        <v/>
      </c>
      <c r="W667" s="30" t="str">
        <f>+Detalle_Vinculos_Odoo[[#This Row],[Data]]&amp;"|| "&amp;Detalle_Vinculos_Odoo[[#This Row],[Variante Shopify]]&amp;", "&amp;Detalle_Vinculos_Odoo[[#This Row],[País]]</f>
        <v>DATACLIMA|| Provincia: Samaná, Rep Dominicana</v>
      </c>
      <c r="X6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Samaná</v>
      </c>
      <c r="Y667" s="106" t="str">
        <f>+IFERROR(VLOOKUP(Detalle_Vinculos_Odoo[[#This Row],[id GEE]],Portadas10[],2,0),"No hay imagen en la tabla")</f>
        <v>No hay imagen en la tabla</v>
      </c>
      <c r="Z6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id2:320, geeURL: "https://app-data-i.users.earthengine.app/view/dataclimardfiltro?Codcom=320", comentario: "DATA: DATACLIMA || País: Rep Dominicana || Variante: SI || Tipo Variante: Provincia || Variante Shopify: Provincia: Samaná", nombre: "DATACLIMA|| Provincia: Samaná, Rep Dominicana",urlImagen: "No hay imagen en la tabla",  urlPowerBi:"https://app.powerbi.com/view?r=eyJrIjoiMTE0NjgzYTktMTU2ZS00MGQ1LTgzZWEtYjAzODM5YTM1MjdhIiwidCI6IjhmYmFhNWJmLTJlY2MtNGRjOC1iNTZiLThmOTJlMzA3ZjA3NiIsImMiOjR9"));</v>
      </c>
      <c r="AA6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https://odooutil.azurewebsites.net/GEE/Index/9031/320/50/320</v>
      </c>
      <c r="AB667" s="106" t="str">
        <f t="shared" si="48"/>
        <v>https://dashboardfiltrado.azurewebsites.net/AutoDash/Index/50/320</v>
      </c>
      <c r="AC6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id2:320, url:"https://app.powerbi.com/view?r=eyJrIjoiMTE0NjgzYTktMTU2ZS00MGQ1LTgzZWEtYjAzODM5YTM1MjdhIiwidCI6IjhmYmFhNWJmLTJlY2MtNGRjOC1iNTZiLThmOTJlMzA3ZjA3NiIsImMiOjR9", comentario:"DATA: DATACLIMA || País: Rep Dominicana || Variante: SI || Tipo Variante: Provincia || Variante Shopify: Provincia: Samaná"));</v>
      </c>
      <c r="AD6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https://odooutil.azurewebsites.net/GEE/Index/9031/320/50/320</v>
      </c>
      <c r="AE667" s="117" t="str">
        <f>+IF(Detalle_Vinculos_Odoo[[#This Row],[LINK Mapstore]]&lt;&gt;"","MapStore",IF(Detalle_Vinculos_Odoo[[#This Row],[id GEE]]&lt;&gt;"","GEE-PBI","PBI"))</f>
        <v>GEE-PBI</v>
      </c>
    </row>
    <row r="668" spans="1:31" ht="30.6" hidden="1" x14ac:dyDescent="0.3">
      <c r="A668" s="102">
        <f t="shared" si="49"/>
        <v>655</v>
      </c>
      <c r="B668" s="103" t="str">
        <f>+VLOOKUP($M668,Detalle_Variantes_DI[],2,0)</f>
        <v>DATACLIMA</v>
      </c>
      <c r="C668" s="103" t="str">
        <f>+VLOOKUP($M668,Detalle_Variantes_DI[],3,0)</f>
        <v>0013-04-00092</v>
      </c>
      <c r="D668" s="30" t="str">
        <f>+VLOOKUP($M668,Detalle_Variantes_DI[],5,0)</f>
        <v>Plataforma de Análisis y Monitoreo del Clima - República Dominicana</v>
      </c>
      <c r="E668" s="102" t="str">
        <f>+VLOOKUP($M668,Detalle_Variantes_DI[],6,0)</f>
        <v>PRO</v>
      </c>
      <c r="F668" s="102" t="str">
        <f>+VLOOKUP($M668,Detalle_Variantes_DI[],7,0)</f>
        <v>Rep Dominicana</v>
      </c>
      <c r="G668" s="102" t="str">
        <f>+VLOOKUP($M668,Detalle_Variantes_DI[],8,0)</f>
        <v>SI</v>
      </c>
      <c r="H668" s="102" t="str">
        <f>+VLOOKUP($M668,Detalle_Variantes_DI[],9,0)</f>
        <v>SI</v>
      </c>
      <c r="I668" s="102" t="str">
        <f>+VLOOKUP($M668,Detalle_Variantes_DI[],10,0)</f>
        <v>NO</v>
      </c>
      <c r="J668" s="102" t="str">
        <f>+VLOOKUP($M668,Detalle_Variantes_DI[],11,0)</f>
        <v>SI</v>
      </c>
      <c r="K668" s="102" t="str">
        <f>+VLOOKUP($M668,Detalle_Variantes_DI[],13,0)</f>
        <v>SI</v>
      </c>
      <c r="L668" s="102" t="str">
        <f>+VLOOKUP($M668,Detalle_Variantes_DI[],14,0)</f>
        <v>Provincia</v>
      </c>
      <c r="M668" s="100">
        <f t="shared" si="52"/>
        <v>50</v>
      </c>
      <c r="N668" s="96">
        <v>405</v>
      </c>
      <c r="O668" s="102">
        <f>+IF(VLOOKUP($M668,Detalle_Variantes_DI[],19,0)=0,"",VLOOKUP($M668,Detalle_Variantes_DI[],19,0))</f>
        <v>9031</v>
      </c>
      <c r="P668" s="102">
        <f t="shared" si="50"/>
        <v>405</v>
      </c>
      <c r="Q668" s="102">
        <f>+IF(VLOOKUP($M668,Detalle_Variantes_DI[],19,0)=0,"",VLOOKUP($M668,Detalle_Variantes_DI[],21,0))</f>
        <v>0</v>
      </c>
      <c r="R668" s="102">
        <f t="shared" si="51"/>
        <v>405</v>
      </c>
      <c r="S668" s="106" t="str">
        <f>+IFERROR(VLOOKUP(M668&amp;"-"&amp;N668,Links_publicos_PBI[[id-id2]:[Nombre Archivo PBI]],4,0),L668)</f>
        <v>Provincia: Dajabón</v>
      </c>
      <c r="T668" s="121" t="str">
        <f>+HYPERLINK(IFERROR(VLOOKUP($M668&amp;"-"&amp;$N668,Links_publicos_PBI[[id-id2]:[Nombre Archivo PBI]],5,0),L668))</f>
        <v>https://app.powerbi.com/view?r=eyJrIjoiZjk2ZTcxYTAtNTg5MC00YzcwLWEyNjgtODUwMzIyOGYwNDA4IiwidCI6IjhmYmFhNWJmLTJlY2MtNGRjOC1iNTZiLThmOTJlMzA3ZjA3NiIsImMiOjR9</v>
      </c>
      <c r="U668" s="121" t="str">
        <f>+IFERROR(VLOOKUP($M668,'LINK GEE-MSTORE'!$A$4:$E$164,4,0),"")&amp;IF(Detalle_Vinculos_Odoo[[#This Row],[id GEE2]]=0,"",Detalle_Vinculos_Odoo[[#This Row],[id GEE2]])</f>
        <v>https://app-data-i.users.earthengine.app/view/dataclimardfiltro?Codcom=405</v>
      </c>
      <c r="V668" s="121" t="str">
        <f>+IFERROR(VLOOKUP($M668,'LINK GEE-MSTORE'!$I$4:$M$134,4,0),"")</f>
        <v/>
      </c>
      <c r="W668" s="30" t="str">
        <f>+Detalle_Vinculos_Odoo[[#This Row],[Data]]&amp;"|| "&amp;Detalle_Vinculos_Odoo[[#This Row],[Variante Shopify]]&amp;", "&amp;Detalle_Vinculos_Odoo[[#This Row],[País]]</f>
        <v>DATACLIMA|| Provincia: Dajabón, Rep Dominicana</v>
      </c>
      <c r="X6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Dajabón</v>
      </c>
      <c r="Y668" s="106" t="str">
        <f>+IFERROR(VLOOKUP(Detalle_Vinculos_Odoo[[#This Row],[id GEE]],Portadas10[],2,0),"No hay imagen en la tabla")</f>
        <v>No hay imagen en la tabla</v>
      </c>
      <c r="Z6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id2:405, geeURL: "https://app-data-i.users.earthengine.app/view/dataclimardfiltro?Codcom=405", comentario: "DATA: DATACLIMA || País: Rep Dominicana || Variante: SI || Tipo Variante: Provincia || Variante Shopify: Provincia: Dajabón", nombre: "DATACLIMA|| Provincia: Dajabón, Rep Dominicana",urlImagen: "No hay imagen en la tabla",  urlPowerBi:"https://app.powerbi.com/view?r=eyJrIjoiZjk2ZTcxYTAtNTg5MC00YzcwLWEyNjgtODUwMzIyOGYwNDA4IiwidCI6IjhmYmFhNWJmLTJlY2MtNGRjOC1iNTZiLThmOTJlMzA3ZjA3NiIsImMiOjR9"));</v>
      </c>
      <c r="AA6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https://odooutil.azurewebsites.net/GEE/Index/9031/405/50/405</v>
      </c>
      <c r="AB668" s="106" t="str">
        <f t="shared" si="48"/>
        <v>https://dashboardfiltrado.azurewebsites.net/AutoDash/Index/50/405</v>
      </c>
      <c r="AC6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id2:405, url:"https://app.powerbi.com/view?r=eyJrIjoiZjk2ZTcxYTAtNTg5MC00YzcwLWEyNjgtODUwMzIyOGYwNDA4IiwidCI6IjhmYmFhNWJmLTJlY2MtNGRjOC1iNTZiLThmOTJlMzA3ZjA3NiIsImMiOjR9", comentario:"DATA: DATACLIMA || País: Rep Dominicana || Variante: SI || Tipo Variante: Provincia || Variante Shopify: Provincia: Dajabón"));</v>
      </c>
      <c r="AD6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https://odooutil.azurewebsites.net/GEE/Index/9031/405/50/405</v>
      </c>
      <c r="AE668" s="117" t="str">
        <f>+IF(Detalle_Vinculos_Odoo[[#This Row],[LINK Mapstore]]&lt;&gt;"","MapStore",IF(Detalle_Vinculos_Odoo[[#This Row],[id GEE]]&lt;&gt;"","GEE-PBI","PBI"))</f>
        <v>GEE-PBI</v>
      </c>
    </row>
    <row r="669" spans="1:31" ht="30.6" hidden="1" x14ac:dyDescent="0.3">
      <c r="A669" s="102">
        <f t="shared" si="49"/>
        <v>656</v>
      </c>
      <c r="B669" s="103" t="str">
        <f>+VLOOKUP($M669,Detalle_Variantes_DI[],2,0)</f>
        <v>DATACLIMA</v>
      </c>
      <c r="C669" s="103" t="str">
        <f>+VLOOKUP($M669,Detalle_Variantes_DI[],3,0)</f>
        <v>0013-04-00092</v>
      </c>
      <c r="D669" s="30" t="str">
        <f>+VLOOKUP($M669,Detalle_Variantes_DI[],5,0)</f>
        <v>Plataforma de Análisis y Monitoreo del Clima - República Dominicana</v>
      </c>
      <c r="E669" s="102" t="str">
        <f>+VLOOKUP($M669,Detalle_Variantes_DI[],6,0)</f>
        <v>PRO</v>
      </c>
      <c r="F669" s="102" t="str">
        <f>+VLOOKUP($M669,Detalle_Variantes_DI[],7,0)</f>
        <v>Rep Dominicana</v>
      </c>
      <c r="G669" s="102" t="str">
        <f>+VLOOKUP($M669,Detalle_Variantes_DI[],8,0)</f>
        <v>SI</v>
      </c>
      <c r="H669" s="102" t="str">
        <f>+VLOOKUP($M669,Detalle_Variantes_DI[],9,0)</f>
        <v>SI</v>
      </c>
      <c r="I669" s="102" t="str">
        <f>+VLOOKUP($M669,Detalle_Variantes_DI[],10,0)</f>
        <v>NO</v>
      </c>
      <c r="J669" s="102" t="str">
        <f>+VLOOKUP($M669,Detalle_Variantes_DI[],11,0)</f>
        <v>SI</v>
      </c>
      <c r="K669" s="102" t="str">
        <f>+VLOOKUP($M669,Detalle_Variantes_DI[],13,0)</f>
        <v>SI</v>
      </c>
      <c r="L669" s="102" t="str">
        <f>+VLOOKUP($M669,Detalle_Variantes_DI[],14,0)</f>
        <v>Provincia</v>
      </c>
      <c r="M669" s="100">
        <f t="shared" si="52"/>
        <v>50</v>
      </c>
      <c r="N669" s="96">
        <v>415</v>
      </c>
      <c r="O669" s="102">
        <f>+IF(VLOOKUP($M669,Detalle_Variantes_DI[],19,0)=0,"",VLOOKUP($M669,Detalle_Variantes_DI[],19,0))</f>
        <v>9031</v>
      </c>
      <c r="P669" s="102">
        <f t="shared" si="50"/>
        <v>415</v>
      </c>
      <c r="Q669" s="102">
        <f>+IF(VLOOKUP($M669,Detalle_Variantes_DI[],19,0)=0,"",VLOOKUP($M669,Detalle_Variantes_DI[],21,0))</f>
        <v>0</v>
      </c>
      <c r="R669" s="102">
        <f t="shared" si="51"/>
        <v>415</v>
      </c>
      <c r="S669" s="106" t="str">
        <f>+IFERROR(VLOOKUP(M669&amp;"-"&amp;N669,Links_publicos_PBI[[id-id2]:[Nombre Archivo PBI]],4,0),L669)</f>
        <v>Provincia: Monte Cristi</v>
      </c>
      <c r="T669" s="121" t="str">
        <f>+HYPERLINK(IFERROR(VLOOKUP($M669&amp;"-"&amp;$N669,Links_publicos_PBI[[id-id2]:[Nombre Archivo PBI]],5,0),L669))</f>
        <v>https://app.powerbi.com/view?r=eyJrIjoiZWVhMDYyZmEtNGEzNy00NjIxLWFkZjctMmI0YmY0MjAzNzkyIiwidCI6IjhmYmFhNWJmLTJlY2MtNGRjOC1iNTZiLThmOTJlMzA3ZjA3NiIsImMiOjR9</v>
      </c>
      <c r="U669" s="121" t="str">
        <f>+IFERROR(VLOOKUP($M669,'LINK GEE-MSTORE'!$A$4:$E$164,4,0),"")&amp;IF(Detalle_Vinculos_Odoo[[#This Row],[id GEE2]]=0,"",Detalle_Vinculos_Odoo[[#This Row],[id GEE2]])</f>
        <v>https://app-data-i.users.earthengine.app/view/dataclimardfiltro?Codcom=415</v>
      </c>
      <c r="V669" s="121" t="str">
        <f>+IFERROR(VLOOKUP($M669,'LINK GEE-MSTORE'!$I$4:$M$134,4,0),"")</f>
        <v/>
      </c>
      <c r="W669" s="30" t="str">
        <f>+Detalle_Vinculos_Odoo[[#This Row],[Data]]&amp;"|| "&amp;Detalle_Vinculos_Odoo[[#This Row],[Variante Shopify]]&amp;", "&amp;Detalle_Vinculos_Odoo[[#This Row],[País]]</f>
        <v>DATACLIMA|| Provincia: Monte Cristi, Rep Dominicana</v>
      </c>
      <c r="X6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Monte Cristi</v>
      </c>
      <c r="Y669" s="106" t="str">
        <f>+IFERROR(VLOOKUP(Detalle_Vinculos_Odoo[[#This Row],[id GEE]],Portadas10[],2,0),"No hay imagen en la tabla")</f>
        <v>No hay imagen en la tabla</v>
      </c>
      <c r="Z6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id2:415, geeURL: "https://app-data-i.users.earthengine.app/view/dataclimardfiltro?Codcom=415", comentario: "DATA: DATACLIMA || País: Rep Dominicana || Variante: SI || Tipo Variante: Provincia || Variante Shopify: Provincia: Monte Cristi", nombre: "DATACLIMA|| Provincia: Monte Cristi, Rep Dominicana",urlImagen: "No hay imagen en la tabla",  urlPowerBi:"https://app.powerbi.com/view?r=eyJrIjoiZWVhMDYyZmEtNGEzNy00NjIxLWFkZjctMmI0YmY0MjAzNzkyIiwidCI6IjhmYmFhNWJmLTJlY2MtNGRjOC1iNTZiLThmOTJlMzA3ZjA3NiIsImMiOjR9"));</v>
      </c>
      <c r="AA6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https://odooutil.azurewebsites.net/GEE/Index/9031/415/50/415</v>
      </c>
      <c r="AB669" s="106" t="str">
        <f t="shared" si="48"/>
        <v>https://dashboardfiltrado.azurewebsites.net/AutoDash/Index/50/415</v>
      </c>
      <c r="AC6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id2:415, url:"https://app.powerbi.com/view?r=eyJrIjoiZWVhMDYyZmEtNGEzNy00NjIxLWFkZjctMmI0YmY0MjAzNzkyIiwidCI6IjhmYmFhNWJmLTJlY2MtNGRjOC1iNTZiLThmOTJlMzA3ZjA3NiIsImMiOjR9", comentario:"DATA: DATACLIMA || País: Rep Dominicana || Variante: SI || Tipo Variante: Provincia || Variante Shopify: Provincia: Monte Cristi"));</v>
      </c>
      <c r="AD6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https://odooutil.azurewebsites.net/GEE/Index/9031/415/50/415</v>
      </c>
      <c r="AE669" s="117" t="str">
        <f>+IF(Detalle_Vinculos_Odoo[[#This Row],[LINK Mapstore]]&lt;&gt;"","MapStore",IF(Detalle_Vinculos_Odoo[[#This Row],[id GEE]]&lt;&gt;"","GEE-PBI","PBI"))</f>
        <v>GEE-PBI</v>
      </c>
    </row>
    <row r="670" spans="1:31" ht="30.6" hidden="1" x14ac:dyDescent="0.3">
      <c r="A670" s="102">
        <f t="shared" si="49"/>
        <v>657</v>
      </c>
      <c r="B670" s="103" t="str">
        <f>+VLOOKUP($M670,Detalle_Variantes_DI[],2,0)</f>
        <v>DATACLIMA</v>
      </c>
      <c r="C670" s="103" t="str">
        <f>+VLOOKUP($M670,Detalle_Variantes_DI[],3,0)</f>
        <v>0013-04-00092</v>
      </c>
      <c r="D670" s="30" t="str">
        <f>+VLOOKUP($M670,Detalle_Variantes_DI[],5,0)</f>
        <v>Plataforma de Análisis y Monitoreo del Clima - República Dominicana</v>
      </c>
      <c r="E670" s="102" t="str">
        <f>+VLOOKUP($M670,Detalle_Variantes_DI[],6,0)</f>
        <v>PRO</v>
      </c>
      <c r="F670" s="102" t="str">
        <f>+VLOOKUP($M670,Detalle_Variantes_DI[],7,0)</f>
        <v>Rep Dominicana</v>
      </c>
      <c r="G670" s="102" t="str">
        <f>+VLOOKUP($M670,Detalle_Variantes_DI[],8,0)</f>
        <v>SI</v>
      </c>
      <c r="H670" s="102" t="str">
        <f>+VLOOKUP($M670,Detalle_Variantes_DI[],9,0)</f>
        <v>SI</v>
      </c>
      <c r="I670" s="102" t="str">
        <f>+VLOOKUP($M670,Detalle_Variantes_DI[],10,0)</f>
        <v>NO</v>
      </c>
      <c r="J670" s="102" t="str">
        <f>+VLOOKUP($M670,Detalle_Variantes_DI[],11,0)</f>
        <v>SI</v>
      </c>
      <c r="K670" s="102" t="str">
        <f>+VLOOKUP($M670,Detalle_Variantes_DI[],13,0)</f>
        <v>SI</v>
      </c>
      <c r="L670" s="102" t="str">
        <f>+VLOOKUP($M670,Detalle_Variantes_DI[],14,0)</f>
        <v>Provincia</v>
      </c>
      <c r="M670" s="100">
        <f t="shared" si="52"/>
        <v>50</v>
      </c>
      <c r="N670" s="96">
        <v>426</v>
      </c>
      <c r="O670" s="102">
        <f>+IF(VLOOKUP($M670,Detalle_Variantes_DI[],19,0)=0,"",VLOOKUP($M670,Detalle_Variantes_DI[],19,0))</f>
        <v>9031</v>
      </c>
      <c r="P670" s="102">
        <f t="shared" si="50"/>
        <v>426</v>
      </c>
      <c r="Q670" s="102">
        <f>+IF(VLOOKUP($M670,Detalle_Variantes_DI[],19,0)=0,"",VLOOKUP($M670,Detalle_Variantes_DI[],21,0))</f>
        <v>0</v>
      </c>
      <c r="R670" s="102">
        <f t="shared" si="51"/>
        <v>426</v>
      </c>
      <c r="S670" s="106" t="str">
        <f>+IFERROR(VLOOKUP(M670&amp;"-"&amp;N670,Links_publicos_PBI[[id-id2]:[Nombre Archivo PBI]],4,0),L670)</f>
        <v>Provincia: Santiago Rodríguez</v>
      </c>
      <c r="T670" s="121" t="str">
        <f>+HYPERLINK(IFERROR(VLOOKUP($M670&amp;"-"&amp;$N670,Links_publicos_PBI[[id-id2]:[Nombre Archivo PBI]],5,0),L670))</f>
        <v>https://app.powerbi.com/view?r=eyJrIjoiYjUwMzdhMzgtYjlhOC00Njg3LTg3ZDAtMzg1OWRiMTIwMDg2IiwidCI6IjhmYmFhNWJmLTJlY2MtNGRjOC1iNTZiLThmOTJlMzA3ZjA3NiIsImMiOjR9</v>
      </c>
      <c r="U670" s="121" t="str">
        <f>+IFERROR(VLOOKUP($M670,'LINK GEE-MSTORE'!$A$4:$E$164,4,0),"")&amp;IF(Detalle_Vinculos_Odoo[[#This Row],[id GEE2]]=0,"",Detalle_Vinculos_Odoo[[#This Row],[id GEE2]])</f>
        <v>https://app-data-i.users.earthengine.app/view/dataclimardfiltro?Codcom=426</v>
      </c>
      <c r="V670" s="121" t="str">
        <f>+IFERROR(VLOOKUP($M670,'LINK GEE-MSTORE'!$I$4:$M$134,4,0),"")</f>
        <v/>
      </c>
      <c r="W670" s="30" t="str">
        <f>+Detalle_Vinculos_Odoo[[#This Row],[Data]]&amp;"|| "&amp;Detalle_Vinculos_Odoo[[#This Row],[Variante Shopify]]&amp;", "&amp;Detalle_Vinculos_Odoo[[#This Row],[País]]</f>
        <v>DATACLIMA|| Provincia: Santiago Rodríguez, Rep Dominicana</v>
      </c>
      <c r="X6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Santiago Rodríguez</v>
      </c>
      <c r="Y670" s="106" t="str">
        <f>+IFERROR(VLOOKUP(Detalle_Vinculos_Odoo[[#This Row],[id GEE]],Portadas10[],2,0),"No hay imagen en la tabla")</f>
        <v>No hay imagen en la tabla</v>
      </c>
      <c r="Z6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id2:426, geeURL: "https://app-data-i.users.earthengine.app/view/dataclimardfiltro?Codcom=426", comentario: "DATA: DATACLIMA || País: Rep Dominicana || Variante: SI || Tipo Variante: Provincia || Variante Shopify: Provincia: Santiago Rodríguez", nombre: "DATACLIMA|| Provincia: Santiago Rodríguez, Rep Dominicana",urlImagen: "No hay imagen en la tabla",  urlPowerBi:"https://app.powerbi.com/view?r=eyJrIjoiYjUwMzdhMzgtYjlhOC00Njg3LTg3ZDAtMzg1OWRiMTIwMDg2IiwidCI6IjhmYmFhNWJmLTJlY2MtNGRjOC1iNTZiLThmOTJlMzA3ZjA3NiIsImMiOjR9"));</v>
      </c>
      <c r="AA6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https://odooutil.azurewebsites.net/GEE/Index/9031/426/50/426</v>
      </c>
      <c r="AB670" s="106" t="str">
        <f t="shared" si="48"/>
        <v>https://dashboardfiltrado.azurewebsites.net/AutoDash/Index/50/426</v>
      </c>
      <c r="AC6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id2:426, url:"https://app.powerbi.com/view?r=eyJrIjoiYjUwMzdhMzgtYjlhOC00Njg3LTg3ZDAtMzg1OWRiMTIwMDg2IiwidCI6IjhmYmFhNWJmLTJlY2MtNGRjOC1iNTZiLThmOTJlMzA3ZjA3NiIsImMiOjR9", comentario:"DATA: DATACLIMA || País: Rep Dominicana || Variante: SI || Tipo Variante: Provincia || Variante Shopify: Provincia: Santiago Rodríguez"));</v>
      </c>
      <c r="AD6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https://odooutil.azurewebsites.net/GEE/Index/9031/426/50/426</v>
      </c>
      <c r="AE670" s="117" t="str">
        <f>+IF(Detalle_Vinculos_Odoo[[#This Row],[LINK Mapstore]]&lt;&gt;"","MapStore",IF(Detalle_Vinculos_Odoo[[#This Row],[id GEE]]&lt;&gt;"","GEE-PBI","PBI"))</f>
        <v>GEE-PBI</v>
      </c>
    </row>
    <row r="671" spans="1:31" ht="30.6" hidden="1" x14ac:dyDescent="0.3">
      <c r="A671" s="102">
        <f t="shared" si="49"/>
        <v>658</v>
      </c>
      <c r="B671" s="103" t="str">
        <f>+VLOOKUP($M671,Detalle_Variantes_DI[],2,0)</f>
        <v>DATACLIMA</v>
      </c>
      <c r="C671" s="103" t="str">
        <f>+VLOOKUP($M671,Detalle_Variantes_DI[],3,0)</f>
        <v>0013-04-00092</v>
      </c>
      <c r="D671" s="30" t="str">
        <f>+VLOOKUP($M671,Detalle_Variantes_DI[],5,0)</f>
        <v>Plataforma de Análisis y Monitoreo del Clima - República Dominicana</v>
      </c>
      <c r="E671" s="102" t="str">
        <f>+VLOOKUP($M671,Detalle_Variantes_DI[],6,0)</f>
        <v>PRO</v>
      </c>
      <c r="F671" s="102" t="str">
        <f>+VLOOKUP($M671,Detalle_Variantes_DI[],7,0)</f>
        <v>Rep Dominicana</v>
      </c>
      <c r="G671" s="102" t="str">
        <f>+VLOOKUP($M671,Detalle_Variantes_DI[],8,0)</f>
        <v>SI</v>
      </c>
      <c r="H671" s="102" t="str">
        <f>+VLOOKUP($M671,Detalle_Variantes_DI[],9,0)</f>
        <v>SI</v>
      </c>
      <c r="I671" s="102" t="str">
        <f>+VLOOKUP($M671,Detalle_Variantes_DI[],10,0)</f>
        <v>NO</v>
      </c>
      <c r="J671" s="102" t="str">
        <f>+VLOOKUP($M671,Detalle_Variantes_DI[],11,0)</f>
        <v>SI</v>
      </c>
      <c r="K671" s="102" t="str">
        <f>+VLOOKUP($M671,Detalle_Variantes_DI[],13,0)</f>
        <v>SI</v>
      </c>
      <c r="L671" s="102" t="str">
        <f>+VLOOKUP($M671,Detalle_Variantes_DI[],14,0)</f>
        <v>Provincia</v>
      </c>
      <c r="M671" s="100">
        <f t="shared" si="52"/>
        <v>50</v>
      </c>
      <c r="N671" s="96">
        <v>427</v>
      </c>
      <c r="O671" s="102">
        <f>+IF(VLOOKUP($M671,Detalle_Variantes_DI[],19,0)=0,"",VLOOKUP($M671,Detalle_Variantes_DI[],19,0))</f>
        <v>9031</v>
      </c>
      <c r="P671" s="102">
        <f t="shared" si="50"/>
        <v>427</v>
      </c>
      <c r="Q671" s="102">
        <f>+IF(VLOOKUP($M671,Detalle_Variantes_DI[],19,0)=0,"",VLOOKUP($M671,Detalle_Variantes_DI[],21,0))</f>
        <v>0</v>
      </c>
      <c r="R671" s="102">
        <f t="shared" si="51"/>
        <v>427</v>
      </c>
      <c r="S671" s="106" t="str">
        <f>+IFERROR(VLOOKUP(M671&amp;"-"&amp;N671,Links_publicos_PBI[[id-id2]:[Nombre Archivo PBI]],4,0),L671)</f>
        <v>Provincia: Valverde</v>
      </c>
      <c r="T671" s="121" t="str">
        <f>+HYPERLINK(IFERROR(VLOOKUP($M671&amp;"-"&amp;$N671,Links_publicos_PBI[[id-id2]:[Nombre Archivo PBI]],5,0),L671))</f>
        <v>https://app.powerbi.com/view?r=eyJrIjoiMmEwMTdkMzUtZmNjZC00MzJhLWE0NTktYTU5ZGRkYWY3ZTEwIiwidCI6IjhmYmFhNWJmLTJlY2MtNGRjOC1iNTZiLThmOTJlMzA3ZjA3NiIsImMiOjR9</v>
      </c>
      <c r="U671" s="121" t="str">
        <f>+IFERROR(VLOOKUP($M671,'LINK GEE-MSTORE'!$A$4:$E$164,4,0),"")&amp;IF(Detalle_Vinculos_Odoo[[#This Row],[id GEE2]]=0,"",Detalle_Vinculos_Odoo[[#This Row],[id GEE2]])</f>
        <v>https://app-data-i.users.earthengine.app/view/dataclimardfiltro?Codcom=427</v>
      </c>
      <c r="V671" s="121" t="str">
        <f>+IFERROR(VLOOKUP($M671,'LINK GEE-MSTORE'!$I$4:$M$134,4,0),"")</f>
        <v/>
      </c>
      <c r="W671" s="30" t="str">
        <f>+Detalle_Vinculos_Odoo[[#This Row],[Data]]&amp;"|| "&amp;Detalle_Vinculos_Odoo[[#This Row],[Variante Shopify]]&amp;", "&amp;Detalle_Vinculos_Odoo[[#This Row],[País]]</f>
        <v>DATACLIMA|| Provincia: Valverde, Rep Dominicana</v>
      </c>
      <c r="X6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Valverde</v>
      </c>
      <c r="Y671" s="106" t="str">
        <f>+IFERROR(VLOOKUP(Detalle_Vinculos_Odoo[[#This Row],[id GEE]],Portadas10[],2,0),"No hay imagen en la tabla")</f>
        <v>No hay imagen en la tabla</v>
      </c>
      <c r="Z6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id2:427, geeURL: "https://app-data-i.users.earthengine.app/view/dataclimardfiltro?Codcom=427", comentario: "DATA: DATACLIMA || País: Rep Dominicana || Variante: SI || Tipo Variante: Provincia || Variante Shopify: Provincia: Valverde", nombre: "DATACLIMA|| Provincia: Valverde, Rep Dominicana",urlImagen: "No hay imagen en la tabla",  urlPowerBi:"https://app.powerbi.com/view?r=eyJrIjoiMmEwMTdkMzUtZmNjZC00MzJhLWE0NTktYTU5ZGRkYWY3ZTEwIiwidCI6IjhmYmFhNWJmLTJlY2MtNGRjOC1iNTZiLThmOTJlMzA3ZjA3NiIsImMiOjR9"));</v>
      </c>
      <c r="AA6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https://odooutil.azurewebsites.net/GEE/Index/9031/427/50/427</v>
      </c>
      <c r="AB671" s="106" t="str">
        <f t="shared" si="48"/>
        <v>https://dashboardfiltrado.azurewebsites.net/AutoDash/Index/50/427</v>
      </c>
      <c r="AC6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id2:427, url:"https://app.powerbi.com/view?r=eyJrIjoiMmEwMTdkMzUtZmNjZC00MzJhLWE0NTktYTU5ZGRkYWY3ZTEwIiwidCI6IjhmYmFhNWJmLTJlY2MtNGRjOC1iNTZiLThmOTJlMzA3ZjA3NiIsImMiOjR9", comentario:"DATA: DATACLIMA || País: Rep Dominicana || Variante: SI || Tipo Variante: Provincia || Variante Shopify: Provincia: Valverde"));</v>
      </c>
      <c r="AD6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https://odooutil.azurewebsites.net/GEE/Index/9031/427/50/427</v>
      </c>
      <c r="AE671" s="117" t="str">
        <f>+IF(Detalle_Vinculos_Odoo[[#This Row],[LINK Mapstore]]&lt;&gt;"","MapStore",IF(Detalle_Vinculos_Odoo[[#This Row],[id GEE]]&lt;&gt;"","GEE-PBI","PBI"))</f>
        <v>GEE-PBI</v>
      </c>
    </row>
    <row r="672" spans="1:31" ht="30.6" hidden="1" x14ac:dyDescent="0.3">
      <c r="A672" s="102">
        <f t="shared" si="49"/>
        <v>659</v>
      </c>
      <c r="B672" s="103" t="str">
        <f>+VLOOKUP($M672,Detalle_Variantes_DI[],2,0)</f>
        <v>DATACLIMA</v>
      </c>
      <c r="C672" s="103" t="str">
        <f>+VLOOKUP($M672,Detalle_Variantes_DI[],3,0)</f>
        <v>0013-04-00092</v>
      </c>
      <c r="D672" s="30" t="str">
        <f>+VLOOKUP($M672,Detalle_Variantes_DI[],5,0)</f>
        <v>Plataforma de Análisis y Monitoreo del Clima - República Dominicana</v>
      </c>
      <c r="E672" s="102" t="str">
        <f>+VLOOKUP($M672,Detalle_Variantes_DI[],6,0)</f>
        <v>PRO</v>
      </c>
      <c r="F672" s="102" t="str">
        <f>+VLOOKUP($M672,Detalle_Variantes_DI[],7,0)</f>
        <v>Rep Dominicana</v>
      </c>
      <c r="G672" s="102" t="str">
        <f>+VLOOKUP($M672,Detalle_Variantes_DI[],8,0)</f>
        <v>SI</v>
      </c>
      <c r="H672" s="102" t="str">
        <f>+VLOOKUP($M672,Detalle_Variantes_DI[],9,0)</f>
        <v>SI</v>
      </c>
      <c r="I672" s="102" t="str">
        <f>+VLOOKUP($M672,Detalle_Variantes_DI[],10,0)</f>
        <v>NO</v>
      </c>
      <c r="J672" s="102" t="str">
        <f>+VLOOKUP($M672,Detalle_Variantes_DI[],11,0)</f>
        <v>SI</v>
      </c>
      <c r="K672" s="102" t="str">
        <f>+VLOOKUP($M672,Detalle_Variantes_DI[],13,0)</f>
        <v>SI</v>
      </c>
      <c r="L672" s="102" t="str">
        <f>+VLOOKUP($M672,Detalle_Variantes_DI[],14,0)</f>
        <v>Provincia</v>
      </c>
      <c r="M672" s="100">
        <f t="shared" si="52"/>
        <v>50</v>
      </c>
      <c r="N672" s="96">
        <v>502</v>
      </c>
      <c r="O672" s="102">
        <f>+IF(VLOOKUP($M672,Detalle_Variantes_DI[],19,0)=0,"",VLOOKUP($M672,Detalle_Variantes_DI[],19,0))</f>
        <v>9031</v>
      </c>
      <c r="P672" s="102">
        <f t="shared" si="50"/>
        <v>502</v>
      </c>
      <c r="Q672" s="102">
        <f>+IF(VLOOKUP($M672,Detalle_Variantes_DI[],19,0)=0,"",VLOOKUP($M672,Detalle_Variantes_DI[],21,0))</f>
        <v>0</v>
      </c>
      <c r="R672" s="102">
        <f t="shared" si="51"/>
        <v>502</v>
      </c>
      <c r="S672" s="106" t="str">
        <f>+IFERROR(VLOOKUP(M672&amp;"-"&amp;N672,Links_publicos_PBI[[id-id2]:[Nombre Archivo PBI]],4,0),L672)</f>
        <v>Provincia: Azua</v>
      </c>
      <c r="T672" s="121" t="str">
        <f>+HYPERLINK(IFERROR(VLOOKUP($M672&amp;"-"&amp;$N672,Links_publicos_PBI[[id-id2]:[Nombre Archivo PBI]],5,0),L672))</f>
        <v>https://app.powerbi.com/view?r=eyJrIjoiNjFkNDBhZGYtMGIxNy00NzQ4LThjNTAtNGQ5MjAyYzg5NzQ4IiwidCI6IjhmYmFhNWJmLTJlY2MtNGRjOC1iNTZiLThmOTJlMzA3ZjA3NiIsImMiOjR9</v>
      </c>
      <c r="U672" s="121" t="str">
        <f>+IFERROR(VLOOKUP($M672,'LINK GEE-MSTORE'!$A$4:$E$164,4,0),"")&amp;IF(Detalle_Vinculos_Odoo[[#This Row],[id GEE2]]=0,"",Detalle_Vinculos_Odoo[[#This Row],[id GEE2]])</f>
        <v>https://app-data-i.users.earthengine.app/view/dataclimardfiltro?Codcom=502</v>
      </c>
      <c r="V672" s="121" t="str">
        <f>+IFERROR(VLOOKUP($M672,'LINK GEE-MSTORE'!$I$4:$M$134,4,0),"")</f>
        <v/>
      </c>
      <c r="W672" s="30" t="str">
        <f>+Detalle_Vinculos_Odoo[[#This Row],[Data]]&amp;"|| "&amp;Detalle_Vinculos_Odoo[[#This Row],[Variante Shopify]]&amp;", "&amp;Detalle_Vinculos_Odoo[[#This Row],[País]]</f>
        <v>DATACLIMA|| Provincia: Azua, Rep Dominicana</v>
      </c>
      <c r="X6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Azua</v>
      </c>
      <c r="Y672" s="106" t="str">
        <f>+IFERROR(VLOOKUP(Detalle_Vinculos_Odoo[[#This Row],[id GEE]],Portadas10[],2,0),"No hay imagen en la tabla")</f>
        <v>No hay imagen en la tabla</v>
      </c>
      <c r="Z6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id2:502, geeURL: "https://app-data-i.users.earthengine.app/view/dataclimardfiltro?Codcom=502", comentario: "DATA: DATACLIMA || País: Rep Dominicana || Variante: SI || Tipo Variante: Provincia || Variante Shopify: Provincia: Azua", nombre: "DATACLIMA|| Provincia: Azua, Rep Dominicana",urlImagen: "No hay imagen en la tabla",  urlPowerBi:"https://app.powerbi.com/view?r=eyJrIjoiNjFkNDBhZGYtMGIxNy00NzQ4LThjNTAtNGQ5MjAyYzg5NzQ4IiwidCI6IjhmYmFhNWJmLTJlY2MtNGRjOC1iNTZiLThmOTJlMzA3ZjA3NiIsImMiOjR9"));</v>
      </c>
      <c r="AA6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https://odooutil.azurewebsites.net/GEE/Index/9031/502/50/502</v>
      </c>
      <c r="AB672" s="106" t="str">
        <f t="shared" si="48"/>
        <v>https://dashboardfiltrado.azurewebsites.net/AutoDash/Index/50/502</v>
      </c>
      <c r="AC6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id2:502, url:"https://app.powerbi.com/view?r=eyJrIjoiNjFkNDBhZGYtMGIxNy00NzQ4LThjNTAtNGQ5MjAyYzg5NzQ4IiwidCI6IjhmYmFhNWJmLTJlY2MtNGRjOC1iNTZiLThmOTJlMzA3ZjA3NiIsImMiOjR9", comentario:"DATA: DATACLIMA || País: Rep Dominicana || Variante: SI || Tipo Variante: Provincia || Variante Shopify: Provincia: Azua"));</v>
      </c>
      <c r="AD6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https://odooutil.azurewebsites.net/GEE/Index/9031/502/50/502</v>
      </c>
      <c r="AE672" s="117" t="str">
        <f>+IF(Detalle_Vinculos_Odoo[[#This Row],[LINK Mapstore]]&lt;&gt;"","MapStore",IF(Detalle_Vinculos_Odoo[[#This Row],[id GEE]]&lt;&gt;"","GEE-PBI","PBI"))</f>
        <v>GEE-PBI</v>
      </c>
    </row>
    <row r="673" spans="1:31" ht="30.6" hidden="1" x14ac:dyDescent="0.3">
      <c r="A673" s="102">
        <f t="shared" si="49"/>
        <v>660</v>
      </c>
      <c r="B673" s="103" t="str">
        <f>+VLOOKUP($M673,Detalle_Variantes_DI[],2,0)</f>
        <v>DATACLIMA</v>
      </c>
      <c r="C673" s="103" t="str">
        <f>+VLOOKUP($M673,Detalle_Variantes_DI[],3,0)</f>
        <v>0013-04-00092</v>
      </c>
      <c r="D673" s="30" t="str">
        <f>+VLOOKUP($M673,Detalle_Variantes_DI[],5,0)</f>
        <v>Plataforma de Análisis y Monitoreo del Clima - República Dominicana</v>
      </c>
      <c r="E673" s="102" t="str">
        <f>+VLOOKUP($M673,Detalle_Variantes_DI[],6,0)</f>
        <v>PRO</v>
      </c>
      <c r="F673" s="102" t="str">
        <f>+VLOOKUP($M673,Detalle_Variantes_DI[],7,0)</f>
        <v>Rep Dominicana</v>
      </c>
      <c r="G673" s="102" t="str">
        <f>+VLOOKUP($M673,Detalle_Variantes_DI[],8,0)</f>
        <v>SI</v>
      </c>
      <c r="H673" s="102" t="str">
        <f>+VLOOKUP($M673,Detalle_Variantes_DI[],9,0)</f>
        <v>SI</v>
      </c>
      <c r="I673" s="102" t="str">
        <f>+VLOOKUP($M673,Detalle_Variantes_DI[],10,0)</f>
        <v>NO</v>
      </c>
      <c r="J673" s="102" t="str">
        <f>+VLOOKUP($M673,Detalle_Variantes_DI[],11,0)</f>
        <v>SI</v>
      </c>
      <c r="K673" s="102" t="str">
        <f>+VLOOKUP($M673,Detalle_Variantes_DI[],13,0)</f>
        <v>SI</v>
      </c>
      <c r="L673" s="102" t="str">
        <f>+VLOOKUP($M673,Detalle_Variantes_DI[],14,0)</f>
        <v>Provincia</v>
      </c>
      <c r="M673" s="100">
        <f t="shared" si="52"/>
        <v>50</v>
      </c>
      <c r="N673" s="96">
        <v>517</v>
      </c>
      <c r="O673" s="102">
        <f>+IF(VLOOKUP($M673,Detalle_Variantes_DI[],19,0)=0,"",VLOOKUP($M673,Detalle_Variantes_DI[],19,0))</f>
        <v>9031</v>
      </c>
      <c r="P673" s="102">
        <f t="shared" si="50"/>
        <v>517</v>
      </c>
      <c r="Q673" s="102">
        <f>+IF(VLOOKUP($M673,Detalle_Variantes_DI[],19,0)=0,"",VLOOKUP($M673,Detalle_Variantes_DI[],21,0))</f>
        <v>0</v>
      </c>
      <c r="R673" s="102">
        <f t="shared" si="51"/>
        <v>517</v>
      </c>
      <c r="S673" s="106" t="str">
        <f>+IFERROR(VLOOKUP(M673&amp;"-"&amp;N673,Links_publicos_PBI[[id-id2]:[Nombre Archivo PBI]],4,0),L673)</f>
        <v>Provincia: Peravia</v>
      </c>
      <c r="T673" s="121" t="str">
        <f>+HYPERLINK(IFERROR(VLOOKUP($M673&amp;"-"&amp;$N673,Links_publicos_PBI[[id-id2]:[Nombre Archivo PBI]],5,0),L673))</f>
        <v>https://app.powerbi.com/view?r=eyJrIjoiNWY0MDdhNDUtMzk1Ny00YjFjLWIwYTEtOGU5MzdlNDRjNzY0IiwidCI6IjhmYmFhNWJmLTJlY2MtNGRjOC1iNTZiLThmOTJlMzA3ZjA3NiIsImMiOjR9</v>
      </c>
      <c r="U673" s="121" t="str">
        <f>+IFERROR(VLOOKUP($M673,'LINK GEE-MSTORE'!$A$4:$E$164,4,0),"")&amp;IF(Detalle_Vinculos_Odoo[[#This Row],[id GEE2]]=0,"",Detalle_Vinculos_Odoo[[#This Row],[id GEE2]])</f>
        <v>https://app-data-i.users.earthengine.app/view/dataclimardfiltro?Codcom=517</v>
      </c>
      <c r="V673" s="121" t="str">
        <f>+IFERROR(VLOOKUP($M673,'LINK GEE-MSTORE'!$I$4:$M$134,4,0),"")</f>
        <v/>
      </c>
      <c r="W673" s="30" t="str">
        <f>+Detalle_Vinculos_Odoo[[#This Row],[Data]]&amp;"|| "&amp;Detalle_Vinculos_Odoo[[#This Row],[Variante Shopify]]&amp;", "&amp;Detalle_Vinculos_Odoo[[#This Row],[País]]</f>
        <v>DATACLIMA|| Provincia: Peravia, Rep Dominicana</v>
      </c>
      <c r="X6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Peravia</v>
      </c>
      <c r="Y673" s="106" t="str">
        <f>+IFERROR(VLOOKUP(Detalle_Vinculos_Odoo[[#This Row],[id GEE]],Portadas10[],2,0),"No hay imagen en la tabla")</f>
        <v>No hay imagen en la tabla</v>
      </c>
      <c r="Z6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id2:517, geeURL: "https://app-data-i.users.earthengine.app/view/dataclimardfiltro?Codcom=517", comentario: "DATA: DATACLIMA || País: Rep Dominicana || Variante: SI || Tipo Variante: Provincia || Variante Shopify: Provincia: Peravia", nombre: "DATACLIMA|| Provincia: Peravia, Rep Dominicana",urlImagen: "No hay imagen en la tabla",  urlPowerBi:"https://app.powerbi.com/view?r=eyJrIjoiNWY0MDdhNDUtMzk1Ny00YjFjLWIwYTEtOGU5MzdlNDRjNzY0IiwidCI6IjhmYmFhNWJmLTJlY2MtNGRjOC1iNTZiLThmOTJlMzA3ZjA3NiIsImMiOjR9"));</v>
      </c>
      <c r="AA6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https://odooutil.azurewebsites.net/GEE/Index/9031/517/50/517</v>
      </c>
      <c r="AB673" s="106" t="str">
        <f t="shared" si="48"/>
        <v>https://dashboardfiltrado.azurewebsites.net/AutoDash/Index/50/517</v>
      </c>
      <c r="AC6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id2:517, url:"https://app.powerbi.com/view?r=eyJrIjoiNWY0MDdhNDUtMzk1Ny00YjFjLWIwYTEtOGU5MzdlNDRjNzY0IiwidCI6IjhmYmFhNWJmLTJlY2MtNGRjOC1iNTZiLThmOTJlMzA3ZjA3NiIsImMiOjR9", comentario:"DATA: DATACLIMA || País: Rep Dominicana || Variante: SI || Tipo Variante: Provincia || Variante Shopify: Provincia: Peravia"));</v>
      </c>
      <c r="AD6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https://odooutil.azurewebsites.net/GEE/Index/9031/517/50/517</v>
      </c>
      <c r="AE673" s="117" t="str">
        <f>+IF(Detalle_Vinculos_Odoo[[#This Row],[LINK Mapstore]]&lt;&gt;"","MapStore",IF(Detalle_Vinculos_Odoo[[#This Row],[id GEE]]&lt;&gt;"","GEE-PBI","PBI"))</f>
        <v>GEE-PBI</v>
      </c>
    </row>
    <row r="674" spans="1:31" ht="30.6" hidden="1" x14ac:dyDescent="0.3">
      <c r="A674" s="102">
        <f t="shared" si="49"/>
        <v>661</v>
      </c>
      <c r="B674" s="103" t="str">
        <f>+VLOOKUP($M674,Detalle_Variantes_DI[],2,0)</f>
        <v>DATACLIMA</v>
      </c>
      <c r="C674" s="103" t="str">
        <f>+VLOOKUP($M674,Detalle_Variantes_DI[],3,0)</f>
        <v>0013-04-00092</v>
      </c>
      <c r="D674" s="30" t="str">
        <f>+VLOOKUP($M674,Detalle_Variantes_DI[],5,0)</f>
        <v>Plataforma de Análisis y Monitoreo del Clima - República Dominicana</v>
      </c>
      <c r="E674" s="102" t="str">
        <f>+VLOOKUP($M674,Detalle_Variantes_DI[],6,0)</f>
        <v>PRO</v>
      </c>
      <c r="F674" s="102" t="str">
        <f>+VLOOKUP($M674,Detalle_Variantes_DI[],7,0)</f>
        <v>Rep Dominicana</v>
      </c>
      <c r="G674" s="102" t="str">
        <f>+VLOOKUP($M674,Detalle_Variantes_DI[],8,0)</f>
        <v>SI</v>
      </c>
      <c r="H674" s="102" t="str">
        <f>+VLOOKUP($M674,Detalle_Variantes_DI[],9,0)</f>
        <v>SI</v>
      </c>
      <c r="I674" s="102" t="str">
        <f>+VLOOKUP($M674,Detalle_Variantes_DI[],10,0)</f>
        <v>NO</v>
      </c>
      <c r="J674" s="102" t="str">
        <f>+VLOOKUP($M674,Detalle_Variantes_DI[],11,0)</f>
        <v>SI</v>
      </c>
      <c r="K674" s="102" t="str">
        <f>+VLOOKUP($M674,Detalle_Variantes_DI[],13,0)</f>
        <v>SI</v>
      </c>
      <c r="L674" s="102" t="str">
        <f>+VLOOKUP($M674,Detalle_Variantes_DI[],14,0)</f>
        <v>Provincia</v>
      </c>
      <c r="M674" s="100">
        <f t="shared" si="52"/>
        <v>50</v>
      </c>
      <c r="N674" s="96">
        <v>521</v>
      </c>
      <c r="O674" s="102">
        <f>+IF(VLOOKUP($M674,Detalle_Variantes_DI[],19,0)=0,"",VLOOKUP($M674,Detalle_Variantes_DI[],19,0))</f>
        <v>9031</v>
      </c>
      <c r="P674" s="102">
        <f t="shared" si="50"/>
        <v>521</v>
      </c>
      <c r="Q674" s="102">
        <f>+IF(VLOOKUP($M674,Detalle_Variantes_DI[],19,0)=0,"",VLOOKUP($M674,Detalle_Variantes_DI[],21,0))</f>
        <v>0</v>
      </c>
      <c r="R674" s="102">
        <f t="shared" si="51"/>
        <v>521</v>
      </c>
      <c r="S674" s="106" t="str">
        <f>+IFERROR(VLOOKUP(M674&amp;"-"&amp;N674,Links_publicos_PBI[[id-id2]:[Nombre Archivo PBI]],4,0),L674)</f>
        <v>Provincia: San Cristóbal</v>
      </c>
      <c r="T674" s="121" t="str">
        <f>+HYPERLINK(IFERROR(VLOOKUP($M674&amp;"-"&amp;$N674,Links_publicos_PBI[[id-id2]:[Nombre Archivo PBI]],5,0),L674))</f>
        <v>https://app.powerbi.com/view?r=eyJrIjoiZDA0OGY5ZTItOGMxNC00MGE3LWI5ZTAtOTUwNDExZmI1ZDY1IiwidCI6IjhmYmFhNWJmLTJlY2MtNGRjOC1iNTZiLThmOTJlMzA3ZjA3NiIsImMiOjR9</v>
      </c>
      <c r="U674" s="121" t="str">
        <f>+IFERROR(VLOOKUP($M674,'LINK GEE-MSTORE'!$A$4:$E$164,4,0),"")&amp;IF(Detalle_Vinculos_Odoo[[#This Row],[id GEE2]]=0,"",Detalle_Vinculos_Odoo[[#This Row],[id GEE2]])</f>
        <v>https://app-data-i.users.earthengine.app/view/dataclimardfiltro?Codcom=521</v>
      </c>
      <c r="V674" s="121" t="str">
        <f>+IFERROR(VLOOKUP($M674,'LINK GEE-MSTORE'!$I$4:$M$134,4,0),"")</f>
        <v/>
      </c>
      <c r="W674" s="30" t="str">
        <f>+Detalle_Vinculos_Odoo[[#This Row],[Data]]&amp;"|| "&amp;Detalle_Vinculos_Odoo[[#This Row],[Variante Shopify]]&amp;", "&amp;Detalle_Vinculos_Odoo[[#This Row],[País]]</f>
        <v>DATACLIMA|| Provincia: San Cristóbal, Rep Dominicana</v>
      </c>
      <c r="X6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 Cristóbal</v>
      </c>
      <c r="Y674" s="106" t="str">
        <f>+IFERROR(VLOOKUP(Detalle_Vinculos_Odoo[[#This Row],[id GEE]],Portadas10[],2,0),"No hay imagen en la tabla")</f>
        <v>No hay imagen en la tabla</v>
      </c>
      <c r="Z6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id2:521, geeURL: "https://app-data-i.users.earthengine.app/view/dataclimardfiltro?Codcom=521", comentario: "DATA: DATACLIMA || País: Rep Dominicana || Variante: SI || Tipo Variante: Provincia || Variante Shopify: Provincia: San Cristóbal", nombre: "DATACLIMA|| Provincia: San Cristóbal, Rep Dominicana",urlImagen: "No hay imagen en la tabla",  urlPowerBi:"https://app.powerbi.com/view?r=eyJrIjoiZDA0OGY5ZTItOGMxNC00MGE3LWI5ZTAtOTUwNDExZmI1ZDY1IiwidCI6IjhmYmFhNWJmLTJlY2MtNGRjOC1iNTZiLThmOTJlMzA3ZjA3NiIsImMiOjR9"));</v>
      </c>
      <c r="AA6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https://odooutil.azurewebsites.net/GEE/Index/9031/521/50/521</v>
      </c>
      <c r="AB674" s="106" t="str">
        <f t="shared" si="48"/>
        <v>https://dashboardfiltrado.azurewebsites.net/AutoDash/Index/50/521</v>
      </c>
      <c r="AC6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id2:521, url:"https://app.powerbi.com/view?r=eyJrIjoiZDA0OGY5ZTItOGMxNC00MGE3LWI5ZTAtOTUwNDExZmI1ZDY1IiwidCI6IjhmYmFhNWJmLTJlY2MtNGRjOC1iNTZiLThmOTJlMzA3ZjA3NiIsImMiOjR9", comentario:"DATA: DATACLIMA || País: Rep Dominicana || Variante: SI || Tipo Variante: Provincia || Variante Shopify: Provincia: San Cristóbal"));</v>
      </c>
      <c r="AD6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https://odooutil.azurewebsites.net/GEE/Index/9031/521/50/521</v>
      </c>
      <c r="AE674" s="117" t="str">
        <f>+IF(Detalle_Vinculos_Odoo[[#This Row],[LINK Mapstore]]&lt;&gt;"","MapStore",IF(Detalle_Vinculos_Odoo[[#This Row],[id GEE]]&lt;&gt;"","GEE-PBI","PBI"))</f>
        <v>GEE-PBI</v>
      </c>
    </row>
    <row r="675" spans="1:31" ht="30.6" hidden="1" x14ac:dyDescent="0.3">
      <c r="A675" s="102">
        <f t="shared" si="49"/>
        <v>662</v>
      </c>
      <c r="B675" s="103" t="str">
        <f>+VLOOKUP($M675,Detalle_Variantes_DI[],2,0)</f>
        <v>DATACLIMA</v>
      </c>
      <c r="C675" s="103" t="str">
        <f>+VLOOKUP($M675,Detalle_Variantes_DI[],3,0)</f>
        <v>0013-04-00092</v>
      </c>
      <c r="D675" s="30" t="str">
        <f>+VLOOKUP($M675,Detalle_Variantes_DI[],5,0)</f>
        <v>Plataforma de Análisis y Monitoreo del Clima - República Dominicana</v>
      </c>
      <c r="E675" s="102" t="str">
        <f>+VLOOKUP($M675,Detalle_Variantes_DI[],6,0)</f>
        <v>PRO</v>
      </c>
      <c r="F675" s="102" t="str">
        <f>+VLOOKUP($M675,Detalle_Variantes_DI[],7,0)</f>
        <v>Rep Dominicana</v>
      </c>
      <c r="G675" s="102" t="str">
        <f>+VLOOKUP($M675,Detalle_Variantes_DI[],8,0)</f>
        <v>SI</v>
      </c>
      <c r="H675" s="102" t="str">
        <f>+VLOOKUP($M675,Detalle_Variantes_DI[],9,0)</f>
        <v>SI</v>
      </c>
      <c r="I675" s="102" t="str">
        <f>+VLOOKUP($M675,Detalle_Variantes_DI[],10,0)</f>
        <v>NO</v>
      </c>
      <c r="J675" s="102" t="str">
        <f>+VLOOKUP($M675,Detalle_Variantes_DI[],11,0)</f>
        <v>SI</v>
      </c>
      <c r="K675" s="102" t="str">
        <f>+VLOOKUP($M675,Detalle_Variantes_DI[],13,0)</f>
        <v>SI</v>
      </c>
      <c r="L675" s="102" t="str">
        <f>+VLOOKUP($M675,Detalle_Variantes_DI[],14,0)</f>
        <v>Provincia</v>
      </c>
      <c r="M675" s="100">
        <f t="shared" si="52"/>
        <v>50</v>
      </c>
      <c r="N675" s="96">
        <v>531</v>
      </c>
      <c r="O675" s="102">
        <f>+IF(VLOOKUP($M675,Detalle_Variantes_DI[],19,0)=0,"",VLOOKUP($M675,Detalle_Variantes_DI[],19,0))</f>
        <v>9031</v>
      </c>
      <c r="P675" s="102">
        <f t="shared" si="50"/>
        <v>531</v>
      </c>
      <c r="Q675" s="102">
        <f>+IF(VLOOKUP($M675,Detalle_Variantes_DI[],19,0)=0,"",VLOOKUP($M675,Detalle_Variantes_DI[],21,0))</f>
        <v>0</v>
      </c>
      <c r="R675" s="102">
        <f t="shared" si="51"/>
        <v>531</v>
      </c>
      <c r="S675" s="106" t="str">
        <f>+IFERROR(VLOOKUP(M675&amp;"-"&amp;N675,Links_publicos_PBI[[id-id2]:[Nombre Archivo PBI]],4,0),L675)</f>
        <v>Provincia: San José de Ocoa</v>
      </c>
      <c r="T675" s="121" t="str">
        <f>+HYPERLINK(IFERROR(VLOOKUP($M675&amp;"-"&amp;$N675,Links_publicos_PBI[[id-id2]:[Nombre Archivo PBI]],5,0),L675))</f>
        <v>https://app.powerbi.com/view?r=eyJrIjoiMDBjMjA1YWQtYzNiMi00YzNjLTlmNjctZDRmOWU0NDI0NmY1IiwidCI6IjhmYmFhNWJmLTJlY2MtNGRjOC1iNTZiLThmOTJlMzA3ZjA3NiIsImMiOjR9</v>
      </c>
      <c r="U675" s="121" t="str">
        <f>+IFERROR(VLOOKUP($M675,'LINK GEE-MSTORE'!$A$4:$E$164,4,0),"")&amp;IF(Detalle_Vinculos_Odoo[[#This Row],[id GEE2]]=0,"",Detalle_Vinculos_Odoo[[#This Row],[id GEE2]])</f>
        <v>https://app-data-i.users.earthengine.app/view/dataclimardfiltro?Codcom=531</v>
      </c>
      <c r="V675" s="121" t="str">
        <f>+IFERROR(VLOOKUP($M675,'LINK GEE-MSTORE'!$I$4:$M$134,4,0),"")</f>
        <v/>
      </c>
      <c r="W675" s="30" t="str">
        <f>+Detalle_Vinculos_Odoo[[#This Row],[Data]]&amp;"|| "&amp;Detalle_Vinculos_Odoo[[#This Row],[Variante Shopify]]&amp;", "&amp;Detalle_Vinculos_Odoo[[#This Row],[País]]</f>
        <v>DATACLIMA|| Provincia: San José de Ocoa, Rep Dominicana</v>
      </c>
      <c r="X6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 José de Ocoa</v>
      </c>
      <c r="Y675" s="106" t="str">
        <f>+IFERROR(VLOOKUP(Detalle_Vinculos_Odoo[[#This Row],[id GEE]],Portadas10[],2,0),"No hay imagen en la tabla")</f>
        <v>No hay imagen en la tabla</v>
      </c>
      <c r="Z6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id2:531, geeURL: "https://app-data-i.users.earthengine.app/view/dataclimardfiltro?Codcom=531", comentario: "DATA: DATACLIMA || País: Rep Dominicana || Variante: SI || Tipo Variante: Provincia || Variante Shopify: Provincia: San José de Ocoa", nombre: "DATACLIMA|| Provincia: San José de Ocoa, Rep Dominicana",urlImagen: "No hay imagen en la tabla",  urlPowerBi:"https://app.powerbi.com/view?r=eyJrIjoiMDBjMjA1YWQtYzNiMi00YzNjLTlmNjctZDRmOWU0NDI0NmY1IiwidCI6IjhmYmFhNWJmLTJlY2MtNGRjOC1iNTZiLThmOTJlMzA3ZjA3NiIsImMiOjR9"));</v>
      </c>
      <c r="AA6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https://odooutil.azurewebsites.net/GEE/Index/9031/531/50/531</v>
      </c>
      <c r="AB675" s="106" t="str">
        <f t="shared" si="48"/>
        <v>https://dashboardfiltrado.azurewebsites.net/AutoDash/Index/50/531</v>
      </c>
      <c r="AC6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id2:531, url:"https://app.powerbi.com/view?r=eyJrIjoiMDBjMjA1YWQtYzNiMi00YzNjLTlmNjctZDRmOWU0NDI0NmY1IiwidCI6IjhmYmFhNWJmLTJlY2MtNGRjOC1iNTZiLThmOTJlMzA3ZjA3NiIsImMiOjR9", comentario:"DATA: DATACLIMA || País: Rep Dominicana || Variante: SI || Tipo Variante: Provincia || Variante Shopify: Provincia: San José de Ocoa"));</v>
      </c>
      <c r="AD6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https://odooutil.azurewebsites.net/GEE/Index/9031/531/50/531</v>
      </c>
      <c r="AE675" s="117" t="str">
        <f>+IF(Detalle_Vinculos_Odoo[[#This Row],[LINK Mapstore]]&lt;&gt;"","MapStore",IF(Detalle_Vinculos_Odoo[[#This Row],[id GEE]]&lt;&gt;"","GEE-PBI","PBI"))</f>
        <v>GEE-PBI</v>
      </c>
    </row>
    <row r="676" spans="1:31" ht="30.6" hidden="1" x14ac:dyDescent="0.3">
      <c r="A676" s="102">
        <f t="shared" si="49"/>
        <v>663</v>
      </c>
      <c r="B676" s="103" t="str">
        <f>+VLOOKUP($M676,Detalle_Variantes_DI[],2,0)</f>
        <v>DATACLIMA</v>
      </c>
      <c r="C676" s="103" t="str">
        <f>+VLOOKUP($M676,Detalle_Variantes_DI[],3,0)</f>
        <v>0013-04-00092</v>
      </c>
      <c r="D676" s="30" t="str">
        <f>+VLOOKUP($M676,Detalle_Variantes_DI[],5,0)</f>
        <v>Plataforma de Análisis y Monitoreo del Clima - República Dominicana</v>
      </c>
      <c r="E676" s="102" t="str">
        <f>+VLOOKUP($M676,Detalle_Variantes_DI[],6,0)</f>
        <v>PRO</v>
      </c>
      <c r="F676" s="102" t="str">
        <f>+VLOOKUP($M676,Detalle_Variantes_DI[],7,0)</f>
        <v>Rep Dominicana</v>
      </c>
      <c r="G676" s="102" t="str">
        <f>+VLOOKUP($M676,Detalle_Variantes_DI[],8,0)</f>
        <v>SI</v>
      </c>
      <c r="H676" s="102" t="str">
        <f>+VLOOKUP($M676,Detalle_Variantes_DI[],9,0)</f>
        <v>SI</v>
      </c>
      <c r="I676" s="102" t="str">
        <f>+VLOOKUP($M676,Detalle_Variantes_DI[],10,0)</f>
        <v>NO</v>
      </c>
      <c r="J676" s="102" t="str">
        <f>+VLOOKUP($M676,Detalle_Variantes_DI[],11,0)</f>
        <v>SI</v>
      </c>
      <c r="K676" s="102" t="str">
        <f>+VLOOKUP($M676,Detalle_Variantes_DI[],13,0)</f>
        <v>SI</v>
      </c>
      <c r="L676" s="102" t="str">
        <f>+VLOOKUP($M676,Detalle_Variantes_DI[],14,0)</f>
        <v>Provincia</v>
      </c>
      <c r="M676" s="100">
        <f t="shared" si="52"/>
        <v>50</v>
      </c>
      <c r="N676" s="96">
        <v>603</v>
      </c>
      <c r="O676" s="102">
        <f>+IF(VLOOKUP($M676,Detalle_Variantes_DI[],19,0)=0,"",VLOOKUP($M676,Detalle_Variantes_DI[],19,0))</f>
        <v>9031</v>
      </c>
      <c r="P676" s="102">
        <f t="shared" si="50"/>
        <v>603</v>
      </c>
      <c r="Q676" s="102">
        <f>+IF(VLOOKUP($M676,Detalle_Variantes_DI[],19,0)=0,"",VLOOKUP($M676,Detalle_Variantes_DI[],21,0))</f>
        <v>0</v>
      </c>
      <c r="R676" s="102">
        <f t="shared" si="51"/>
        <v>603</v>
      </c>
      <c r="S676" s="106" t="str">
        <f>+IFERROR(VLOOKUP(M676&amp;"-"&amp;N676,Links_publicos_PBI[[id-id2]:[Nombre Archivo PBI]],4,0),L676)</f>
        <v>Provincia: Baoruco</v>
      </c>
      <c r="T676" s="121" t="str">
        <f>+HYPERLINK(IFERROR(VLOOKUP($M676&amp;"-"&amp;$N676,Links_publicos_PBI[[id-id2]:[Nombre Archivo PBI]],5,0),L676))</f>
        <v>https://app.powerbi.com/view?r=eyJrIjoiMGJjNjNmMzEtMmMzNS00MmM3LTg0MjAtZDg1OTkwZGM3OGY2IiwidCI6IjhmYmFhNWJmLTJlY2MtNGRjOC1iNTZiLThmOTJlMzA3ZjA3NiIsImMiOjR9</v>
      </c>
      <c r="U676" s="121" t="str">
        <f>+IFERROR(VLOOKUP($M676,'LINK GEE-MSTORE'!$A$4:$E$164,4,0),"")&amp;IF(Detalle_Vinculos_Odoo[[#This Row],[id GEE2]]=0,"",Detalle_Vinculos_Odoo[[#This Row],[id GEE2]])</f>
        <v>https://app-data-i.users.earthengine.app/view/dataclimardfiltro?Codcom=603</v>
      </c>
      <c r="V676" s="121" t="str">
        <f>+IFERROR(VLOOKUP($M676,'LINK GEE-MSTORE'!$I$4:$M$134,4,0),"")</f>
        <v/>
      </c>
      <c r="W676" s="30" t="str">
        <f>+Detalle_Vinculos_Odoo[[#This Row],[Data]]&amp;"|| "&amp;Detalle_Vinculos_Odoo[[#This Row],[Variante Shopify]]&amp;", "&amp;Detalle_Vinculos_Odoo[[#This Row],[País]]</f>
        <v>DATACLIMA|| Provincia: Baoruco, Rep Dominicana</v>
      </c>
      <c r="X6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Baoruco</v>
      </c>
      <c r="Y676" s="106" t="str">
        <f>+IFERROR(VLOOKUP(Detalle_Vinculos_Odoo[[#This Row],[id GEE]],Portadas10[],2,0),"No hay imagen en la tabla")</f>
        <v>No hay imagen en la tabla</v>
      </c>
      <c r="Z6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id2:603, geeURL: "https://app-data-i.users.earthengine.app/view/dataclimardfiltro?Codcom=603", comentario: "DATA: DATACLIMA || País: Rep Dominicana || Variante: SI || Tipo Variante: Provincia || Variante Shopify: Provincia: Baoruco", nombre: "DATACLIMA|| Provincia: Baoruco, Rep Dominicana",urlImagen: "No hay imagen en la tabla",  urlPowerBi:"https://app.powerbi.com/view?r=eyJrIjoiMGJjNjNmMzEtMmMzNS00MmM3LTg0MjAtZDg1OTkwZGM3OGY2IiwidCI6IjhmYmFhNWJmLTJlY2MtNGRjOC1iNTZiLThmOTJlMzA3ZjA3NiIsImMiOjR9"));</v>
      </c>
      <c r="AA6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https://odooutil.azurewebsites.net/GEE/Index/9031/603/50/603</v>
      </c>
      <c r="AB676" s="106" t="str">
        <f t="shared" si="48"/>
        <v>https://dashboardfiltrado.azurewebsites.net/AutoDash/Index/50/603</v>
      </c>
      <c r="AC6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id2:603, url:"https://app.powerbi.com/view?r=eyJrIjoiMGJjNjNmMzEtMmMzNS00MmM3LTg0MjAtZDg1OTkwZGM3OGY2IiwidCI6IjhmYmFhNWJmLTJlY2MtNGRjOC1iNTZiLThmOTJlMzA3ZjA3NiIsImMiOjR9", comentario:"DATA: DATACLIMA || País: Rep Dominicana || Variante: SI || Tipo Variante: Provincia || Variante Shopify: Provincia: Baoruco"));</v>
      </c>
      <c r="AD6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https://odooutil.azurewebsites.net/GEE/Index/9031/603/50/603</v>
      </c>
      <c r="AE676" s="117" t="str">
        <f>+IF(Detalle_Vinculos_Odoo[[#This Row],[LINK Mapstore]]&lt;&gt;"","MapStore",IF(Detalle_Vinculos_Odoo[[#This Row],[id GEE]]&lt;&gt;"","GEE-PBI","PBI"))</f>
        <v>GEE-PBI</v>
      </c>
    </row>
    <row r="677" spans="1:31" ht="30.6" hidden="1" x14ac:dyDescent="0.3">
      <c r="A677" s="102">
        <f t="shared" si="49"/>
        <v>664</v>
      </c>
      <c r="B677" s="103" t="str">
        <f>+VLOOKUP($M677,Detalle_Variantes_DI[],2,0)</f>
        <v>DATACLIMA</v>
      </c>
      <c r="C677" s="103" t="str">
        <f>+VLOOKUP($M677,Detalle_Variantes_DI[],3,0)</f>
        <v>0013-04-00092</v>
      </c>
      <c r="D677" s="30" t="str">
        <f>+VLOOKUP($M677,Detalle_Variantes_DI[],5,0)</f>
        <v>Plataforma de Análisis y Monitoreo del Clima - República Dominicana</v>
      </c>
      <c r="E677" s="102" t="str">
        <f>+VLOOKUP($M677,Detalle_Variantes_DI[],6,0)</f>
        <v>PRO</v>
      </c>
      <c r="F677" s="102" t="str">
        <f>+VLOOKUP($M677,Detalle_Variantes_DI[],7,0)</f>
        <v>Rep Dominicana</v>
      </c>
      <c r="G677" s="102" t="str">
        <f>+VLOOKUP($M677,Detalle_Variantes_DI[],8,0)</f>
        <v>SI</v>
      </c>
      <c r="H677" s="102" t="str">
        <f>+VLOOKUP($M677,Detalle_Variantes_DI[],9,0)</f>
        <v>SI</v>
      </c>
      <c r="I677" s="102" t="str">
        <f>+VLOOKUP($M677,Detalle_Variantes_DI[],10,0)</f>
        <v>NO</v>
      </c>
      <c r="J677" s="102" t="str">
        <f>+VLOOKUP($M677,Detalle_Variantes_DI[],11,0)</f>
        <v>SI</v>
      </c>
      <c r="K677" s="102" t="str">
        <f>+VLOOKUP($M677,Detalle_Variantes_DI[],13,0)</f>
        <v>SI</v>
      </c>
      <c r="L677" s="102" t="str">
        <f>+VLOOKUP($M677,Detalle_Variantes_DI[],14,0)</f>
        <v>Provincia</v>
      </c>
      <c r="M677" s="100">
        <f t="shared" si="52"/>
        <v>50</v>
      </c>
      <c r="N677" s="96">
        <v>604</v>
      </c>
      <c r="O677" s="102">
        <f>+IF(VLOOKUP($M677,Detalle_Variantes_DI[],19,0)=0,"",VLOOKUP($M677,Detalle_Variantes_DI[],19,0))</f>
        <v>9031</v>
      </c>
      <c r="P677" s="102">
        <f t="shared" si="50"/>
        <v>604</v>
      </c>
      <c r="Q677" s="102">
        <f>+IF(VLOOKUP($M677,Detalle_Variantes_DI[],19,0)=0,"",VLOOKUP($M677,Detalle_Variantes_DI[],21,0))</f>
        <v>0</v>
      </c>
      <c r="R677" s="102">
        <f t="shared" si="51"/>
        <v>604</v>
      </c>
      <c r="S677" s="106" t="str">
        <f>+IFERROR(VLOOKUP(M677&amp;"-"&amp;N677,Links_publicos_PBI[[id-id2]:[Nombre Archivo PBI]],4,0),L677)</f>
        <v>Provincia: Barahona</v>
      </c>
      <c r="T677" s="121" t="str">
        <f>+HYPERLINK(IFERROR(VLOOKUP($M677&amp;"-"&amp;$N677,Links_publicos_PBI[[id-id2]:[Nombre Archivo PBI]],5,0),L677))</f>
        <v>https://app.powerbi.com/view?r=eyJrIjoiMTc3NzlhNmItNzlhMi00YTU4LTg1YjctMjNlZDdhZjUzYWQzIiwidCI6IjhmYmFhNWJmLTJlY2MtNGRjOC1iNTZiLThmOTJlMzA3ZjA3NiIsImMiOjR9</v>
      </c>
      <c r="U677" s="121" t="str">
        <f>+IFERROR(VLOOKUP($M677,'LINK GEE-MSTORE'!$A$4:$E$164,4,0),"")&amp;IF(Detalle_Vinculos_Odoo[[#This Row],[id GEE2]]=0,"",Detalle_Vinculos_Odoo[[#This Row],[id GEE2]])</f>
        <v>https://app-data-i.users.earthengine.app/view/dataclimardfiltro?Codcom=604</v>
      </c>
      <c r="V677" s="121" t="str">
        <f>+IFERROR(VLOOKUP($M677,'LINK GEE-MSTORE'!$I$4:$M$134,4,0),"")</f>
        <v/>
      </c>
      <c r="W677" s="30" t="str">
        <f>+Detalle_Vinculos_Odoo[[#This Row],[Data]]&amp;"|| "&amp;Detalle_Vinculos_Odoo[[#This Row],[Variante Shopify]]&amp;", "&amp;Detalle_Vinculos_Odoo[[#This Row],[País]]</f>
        <v>DATACLIMA|| Provincia: Barahona, Rep Dominicana</v>
      </c>
      <c r="X6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Barahona</v>
      </c>
      <c r="Y677" s="106" t="str">
        <f>+IFERROR(VLOOKUP(Detalle_Vinculos_Odoo[[#This Row],[id GEE]],Portadas10[],2,0),"No hay imagen en la tabla")</f>
        <v>No hay imagen en la tabla</v>
      </c>
      <c r="Z6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id2:604, geeURL: "https://app-data-i.users.earthengine.app/view/dataclimardfiltro?Codcom=604", comentario: "DATA: DATACLIMA || País: Rep Dominicana || Variante: SI || Tipo Variante: Provincia || Variante Shopify: Provincia: Barahona", nombre: "DATACLIMA|| Provincia: Barahona, Rep Dominicana",urlImagen: "No hay imagen en la tabla",  urlPowerBi:"https://app.powerbi.com/view?r=eyJrIjoiMTc3NzlhNmItNzlhMi00YTU4LTg1YjctMjNlZDdhZjUzYWQzIiwidCI6IjhmYmFhNWJmLTJlY2MtNGRjOC1iNTZiLThmOTJlMzA3ZjA3NiIsImMiOjR9"));</v>
      </c>
      <c r="AA6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https://odooutil.azurewebsites.net/GEE/Index/9031/604/50/604</v>
      </c>
      <c r="AB677" s="106" t="str">
        <f t="shared" si="48"/>
        <v>https://dashboardfiltrado.azurewebsites.net/AutoDash/Index/50/604</v>
      </c>
      <c r="AC6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id2:604, url:"https://app.powerbi.com/view?r=eyJrIjoiMTc3NzlhNmItNzlhMi00YTU4LTg1YjctMjNlZDdhZjUzYWQzIiwidCI6IjhmYmFhNWJmLTJlY2MtNGRjOC1iNTZiLThmOTJlMzA3ZjA3NiIsImMiOjR9", comentario:"DATA: DATACLIMA || País: Rep Dominicana || Variante: SI || Tipo Variante: Provincia || Variante Shopify: Provincia: Barahona"));</v>
      </c>
      <c r="AD6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https://odooutil.azurewebsites.net/GEE/Index/9031/604/50/604</v>
      </c>
      <c r="AE677" s="117" t="str">
        <f>+IF(Detalle_Vinculos_Odoo[[#This Row],[LINK Mapstore]]&lt;&gt;"","MapStore",IF(Detalle_Vinculos_Odoo[[#This Row],[id GEE]]&lt;&gt;"","GEE-PBI","PBI"))</f>
        <v>GEE-PBI</v>
      </c>
    </row>
    <row r="678" spans="1:31" ht="30.6" hidden="1" x14ac:dyDescent="0.3">
      <c r="A678" s="102">
        <f t="shared" si="49"/>
        <v>665</v>
      </c>
      <c r="B678" s="103" t="str">
        <f>+VLOOKUP($M678,Detalle_Variantes_DI[],2,0)</f>
        <v>DATACLIMA</v>
      </c>
      <c r="C678" s="103" t="str">
        <f>+VLOOKUP($M678,Detalle_Variantes_DI[],3,0)</f>
        <v>0013-04-00092</v>
      </c>
      <c r="D678" s="30" t="str">
        <f>+VLOOKUP($M678,Detalle_Variantes_DI[],5,0)</f>
        <v>Plataforma de Análisis y Monitoreo del Clima - República Dominicana</v>
      </c>
      <c r="E678" s="102" t="str">
        <f>+VLOOKUP($M678,Detalle_Variantes_DI[],6,0)</f>
        <v>PRO</v>
      </c>
      <c r="F678" s="102" t="str">
        <f>+VLOOKUP($M678,Detalle_Variantes_DI[],7,0)</f>
        <v>Rep Dominicana</v>
      </c>
      <c r="G678" s="102" t="str">
        <f>+VLOOKUP($M678,Detalle_Variantes_DI[],8,0)</f>
        <v>SI</v>
      </c>
      <c r="H678" s="102" t="str">
        <f>+VLOOKUP($M678,Detalle_Variantes_DI[],9,0)</f>
        <v>SI</v>
      </c>
      <c r="I678" s="102" t="str">
        <f>+VLOOKUP($M678,Detalle_Variantes_DI[],10,0)</f>
        <v>NO</v>
      </c>
      <c r="J678" s="102" t="str">
        <f>+VLOOKUP($M678,Detalle_Variantes_DI[],11,0)</f>
        <v>SI</v>
      </c>
      <c r="K678" s="102" t="str">
        <f>+VLOOKUP($M678,Detalle_Variantes_DI[],13,0)</f>
        <v>SI</v>
      </c>
      <c r="L678" s="102" t="str">
        <f>+VLOOKUP($M678,Detalle_Variantes_DI[],14,0)</f>
        <v>Provincia</v>
      </c>
      <c r="M678" s="100">
        <f t="shared" si="52"/>
        <v>50</v>
      </c>
      <c r="N678" s="96">
        <v>610</v>
      </c>
      <c r="O678" s="102">
        <f>+IF(VLOOKUP($M678,Detalle_Variantes_DI[],19,0)=0,"",VLOOKUP($M678,Detalle_Variantes_DI[],19,0))</f>
        <v>9031</v>
      </c>
      <c r="P678" s="102">
        <f t="shared" si="50"/>
        <v>610</v>
      </c>
      <c r="Q678" s="102">
        <f>+IF(VLOOKUP($M678,Detalle_Variantes_DI[],19,0)=0,"",VLOOKUP($M678,Detalle_Variantes_DI[],21,0))</f>
        <v>0</v>
      </c>
      <c r="R678" s="102">
        <f t="shared" si="51"/>
        <v>610</v>
      </c>
      <c r="S678" s="106" t="str">
        <f>+IFERROR(VLOOKUP(M678&amp;"-"&amp;N678,Links_publicos_PBI[[id-id2]:[Nombre Archivo PBI]],4,0),L678)</f>
        <v>Provincia: Independencia</v>
      </c>
      <c r="T678" s="121" t="str">
        <f>+HYPERLINK(IFERROR(VLOOKUP($M678&amp;"-"&amp;$N678,Links_publicos_PBI[[id-id2]:[Nombre Archivo PBI]],5,0),L678))</f>
        <v>https://app.powerbi.com/view?r=eyJrIjoiODYxYTFiZjQtOTJlMS00NzExLWI4MjgtODYzODc4NDA0NWVhIiwidCI6IjhmYmFhNWJmLTJlY2MtNGRjOC1iNTZiLThmOTJlMzA3ZjA3NiIsImMiOjR9</v>
      </c>
      <c r="U678" s="121" t="str">
        <f>+IFERROR(VLOOKUP($M678,'LINK GEE-MSTORE'!$A$4:$E$164,4,0),"")&amp;IF(Detalle_Vinculos_Odoo[[#This Row],[id GEE2]]=0,"",Detalle_Vinculos_Odoo[[#This Row],[id GEE2]])</f>
        <v>https://app-data-i.users.earthengine.app/view/dataclimardfiltro?Codcom=610</v>
      </c>
      <c r="V678" s="121" t="str">
        <f>+IFERROR(VLOOKUP($M678,'LINK GEE-MSTORE'!$I$4:$M$134,4,0),"")</f>
        <v/>
      </c>
      <c r="W678" s="30" t="str">
        <f>+Detalle_Vinculos_Odoo[[#This Row],[Data]]&amp;"|| "&amp;Detalle_Vinculos_Odoo[[#This Row],[Variante Shopify]]&amp;", "&amp;Detalle_Vinculos_Odoo[[#This Row],[País]]</f>
        <v>DATACLIMA|| Provincia: Independencia, Rep Dominicana</v>
      </c>
      <c r="X6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Independencia</v>
      </c>
      <c r="Y678" s="106" t="str">
        <f>+IFERROR(VLOOKUP(Detalle_Vinculos_Odoo[[#This Row],[id GEE]],Portadas10[],2,0),"No hay imagen en la tabla")</f>
        <v>No hay imagen en la tabla</v>
      </c>
      <c r="Z6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id2:610, geeURL: "https://app-data-i.users.earthengine.app/view/dataclimardfiltro?Codcom=610", comentario: "DATA: DATACLIMA || País: Rep Dominicana || Variante: SI || Tipo Variante: Provincia || Variante Shopify: Provincia: Independencia", nombre: "DATACLIMA|| Provincia: Independencia, Rep Dominicana",urlImagen: "No hay imagen en la tabla",  urlPowerBi:"https://app.powerbi.com/view?r=eyJrIjoiODYxYTFiZjQtOTJlMS00NzExLWI4MjgtODYzODc4NDA0NWVhIiwidCI6IjhmYmFhNWJmLTJlY2MtNGRjOC1iNTZiLThmOTJlMzA3ZjA3NiIsImMiOjR9"));</v>
      </c>
      <c r="AA6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https://odooutil.azurewebsites.net/GEE/Index/9031/610/50/610</v>
      </c>
      <c r="AB678" s="106" t="str">
        <f t="shared" si="48"/>
        <v>https://dashboardfiltrado.azurewebsites.net/AutoDash/Index/50/610</v>
      </c>
      <c r="AC6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id2:610, url:"https://app.powerbi.com/view?r=eyJrIjoiODYxYTFiZjQtOTJlMS00NzExLWI4MjgtODYzODc4NDA0NWVhIiwidCI6IjhmYmFhNWJmLTJlY2MtNGRjOC1iNTZiLThmOTJlMzA3ZjA3NiIsImMiOjR9", comentario:"DATA: DATACLIMA || País: Rep Dominicana || Variante: SI || Tipo Variante: Provincia || Variante Shopify: Provincia: Independencia"));</v>
      </c>
      <c r="AD6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https://odooutil.azurewebsites.net/GEE/Index/9031/610/50/610</v>
      </c>
      <c r="AE678" s="117" t="str">
        <f>+IF(Detalle_Vinculos_Odoo[[#This Row],[LINK Mapstore]]&lt;&gt;"","MapStore",IF(Detalle_Vinculos_Odoo[[#This Row],[id GEE]]&lt;&gt;"","GEE-PBI","PBI"))</f>
        <v>GEE-PBI</v>
      </c>
    </row>
    <row r="679" spans="1:31" ht="30.6" hidden="1" x14ac:dyDescent="0.3">
      <c r="A679" s="102">
        <f t="shared" si="49"/>
        <v>666</v>
      </c>
      <c r="B679" s="103" t="str">
        <f>+VLOOKUP($M679,Detalle_Variantes_DI[],2,0)</f>
        <v>DATACLIMA</v>
      </c>
      <c r="C679" s="103" t="str">
        <f>+VLOOKUP($M679,Detalle_Variantes_DI[],3,0)</f>
        <v>0013-04-00092</v>
      </c>
      <c r="D679" s="30" t="str">
        <f>+VLOOKUP($M679,Detalle_Variantes_DI[],5,0)</f>
        <v>Plataforma de Análisis y Monitoreo del Clima - República Dominicana</v>
      </c>
      <c r="E679" s="102" t="str">
        <f>+VLOOKUP($M679,Detalle_Variantes_DI[],6,0)</f>
        <v>PRO</v>
      </c>
      <c r="F679" s="102" t="str">
        <f>+VLOOKUP($M679,Detalle_Variantes_DI[],7,0)</f>
        <v>Rep Dominicana</v>
      </c>
      <c r="G679" s="102" t="str">
        <f>+VLOOKUP($M679,Detalle_Variantes_DI[],8,0)</f>
        <v>SI</v>
      </c>
      <c r="H679" s="102" t="str">
        <f>+VLOOKUP($M679,Detalle_Variantes_DI[],9,0)</f>
        <v>SI</v>
      </c>
      <c r="I679" s="102" t="str">
        <f>+VLOOKUP($M679,Detalle_Variantes_DI[],10,0)</f>
        <v>NO</v>
      </c>
      <c r="J679" s="102" t="str">
        <f>+VLOOKUP($M679,Detalle_Variantes_DI[],11,0)</f>
        <v>SI</v>
      </c>
      <c r="K679" s="102" t="str">
        <f>+VLOOKUP($M679,Detalle_Variantes_DI[],13,0)</f>
        <v>SI</v>
      </c>
      <c r="L679" s="102" t="str">
        <f>+VLOOKUP($M679,Detalle_Variantes_DI[],14,0)</f>
        <v>Provincia</v>
      </c>
      <c r="M679" s="100">
        <f t="shared" si="52"/>
        <v>50</v>
      </c>
      <c r="N679" s="96">
        <v>616</v>
      </c>
      <c r="O679" s="102">
        <f>+IF(VLOOKUP($M679,Detalle_Variantes_DI[],19,0)=0,"",VLOOKUP($M679,Detalle_Variantes_DI[],19,0))</f>
        <v>9031</v>
      </c>
      <c r="P679" s="102">
        <f t="shared" si="50"/>
        <v>616</v>
      </c>
      <c r="Q679" s="102">
        <f>+IF(VLOOKUP($M679,Detalle_Variantes_DI[],19,0)=0,"",VLOOKUP($M679,Detalle_Variantes_DI[],21,0))</f>
        <v>0</v>
      </c>
      <c r="R679" s="102">
        <f t="shared" si="51"/>
        <v>616</v>
      </c>
      <c r="S679" s="106" t="str">
        <f>+IFERROR(VLOOKUP(M679&amp;"-"&amp;N679,Links_publicos_PBI[[id-id2]:[Nombre Archivo PBI]],4,0),L679)</f>
        <v>Provincia: Pedernales</v>
      </c>
      <c r="T679" s="121" t="str">
        <f>+HYPERLINK(IFERROR(VLOOKUP($M679&amp;"-"&amp;$N679,Links_publicos_PBI[[id-id2]:[Nombre Archivo PBI]],5,0),L679))</f>
        <v>https://app.powerbi.com/view?r=eyJrIjoiZDgzYjMwOTYtOWFjMC00ODliLWExOTEtYzM4NGUxMWM4NWMyIiwidCI6IjhmYmFhNWJmLTJlY2MtNGRjOC1iNTZiLThmOTJlMzA3ZjA3NiIsImMiOjR9</v>
      </c>
      <c r="U679" s="121" t="str">
        <f>+IFERROR(VLOOKUP($M679,'LINK GEE-MSTORE'!$A$4:$E$164,4,0),"")&amp;IF(Detalle_Vinculos_Odoo[[#This Row],[id GEE2]]=0,"",Detalle_Vinculos_Odoo[[#This Row],[id GEE2]])</f>
        <v>https://app-data-i.users.earthengine.app/view/dataclimardfiltro?Codcom=616</v>
      </c>
      <c r="V679" s="121" t="str">
        <f>+IFERROR(VLOOKUP($M679,'LINK GEE-MSTORE'!$I$4:$M$134,4,0),"")</f>
        <v/>
      </c>
      <c r="W679" s="30" t="str">
        <f>+Detalle_Vinculos_Odoo[[#This Row],[Data]]&amp;"|| "&amp;Detalle_Vinculos_Odoo[[#This Row],[Variante Shopify]]&amp;", "&amp;Detalle_Vinculos_Odoo[[#This Row],[País]]</f>
        <v>DATACLIMA|| Provincia: Pedernales, Rep Dominicana</v>
      </c>
      <c r="X6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Pedernales</v>
      </c>
      <c r="Y679" s="106" t="str">
        <f>+IFERROR(VLOOKUP(Detalle_Vinculos_Odoo[[#This Row],[id GEE]],Portadas10[],2,0),"No hay imagen en la tabla")</f>
        <v>No hay imagen en la tabla</v>
      </c>
      <c r="Z6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id2:616, geeURL: "https://app-data-i.users.earthengine.app/view/dataclimardfiltro?Codcom=616", comentario: "DATA: DATACLIMA || País: Rep Dominicana || Variante: SI || Tipo Variante: Provincia || Variante Shopify: Provincia: Pedernales", nombre: "DATACLIMA|| Provincia: Pedernales, Rep Dominicana",urlImagen: "No hay imagen en la tabla",  urlPowerBi:"https://app.powerbi.com/view?r=eyJrIjoiZDgzYjMwOTYtOWFjMC00ODliLWExOTEtYzM4NGUxMWM4NWMyIiwidCI6IjhmYmFhNWJmLTJlY2MtNGRjOC1iNTZiLThmOTJlMzA3ZjA3NiIsImMiOjR9"));</v>
      </c>
      <c r="AA6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https://odooutil.azurewebsites.net/GEE/Index/9031/616/50/616</v>
      </c>
      <c r="AB679" s="106" t="str">
        <f t="shared" si="48"/>
        <v>https://dashboardfiltrado.azurewebsites.net/AutoDash/Index/50/616</v>
      </c>
      <c r="AC6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id2:616, url:"https://app.powerbi.com/view?r=eyJrIjoiZDgzYjMwOTYtOWFjMC00ODliLWExOTEtYzM4NGUxMWM4NWMyIiwidCI6IjhmYmFhNWJmLTJlY2MtNGRjOC1iNTZiLThmOTJlMzA3ZjA3NiIsImMiOjR9", comentario:"DATA: DATACLIMA || País: Rep Dominicana || Variante: SI || Tipo Variante: Provincia || Variante Shopify: Provincia: Pedernales"));</v>
      </c>
      <c r="AD6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https://odooutil.azurewebsites.net/GEE/Index/9031/616/50/616</v>
      </c>
      <c r="AE679" s="117" t="str">
        <f>+IF(Detalle_Vinculos_Odoo[[#This Row],[LINK Mapstore]]&lt;&gt;"","MapStore",IF(Detalle_Vinculos_Odoo[[#This Row],[id GEE]]&lt;&gt;"","GEE-PBI","PBI"))</f>
        <v>GEE-PBI</v>
      </c>
    </row>
    <row r="680" spans="1:31" ht="30.6" hidden="1" x14ac:dyDescent="0.3">
      <c r="A680" s="102">
        <f t="shared" si="49"/>
        <v>667</v>
      </c>
      <c r="B680" s="103" t="str">
        <f>+VLOOKUP($M680,Detalle_Variantes_DI[],2,0)</f>
        <v>DATACLIMA</v>
      </c>
      <c r="C680" s="103" t="str">
        <f>+VLOOKUP($M680,Detalle_Variantes_DI[],3,0)</f>
        <v>0013-04-00092</v>
      </c>
      <c r="D680" s="30" t="str">
        <f>+VLOOKUP($M680,Detalle_Variantes_DI[],5,0)</f>
        <v>Plataforma de Análisis y Monitoreo del Clima - República Dominicana</v>
      </c>
      <c r="E680" s="102" t="str">
        <f>+VLOOKUP($M680,Detalle_Variantes_DI[],6,0)</f>
        <v>PRO</v>
      </c>
      <c r="F680" s="102" t="str">
        <f>+VLOOKUP($M680,Detalle_Variantes_DI[],7,0)</f>
        <v>Rep Dominicana</v>
      </c>
      <c r="G680" s="102" t="str">
        <f>+VLOOKUP($M680,Detalle_Variantes_DI[],8,0)</f>
        <v>SI</v>
      </c>
      <c r="H680" s="102" t="str">
        <f>+VLOOKUP($M680,Detalle_Variantes_DI[],9,0)</f>
        <v>SI</v>
      </c>
      <c r="I680" s="102" t="str">
        <f>+VLOOKUP($M680,Detalle_Variantes_DI[],10,0)</f>
        <v>NO</v>
      </c>
      <c r="J680" s="102" t="str">
        <f>+VLOOKUP($M680,Detalle_Variantes_DI[],11,0)</f>
        <v>SI</v>
      </c>
      <c r="K680" s="102" t="str">
        <f>+VLOOKUP($M680,Detalle_Variantes_DI[],13,0)</f>
        <v>SI</v>
      </c>
      <c r="L680" s="102" t="str">
        <f>+VLOOKUP($M680,Detalle_Variantes_DI[],14,0)</f>
        <v>Provincia</v>
      </c>
      <c r="M680" s="100">
        <f t="shared" si="52"/>
        <v>50</v>
      </c>
      <c r="N680" s="96">
        <v>707</v>
      </c>
      <c r="O680" s="102">
        <f>+IF(VLOOKUP($M680,Detalle_Variantes_DI[],19,0)=0,"",VLOOKUP($M680,Detalle_Variantes_DI[],19,0))</f>
        <v>9031</v>
      </c>
      <c r="P680" s="102">
        <f t="shared" si="50"/>
        <v>707</v>
      </c>
      <c r="Q680" s="102">
        <f>+IF(VLOOKUP($M680,Detalle_Variantes_DI[],19,0)=0,"",VLOOKUP($M680,Detalle_Variantes_DI[],21,0))</f>
        <v>0</v>
      </c>
      <c r="R680" s="102">
        <f t="shared" si="51"/>
        <v>707</v>
      </c>
      <c r="S680" s="106" t="str">
        <f>+IFERROR(VLOOKUP(M680&amp;"-"&amp;N680,Links_publicos_PBI[[id-id2]:[Nombre Archivo PBI]],4,0),L680)</f>
        <v>Provincia: Elías Piña</v>
      </c>
      <c r="T680" s="121" t="str">
        <f>+HYPERLINK(IFERROR(VLOOKUP($M680&amp;"-"&amp;$N680,Links_publicos_PBI[[id-id2]:[Nombre Archivo PBI]],5,0),L680))</f>
        <v>https://app.powerbi.com/view?r=eyJrIjoiYjBmY2M2YmQtMmU4Yy00MTQ1LTlhY2ItZjFhYzgxYzc0ZGNkIiwidCI6IjhmYmFhNWJmLTJlY2MtNGRjOC1iNTZiLThmOTJlMzA3ZjA3NiIsImMiOjR9</v>
      </c>
      <c r="U680" s="121" t="str">
        <f>+IFERROR(VLOOKUP($M680,'LINK GEE-MSTORE'!$A$4:$E$164,4,0),"")&amp;IF(Detalle_Vinculos_Odoo[[#This Row],[id GEE2]]=0,"",Detalle_Vinculos_Odoo[[#This Row],[id GEE2]])</f>
        <v>https://app-data-i.users.earthengine.app/view/dataclimardfiltro?Codcom=707</v>
      </c>
      <c r="V680" s="121" t="str">
        <f>+IFERROR(VLOOKUP($M680,'LINK GEE-MSTORE'!$I$4:$M$134,4,0),"")</f>
        <v/>
      </c>
      <c r="W680" s="30" t="str">
        <f>+Detalle_Vinculos_Odoo[[#This Row],[Data]]&amp;"|| "&amp;Detalle_Vinculos_Odoo[[#This Row],[Variante Shopify]]&amp;", "&amp;Detalle_Vinculos_Odoo[[#This Row],[País]]</f>
        <v>DATACLIMA|| Provincia: Elías Piña, Rep Dominicana</v>
      </c>
      <c r="X6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Elías Piña</v>
      </c>
      <c r="Y680" s="106" t="str">
        <f>+IFERROR(VLOOKUP(Detalle_Vinculos_Odoo[[#This Row],[id GEE]],Portadas10[],2,0),"No hay imagen en la tabla")</f>
        <v>No hay imagen en la tabla</v>
      </c>
      <c r="Z6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id2:707, geeURL: "https://app-data-i.users.earthengine.app/view/dataclimardfiltro?Codcom=707", comentario: "DATA: DATACLIMA || País: Rep Dominicana || Variante: SI || Tipo Variante: Provincia || Variante Shopify: Provincia: Elías Piña", nombre: "DATACLIMA|| Provincia: Elías Piña, Rep Dominicana",urlImagen: "No hay imagen en la tabla",  urlPowerBi:"https://app.powerbi.com/view?r=eyJrIjoiYjBmY2M2YmQtMmU4Yy00MTQ1LTlhY2ItZjFhYzgxYzc0ZGNkIiwidCI6IjhmYmFhNWJmLTJlY2MtNGRjOC1iNTZiLThmOTJlMzA3ZjA3NiIsImMiOjR9"));</v>
      </c>
      <c r="AA6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https://odooutil.azurewebsites.net/GEE/Index/9031/707/50/707</v>
      </c>
      <c r="AB680" s="106" t="str">
        <f t="shared" si="48"/>
        <v>https://dashboardfiltrado.azurewebsites.net/AutoDash/Index/50/707</v>
      </c>
      <c r="AC6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id2:707, url:"https://app.powerbi.com/view?r=eyJrIjoiYjBmY2M2YmQtMmU4Yy00MTQ1LTlhY2ItZjFhYzgxYzc0ZGNkIiwidCI6IjhmYmFhNWJmLTJlY2MtNGRjOC1iNTZiLThmOTJlMzA3ZjA3NiIsImMiOjR9", comentario:"DATA: DATACLIMA || País: Rep Dominicana || Variante: SI || Tipo Variante: Provincia || Variante Shopify: Provincia: Elías Piña"));</v>
      </c>
      <c r="AD6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https://odooutil.azurewebsites.net/GEE/Index/9031/707/50/707</v>
      </c>
      <c r="AE680" s="117" t="str">
        <f>+IF(Detalle_Vinculos_Odoo[[#This Row],[LINK Mapstore]]&lt;&gt;"","MapStore",IF(Detalle_Vinculos_Odoo[[#This Row],[id GEE]]&lt;&gt;"","GEE-PBI","PBI"))</f>
        <v>GEE-PBI</v>
      </c>
    </row>
    <row r="681" spans="1:31" ht="30.6" hidden="1" x14ac:dyDescent="0.3">
      <c r="A681" s="102">
        <f t="shared" si="49"/>
        <v>668</v>
      </c>
      <c r="B681" s="103" t="str">
        <f>+VLOOKUP($M681,Detalle_Variantes_DI[],2,0)</f>
        <v>DATACLIMA</v>
      </c>
      <c r="C681" s="103" t="str">
        <f>+VLOOKUP($M681,Detalle_Variantes_DI[],3,0)</f>
        <v>0013-04-00092</v>
      </c>
      <c r="D681" s="30" t="str">
        <f>+VLOOKUP($M681,Detalle_Variantes_DI[],5,0)</f>
        <v>Plataforma de Análisis y Monitoreo del Clima - República Dominicana</v>
      </c>
      <c r="E681" s="102" t="str">
        <f>+VLOOKUP($M681,Detalle_Variantes_DI[],6,0)</f>
        <v>PRO</v>
      </c>
      <c r="F681" s="102" t="str">
        <f>+VLOOKUP($M681,Detalle_Variantes_DI[],7,0)</f>
        <v>Rep Dominicana</v>
      </c>
      <c r="G681" s="102" t="str">
        <f>+VLOOKUP($M681,Detalle_Variantes_DI[],8,0)</f>
        <v>SI</v>
      </c>
      <c r="H681" s="102" t="str">
        <f>+VLOOKUP($M681,Detalle_Variantes_DI[],9,0)</f>
        <v>SI</v>
      </c>
      <c r="I681" s="102" t="str">
        <f>+VLOOKUP($M681,Detalle_Variantes_DI[],10,0)</f>
        <v>NO</v>
      </c>
      <c r="J681" s="102" t="str">
        <f>+VLOOKUP($M681,Detalle_Variantes_DI[],11,0)</f>
        <v>SI</v>
      </c>
      <c r="K681" s="102" t="str">
        <f>+VLOOKUP($M681,Detalle_Variantes_DI[],13,0)</f>
        <v>SI</v>
      </c>
      <c r="L681" s="102" t="str">
        <f>+VLOOKUP($M681,Detalle_Variantes_DI[],14,0)</f>
        <v>Provincia</v>
      </c>
      <c r="M681" s="100">
        <f t="shared" si="52"/>
        <v>50</v>
      </c>
      <c r="N681" s="96">
        <v>722</v>
      </c>
      <c r="O681" s="102">
        <f>+IF(VLOOKUP($M681,Detalle_Variantes_DI[],19,0)=0,"",VLOOKUP($M681,Detalle_Variantes_DI[],19,0))</f>
        <v>9031</v>
      </c>
      <c r="P681" s="102">
        <f t="shared" si="50"/>
        <v>722</v>
      </c>
      <c r="Q681" s="102">
        <f>+IF(VLOOKUP($M681,Detalle_Variantes_DI[],19,0)=0,"",VLOOKUP($M681,Detalle_Variantes_DI[],21,0))</f>
        <v>0</v>
      </c>
      <c r="R681" s="102">
        <f t="shared" si="51"/>
        <v>722</v>
      </c>
      <c r="S681" s="106" t="str">
        <f>+IFERROR(VLOOKUP(M681&amp;"-"&amp;N681,Links_publicos_PBI[[id-id2]:[Nombre Archivo PBI]],4,0),L681)</f>
        <v>Provincia: San Juan</v>
      </c>
      <c r="T681" s="121" t="str">
        <f>+HYPERLINK(IFERROR(VLOOKUP($M681&amp;"-"&amp;$N681,Links_publicos_PBI[[id-id2]:[Nombre Archivo PBI]],5,0),L681))</f>
        <v>https://app.powerbi.com/view?r=eyJrIjoiNGFiMWNlMWMtM2E0Ny00MGFjLWFiY2UtZWU5NGVmNDEzOGYwIiwidCI6IjhmYmFhNWJmLTJlY2MtNGRjOC1iNTZiLThmOTJlMzA3ZjA3NiIsImMiOjR9</v>
      </c>
      <c r="U681" s="121" t="str">
        <f>+IFERROR(VLOOKUP($M681,'LINK GEE-MSTORE'!$A$4:$E$164,4,0),"")&amp;IF(Detalle_Vinculos_Odoo[[#This Row],[id GEE2]]=0,"",Detalle_Vinculos_Odoo[[#This Row],[id GEE2]])</f>
        <v>https://app-data-i.users.earthengine.app/view/dataclimardfiltro?Codcom=722</v>
      </c>
      <c r="V681" s="121" t="str">
        <f>+IFERROR(VLOOKUP($M681,'LINK GEE-MSTORE'!$I$4:$M$134,4,0),"")</f>
        <v/>
      </c>
      <c r="W681" s="30" t="str">
        <f>+Detalle_Vinculos_Odoo[[#This Row],[Data]]&amp;"|| "&amp;Detalle_Vinculos_Odoo[[#This Row],[Variante Shopify]]&amp;", "&amp;Detalle_Vinculos_Odoo[[#This Row],[País]]</f>
        <v>DATACLIMA|| Provincia: San Juan, Rep Dominicana</v>
      </c>
      <c r="X6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 Juan</v>
      </c>
      <c r="Y681" s="106" t="str">
        <f>+IFERROR(VLOOKUP(Detalle_Vinculos_Odoo[[#This Row],[id GEE]],Portadas10[],2,0),"No hay imagen en la tabla")</f>
        <v>No hay imagen en la tabla</v>
      </c>
      <c r="Z6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id2:722, geeURL: "https://app-data-i.users.earthengine.app/view/dataclimardfiltro?Codcom=722", comentario: "DATA: DATACLIMA || País: Rep Dominicana || Variante: SI || Tipo Variante: Provincia || Variante Shopify: Provincia: San Juan", nombre: "DATACLIMA|| Provincia: San Juan, Rep Dominicana",urlImagen: "No hay imagen en la tabla",  urlPowerBi:"https://app.powerbi.com/view?r=eyJrIjoiNGFiMWNlMWMtM2E0Ny00MGFjLWFiY2UtZWU5NGVmNDEzOGYwIiwidCI6IjhmYmFhNWJmLTJlY2MtNGRjOC1iNTZiLThmOTJlMzA3ZjA3NiIsImMiOjR9"));</v>
      </c>
      <c r="AA6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https://odooutil.azurewebsites.net/GEE/Index/9031/722/50/722</v>
      </c>
      <c r="AB681" s="106" t="str">
        <f t="shared" si="48"/>
        <v>https://dashboardfiltrado.azurewebsites.net/AutoDash/Index/50/722</v>
      </c>
      <c r="AC6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id2:722, url:"https://app.powerbi.com/view?r=eyJrIjoiNGFiMWNlMWMtM2E0Ny00MGFjLWFiY2UtZWU5NGVmNDEzOGYwIiwidCI6IjhmYmFhNWJmLTJlY2MtNGRjOC1iNTZiLThmOTJlMzA3ZjA3NiIsImMiOjR9", comentario:"DATA: DATACLIMA || País: Rep Dominicana || Variante: SI || Tipo Variante: Provincia || Variante Shopify: Provincia: San Juan"));</v>
      </c>
      <c r="AD6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https://odooutil.azurewebsites.net/GEE/Index/9031/722/50/722</v>
      </c>
      <c r="AE681" s="117" t="str">
        <f>+IF(Detalle_Vinculos_Odoo[[#This Row],[LINK Mapstore]]&lt;&gt;"","MapStore",IF(Detalle_Vinculos_Odoo[[#This Row],[id GEE]]&lt;&gt;"","GEE-PBI","PBI"))</f>
        <v>GEE-PBI</v>
      </c>
    </row>
    <row r="682" spans="1:31" ht="30.6" hidden="1" x14ac:dyDescent="0.3">
      <c r="A682" s="102">
        <f t="shared" si="49"/>
        <v>669</v>
      </c>
      <c r="B682" s="103" t="str">
        <f>+VLOOKUP($M682,Detalle_Variantes_DI[],2,0)</f>
        <v>DATACLIMA</v>
      </c>
      <c r="C682" s="103" t="str">
        <f>+VLOOKUP($M682,Detalle_Variantes_DI[],3,0)</f>
        <v>0013-04-00092</v>
      </c>
      <c r="D682" s="30" t="str">
        <f>+VLOOKUP($M682,Detalle_Variantes_DI[],5,0)</f>
        <v>Plataforma de Análisis y Monitoreo del Clima - República Dominicana</v>
      </c>
      <c r="E682" s="102" t="str">
        <f>+VLOOKUP($M682,Detalle_Variantes_DI[],6,0)</f>
        <v>PRO</v>
      </c>
      <c r="F682" s="102" t="str">
        <f>+VLOOKUP($M682,Detalle_Variantes_DI[],7,0)</f>
        <v>Rep Dominicana</v>
      </c>
      <c r="G682" s="102" t="str">
        <f>+VLOOKUP($M682,Detalle_Variantes_DI[],8,0)</f>
        <v>SI</v>
      </c>
      <c r="H682" s="102" t="str">
        <f>+VLOOKUP($M682,Detalle_Variantes_DI[],9,0)</f>
        <v>SI</v>
      </c>
      <c r="I682" s="102" t="str">
        <f>+VLOOKUP($M682,Detalle_Variantes_DI[],10,0)</f>
        <v>NO</v>
      </c>
      <c r="J682" s="102" t="str">
        <f>+VLOOKUP($M682,Detalle_Variantes_DI[],11,0)</f>
        <v>SI</v>
      </c>
      <c r="K682" s="102" t="str">
        <f>+VLOOKUP($M682,Detalle_Variantes_DI[],13,0)</f>
        <v>SI</v>
      </c>
      <c r="L682" s="102" t="str">
        <f>+VLOOKUP($M682,Detalle_Variantes_DI[],14,0)</f>
        <v>Provincia</v>
      </c>
      <c r="M682" s="100">
        <f t="shared" si="52"/>
        <v>50</v>
      </c>
      <c r="N682" s="96">
        <v>808</v>
      </c>
      <c r="O682" s="102">
        <f>+IF(VLOOKUP($M682,Detalle_Variantes_DI[],19,0)=0,"",VLOOKUP($M682,Detalle_Variantes_DI[],19,0))</f>
        <v>9031</v>
      </c>
      <c r="P682" s="102">
        <f t="shared" si="50"/>
        <v>808</v>
      </c>
      <c r="Q682" s="102">
        <f>+IF(VLOOKUP($M682,Detalle_Variantes_DI[],19,0)=0,"",VLOOKUP($M682,Detalle_Variantes_DI[],21,0))</f>
        <v>0</v>
      </c>
      <c r="R682" s="102">
        <f t="shared" si="51"/>
        <v>808</v>
      </c>
      <c r="S682" s="106" t="str">
        <f>+IFERROR(VLOOKUP(M682&amp;"-"&amp;N682,Links_publicos_PBI[[id-id2]:[Nombre Archivo PBI]],4,0),L682)</f>
        <v>Provincia: El Seibo</v>
      </c>
      <c r="T682" s="121" t="str">
        <f>+HYPERLINK(IFERROR(VLOOKUP($M682&amp;"-"&amp;$N682,Links_publicos_PBI[[id-id2]:[Nombre Archivo PBI]],5,0),L682))</f>
        <v>https://app.powerbi.com/view?r=eyJrIjoiZmZjNTk1ZjUtN2VjNS00MWFkLWE2N2ItZjQ3MjcyY2IyMzY0IiwidCI6IjhmYmFhNWJmLTJlY2MtNGRjOC1iNTZiLThmOTJlMzA3ZjA3NiIsImMiOjR9</v>
      </c>
      <c r="U682" s="121" t="str">
        <f>+IFERROR(VLOOKUP($M682,'LINK GEE-MSTORE'!$A$4:$E$164,4,0),"")&amp;IF(Detalle_Vinculos_Odoo[[#This Row],[id GEE2]]=0,"",Detalle_Vinculos_Odoo[[#This Row],[id GEE2]])</f>
        <v>https://app-data-i.users.earthengine.app/view/dataclimardfiltro?Codcom=808</v>
      </c>
      <c r="V682" s="121" t="str">
        <f>+IFERROR(VLOOKUP($M682,'LINK GEE-MSTORE'!$I$4:$M$134,4,0),"")</f>
        <v/>
      </c>
      <c r="W682" s="30" t="str">
        <f>+Detalle_Vinculos_Odoo[[#This Row],[Data]]&amp;"|| "&amp;Detalle_Vinculos_Odoo[[#This Row],[Variante Shopify]]&amp;", "&amp;Detalle_Vinculos_Odoo[[#This Row],[País]]</f>
        <v>DATACLIMA|| Provincia: El Seibo, Rep Dominicana</v>
      </c>
      <c r="X6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El Seibo</v>
      </c>
      <c r="Y682" s="106" t="str">
        <f>+IFERROR(VLOOKUP(Detalle_Vinculos_Odoo[[#This Row],[id GEE]],Portadas10[],2,0),"No hay imagen en la tabla")</f>
        <v>No hay imagen en la tabla</v>
      </c>
      <c r="Z6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id2:808, geeURL: "https://app-data-i.users.earthengine.app/view/dataclimardfiltro?Codcom=808", comentario: "DATA: DATACLIMA || País: Rep Dominicana || Variante: SI || Tipo Variante: Provincia || Variante Shopify: Provincia: El Seibo", nombre: "DATACLIMA|| Provincia: El Seibo, Rep Dominicana",urlImagen: "No hay imagen en la tabla",  urlPowerBi:"https://app.powerbi.com/view?r=eyJrIjoiZmZjNTk1ZjUtN2VjNS00MWFkLWE2N2ItZjQ3MjcyY2IyMzY0IiwidCI6IjhmYmFhNWJmLTJlY2MtNGRjOC1iNTZiLThmOTJlMzA3ZjA3NiIsImMiOjR9"));</v>
      </c>
      <c r="AA6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https://odooutil.azurewebsites.net/GEE/Index/9031/808/50/808</v>
      </c>
      <c r="AB682" s="106" t="str">
        <f t="shared" si="48"/>
        <v>https://dashboardfiltrado.azurewebsites.net/AutoDash/Index/50/808</v>
      </c>
      <c r="AC6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id2:808, url:"https://app.powerbi.com/view?r=eyJrIjoiZmZjNTk1ZjUtN2VjNS00MWFkLWE2N2ItZjQ3MjcyY2IyMzY0IiwidCI6IjhmYmFhNWJmLTJlY2MtNGRjOC1iNTZiLThmOTJlMzA3ZjA3NiIsImMiOjR9", comentario:"DATA: DATACLIMA || País: Rep Dominicana || Variante: SI || Tipo Variante: Provincia || Variante Shopify: Provincia: El Seibo"));</v>
      </c>
      <c r="AD6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https://odooutil.azurewebsites.net/GEE/Index/9031/808/50/808</v>
      </c>
      <c r="AE682" s="117" t="str">
        <f>+IF(Detalle_Vinculos_Odoo[[#This Row],[LINK Mapstore]]&lt;&gt;"","MapStore",IF(Detalle_Vinculos_Odoo[[#This Row],[id GEE]]&lt;&gt;"","GEE-PBI","PBI"))</f>
        <v>GEE-PBI</v>
      </c>
    </row>
    <row r="683" spans="1:31" ht="30.6" hidden="1" x14ac:dyDescent="0.3">
      <c r="A683" s="102">
        <f t="shared" si="49"/>
        <v>670</v>
      </c>
      <c r="B683" s="103" t="str">
        <f>+VLOOKUP($M683,Detalle_Variantes_DI[],2,0)</f>
        <v>DATACLIMA</v>
      </c>
      <c r="C683" s="103" t="str">
        <f>+VLOOKUP($M683,Detalle_Variantes_DI[],3,0)</f>
        <v>0013-04-00092</v>
      </c>
      <c r="D683" s="30" t="str">
        <f>+VLOOKUP($M683,Detalle_Variantes_DI[],5,0)</f>
        <v>Plataforma de Análisis y Monitoreo del Clima - República Dominicana</v>
      </c>
      <c r="E683" s="102" t="str">
        <f>+VLOOKUP($M683,Detalle_Variantes_DI[],6,0)</f>
        <v>PRO</v>
      </c>
      <c r="F683" s="102" t="str">
        <f>+VLOOKUP($M683,Detalle_Variantes_DI[],7,0)</f>
        <v>Rep Dominicana</v>
      </c>
      <c r="G683" s="102" t="str">
        <f>+VLOOKUP($M683,Detalle_Variantes_DI[],8,0)</f>
        <v>SI</v>
      </c>
      <c r="H683" s="102" t="str">
        <f>+VLOOKUP($M683,Detalle_Variantes_DI[],9,0)</f>
        <v>SI</v>
      </c>
      <c r="I683" s="102" t="str">
        <f>+VLOOKUP($M683,Detalle_Variantes_DI[],10,0)</f>
        <v>NO</v>
      </c>
      <c r="J683" s="102" t="str">
        <f>+VLOOKUP($M683,Detalle_Variantes_DI[],11,0)</f>
        <v>SI</v>
      </c>
      <c r="K683" s="102" t="str">
        <f>+VLOOKUP($M683,Detalle_Variantes_DI[],13,0)</f>
        <v>SI</v>
      </c>
      <c r="L683" s="102" t="str">
        <f>+VLOOKUP($M683,Detalle_Variantes_DI[],14,0)</f>
        <v>Provincia</v>
      </c>
      <c r="M683" s="100">
        <f t="shared" si="52"/>
        <v>50</v>
      </c>
      <c r="N683" s="96">
        <v>811</v>
      </c>
      <c r="O683" s="102">
        <f>+IF(VLOOKUP($M683,Detalle_Variantes_DI[],19,0)=0,"",VLOOKUP($M683,Detalle_Variantes_DI[],19,0))</f>
        <v>9031</v>
      </c>
      <c r="P683" s="102">
        <f t="shared" si="50"/>
        <v>811</v>
      </c>
      <c r="Q683" s="102">
        <f>+IF(VLOOKUP($M683,Detalle_Variantes_DI[],19,0)=0,"",VLOOKUP($M683,Detalle_Variantes_DI[],21,0))</f>
        <v>0</v>
      </c>
      <c r="R683" s="102">
        <f t="shared" si="51"/>
        <v>811</v>
      </c>
      <c r="S683" s="106" t="str">
        <f>+IFERROR(VLOOKUP(M683&amp;"-"&amp;N683,Links_publicos_PBI[[id-id2]:[Nombre Archivo PBI]],4,0),L683)</f>
        <v>Provincia: La Altagracia</v>
      </c>
      <c r="T683" s="121" t="str">
        <f>+HYPERLINK(IFERROR(VLOOKUP($M683&amp;"-"&amp;$N683,Links_publicos_PBI[[id-id2]:[Nombre Archivo PBI]],5,0),L683))</f>
        <v>https://app.powerbi.com/view?r=eyJrIjoiOWQ0NWI0YzUtZGUxYS00MzkzLTllNzItMGM4MjZlYzkzMzU5IiwidCI6IjhmYmFhNWJmLTJlY2MtNGRjOC1iNTZiLThmOTJlMzA3ZjA3NiIsImMiOjR9</v>
      </c>
      <c r="U683" s="121" t="str">
        <f>+IFERROR(VLOOKUP($M683,'LINK GEE-MSTORE'!$A$4:$E$164,4,0),"")&amp;IF(Detalle_Vinculos_Odoo[[#This Row],[id GEE2]]=0,"",Detalle_Vinculos_Odoo[[#This Row],[id GEE2]])</f>
        <v>https://app-data-i.users.earthengine.app/view/dataclimardfiltro?Codcom=811</v>
      </c>
      <c r="V683" s="121" t="str">
        <f>+IFERROR(VLOOKUP($M683,'LINK GEE-MSTORE'!$I$4:$M$134,4,0),"")</f>
        <v/>
      </c>
      <c r="W683" s="30" t="str">
        <f>+Detalle_Vinculos_Odoo[[#This Row],[Data]]&amp;"|| "&amp;Detalle_Vinculos_Odoo[[#This Row],[Variante Shopify]]&amp;", "&amp;Detalle_Vinculos_Odoo[[#This Row],[País]]</f>
        <v>DATACLIMA|| Provincia: La Altagracia, Rep Dominicana</v>
      </c>
      <c r="X6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La Altagracia</v>
      </c>
      <c r="Y683" s="106" t="str">
        <f>+IFERROR(VLOOKUP(Detalle_Vinculos_Odoo[[#This Row],[id GEE]],Portadas10[],2,0),"No hay imagen en la tabla")</f>
        <v>No hay imagen en la tabla</v>
      </c>
      <c r="Z6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id2:811, geeURL: "https://app-data-i.users.earthengine.app/view/dataclimardfiltro?Codcom=811", comentario: "DATA: DATACLIMA || País: Rep Dominicana || Variante: SI || Tipo Variante: Provincia || Variante Shopify: Provincia: La Altagracia", nombre: "DATACLIMA|| Provincia: La Altagracia, Rep Dominicana",urlImagen: "No hay imagen en la tabla",  urlPowerBi:"https://app.powerbi.com/view?r=eyJrIjoiOWQ0NWI0YzUtZGUxYS00MzkzLTllNzItMGM4MjZlYzkzMzU5IiwidCI6IjhmYmFhNWJmLTJlY2MtNGRjOC1iNTZiLThmOTJlMzA3ZjA3NiIsImMiOjR9"));</v>
      </c>
      <c r="AA6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https://odooutil.azurewebsites.net/GEE/Index/9031/811/50/811</v>
      </c>
      <c r="AB683" s="106" t="str">
        <f t="shared" si="48"/>
        <v>https://dashboardfiltrado.azurewebsites.net/AutoDash/Index/50/811</v>
      </c>
      <c r="AC6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id2:811, url:"https://app.powerbi.com/view?r=eyJrIjoiOWQ0NWI0YzUtZGUxYS00MzkzLTllNzItMGM4MjZlYzkzMzU5IiwidCI6IjhmYmFhNWJmLTJlY2MtNGRjOC1iNTZiLThmOTJlMzA3ZjA3NiIsImMiOjR9", comentario:"DATA: DATACLIMA || País: Rep Dominicana || Variante: SI || Tipo Variante: Provincia || Variante Shopify: Provincia: La Altagracia"));</v>
      </c>
      <c r="AD6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https://odooutil.azurewebsites.net/GEE/Index/9031/811/50/811</v>
      </c>
      <c r="AE683" s="117" t="str">
        <f>+IF(Detalle_Vinculos_Odoo[[#This Row],[LINK Mapstore]]&lt;&gt;"","MapStore",IF(Detalle_Vinculos_Odoo[[#This Row],[id GEE]]&lt;&gt;"","GEE-PBI","PBI"))</f>
        <v>GEE-PBI</v>
      </c>
    </row>
    <row r="684" spans="1:31" ht="30.6" hidden="1" x14ac:dyDescent="0.3">
      <c r="A684" s="102">
        <f t="shared" si="49"/>
        <v>671</v>
      </c>
      <c r="B684" s="103" t="str">
        <f>+VLOOKUP($M684,Detalle_Variantes_DI[],2,0)</f>
        <v>DATACLIMA</v>
      </c>
      <c r="C684" s="103" t="str">
        <f>+VLOOKUP($M684,Detalle_Variantes_DI[],3,0)</f>
        <v>0013-04-00092</v>
      </c>
      <c r="D684" s="30" t="str">
        <f>+VLOOKUP($M684,Detalle_Variantes_DI[],5,0)</f>
        <v>Plataforma de Análisis y Monitoreo del Clima - República Dominicana</v>
      </c>
      <c r="E684" s="102" t="str">
        <f>+VLOOKUP($M684,Detalle_Variantes_DI[],6,0)</f>
        <v>PRO</v>
      </c>
      <c r="F684" s="102" t="str">
        <f>+VLOOKUP($M684,Detalle_Variantes_DI[],7,0)</f>
        <v>Rep Dominicana</v>
      </c>
      <c r="G684" s="102" t="str">
        <f>+VLOOKUP($M684,Detalle_Variantes_DI[],8,0)</f>
        <v>SI</v>
      </c>
      <c r="H684" s="102" t="str">
        <f>+VLOOKUP($M684,Detalle_Variantes_DI[],9,0)</f>
        <v>SI</v>
      </c>
      <c r="I684" s="102" t="str">
        <f>+VLOOKUP($M684,Detalle_Variantes_DI[],10,0)</f>
        <v>NO</v>
      </c>
      <c r="J684" s="102" t="str">
        <f>+VLOOKUP($M684,Detalle_Variantes_DI[],11,0)</f>
        <v>SI</v>
      </c>
      <c r="K684" s="102" t="str">
        <f>+VLOOKUP($M684,Detalle_Variantes_DI[],13,0)</f>
        <v>SI</v>
      </c>
      <c r="L684" s="102" t="str">
        <f>+VLOOKUP($M684,Detalle_Variantes_DI[],14,0)</f>
        <v>Provincia</v>
      </c>
      <c r="M684" s="100">
        <f t="shared" si="52"/>
        <v>50</v>
      </c>
      <c r="N684" s="96">
        <v>812</v>
      </c>
      <c r="O684" s="102">
        <f>+IF(VLOOKUP($M684,Detalle_Variantes_DI[],19,0)=0,"",VLOOKUP($M684,Detalle_Variantes_DI[],19,0))</f>
        <v>9031</v>
      </c>
      <c r="P684" s="102">
        <f t="shared" si="50"/>
        <v>812</v>
      </c>
      <c r="Q684" s="102">
        <f>+IF(VLOOKUP($M684,Detalle_Variantes_DI[],19,0)=0,"",VLOOKUP($M684,Detalle_Variantes_DI[],21,0))</f>
        <v>0</v>
      </c>
      <c r="R684" s="102">
        <f t="shared" si="51"/>
        <v>812</v>
      </c>
      <c r="S684" s="106" t="str">
        <f>+IFERROR(VLOOKUP(M684&amp;"-"&amp;N684,Links_publicos_PBI[[id-id2]:[Nombre Archivo PBI]],4,0),L684)</f>
        <v>Provincia: La Romana</v>
      </c>
      <c r="T684" s="121" t="str">
        <f>+HYPERLINK(IFERROR(VLOOKUP($M684&amp;"-"&amp;$N684,Links_publicos_PBI[[id-id2]:[Nombre Archivo PBI]],5,0),L684))</f>
        <v>https://app.powerbi.com/view?r=eyJrIjoiNGY4MWFiNDEtYzU1Yy00OTI3LTlkOTQtMjEwOTY5MWVlOTEwIiwidCI6IjhmYmFhNWJmLTJlY2MtNGRjOC1iNTZiLThmOTJlMzA3ZjA3NiIsImMiOjR9</v>
      </c>
      <c r="U684" s="121" t="str">
        <f>+IFERROR(VLOOKUP($M684,'LINK GEE-MSTORE'!$A$4:$E$164,4,0),"")&amp;IF(Detalle_Vinculos_Odoo[[#This Row],[id GEE2]]=0,"",Detalle_Vinculos_Odoo[[#This Row],[id GEE2]])</f>
        <v>https://app-data-i.users.earthengine.app/view/dataclimardfiltro?Codcom=812</v>
      </c>
      <c r="V684" s="121" t="str">
        <f>+IFERROR(VLOOKUP($M684,'LINK GEE-MSTORE'!$I$4:$M$134,4,0),"")</f>
        <v/>
      </c>
      <c r="W684" s="30" t="str">
        <f>+Detalle_Vinculos_Odoo[[#This Row],[Data]]&amp;"|| "&amp;Detalle_Vinculos_Odoo[[#This Row],[Variante Shopify]]&amp;", "&amp;Detalle_Vinculos_Odoo[[#This Row],[País]]</f>
        <v>DATACLIMA|| Provincia: La Romana, Rep Dominicana</v>
      </c>
      <c r="X6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La Romana</v>
      </c>
      <c r="Y684" s="106" t="str">
        <f>+IFERROR(VLOOKUP(Detalle_Vinculos_Odoo[[#This Row],[id GEE]],Portadas10[],2,0),"No hay imagen en la tabla")</f>
        <v>No hay imagen en la tabla</v>
      </c>
      <c r="Z6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id2:812, geeURL: "https://app-data-i.users.earthengine.app/view/dataclimardfiltro?Codcom=812", comentario: "DATA: DATACLIMA || País: Rep Dominicana || Variante: SI || Tipo Variante: Provincia || Variante Shopify: Provincia: La Romana", nombre: "DATACLIMA|| Provincia: La Romana, Rep Dominicana",urlImagen: "No hay imagen en la tabla",  urlPowerBi:"https://app.powerbi.com/view?r=eyJrIjoiNGY4MWFiNDEtYzU1Yy00OTI3LTlkOTQtMjEwOTY5MWVlOTEwIiwidCI6IjhmYmFhNWJmLTJlY2MtNGRjOC1iNTZiLThmOTJlMzA3ZjA3NiIsImMiOjR9"));</v>
      </c>
      <c r="AA6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https://odooutil.azurewebsites.net/GEE/Index/9031/812/50/812</v>
      </c>
      <c r="AB684" s="106" t="str">
        <f t="shared" si="48"/>
        <v>https://dashboardfiltrado.azurewebsites.net/AutoDash/Index/50/812</v>
      </c>
      <c r="AC6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id2:812, url:"https://app.powerbi.com/view?r=eyJrIjoiNGY4MWFiNDEtYzU1Yy00OTI3LTlkOTQtMjEwOTY5MWVlOTEwIiwidCI6IjhmYmFhNWJmLTJlY2MtNGRjOC1iNTZiLThmOTJlMzA3ZjA3NiIsImMiOjR9", comentario:"DATA: DATACLIMA || País: Rep Dominicana || Variante: SI || Tipo Variante: Provincia || Variante Shopify: Provincia: La Romana"));</v>
      </c>
      <c r="AD6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https://odooutil.azurewebsites.net/GEE/Index/9031/812/50/812</v>
      </c>
      <c r="AE684" s="117" t="str">
        <f>+IF(Detalle_Vinculos_Odoo[[#This Row],[LINK Mapstore]]&lt;&gt;"","MapStore",IF(Detalle_Vinculos_Odoo[[#This Row],[id GEE]]&lt;&gt;"","GEE-PBI","PBI"))</f>
        <v>GEE-PBI</v>
      </c>
    </row>
    <row r="685" spans="1:31" ht="30.6" hidden="1" x14ac:dyDescent="0.3">
      <c r="A685" s="102">
        <f t="shared" si="49"/>
        <v>672</v>
      </c>
      <c r="B685" s="103" t="str">
        <f>+VLOOKUP($M685,Detalle_Variantes_DI[],2,0)</f>
        <v>DATACLIMA</v>
      </c>
      <c r="C685" s="103" t="str">
        <f>+VLOOKUP($M685,Detalle_Variantes_DI[],3,0)</f>
        <v>0013-04-00092</v>
      </c>
      <c r="D685" s="30" t="str">
        <f>+VLOOKUP($M685,Detalle_Variantes_DI[],5,0)</f>
        <v>Plataforma de Análisis y Monitoreo del Clima - República Dominicana</v>
      </c>
      <c r="E685" s="102" t="str">
        <f>+VLOOKUP($M685,Detalle_Variantes_DI[],6,0)</f>
        <v>PRO</v>
      </c>
      <c r="F685" s="102" t="str">
        <f>+VLOOKUP($M685,Detalle_Variantes_DI[],7,0)</f>
        <v>Rep Dominicana</v>
      </c>
      <c r="G685" s="102" t="str">
        <f>+VLOOKUP($M685,Detalle_Variantes_DI[],8,0)</f>
        <v>SI</v>
      </c>
      <c r="H685" s="102" t="str">
        <f>+VLOOKUP($M685,Detalle_Variantes_DI[],9,0)</f>
        <v>SI</v>
      </c>
      <c r="I685" s="102" t="str">
        <f>+VLOOKUP($M685,Detalle_Variantes_DI[],10,0)</f>
        <v>NO</v>
      </c>
      <c r="J685" s="102" t="str">
        <f>+VLOOKUP($M685,Detalle_Variantes_DI[],11,0)</f>
        <v>SI</v>
      </c>
      <c r="K685" s="102" t="str">
        <f>+VLOOKUP($M685,Detalle_Variantes_DI[],13,0)</f>
        <v>SI</v>
      </c>
      <c r="L685" s="102" t="str">
        <f>+VLOOKUP($M685,Detalle_Variantes_DI[],14,0)</f>
        <v>Provincia</v>
      </c>
      <c r="M685" s="100">
        <f t="shared" si="52"/>
        <v>50</v>
      </c>
      <c r="N685" s="96">
        <v>923</v>
      </c>
      <c r="O685" s="102">
        <f>+IF(VLOOKUP($M685,Detalle_Variantes_DI[],19,0)=0,"",VLOOKUP($M685,Detalle_Variantes_DI[],19,0))</f>
        <v>9031</v>
      </c>
      <c r="P685" s="102">
        <f t="shared" si="50"/>
        <v>923</v>
      </c>
      <c r="Q685" s="102">
        <f>+IF(VLOOKUP($M685,Detalle_Variantes_DI[],19,0)=0,"",VLOOKUP($M685,Detalle_Variantes_DI[],21,0))</f>
        <v>0</v>
      </c>
      <c r="R685" s="102">
        <f t="shared" si="51"/>
        <v>923</v>
      </c>
      <c r="S685" s="106" t="str">
        <f>+IFERROR(VLOOKUP(M685&amp;"-"&amp;N685,Links_publicos_PBI[[id-id2]:[Nombre Archivo PBI]],4,0),L685)</f>
        <v>Provincia: San Pedro de Macorís</v>
      </c>
      <c r="T685" s="121" t="str">
        <f>+HYPERLINK(IFERROR(VLOOKUP($M685&amp;"-"&amp;$N685,Links_publicos_PBI[[id-id2]:[Nombre Archivo PBI]],5,0),L685))</f>
        <v>https://app.powerbi.com/view?r=eyJrIjoiNDlkNmM1NzMtN2YyOC00OTk5LWI4NjUtYmZkYTQ1MTk1ZWQ1IiwidCI6IjhmYmFhNWJmLTJlY2MtNGRjOC1iNTZiLThmOTJlMzA3ZjA3NiIsImMiOjR9</v>
      </c>
      <c r="U685" s="121" t="str">
        <f>+IFERROR(VLOOKUP($M685,'LINK GEE-MSTORE'!$A$4:$E$164,4,0),"")&amp;IF(Detalle_Vinculos_Odoo[[#This Row],[id GEE2]]=0,"",Detalle_Vinculos_Odoo[[#This Row],[id GEE2]])</f>
        <v>https://app-data-i.users.earthengine.app/view/dataclimardfiltro?Codcom=923</v>
      </c>
      <c r="V685" s="121" t="str">
        <f>+IFERROR(VLOOKUP($M685,'LINK GEE-MSTORE'!$I$4:$M$134,4,0),"")</f>
        <v/>
      </c>
      <c r="W685" s="30" t="str">
        <f>+Detalle_Vinculos_Odoo[[#This Row],[Data]]&amp;"|| "&amp;Detalle_Vinculos_Odoo[[#This Row],[Variante Shopify]]&amp;", "&amp;Detalle_Vinculos_Odoo[[#This Row],[País]]</f>
        <v>DATACLIMA|| Provincia: San Pedro de Macorís, Rep Dominicana</v>
      </c>
      <c r="X6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 Pedro de Macorís</v>
      </c>
      <c r="Y685" s="106" t="str">
        <f>+IFERROR(VLOOKUP(Detalle_Vinculos_Odoo[[#This Row],[id GEE]],Portadas10[],2,0),"No hay imagen en la tabla")</f>
        <v>No hay imagen en la tabla</v>
      </c>
      <c r="Z6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id2:923, geeURL: "https://app-data-i.users.earthengine.app/view/dataclimardfiltro?Codcom=923", comentario: "DATA: DATACLIMA || País: Rep Dominicana || Variante: SI || Tipo Variante: Provincia || Variante Shopify: Provincia: San Pedro de Macorís", nombre: "DATACLIMA|| Provincia: San Pedro de Macorís, Rep Dominicana",urlImagen: "No hay imagen en la tabla",  urlPowerBi:"https://app.powerbi.com/view?r=eyJrIjoiNDlkNmM1NzMtN2YyOC00OTk5LWI4NjUtYmZkYTQ1MTk1ZWQ1IiwidCI6IjhmYmFhNWJmLTJlY2MtNGRjOC1iNTZiLThmOTJlMzA3ZjA3NiIsImMiOjR9"));</v>
      </c>
      <c r="AA6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https://odooutil.azurewebsites.net/GEE/Index/9031/923/50/923</v>
      </c>
      <c r="AB685" s="106" t="str">
        <f t="shared" si="48"/>
        <v>https://dashboardfiltrado.azurewebsites.net/AutoDash/Index/50/923</v>
      </c>
      <c r="AC6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id2:923, url:"https://app.powerbi.com/view?r=eyJrIjoiNDlkNmM1NzMtN2YyOC00OTk5LWI4NjUtYmZkYTQ1MTk1ZWQ1IiwidCI6IjhmYmFhNWJmLTJlY2MtNGRjOC1iNTZiLThmOTJlMzA3ZjA3NiIsImMiOjR9", comentario:"DATA: DATACLIMA || País: Rep Dominicana || Variante: SI || Tipo Variante: Provincia || Variante Shopify: Provincia: San Pedro de Macorís"));</v>
      </c>
      <c r="AD6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https://odooutil.azurewebsites.net/GEE/Index/9031/923/50/923</v>
      </c>
      <c r="AE685" s="117" t="str">
        <f>+IF(Detalle_Vinculos_Odoo[[#This Row],[LINK Mapstore]]&lt;&gt;"","MapStore",IF(Detalle_Vinculos_Odoo[[#This Row],[id GEE]]&lt;&gt;"","GEE-PBI","PBI"))</f>
        <v>GEE-PBI</v>
      </c>
    </row>
    <row r="686" spans="1:31" ht="30.6" hidden="1" x14ac:dyDescent="0.3">
      <c r="A686" s="102">
        <f t="shared" si="49"/>
        <v>673</v>
      </c>
      <c r="B686" s="103" t="str">
        <f>+VLOOKUP($M686,Detalle_Variantes_DI[],2,0)</f>
        <v>DATACLIMA</v>
      </c>
      <c r="C686" s="103" t="str">
        <f>+VLOOKUP($M686,Detalle_Variantes_DI[],3,0)</f>
        <v>0013-04-00092</v>
      </c>
      <c r="D686" s="30" t="str">
        <f>+VLOOKUP($M686,Detalle_Variantes_DI[],5,0)</f>
        <v>Plataforma de Análisis y Monitoreo del Clima - República Dominicana</v>
      </c>
      <c r="E686" s="102" t="str">
        <f>+VLOOKUP($M686,Detalle_Variantes_DI[],6,0)</f>
        <v>PRO</v>
      </c>
      <c r="F686" s="102" t="str">
        <f>+VLOOKUP($M686,Detalle_Variantes_DI[],7,0)</f>
        <v>Rep Dominicana</v>
      </c>
      <c r="G686" s="102" t="str">
        <f>+VLOOKUP($M686,Detalle_Variantes_DI[],8,0)</f>
        <v>SI</v>
      </c>
      <c r="H686" s="102" t="str">
        <f>+VLOOKUP($M686,Detalle_Variantes_DI[],9,0)</f>
        <v>SI</v>
      </c>
      <c r="I686" s="102" t="str">
        <f>+VLOOKUP($M686,Detalle_Variantes_DI[],10,0)</f>
        <v>NO</v>
      </c>
      <c r="J686" s="102" t="str">
        <f>+VLOOKUP($M686,Detalle_Variantes_DI[],11,0)</f>
        <v>SI</v>
      </c>
      <c r="K686" s="102" t="str">
        <f>+VLOOKUP($M686,Detalle_Variantes_DI[],13,0)</f>
        <v>SI</v>
      </c>
      <c r="L686" s="102" t="str">
        <f>+VLOOKUP($M686,Detalle_Variantes_DI[],14,0)</f>
        <v>Provincia</v>
      </c>
      <c r="M686" s="100">
        <f t="shared" si="52"/>
        <v>50</v>
      </c>
      <c r="N686" s="96">
        <v>929</v>
      </c>
      <c r="O686" s="102">
        <f>+IF(VLOOKUP($M686,Detalle_Variantes_DI[],19,0)=0,"",VLOOKUP($M686,Detalle_Variantes_DI[],19,0))</f>
        <v>9031</v>
      </c>
      <c r="P686" s="102">
        <f t="shared" si="50"/>
        <v>929</v>
      </c>
      <c r="Q686" s="102">
        <f>+IF(VLOOKUP($M686,Detalle_Variantes_DI[],19,0)=0,"",VLOOKUP($M686,Detalle_Variantes_DI[],21,0))</f>
        <v>0</v>
      </c>
      <c r="R686" s="102">
        <f t="shared" si="51"/>
        <v>929</v>
      </c>
      <c r="S686" s="106" t="str">
        <f>+IFERROR(VLOOKUP(M686&amp;"-"&amp;N686,Links_publicos_PBI[[id-id2]:[Nombre Archivo PBI]],4,0),L686)</f>
        <v>Provincia: Monte Plata</v>
      </c>
      <c r="T686" s="121" t="str">
        <f>+HYPERLINK(IFERROR(VLOOKUP($M686&amp;"-"&amp;$N686,Links_publicos_PBI[[id-id2]:[Nombre Archivo PBI]],5,0),L686))</f>
        <v>https://app.powerbi.com/view?r=eyJrIjoiZGViNjQ5ZjUtNjZkNS00ZWUwLWFiNTgtNzBlNGJlNGIwMjc4IiwidCI6IjhmYmFhNWJmLTJlY2MtNGRjOC1iNTZiLThmOTJlMzA3ZjA3NiIsImMiOjR9</v>
      </c>
      <c r="U686" s="121" t="str">
        <f>+IFERROR(VLOOKUP($M686,'LINK GEE-MSTORE'!$A$4:$E$164,4,0),"")&amp;IF(Detalle_Vinculos_Odoo[[#This Row],[id GEE2]]=0,"",Detalle_Vinculos_Odoo[[#This Row],[id GEE2]])</f>
        <v>https://app-data-i.users.earthengine.app/view/dataclimardfiltro?Codcom=929</v>
      </c>
      <c r="V686" s="121" t="str">
        <f>+IFERROR(VLOOKUP($M686,'LINK GEE-MSTORE'!$I$4:$M$134,4,0),"")</f>
        <v/>
      </c>
      <c r="W686" s="30" t="str">
        <f>+Detalle_Vinculos_Odoo[[#This Row],[Data]]&amp;"|| "&amp;Detalle_Vinculos_Odoo[[#This Row],[Variante Shopify]]&amp;", "&amp;Detalle_Vinculos_Odoo[[#This Row],[País]]</f>
        <v>DATACLIMA|| Provincia: Monte Plata, Rep Dominicana</v>
      </c>
      <c r="X6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Monte Plata</v>
      </c>
      <c r="Y686" s="106" t="str">
        <f>+IFERROR(VLOOKUP(Detalle_Vinculos_Odoo[[#This Row],[id GEE]],Portadas10[],2,0),"No hay imagen en la tabla")</f>
        <v>No hay imagen en la tabla</v>
      </c>
      <c r="Z6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id2:929, geeURL: "https://app-data-i.users.earthengine.app/view/dataclimardfiltro?Codcom=929", comentario: "DATA: DATACLIMA || País: Rep Dominicana || Variante: SI || Tipo Variante: Provincia || Variante Shopify: Provincia: Monte Plata", nombre: "DATACLIMA|| Provincia: Monte Plata, Rep Dominicana",urlImagen: "No hay imagen en la tabla",  urlPowerBi:"https://app.powerbi.com/view?r=eyJrIjoiZGViNjQ5ZjUtNjZkNS00ZWUwLWFiNTgtNzBlNGJlNGIwMjc4IiwidCI6IjhmYmFhNWJmLTJlY2MtNGRjOC1iNTZiLThmOTJlMzA3ZjA3NiIsImMiOjR9"));</v>
      </c>
      <c r="AA6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https://odooutil.azurewebsites.net/GEE/Index/9031/929/50/929</v>
      </c>
      <c r="AB686" s="106" t="str">
        <f t="shared" si="48"/>
        <v>https://dashboardfiltrado.azurewebsites.net/AutoDash/Index/50/929</v>
      </c>
      <c r="AC6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id2:929, url:"https://app.powerbi.com/view?r=eyJrIjoiZGViNjQ5ZjUtNjZkNS00ZWUwLWFiNTgtNzBlNGJlNGIwMjc4IiwidCI6IjhmYmFhNWJmLTJlY2MtNGRjOC1iNTZiLThmOTJlMzA3ZjA3NiIsImMiOjR9", comentario:"DATA: DATACLIMA || País: Rep Dominicana || Variante: SI || Tipo Variante: Provincia || Variante Shopify: Provincia: Monte Plata"));</v>
      </c>
      <c r="AD6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https://odooutil.azurewebsites.net/GEE/Index/9031/929/50/929</v>
      </c>
      <c r="AE686" s="117" t="str">
        <f>+IF(Detalle_Vinculos_Odoo[[#This Row],[LINK Mapstore]]&lt;&gt;"","MapStore",IF(Detalle_Vinculos_Odoo[[#This Row],[id GEE]]&lt;&gt;"","GEE-PBI","PBI"))</f>
        <v>GEE-PBI</v>
      </c>
    </row>
    <row r="687" spans="1:31" ht="30.6" hidden="1" x14ac:dyDescent="0.3">
      <c r="A687" s="102">
        <f t="shared" si="49"/>
        <v>674</v>
      </c>
      <c r="B687" s="103" t="str">
        <f>+VLOOKUP($M687,Detalle_Variantes_DI[],2,0)</f>
        <v>DATACLIMA</v>
      </c>
      <c r="C687" s="103" t="str">
        <f>+VLOOKUP($M687,Detalle_Variantes_DI[],3,0)</f>
        <v>0013-04-00092</v>
      </c>
      <c r="D687" s="30" t="str">
        <f>+VLOOKUP($M687,Detalle_Variantes_DI[],5,0)</f>
        <v>Plataforma de Análisis y Monitoreo del Clima - República Dominicana</v>
      </c>
      <c r="E687" s="102" t="str">
        <f>+VLOOKUP($M687,Detalle_Variantes_DI[],6,0)</f>
        <v>PRO</v>
      </c>
      <c r="F687" s="102" t="str">
        <f>+VLOOKUP($M687,Detalle_Variantes_DI[],7,0)</f>
        <v>Rep Dominicana</v>
      </c>
      <c r="G687" s="102" t="str">
        <f>+VLOOKUP($M687,Detalle_Variantes_DI[],8,0)</f>
        <v>SI</v>
      </c>
      <c r="H687" s="102" t="str">
        <f>+VLOOKUP($M687,Detalle_Variantes_DI[],9,0)</f>
        <v>SI</v>
      </c>
      <c r="I687" s="102" t="str">
        <f>+VLOOKUP($M687,Detalle_Variantes_DI[],10,0)</f>
        <v>NO</v>
      </c>
      <c r="J687" s="102" t="str">
        <f>+VLOOKUP($M687,Detalle_Variantes_DI[],11,0)</f>
        <v>SI</v>
      </c>
      <c r="K687" s="102" t="str">
        <f>+VLOOKUP($M687,Detalle_Variantes_DI[],13,0)</f>
        <v>SI</v>
      </c>
      <c r="L687" s="102" t="str">
        <f>+VLOOKUP($M687,Detalle_Variantes_DI[],14,0)</f>
        <v>Provincia</v>
      </c>
      <c r="M687" s="100">
        <f t="shared" si="52"/>
        <v>50</v>
      </c>
      <c r="N687" s="96">
        <v>930</v>
      </c>
      <c r="O687" s="102">
        <f>+IF(VLOOKUP($M687,Detalle_Variantes_DI[],19,0)=0,"",VLOOKUP($M687,Detalle_Variantes_DI[],19,0))</f>
        <v>9031</v>
      </c>
      <c r="P687" s="102">
        <f t="shared" si="50"/>
        <v>930</v>
      </c>
      <c r="Q687" s="102">
        <f>+IF(VLOOKUP($M687,Detalle_Variantes_DI[],19,0)=0,"",VLOOKUP($M687,Detalle_Variantes_DI[],21,0))</f>
        <v>0</v>
      </c>
      <c r="R687" s="102">
        <f t="shared" si="51"/>
        <v>930</v>
      </c>
      <c r="S687" s="106" t="str">
        <f>+IFERROR(VLOOKUP(M687&amp;"-"&amp;N687,Links_publicos_PBI[[id-id2]:[Nombre Archivo PBI]],4,0),L687)</f>
        <v>Provincia: Hato Mayor</v>
      </c>
      <c r="T687" s="121" t="str">
        <f>+HYPERLINK(IFERROR(VLOOKUP($M687&amp;"-"&amp;$N687,Links_publicos_PBI[[id-id2]:[Nombre Archivo PBI]],5,0),L687))</f>
        <v>https://app.powerbi.com/view?r=eyJrIjoiZDJmNDM3NDEtMWY4My00Njk0LThiNjYtYmQ5ODk5YTY2MDMxIiwidCI6IjhmYmFhNWJmLTJlY2MtNGRjOC1iNTZiLThmOTJlMzA3ZjA3NiIsImMiOjR9</v>
      </c>
      <c r="U687" s="121" t="str">
        <f>+IFERROR(VLOOKUP($M687,'LINK GEE-MSTORE'!$A$4:$E$164,4,0),"")&amp;IF(Detalle_Vinculos_Odoo[[#This Row],[id GEE2]]=0,"",Detalle_Vinculos_Odoo[[#This Row],[id GEE2]])</f>
        <v>https://app-data-i.users.earthengine.app/view/dataclimardfiltro?Codcom=930</v>
      </c>
      <c r="V687" s="121" t="str">
        <f>+IFERROR(VLOOKUP($M687,'LINK GEE-MSTORE'!$I$4:$M$134,4,0),"")</f>
        <v/>
      </c>
      <c r="W687" s="30" t="str">
        <f>+Detalle_Vinculos_Odoo[[#This Row],[Data]]&amp;"|| "&amp;Detalle_Vinculos_Odoo[[#This Row],[Variante Shopify]]&amp;", "&amp;Detalle_Vinculos_Odoo[[#This Row],[País]]</f>
        <v>DATACLIMA|| Provincia: Hato Mayor, Rep Dominicana</v>
      </c>
      <c r="X6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Hato Mayor</v>
      </c>
      <c r="Y687" s="106" t="str">
        <f>+IFERROR(VLOOKUP(Detalle_Vinculos_Odoo[[#This Row],[id GEE]],Portadas10[],2,0),"No hay imagen en la tabla")</f>
        <v>No hay imagen en la tabla</v>
      </c>
      <c r="Z6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id2:930, geeURL: "https://app-data-i.users.earthengine.app/view/dataclimardfiltro?Codcom=930", comentario: "DATA: DATACLIMA || País: Rep Dominicana || Variante: SI || Tipo Variante: Provincia || Variante Shopify: Provincia: Hato Mayor", nombre: "DATACLIMA|| Provincia: Hato Mayor, Rep Dominicana",urlImagen: "No hay imagen en la tabla",  urlPowerBi:"https://app.powerbi.com/view?r=eyJrIjoiZDJmNDM3NDEtMWY4My00Njk0LThiNjYtYmQ5ODk5YTY2MDMxIiwidCI6IjhmYmFhNWJmLTJlY2MtNGRjOC1iNTZiLThmOTJlMzA3ZjA3NiIsImMiOjR9"));</v>
      </c>
      <c r="AA6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https://odooutil.azurewebsites.net/GEE/Index/9031/930/50/930</v>
      </c>
      <c r="AB687" s="106" t="str">
        <f t="shared" si="48"/>
        <v>https://dashboardfiltrado.azurewebsites.net/AutoDash/Index/50/930</v>
      </c>
      <c r="AC6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id2:930, url:"https://app.powerbi.com/view?r=eyJrIjoiZDJmNDM3NDEtMWY4My00Njk0LThiNjYtYmQ5ODk5YTY2MDMxIiwidCI6IjhmYmFhNWJmLTJlY2MtNGRjOC1iNTZiLThmOTJlMzA3ZjA3NiIsImMiOjR9", comentario:"DATA: DATACLIMA || País: Rep Dominicana || Variante: SI || Tipo Variante: Provincia || Variante Shopify: Provincia: Hato Mayor"));</v>
      </c>
      <c r="AD6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https://odooutil.azurewebsites.net/GEE/Index/9031/930/50/930</v>
      </c>
      <c r="AE687" s="117" t="str">
        <f>+IF(Detalle_Vinculos_Odoo[[#This Row],[LINK Mapstore]]&lt;&gt;"","MapStore",IF(Detalle_Vinculos_Odoo[[#This Row],[id GEE]]&lt;&gt;"","GEE-PBI","PBI"))</f>
        <v>GEE-PBI</v>
      </c>
    </row>
    <row r="688" spans="1:31" ht="30.6" hidden="1" x14ac:dyDescent="0.3">
      <c r="A688" s="102">
        <f t="shared" si="49"/>
        <v>675</v>
      </c>
      <c r="B688" s="103" t="str">
        <f>+VLOOKUP($M688,Detalle_Variantes_DI[],2,0)</f>
        <v>DATACLIMA</v>
      </c>
      <c r="C688" s="103" t="str">
        <f>+VLOOKUP($M688,Detalle_Variantes_DI[],3,0)</f>
        <v>0013-04-00092</v>
      </c>
      <c r="D688" s="30" t="str">
        <f>+VLOOKUP($M688,Detalle_Variantes_DI[],5,0)</f>
        <v>Plataforma de Análisis y Monitoreo del Clima - República Dominicana</v>
      </c>
      <c r="E688" s="102" t="str">
        <f>+VLOOKUP($M688,Detalle_Variantes_DI[],6,0)</f>
        <v>PRO</v>
      </c>
      <c r="F688" s="102" t="str">
        <f>+VLOOKUP($M688,Detalle_Variantes_DI[],7,0)</f>
        <v>Rep Dominicana</v>
      </c>
      <c r="G688" s="102" t="str">
        <f>+VLOOKUP($M688,Detalle_Variantes_DI[],8,0)</f>
        <v>SI</v>
      </c>
      <c r="H688" s="102" t="str">
        <f>+VLOOKUP($M688,Detalle_Variantes_DI[],9,0)</f>
        <v>SI</v>
      </c>
      <c r="I688" s="102" t="str">
        <f>+VLOOKUP($M688,Detalle_Variantes_DI[],10,0)</f>
        <v>NO</v>
      </c>
      <c r="J688" s="102" t="str">
        <f>+VLOOKUP($M688,Detalle_Variantes_DI[],11,0)</f>
        <v>SI</v>
      </c>
      <c r="K688" s="102" t="str">
        <f>+VLOOKUP($M688,Detalle_Variantes_DI[],13,0)</f>
        <v>SI</v>
      </c>
      <c r="L688" s="102" t="str">
        <f>+VLOOKUP($M688,Detalle_Variantes_DI[],14,0)</f>
        <v>Provincia</v>
      </c>
      <c r="M688" s="100">
        <f t="shared" si="52"/>
        <v>50</v>
      </c>
      <c r="N688" s="96">
        <v>1001</v>
      </c>
      <c r="O688" s="102">
        <f>+IF(VLOOKUP($M688,Detalle_Variantes_DI[],19,0)=0,"",VLOOKUP($M688,Detalle_Variantes_DI[],19,0))</f>
        <v>9031</v>
      </c>
      <c r="P688" s="102">
        <f t="shared" si="50"/>
        <v>1001</v>
      </c>
      <c r="Q688" s="102">
        <f>+IF(VLOOKUP($M688,Detalle_Variantes_DI[],19,0)=0,"",VLOOKUP($M688,Detalle_Variantes_DI[],21,0))</f>
        <v>0</v>
      </c>
      <c r="R688" s="102">
        <f t="shared" si="51"/>
        <v>1001</v>
      </c>
      <c r="S688" s="106" t="str">
        <f>+IFERROR(VLOOKUP(M688&amp;"-"&amp;N688,Links_publicos_PBI[[id-id2]:[Nombre Archivo PBI]],4,0),L688)</f>
        <v>Provincia: Distrito Nacional</v>
      </c>
      <c r="T688" s="121" t="str">
        <f>+HYPERLINK(IFERROR(VLOOKUP($M688&amp;"-"&amp;$N688,Links_publicos_PBI[[id-id2]:[Nombre Archivo PBI]],5,0),L688))</f>
        <v>https://app.powerbi.com/view?r=eyJrIjoiYzZmMTAwMWQtYjA0YS00MTViLTkyYmQtYzQ0ZWY2MTUxOGFhIiwidCI6IjhmYmFhNWJmLTJlY2MtNGRjOC1iNTZiLThmOTJlMzA3ZjA3NiIsImMiOjR9</v>
      </c>
      <c r="U688" s="121" t="str">
        <f>+IFERROR(VLOOKUP($M688,'LINK GEE-MSTORE'!$A$4:$E$164,4,0),"")&amp;IF(Detalle_Vinculos_Odoo[[#This Row],[id GEE2]]=0,"",Detalle_Vinculos_Odoo[[#This Row],[id GEE2]])</f>
        <v>https://app-data-i.users.earthengine.app/view/dataclimardfiltro?Codcom=1001</v>
      </c>
      <c r="V688" s="121" t="str">
        <f>+IFERROR(VLOOKUP($M688,'LINK GEE-MSTORE'!$I$4:$M$134,4,0),"")</f>
        <v/>
      </c>
      <c r="W688" s="30" t="str">
        <f>+Detalle_Vinculos_Odoo[[#This Row],[Data]]&amp;"|| "&amp;Detalle_Vinculos_Odoo[[#This Row],[Variante Shopify]]&amp;", "&amp;Detalle_Vinculos_Odoo[[#This Row],[País]]</f>
        <v>DATACLIMA|| Provincia: Distrito Nacional, Rep Dominicana</v>
      </c>
      <c r="X6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Distrito Nacional</v>
      </c>
      <c r="Y688" s="106" t="str">
        <f>+IFERROR(VLOOKUP(Detalle_Vinculos_Odoo[[#This Row],[id GEE]],Portadas10[],2,0),"No hay imagen en la tabla")</f>
        <v>No hay imagen en la tabla</v>
      </c>
      <c r="Z6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id2:1001, geeURL: "https://app-data-i.users.earthengine.app/view/dataclimardfiltro?Codcom=1001", comentario: "DATA: DATACLIMA || País: Rep Dominicana || Variante: SI || Tipo Variante: Provincia || Variante Shopify: Provincia: Distrito Nacional", nombre: "DATACLIMA|| Provincia: Distrito Nacional, Rep Dominicana",urlImagen: "No hay imagen en la tabla",  urlPowerBi:"https://app.powerbi.com/view?r=eyJrIjoiYzZmMTAwMWQtYjA0YS00MTViLTkyYmQtYzQ0ZWY2MTUxOGFhIiwidCI6IjhmYmFhNWJmLTJlY2MtNGRjOC1iNTZiLThmOTJlMzA3ZjA3NiIsImMiOjR9"));</v>
      </c>
      <c r="AA6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https://odooutil.azurewebsites.net/GEE/Index/9031/1001/50/1001</v>
      </c>
      <c r="AB688" s="106" t="str">
        <f t="shared" si="48"/>
        <v>https://dashboardfiltrado.azurewebsites.net/AutoDash/Index/50/1001</v>
      </c>
      <c r="AC6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id2:1001, url:"https://app.powerbi.com/view?r=eyJrIjoiYzZmMTAwMWQtYjA0YS00MTViLTkyYmQtYzQ0ZWY2MTUxOGFhIiwidCI6IjhmYmFhNWJmLTJlY2MtNGRjOC1iNTZiLThmOTJlMzA3ZjA3NiIsImMiOjR9", comentario:"DATA: DATACLIMA || País: Rep Dominicana || Variante: SI || Tipo Variante: Provincia || Variante Shopify: Provincia: Distrito Nacional"));</v>
      </c>
      <c r="AD6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https://odooutil.azurewebsites.net/GEE/Index/9031/1001/50/1001</v>
      </c>
      <c r="AE688" s="117" t="str">
        <f>+IF(Detalle_Vinculos_Odoo[[#This Row],[LINK Mapstore]]&lt;&gt;"","MapStore",IF(Detalle_Vinculos_Odoo[[#This Row],[id GEE]]&lt;&gt;"","GEE-PBI","PBI"))</f>
        <v>GEE-PBI</v>
      </c>
    </row>
    <row r="689" spans="1:31" ht="30.6" hidden="1" x14ac:dyDescent="0.3">
      <c r="A689" s="102">
        <f t="shared" si="49"/>
        <v>676</v>
      </c>
      <c r="B689" s="103" t="str">
        <f>+VLOOKUP($M689,Detalle_Variantes_DI[],2,0)</f>
        <v>DATACLIMA</v>
      </c>
      <c r="C689" s="103" t="str">
        <f>+VLOOKUP($M689,Detalle_Variantes_DI[],3,0)</f>
        <v>0013-04-00092</v>
      </c>
      <c r="D689" s="30" t="str">
        <f>+VLOOKUP($M689,Detalle_Variantes_DI[],5,0)</f>
        <v>Plataforma de Análisis y Monitoreo del Clima - República Dominicana</v>
      </c>
      <c r="E689" s="102" t="str">
        <f>+VLOOKUP($M689,Detalle_Variantes_DI[],6,0)</f>
        <v>PRO</v>
      </c>
      <c r="F689" s="102" t="str">
        <f>+VLOOKUP($M689,Detalle_Variantes_DI[],7,0)</f>
        <v>Rep Dominicana</v>
      </c>
      <c r="G689" s="102" t="str">
        <f>+VLOOKUP($M689,Detalle_Variantes_DI[],8,0)</f>
        <v>SI</v>
      </c>
      <c r="H689" s="102" t="str">
        <f>+VLOOKUP($M689,Detalle_Variantes_DI[],9,0)</f>
        <v>SI</v>
      </c>
      <c r="I689" s="102" t="str">
        <f>+VLOOKUP($M689,Detalle_Variantes_DI[],10,0)</f>
        <v>NO</v>
      </c>
      <c r="J689" s="102" t="str">
        <f>+VLOOKUP($M689,Detalle_Variantes_DI[],11,0)</f>
        <v>SI</v>
      </c>
      <c r="K689" s="102" t="str">
        <f>+VLOOKUP($M689,Detalle_Variantes_DI[],13,0)</f>
        <v>SI</v>
      </c>
      <c r="L689" s="102" t="str">
        <f>+VLOOKUP($M689,Detalle_Variantes_DI[],14,0)</f>
        <v>Provincia</v>
      </c>
      <c r="M689" s="100">
        <f t="shared" si="52"/>
        <v>50</v>
      </c>
      <c r="N689" s="96">
        <v>1032</v>
      </c>
      <c r="O689" s="102">
        <f>+IF(VLOOKUP($M689,Detalle_Variantes_DI[],19,0)=0,"",VLOOKUP($M689,Detalle_Variantes_DI[],19,0))</f>
        <v>9031</v>
      </c>
      <c r="P689" s="102">
        <f t="shared" si="50"/>
        <v>1032</v>
      </c>
      <c r="Q689" s="102">
        <f>+IF(VLOOKUP($M689,Detalle_Variantes_DI[],19,0)=0,"",VLOOKUP($M689,Detalle_Variantes_DI[],21,0))</f>
        <v>0</v>
      </c>
      <c r="R689" s="102">
        <f t="shared" si="51"/>
        <v>1032</v>
      </c>
      <c r="S689" s="106" t="str">
        <f>+IFERROR(VLOOKUP(M689&amp;"-"&amp;N689,Links_publicos_PBI[[id-id2]:[Nombre Archivo PBI]],4,0),L689)</f>
        <v>Provincia: Santo Domingo</v>
      </c>
      <c r="T689" s="121" t="str">
        <f>+HYPERLINK(IFERROR(VLOOKUP($M689&amp;"-"&amp;$N689,Links_publicos_PBI[[id-id2]:[Nombre Archivo PBI]],5,0),L689))</f>
        <v>https://app.powerbi.com/view?r=eyJrIjoiYTE4OGZmODgtMjczYi00MGVmLTg1ZWMtOTE3M2QxNDlmZWJjIiwidCI6IjhmYmFhNWJmLTJlY2MtNGRjOC1iNTZiLThmOTJlMzA3ZjA3NiIsImMiOjR9</v>
      </c>
      <c r="U689" s="121" t="str">
        <f>+IFERROR(VLOOKUP($M689,'LINK GEE-MSTORE'!$A$4:$E$164,4,0),"")&amp;IF(Detalle_Vinculos_Odoo[[#This Row],[id GEE2]]=0,"",Detalle_Vinculos_Odoo[[#This Row],[id GEE2]])</f>
        <v>https://app-data-i.users.earthengine.app/view/dataclimardfiltro?Codcom=1032</v>
      </c>
      <c r="V689" s="121" t="str">
        <f>+IFERROR(VLOOKUP($M689,'LINK GEE-MSTORE'!$I$4:$M$134,4,0),"")</f>
        <v/>
      </c>
      <c r="W689" s="30" t="str">
        <f>+Detalle_Vinculos_Odoo[[#This Row],[Data]]&amp;"|| "&amp;Detalle_Vinculos_Odoo[[#This Row],[Variante Shopify]]&amp;", "&amp;Detalle_Vinculos_Odoo[[#This Row],[País]]</f>
        <v>DATACLIMA|| Provincia: Santo Domingo, Rep Dominicana</v>
      </c>
      <c r="X6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Santo Domingo</v>
      </c>
      <c r="Y689" s="106" t="str">
        <f>+IFERROR(VLOOKUP(Detalle_Vinculos_Odoo[[#This Row],[id GEE]],Portadas10[],2,0),"No hay imagen en la tabla")</f>
        <v>No hay imagen en la tabla</v>
      </c>
      <c r="Z6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id2:1032, geeURL: "https://app-data-i.users.earthengine.app/view/dataclimardfiltro?Codcom=1032", comentario: "DATA: DATACLIMA || País: Rep Dominicana || Variante: SI || Tipo Variante: Provincia || Variante Shopify: Provincia: Santo Domingo", nombre: "DATACLIMA|| Provincia: Santo Domingo, Rep Dominicana",urlImagen: "No hay imagen en la tabla",  urlPowerBi:"https://app.powerbi.com/view?r=eyJrIjoiYTE4OGZmODgtMjczYi00MGVmLTg1ZWMtOTE3M2QxNDlmZWJjIiwidCI6IjhmYmFhNWJmLTJlY2MtNGRjOC1iNTZiLThmOTJlMzA3ZjA3NiIsImMiOjR9"));</v>
      </c>
      <c r="AA6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https://odooutil.azurewebsites.net/GEE/Index/9031/1032/50/1032</v>
      </c>
      <c r="AB689" s="106" t="str">
        <f t="shared" si="48"/>
        <v>https://dashboardfiltrado.azurewebsites.net/AutoDash/Index/50/1032</v>
      </c>
      <c r="AC6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id2:1032, url:"https://app.powerbi.com/view?r=eyJrIjoiYTE4OGZmODgtMjczYi00MGVmLTg1ZWMtOTE3M2QxNDlmZWJjIiwidCI6IjhmYmFhNWJmLTJlY2MtNGRjOC1iNTZiLThmOTJlMzA3ZjA3NiIsImMiOjR9", comentario:"DATA: DATACLIMA || País: Rep Dominicana || Variante: SI || Tipo Variante: Provincia || Variante Shopify: Provincia: Santo Domingo"));</v>
      </c>
      <c r="AD6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https://odooutil.azurewebsites.net/GEE/Index/9031/1032/50/1032</v>
      </c>
      <c r="AE689" s="117" t="str">
        <f>+IF(Detalle_Vinculos_Odoo[[#This Row],[LINK Mapstore]]&lt;&gt;"","MapStore",IF(Detalle_Vinculos_Odoo[[#This Row],[id GEE]]&lt;&gt;"","GEE-PBI","PBI"))</f>
        <v>GEE-PBI</v>
      </c>
    </row>
    <row r="690" spans="1:31" ht="30.6" x14ac:dyDescent="0.3">
      <c r="A690" s="102">
        <f t="shared" si="49"/>
        <v>677</v>
      </c>
      <c r="B690" s="103" t="str">
        <f>+VLOOKUP($M690,Detalle_Variantes_DI[],2,0)</f>
        <v>DATARIESGO</v>
      </c>
      <c r="C690" s="103" t="str">
        <f>+VLOOKUP($M690,Detalle_Variantes_DI[],3,0)</f>
        <v>0012-04-00091</v>
      </c>
      <c r="D690" s="30" t="str">
        <f>+VLOOKUP($M690,Detalle_Variantes_DI[],5,0)</f>
        <v>Plataforma de Análisis y Monitoreo de focos de Fuego - Chile</v>
      </c>
      <c r="E690" s="102" t="str">
        <f>+VLOOKUP($M690,Detalle_Variantes_DI[],6,0)</f>
        <v>PRO</v>
      </c>
      <c r="F690" s="102" t="str">
        <f>+VLOOKUP($M690,Detalle_Variantes_DI[],7,0)</f>
        <v>Chile</v>
      </c>
      <c r="G690" s="102" t="str">
        <f>+VLOOKUP($M690,Detalle_Variantes_DI[],8,0)</f>
        <v>SI</v>
      </c>
      <c r="H690" s="102" t="str">
        <f>+VLOOKUP($M690,Detalle_Variantes_DI[],9,0)</f>
        <v>SI</v>
      </c>
      <c r="I690" s="102" t="str">
        <f>+VLOOKUP($M690,Detalle_Variantes_DI[],10,0)</f>
        <v>NO</v>
      </c>
      <c r="J690" s="102" t="str">
        <f>+VLOOKUP($M690,Detalle_Variantes_DI[],11,0)</f>
        <v>NO</v>
      </c>
      <c r="K690" s="102" t="str">
        <f>+VLOOKUP($M690,Detalle_Variantes_DI[],13,0)</f>
        <v>NO</v>
      </c>
      <c r="L690" s="102" t="str">
        <f>+VLOOKUP($M690,Detalle_Variantes_DI[],14,0)</f>
        <v>Nacional</v>
      </c>
      <c r="M690" s="100">
        <v>51</v>
      </c>
      <c r="N690" s="96">
        <v>0</v>
      </c>
      <c r="O690" s="102" t="str">
        <f>+IF(VLOOKUP($M690,Detalle_Variantes_DI[],19,0)=0,"",VLOOKUP($M690,Detalle_Variantes_DI[],19,0))</f>
        <v/>
      </c>
      <c r="P690" s="102" t="str">
        <f t="shared" si="50"/>
        <v/>
      </c>
      <c r="Q690" s="102" t="str">
        <f>+IF(VLOOKUP($M690,Detalle_Variantes_DI[],19,0)=0,"",VLOOKUP($M690,Detalle_Variantes_DI[],21,0))</f>
        <v/>
      </c>
      <c r="R690" s="102" t="str">
        <f t="shared" si="51"/>
        <v/>
      </c>
      <c r="S690" s="106" t="str">
        <f>+IFERROR(VLOOKUP(M690&amp;"-"&amp;N690,Links_publicos_PBI[[id-id2]:[Nombre Archivo PBI]],4,0),L690)</f>
        <v>Nacional</v>
      </c>
      <c r="T690" s="121" t="str">
        <f>+HYPERLINK(IFERROR(VLOOKUP($M690&amp;"-"&amp;$N690,Links_publicos_PBI[[id-id2]:[Nombre Archivo PBI]],5,0),L690))</f>
        <v>https://app.powerbi.com/view?r=eyJrIjoiNTNkYmRmYWUtOWE0YS00NDQyLTlmODMtYTE2YTZmZjAyYmU1IiwidCI6IjhmYmFhNWJmLTJlY2MtNGRjOC1iNTZiLThmOTJlMzA3ZjA3NiIsImMiOjR9&amp;pageName=ReportSection8bcae9100757e5450e5b</v>
      </c>
      <c r="U690" s="121" t="str">
        <f>+IFERROR(VLOOKUP($M690,'LINK GEE-MSTORE'!$A$4:$E$164,4,0),"")&amp;IF(Detalle_Vinculos_Odoo[[#This Row],[id GEE2]]=0,"",Detalle_Vinculos_Odoo[[#This Row],[id GEE2]])</f>
        <v>(en blanco)</v>
      </c>
      <c r="V690" s="121" t="str">
        <f>+IFERROR(VLOOKUP($M690,'LINK GEE-MSTORE'!$I$4:$M$134,4,0),"")</f>
        <v/>
      </c>
      <c r="W690" s="30" t="str">
        <f>+Detalle_Vinculos_Odoo[[#This Row],[Data]]&amp;"|| "&amp;Detalle_Vinculos_Odoo[[#This Row],[Variante Shopify]]&amp;", "&amp;Detalle_Vinculos_Odoo[[#This Row],[País]]</f>
        <v>DATARIESGO|| Nacional, Chile</v>
      </c>
      <c r="X6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NO || Tipo Variante: Nacional || Variante Shopify: Nacional</v>
      </c>
      <c r="Y690" s="106" t="str">
        <f>+IFERROR(VLOOKUP(Detalle_Vinculos_Odoo[[#This Row],[id GEE]],Portadas10[],2,0),"No hay imagen en la tabla")</f>
        <v>No hay imagen en la tabla</v>
      </c>
      <c r="Z6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0" s="106" t="str">
        <f t="shared" si="48"/>
        <v>https://dashboardfiltrado.azurewebsites.net/AutoDash/Index/51/0</v>
      </c>
      <c r="AC6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id:51, id2:0, url:"https://app.powerbi.com/view?r=eyJrIjoiNTNkYmRmYWUtOWE0YS00NDQyLTlmODMtYTE2YTZmZjAyYmU1IiwidCI6IjhmYmFhNWJmLTJlY2MtNGRjOC1iNTZiLThmOTJlMzA3ZjA3NiIsImMiOjR9&amp;pageName=ReportSection8bcae9100757e5450e5b", comentario:"DATA: DATARIESGO || País: Chile || Variante: NO || Tipo Variante: Nacional || Variante Shopify: Nacional"));</v>
      </c>
      <c r="AD6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https://dashboardfiltrado.azurewebsites.net/AutoDash/Index/51/0</v>
      </c>
      <c r="AE690" s="117" t="str">
        <f>+IF(Detalle_Vinculos_Odoo[[#This Row],[LINK Mapstore]]&lt;&gt;"","MapStore",IF(Detalle_Vinculos_Odoo[[#This Row],[id GEE]]&lt;&gt;"","GEE-PBI","PBI"))</f>
        <v>PBI</v>
      </c>
    </row>
    <row r="691" spans="1:31" ht="30.6" x14ac:dyDescent="0.3">
      <c r="A691" s="102">
        <f t="shared" si="49"/>
        <v>678</v>
      </c>
      <c r="B691" s="103" t="str">
        <f>+VLOOKUP($M691,Detalle_Variantes_DI[],2,0)</f>
        <v>DATARIESGO</v>
      </c>
      <c r="C691" s="103" t="str">
        <f>+VLOOKUP($M691,Detalle_Variantes_DI[],3,0)</f>
        <v>0012-04-00091</v>
      </c>
      <c r="D691" s="30" t="str">
        <f>+VLOOKUP($M691,Detalle_Variantes_DI[],5,0)</f>
        <v>Plataforma de Análisis y Monitoreo de focos de Fuego - Chile</v>
      </c>
      <c r="E691" s="102" t="str">
        <f>+VLOOKUP($M691,Detalle_Variantes_DI[],6,0)</f>
        <v>PRO</v>
      </c>
      <c r="F691" s="102" t="str">
        <f>+VLOOKUP($M691,Detalle_Variantes_DI[],7,0)</f>
        <v>Chile</v>
      </c>
      <c r="G691" s="102" t="str">
        <f>+VLOOKUP($M691,Detalle_Variantes_DI[],8,0)</f>
        <v>SI</v>
      </c>
      <c r="H691" s="102" t="str">
        <f>+VLOOKUP($M691,Detalle_Variantes_DI[],9,0)</f>
        <v>SI</v>
      </c>
      <c r="I691" s="102" t="str">
        <f>+VLOOKUP($M691,Detalle_Variantes_DI[],10,0)</f>
        <v>NO</v>
      </c>
      <c r="J691" s="102" t="str">
        <f>+VLOOKUP($M691,Detalle_Variantes_DI[],11,0)</f>
        <v>NO</v>
      </c>
      <c r="K691" s="102" t="str">
        <f>+VLOOKUP($M691,Detalle_Variantes_DI[],13,0)</f>
        <v>SI</v>
      </c>
      <c r="L691" s="102" t="str">
        <f>+VLOOKUP($M691,Detalle_Variantes_DI[],14,0)</f>
        <v>Región</v>
      </c>
      <c r="M691" s="100">
        <v>52</v>
      </c>
      <c r="N691" s="96">
        <v>1</v>
      </c>
      <c r="O691" s="102" t="str">
        <f>+IF(VLOOKUP($M691,Detalle_Variantes_DI[],19,0)=0,"",VLOOKUP($M691,Detalle_Variantes_DI[],19,0))</f>
        <v/>
      </c>
      <c r="P691" s="102" t="str">
        <f t="shared" si="50"/>
        <v/>
      </c>
      <c r="Q691" s="102" t="str">
        <f>+IF(VLOOKUP($M691,Detalle_Variantes_DI[],19,0)=0,"",VLOOKUP($M691,Detalle_Variantes_DI[],21,0))</f>
        <v/>
      </c>
      <c r="R691" s="102" t="str">
        <f t="shared" si="51"/>
        <v/>
      </c>
      <c r="S691" s="106" t="str">
        <f>+IFERROR(VLOOKUP(M691&amp;"-"&amp;N691,Links_publicos_PBI[[id-id2]:[Nombre Archivo PBI]],4,0),L691)</f>
        <v>Región de Tarapacá</v>
      </c>
      <c r="T691" s="121" t="str">
        <f>+HYPERLINK(IFERROR(VLOOKUP($M691&amp;"-"&amp;$N691,Links_publicos_PBI[[id-id2]:[Nombre Archivo PBI]],5,0),L691))</f>
        <v>https://app.powerbi.com/view?r=eyJrIjoiMjc4MzhjOTItMWE0OS00MDZiLTk4MzctNDBkYmMxNTI3MWExIiwidCI6IjhmYmFhNWJmLTJlY2MtNGRjOC1iNTZiLThmOTJlMzA3ZjA3NiIsImMiOjR9</v>
      </c>
      <c r="U691" s="121" t="str">
        <f>+IFERROR(VLOOKUP($M691,'LINK GEE-MSTORE'!$A$4:$E$164,4,0),"")&amp;IF(Detalle_Vinculos_Odoo[[#This Row],[id GEE2]]=0,"",Detalle_Vinculos_Odoo[[#This Row],[id GEE2]])</f>
        <v>(en blanco)</v>
      </c>
      <c r="V691" s="121" t="str">
        <f>+IFERROR(VLOOKUP($M691,'LINK GEE-MSTORE'!$I$4:$M$134,4,0),"")</f>
        <v/>
      </c>
      <c r="W691" s="30" t="str">
        <f>+Detalle_Vinculos_Odoo[[#This Row],[Data]]&amp;"|| "&amp;Detalle_Vinculos_Odoo[[#This Row],[Variante Shopify]]&amp;", "&amp;Detalle_Vinculos_Odoo[[#This Row],[País]]</f>
        <v>DATARIESGO|| Región de Tarapacá, Chile</v>
      </c>
      <c r="X6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Tarapacá</v>
      </c>
      <c r="Y691" s="106" t="str">
        <f>+IFERROR(VLOOKUP(Detalle_Vinculos_Odoo[[#This Row],[id GEE]],Portadas10[],2,0),"No hay imagen en la tabla")</f>
        <v>No hay imagen en la tabla</v>
      </c>
      <c r="Z6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1" s="106" t="str">
        <f t="shared" si="48"/>
        <v>https://dashboardfiltrado.azurewebsites.net/AutoDash/Index/52/1</v>
      </c>
      <c r="AC6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id2:1, url:"https://app.powerbi.com/view?r=eyJrIjoiMjc4MzhjOTItMWE0OS00MDZiLTk4MzctNDBkYmMxNTI3MWExIiwidCI6IjhmYmFhNWJmLTJlY2MtNGRjOC1iNTZiLThmOTJlMzA3ZjA3NiIsImMiOjR9", comentario:"DATA: DATARIESGO || País: Chile || Variante: SI || Tipo Variante: Región || Variante Shopify: Región de Tarapacá"));</v>
      </c>
      <c r="AD6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</v>
      </c>
      <c r="AE691" s="117" t="str">
        <f>+IF(Detalle_Vinculos_Odoo[[#This Row],[LINK Mapstore]]&lt;&gt;"","MapStore",IF(Detalle_Vinculos_Odoo[[#This Row],[id GEE]]&lt;&gt;"","GEE-PBI","PBI"))</f>
        <v>PBI</v>
      </c>
    </row>
    <row r="692" spans="1:31" ht="30.6" x14ac:dyDescent="0.3">
      <c r="A692" s="102">
        <f t="shared" si="49"/>
        <v>679</v>
      </c>
      <c r="B692" s="103" t="str">
        <f>+VLOOKUP($M692,Detalle_Variantes_DI[],2,0)</f>
        <v>DATARIESGO</v>
      </c>
      <c r="C692" s="103" t="str">
        <f>+VLOOKUP($M692,Detalle_Variantes_DI[],3,0)</f>
        <v>0012-04-00091</v>
      </c>
      <c r="D692" s="30" t="str">
        <f>+VLOOKUP($M692,Detalle_Variantes_DI[],5,0)</f>
        <v>Plataforma de Análisis y Monitoreo de focos de Fuego - Chile</v>
      </c>
      <c r="E692" s="102" t="str">
        <f>+VLOOKUP($M692,Detalle_Variantes_DI[],6,0)</f>
        <v>PRO</v>
      </c>
      <c r="F692" s="102" t="str">
        <f>+VLOOKUP($M692,Detalle_Variantes_DI[],7,0)</f>
        <v>Chile</v>
      </c>
      <c r="G692" s="102" t="str">
        <f>+VLOOKUP($M692,Detalle_Variantes_DI[],8,0)</f>
        <v>SI</v>
      </c>
      <c r="H692" s="102" t="str">
        <f>+VLOOKUP($M692,Detalle_Variantes_DI[],9,0)</f>
        <v>SI</v>
      </c>
      <c r="I692" s="102" t="str">
        <f>+VLOOKUP($M692,Detalle_Variantes_DI[],10,0)</f>
        <v>NO</v>
      </c>
      <c r="J692" s="102" t="str">
        <f>+VLOOKUP($M692,Detalle_Variantes_DI[],11,0)</f>
        <v>NO</v>
      </c>
      <c r="K692" s="102" t="str">
        <f>+VLOOKUP($M692,Detalle_Variantes_DI[],13,0)</f>
        <v>SI</v>
      </c>
      <c r="L692" s="102" t="str">
        <f>+VLOOKUP($M692,Detalle_Variantes_DI[],14,0)</f>
        <v>Región</v>
      </c>
      <c r="M692" s="100">
        <f t="shared" si="52"/>
        <v>52</v>
      </c>
      <c r="N692" s="96">
        <v>2</v>
      </c>
      <c r="O692" s="102" t="str">
        <f>+IF(VLOOKUP($M692,Detalle_Variantes_DI[],19,0)=0,"",VLOOKUP($M692,Detalle_Variantes_DI[],19,0))</f>
        <v/>
      </c>
      <c r="P692" s="102" t="str">
        <f t="shared" si="50"/>
        <v/>
      </c>
      <c r="Q692" s="102" t="str">
        <f>+IF(VLOOKUP($M692,Detalle_Variantes_DI[],19,0)=0,"",VLOOKUP($M692,Detalle_Variantes_DI[],21,0))</f>
        <v/>
      </c>
      <c r="R692" s="102" t="str">
        <f t="shared" si="51"/>
        <v/>
      </c>
      <c r="S692" s="106" t="str">
        <f>+IFERROR(VLOOKUP(M692&amp;"-"&amp;N692,Links_publicos_PBI[[id-id2]:[Nombre Archivo PBI]],4,0),L692)</f>
        <v>Región de Antofagasta</v>
      </c>
      <c r="T692" s="121" t="str">
        <f>+HYPERLINK(IFERROR(VLOOKUP($M692&amp;"-"&amp;$N692,Links_publicos_PBI[[id-id2]:[Nombre Archivo PBI]],5,0),L692))</f>
        <v>https://app.powerbi.com/view?r=eyJrIjoiNjJjMDU4YmYtMmQ5Yy00MzE0LTk1MmEtYTA3NTZlYTIwNDJlIiwidCI6IjhmYmFhNWJmLTJlY2MtNGRjOC1iNTZiLThmOTJlMzA3ZjA3NiIsImMiOjR9</v>
      </c>
      <c r="U692" s="121" t="str">
        <f>+IFERROR(VLOOKUP($M692,'LINK GEE-MSTORE'!$A$4:$E$164,4,0),"")&amp;IF(Detalle_Vinculos_Odoo[[#This Row],[id GEE2]]=0,"",Detalle_Vinculos_Odoo[[#This Row],[id GEE2]])</f>
        <v>(en blanco)</v>
      </c>
      <c r="V692" s="121" t="str">
        <f>+IFERROR(VLOOKUP($M692,'LINK GEE-MSTORE'!$I$4:$M$134,4,0),"")</f>
        <v/>
      </c>
      <c r="W692" s="30" t="str">
        <f>+Detalle_Vinculos_Odoo[[#This Row],[Data]]&amp;"|| "&amp;Detalle_Vinculos_Odoo[[#This Row],[Variante Shopify]]&amp;", "&amp;Detalle_Vinculos_Odoo[[#This Row],[País]]</f>
        <v>DATARIESGO|| Región de Antofagasta, Chile</v>
      </c>
      <c r="X6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Antofagasta</v>
      </c>
      <c r="Y692" s="106" t="str">
        <f>+IFERROR(VLOOKUP(Detalle_Vinculos_Odoo[[#This Row],[id GEE]],Portadas10[],2,0),"No hay imagen en la tabla")</f>
        <v>No hay imagen en la tabla</v>
      </c>
      <c r="Z6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2" s="106" t="str">
        <f t="shared" si="48"/>
        <v>https://dashboardfiltrado.azurewebsites.net/AutoDash/Index/52/2</v>
      </c>
      <c r="AC6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id2:2, url:"https://app.powerbi.com/view?r=eyJrIjoiNjJjMDU4YmYtMmQ5Yy00MzE0LTk1MmEtYTA3NTZlYTIwNDJlIiwidCI6IjhmYmFhNWJmLTJlY2MtNGRjOC1iNTZiLThmOTJlMzA3ZjA3NiIsImMiOjR9", comentario:"DATA: DATARIESGO || País: Chile || Variante: SI || Tipo Variante: Región || Variante Shopify: Región de Antofagasta"));</v>
      </c>
      <c r="AD6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https://dashboardfiltrado.azurewebsites.net/AutoDash/Index/52/2</v>
      </c>
      <c r="AE692" s="117" t="str">
        <f>+IF(Detalle_Vinculos_Odoo[[#This Row],[LINK Mapstore]]&lt;&gt;"","MapStore",IF(Detalle_Vinculos_Odoo[[#This Row],[id GEE]]&lt;&gt;"","GEE-PBI","PBI"))</f>
        <v>PBI</v>
      </c>
    </row>
    <row r="693" spans="1:31" ht="30.6" x14ac:dyDescent="0.3">
      <c r="A693" s="102">
        <f t="shared" si="49"/>
        <v>680</v>
      </c>
      <c r="B693" s="103" t="str">
        <f>+VLOOKUP($M693,Detalle_Variantes_DI[],2,0)</f>
        <v>DATARIESGO</v>
      </c>
      <c r="C693" s="103" t="str">
        <f>+VLOOKUP($M693,Detalle_Variantes_DI[],3,0)</f>
        <v>0012-04-00091</v>
      </c>
      <c r="D693" s="30" t="str">
        <f>+VLOOKUP($M693,Detalle_Variantes_DI[],5,0)</f>
        <v>Plataforma de Análisis y Monitoreo de focos de Fuego - Chile</v>
      </c>
      <c r="E693" s="102" t="str">
        <f>+VLOOKUP($M693,Detalle_Variantes_DI[],6,0)</f>
        <v>PRO</v>
      </c>
      <c r="F693" s="102" t="str">
        <f>+VLOOKUP($M693,Detalle_Variantes_DI[],7,0)</f>
        <v>Chile</v>
      </c>
      <c r="G693" s="102" t="str">
        <f>+VLOOKUP($M693,Detalle_Variantes_DI[],8,0)</f>
        <v>SI</v>
      </c>
      <c r="H693" s="102" t="str">
        <f>+VLOOKUP($M693,Detalle_Variantes_DI[],9,0)</f>
        <v>SI</v>
      </c>
      <c r="I693" s="102" t="str">
        <f>+VLOOKUP($M693,Detalle_Variantes_DI[],10,0)</f>
        <v>NO</v>
      </c>
      <c r="J693" s="102" t="str">
        <f>+VLOOKUP($M693,Detalle_Variantes_DI[],11,0)</f>
        <v>NO</v>
      </c>
      <c r="K693" s="102" t="str">
        <f>+VLOOKUP($M693,Detalle_Variantes_DI[],13,0)</f>
        <v>SI</v>
      </c>
      <c r="L693" s="102" t="str">
        <f>+VLOOKUP($M693,Detalle_Variantes_DI[],14,0)</f>
        <v>Región</v>
      </c>
      <c r="M693" s="100">
        <f t="shared" si="52"/>
        <v>52</v>
      </c>
      <c r="N693" s="96">
        <v>3</v>
      </c>
      <c r="O693" s="102" t="str">
        <f>+IF(VLOOKUP($M693,Detalle_Variantes_DI[],19,0)=0,"",VLOOKUP($M693,Detalle_Variantes_DI[],19,0))</f>
        <v/>
      </c>
      <c r="P693" s="102" t="str">
        <f t="shared" si="50"/>
        <v/>
      </c>
      <c r="Q693" s="102" t="str">
        <f>+IF(VLOOKUP($M693,Detalle_Variantes_DI[],19,0)=0,"",VLOOKUP($M693,Detalle_Variantes_DI[],21,0))</f>
        <v/>
      </c>
      <c r="R693" s="102" t="str">
        <f t="shared" si="51"/>
        <v/>
      </c>
      <c r="S693" s="106" t="str">
        <f>+IFERROR(VLOOKUP(M693&amp;"-"&amp;N693,Links_publicos_PBI[[id-id2]:[Nombre Archivo PBI]],4,0),L693)</f>
        <v>Región de Atacama</v>
      </c>
      <c r="T693" s="121" t="str">
        <f>+HYPERLINK(IFERROR(VLOOKUP($M693&amp;"-"&amp;$N693,Links_publicos_PBI[[id-id2]:[Nombre Archivo PBI]],5,0),L693))</f>
        <v>https://app.powerbi.com/view?r=eyJrIjoiMzgzY2EyZWUtMmQxZi00NjFkLWE2MTItMDU5ZWYxNzkwYWRiIiwidCI6IjhmYmFhNWJmLTJlY2MtNGRjOC1iNTZiLThmOTJlMzA3ZjA3NiIsImMiOjR9</v>
      </c>
      <c r="U693" s="121" t="str">
        <f>+IFERROR(VLOOKUP($M693,'LINK GEE-MSTORE'!$A$4:$E$164,4,0),"")&amp;IF(Detalle_Vinculos_Odoo[[#This Row],[id GEE2]]=0,"",Detalle_Vinculos_Odoo[[#This Row],[id GEE2]])</f>
        <v>(en blanco)</v>
      </c>
      <c r="V693" s="121" t="str">
        <f>+IFERROR(VLOOKUP($M693,'LINK GEE-MSTORE'!$I$4:$M$134,4,0),"")</f>
        <v/>
      </c>
      <c r="W693" s="30" t="str">
        <f>+Detalle_Vinculos_Odoo[[#This Row],[Data]]&amp;"|| "&amp;Detalle_Vinculos_Odoo[[#This Row],[Variante Shopify]]&amp;", "&amp;Detalle_Vinculos_Odoo[[#This Row],[País]]</f>
        <v>DATARIESGO|| Región de Atacama, Chile</v>
      </c>
      <c r="X6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Atacama</v>
      </c>
      <c r="Y693" s="106" t="str">
        <f>+IFERROR(VLOOKUP(Detalle_Vinculos_Odoo[[#This Row],[id GEE]],Portadas10[],2,0),"No hay imagen en la tabla")</f>
        <v>No hay imagen en la tabla</v>
      </c>
      <c r="Z6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3" s="106" t="str">
        <f t="shared" si="48"/>
        <v>https://dashboardfiltrado.azurewebsites.net/AutoDash/Index/52/3</v>
      </c>
      <c r="AC6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id2:3, url:"https://app.powerbi.com/view?r=eyJrIjoiMzgzY2EyZWUtMmQxZi00NjFkLWE2MTItMDU5ZWYxNzkwYWRiIiwidCI6IjhmYmFhNWJmLTJlY2MtNGRjOC1iNTZiLThmOTJlMzA3ZjA3NiIsImMiOjR9", comentario:"DATA: DATARIESGO || País: Chile || Variante: SI || Tipo Variante: Región || Variante Shopify: Región de Atacama"));</v>
      </c>
      <c r="AD6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https://dashboardfiltrado.azurewebsites.net/AutoDash/Index/52/3</v>
      </c>
      <c r="AE693" s="117" t="str">
        <f>+IF(Detalle_Vinculos_Odoo[[#This Row],[LINK Mapstore]]&lt;&gt;"","MapStore",IF(Detalle_Vinculos_Odoo[[#This Row],[id GEE]]&lt;&gt;"","GEE-PBI","PBI"))</f>
        <v>PBI</v>
      </c>
    </row>
    <row r="694" spans="1:31" ht="30.6" x14ac:dyDescent="0.3">
      <c r="A694" s="102">
        <f t="shared" si="49"/>
        <v>681</v>
      </c>
      <c r="B694" s="103" t="str">
        <f>+VLOOKUP($M694,Detalle_Variantes_DI[],2,0)</f>
        <v>DATARIESGO</v>
      </c>
      <c r="C694" s="103" t="str">
        <f>+VLOOKUP($M694,Detalle_Variantes_DI[],3,0)</f>
        <v>0012-04-00091</v>
      </c>
      <c r="D694" s="30" t="str">
        <f>+VLOOKUP($M694,Detalle_Variantes_DI[],5,0)</f>
        <v>Plataforma de Análisis y Monitoreo de focos de Fuego - Chile</v>
      </c>
      <c r="E694" s="102" t="str">
        <f>+VLOOKUP($M694,Detalle_Variantes_DI[],6,0)</f>
        <v>PRO</v>
      </c>
      <c r="F694" s="102" t="str">
        <f>+VLOOKUP($M694,Detalle_Variantes_DI[],7,0)</f>
        <v>Chile</v>
      </c>
      <c r="G694" s="102" t="str">
        <f>+VLOOKUP($M694,Detalle_Variantes_DI[],8,0)</f>
        <v>SI</v>
      </c>
      <c r="H694" s="102" t="str">
        <f>+VLOOKUP($M694,Detalle_Variantes_DI[],9,0)</f>
        <v>SI</v>
      </c>
      <c r="I694" s="102" t="str">
        <f>+VLOOKUP($M694,Detalle_Variantes_DI[],10,0)</f>
        <v>NO</v>
      </c>
      <c r="J694" s="102" t="str">
        <f>+VLOOKUP($M694,Detalle_Variantes_DI[],11,0)</f>
        <v>NO</v>
      </c>
      <c r="K694" s="102" t="str">
        <f>+VLOOKUP($M694,Detalle_Variantes_DI[],13,0)</f>
        <v>SI</v>
      </c>
      <c r="L694" s="102" t="str">
        <f>+VLOOKUP($M694,Detalle_Variantes_DI[],14,0)</f>
        <v>Región</v>
      </c>
      <c r="M694" s="100">
        <f t="shared" si="52"/>
        <v>52</v>
      </c>
      <c r="N694" s="96">
        <v>4</v>
      </c>
      <c r="O694" s="102" t="str">
        <f>+IF(VLOOKUP($M694,Detalle_Variantes_DI[],19,0)=0,"",VLOOKUP($M694,Detalle_Variantes_DI[],19,0))</f>
        <v/>
      </c>
      <c r="P694" s="102" t="str">
        <f t="shared" si="50"/>
        <v/>
      </c>
      <c r="Q694" s="102" t="str">
        <f>+IF(VLOOKUP($M694,Detalle_Variantes_DI[],19,0)=0,"",VLOOKUP($M694,Detalle_Variantes_DI[],21,0))</f>
        <v/>
      </c>
      <c r="R694" s="102" t="str">
        <f t="shared" si="51"/>
        <v/>
      </c>
      <c r="S694" s="106" t="str">
        <f>+IFERROR(VLOOKUP(M694&amp;"-"&amp;N694,Links_publicos_PBI[[id-id2]:[Nombre Archivo PBI]],4,0),L694)</f>
        <v>Región de Coquimbo</v>
      </c>
      <c r="T694" s="121" t="str">
        <f>+HYPERLINK(IFERROR(VLOOKUP($M694&amp;"-"&amp;$N694,Links_publicos_PBI[[id-id2]:[Nombre Archivo PBI]],5,0),L694))</f>
        <v>https://app.powerbi.com/view?r=eyJrIjoiNmM4ODkzNTQtMzAyMS00NmM4LThjNjktMDA3YjE4MmYxYzUxIiwidCI6IjhmYmFhNWJmLTJlY2MtNGRjOC1iNTZiLThmOTJlMzA3ZjA3NiIsImMiOjR9</v>
      </c>
      <c r="U694" s="121" t="str">
        <f>+IFERROR(VLOOKUP($M694,'LINK GEE-MSTORE'!$A$4:$E$164,4,0),"")&amp;IF(Detalle_Vinculos_Odoo[[#This Row],[id GEE2]]=0,"",Detalle_Vinculos_Odoo[[#This Row],[id GEE2]])</f>
        <v>(en blanco)</v>
      </c>
      <c r="V694" s="121" t="str">
        <f>+IFERROR(VLOOKUP($M694,'LINK GEE-MSTORE'!$I$4:$M$134,4,0),"")</f>
        <v/>
      </c>
      <c r="W694" s="30" t="str">
        <f>+Detalle_Vinculos_Odoo[[#This Row],[Data]]&amp;"|| "&amp;Detalle_Vinculos_Odoo[[#This Row],[Variante Shopify]]&amp;", "&amp;Detalle_Vinculos_Odoo[[#This Row],[País]]</f>
        <v>DATARIESGO|| Región de Coquimbo, Chile</v>
      </c>
      <c r="X6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Coquimbo</v>
      </c>
      <c r="Y694" s="106" t="str">
        <f>+IFERROR(VLOOKUP(Detalle_Vinculos_Odoo[[#This Row],[id GEE]],Portadas10[],2,0),"No hay imagen en la tabla")</f>
        <v>No hay imagen en la tabla</v>
      </c>
      <c r="Z6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4" s="106" t="str">
        <f t="shared" si="48"/>
        <v>https://dashboardfiltrado.azurewebsites.net/AutoDash/Index/52/4</v>
      </c>
      <c r="AC6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id2:4, url:"https://app.powerbi.com/view?r=eyJrIjoiNmM4ODkzNTQtMzAyMS00NmM4LThjNjktMDA3YjE4MmYxYzUxIiwidCI6IjhmYmFhNWJmLTJlY2MtNGRjOC1iNTZiLThmOTJlMzA3ZjA3NiIsImMiOjR9", comentario:"DATA: DATARIESGO || País: Chile || Variante: SI || Tipo Variante: Región || Variante Shopify: Región de Coquimbo"));</v>
      </c>
      <c r="AD6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https://dashboardfiltrado.azurewebsites.net/AutoDash/Index/52/4</v>
      </c>
      <c r="AE694" s="117" t="str">
        <f>+IF(Detalle_Vinculos_Odoo[[#This Row],[LINK Mapstore]]&lt;&gt;"","MapStore",IF(Detalle_Vinculos_Odoo[[#This Row],[id GEE]]&lt;&gt;"","GEE-PBI","PBI"))</f>
        <v>PBI</v>
      </c>
    </row>
    <row r="695" spans="1:31" ht="30.6" x14ac:dyDescent="0.3">
      <c r="A695" s="102">
        <f t="shared" si="49"/>
        <v>682</v>
      </c>
      <c r="B695" s="103" t="str">
        <f>+VLOOKUP($M695,Detalle_Variantes_DI[],2,0)</f>
        <v>DATARIESGO</v>
      </c>
      <c r="C695" s="103" t="str">
        <f>+VLOOKUP($M695,Detalle_Variantes_DI[],3,0)</f>
        <v>0012-04-00091</v>
      </c>
      <c r="D695" s="30" t="str">
        <f>+VLOOKUP($M695,Detalle_Variantes_DI[],5,0)</f>
        <v>Plataforma de Análisis y Monitoreo de focos de Fuego - Chile</v>
      </c>
      <c r="E695" s="102" t="str">
        <f>+VLOOKUP($M695,Detalle_Variantes_DI[],6,0)</f>
        <v>PRO</v>
      </c>
      <c r="F695" s="102" t="str">
        <f>+VLOOKUP($M695,Detalle_Variantes_DI[],7,0)</f>
        <v>Chile</v>
      </c>
      <c r="G695" s="102" t="str">
        <f>+VLOOKUP($M695,Detalle_Variantes_DI[],8,0)</f>
        <v>SI</v>
      </c>
      <c r="H695" s="102" t="str">
        <f>+VLOOKUP($M695,Detalle_Variantes_DI[],9,0)</f>
        <v>SI</v>
      </c>
      <c r="I695" s="102" t="str">
        <f>+VLOOKUP($M695,Detalle_Variantes_DI[],10,0)</f>
        <v>NO</v>
      </c>
      <c r="J695" s="102" t="str">
        <f>+VLOOKUP($M695,Detalle_Variantes_DI[],11,0)</f>
        <v>NO</v>
      </c>
      <c r="K695" s="102" t="str">
        <f>+VLOOKUP($M695,Detalle_Variantes_DI[],13,0)</f>
        <v>SI</v>
      </c>
      <c r="L695" s="102" t="str">
        <f>+VLOOKUP($M695,Detalle_Variantes_DI[],14,0)</f>
        <v>Región</v>
      </c>
      <c r="M695" s="100">
        <f t="shared" si="52"/>
        <v>52</v>
      </c>
      <c r="N695" s="96">
        <v>5</v>
      </c>
      <c r="O695" s="102" t="str">
        <f>+IF(VLOOKUP($M695,Detalle_Variantes_DI[],19,0)=0,"",VLOOKUP($M695,Detalle_Variantes_DI[],19,0))</f>
        <v/>
      </c>
      <c r="P695" s="102" t="str">
        <f t="shared" si="50"/>
        <v/>
      </c>
      <c r="Q695" s="102" t="str">
        <f>+IF(VLOOKUP($M695,Detalle_Variantes_DI[],19,0)=0,"",VLOOKUP($M695,Detalle_Variantes_DI[],21,0))</f>
        <v/>
      </c>
      <c r="R695" s="102" t="str">
        <f t="shared" si="51"/>
        <v/>
      </c>
      <c r="S695" s="106" t="str">
        <f>+IFERROR(VLOOKUP(M695&amp;"-"&amp;N695,Links_publicos_PBI[[id-id2]:[Nombre Archivo PBI]],4,0),L695)</f>
        <v>Región de Valparaíso</v>
      </c>
      <c r="T695" s="121" t="str">
        <f>+HYPERLINK(IFERROR(VLOOKUP($M695&amp;"-"&amp;$N695,Links_publicos_PBI[[id-id2]:[Nombre Archivo PBI]],5,0),L695))</f>
        <v>https://app.powerbi.com/view?r=eyJrIjoiODc4Y2FkZjQtNjA2Ni00NWU0LWI0YTMtODExMDJiYzRhNzM0IiwidCI6IjhmYmFhNWJmLTJlY2MtNGRjOC1iNTZiLThmOTJlMzA3ZjA3NiIsImMiOjR9</v>
      </c>
      <c r="U695" s="121" t="str">
        <f>+IFERROR(VLOOKUP($M695,'LINK GEE-MSTORE'!$A$4:$E$164,4,0),"")&amp;IF(Detalle_Vinculos_Odoo[[#This Row],[id GEE2]]=0,"",Detalle_Vinculos_Odoo[[#This Row],[id GEE2]])</f>
        <v>(en blanco)</v>
      </c>
      <c r="V695" s="121" t="str">
        <f>+IFERROR(VLOOKUP($M695,'LINK GEE-MSTORE'!$I$4:$M$134,4,0),"")</f>
        <v/>
      </c>
      <c r="W695" s="30" t="str">
        <f>+Detalle_Vinculos_Odoo[[#This Row],[Data]]&amp;"|| "&amp;Detalle_Vinculos_Odoo[[#This Row],[Variante Shopify]]&amp;", "&amp;Detalle_Vinculos_Odoo[[#This Row],[País]]</f>
        <v>DATARIESGO|| Región de Valparaíso, Chile</v>
      </c>
      <c r="X6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Valparaíso</v>
      </c>
      <c r="Y695" s="106" t="str">
        <f>+IFERROR(VLOOKUP(Detalle_Vinculos_Odoo[[#This Row],[id GEE]],Portadas10[],2,0),"No hay imagen en la tabla")</f>
        <v>No hay imagen en la tabla</v>
      </c>
      <c r="Z6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5" s="106" t="str">
        <f t="shared" si="48"/>
        <v>https://dashboardfiltrado.azurewebsites.net/AutoDash/Index/52/5</v>
      </c>
      <c r="AC6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id2:5, url:"https://app.powerbi.com/view?r=eyJrIjoiODc4Y2FkZjQtNjA2Ni00NWU0LWI0YTMtODExMDJiYzRhNzM0IiwidCI6IjhmYmFhNWJmLTJlY2MtNGRjOC1iNTZiLThmOTJlMzA3ZjA3NiIsImMiOjR9", comentario:"DATA: DATARIESGO || País: Chile || Variante: SI || Tipo Variante: Región || Variante Shopify: Región de Valparaíso"));</v>
      </c>
      <c r="AD6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https://dashboardfiltrado.azurewebsites.net/AutoDash/Index/52/5</v>
      </c>
      <c r="AE695" s="117" t="str">
        <f>+IF(Detalle_Vinculos_Odoo[[#This Row],[LINK Mapstore]]&lt;&gt;"","MapStore",IF(Detalle_Vinculos_Odoo[[#This Row],[id GEE]]&lt;&gt;"","GEE-PBI","PBI"))</f>
        <v>PBI</v>
      </c>
    </row>
    <row r="696" spans="1:31" ht="30.6" x14ac:dyDescent="0.3">
      <c r="A696" s="102">
        <f t="shared" si="49"/>
        <v>683</v>
      </c>
      <c r="B696" s="103" t="str">
        <f>+VLOOKUP($M696,Detalle_Variantes_DI[],2,0)</f>
        <v>DATARIESGO</v>
      </c>
      <c r="C696" s="103" t="str">
        <f>+VLOOKUP($M696,Detalle_Variantes_DI[],3,0)</f>
        <v>0012-04-00091</v>
      </c>
      <c r="D696" s="30" t="str">
        <f>+VLOOKUP($M696,Detalle_Variantes_DI[],5,0)</f>
        <v>Plataforma de Análisis y Monitoreo de focos de Fuego - Chile</v>
      </c>
      <c r="E696" s="102" t="str">
        <f>+VLOOKUP($M696,Detalle_Variantes_DI[],6,0)</f>
        <v>PRO</v>
      </c>
      <c r="F696" s="102" t="str">
        <f>+VLOOKUP($M696,Detalle_Variantes_DI[],7,0)</f>
        <v>Chile</v>
      </c>
      <c r="G696" s="102" t="str">
        <f>+VLOOKUP($M696,Detalle_Variantes_DI[],8,0)</f>
        <v>SI</v>
      </c>
      <c r="H696" s="102" t="str">
        <f>+VLOOKUP($M696,Detalle_Variantes_DI[],9,0)</f>
        <v>SI</v>
      </c>
      <c r="I696" s="102" t="str">
        <f>+VLOOKUP($M696,Detalle_Variantes_DI[],10,0)</f>
        <v>NO</v>
      </c>
      <c r="J696" s="102" t="str">
        <f>+VLOOKUP($M696,Detalle_Variantes_DI[],11,0)</f>
        <v>NO</v>
      </c>
      <c r="K696" s="102" t="str">
        <f>+VLOOKUP($M696,Detalle_Variantes_DI[],13,0)</f>
        <v>SI</v>
      </c>
      <c r="L696" s="102" t="str">
        <f>+VLOOKUP($M696,Detalle_Variantes_DI[],14,0)</f>
        <v>Región</v>
      </c>
      <c r="M696" s="100">
        <f t="shared" si="52"/>
        <v>52</v>
      </c>
      <c r="N696" s="96">
        <v>6</v>
      </c>
      <c r="O696" s="102" t="str">
        <f>+IF(VLOOKUP($M696,Detalle_Variantes_DI[],19,0)=0,"",VLOOKUP($M696,Detalle_Variantes_DI[],19,0))</f>
        <v/>
      </c>
      <c r="P696" s="102" t="str">
        <f t="shared" si="50"/>
        <v/>
      </c>
      <c r="Q696" s="102" t="str">
        <f>+IF(VLOOKUP($M696,Detalle_Variantes_DI[],19,0)=0,"",VLOOKUP($M696,Detalle_Variantes_DI[],21,0))</f>
        <v/>
      </c>
      <c r="R696" s="102" t="str">
        <f t="shared" si="51"/>
        <v/>
      </c>
      <c r="S696" s="106" t="str">
        <f>+IFERROR(VLOOKUP(M696&amp;"-"&amp;N696,Links_publicos_PBI[[id-id2]:[Nombre Archivo PBI]],4,0),L696)</f>
        <v>Región de O'Higgins</v>
      </c>
      <c r="T696" s="121" t="str">
        <f>+HYPERLINK(IFERROR(VLOOKUP($M696&amp;"-"&amp;$N696,Links_publicos_PBI[[id-id2]:[Nombre Archivo PBI]],5,0),L696))</f>
        <v>https://app.powerbi.com/view?r=eyJrIjoiMGEwMzgwNzItYTdiNy00NmZhLTk4ZTYtNjU3ODMzMjlkZmZhIiwidCI6IjhmYmFhNWJmLTJlY2MtNGRjOC1iNTZiLThmOTJlMzA3ZjA3NiIsImMiOjR9</v>
      </c>
      <c r="U696" s="121" t="str">
        <f>+IFERROR(VLOOKUP($M696,'LINK GEE-MSTORE'!$A$4:$E$164,4,0),"")&amp;IF(Detalle_Vinculos_Odoo[[#This Row],[id GEE2]]=0,"",Detalle_Vinculos_Odoo[[#This Row],[id GEE2]])</f>
        <v>(en blanco)</v>
      </c>
      <c r="V696" s="121" t="str">
        <f>+IFERROR(VLOOKUP($M696,'LINK GEE-MSTORE'!$I$4:$M$134,4,0),"")</f>
        <v/>
      </c>
      <c r="W696" s="30" t="str">
        <f>+Detalle_Vinculos_Odoo[[#This Row],[Data]]&amp;"|| "&amp;Detalle_Vinculos_Odoo[[#This Row],[Variante Shopify]]&amp;", "&amp;Detalle_Vinculos_Odoo[[#This Row],[País]]</f>
        <v>DATARIESGO|| Región de O'Higgins, Chile</v>
      </c>
      <c r="X6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O'Higgins</v>
      </c>
      <c r="Y696" s="106" t="str">
        <f>+IFERROR(VLOOKUP(Detalle_Vinculos_Odoo[[#This Row],[id GEE]],Portadas10[],2,0),"No hay imagen en la tabla")</f>
        <v>No hay imagen en la tabla</v>
      </c>
      <c r="Z6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6" s="106" t="str">
        <f t="shared" si="48"/>
        <v>https://dashboardfiltrado.azurewebsites.net/AutoDash/Index/52/6</v>
      </c>
      <c r="AC6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id2:6, url:"https://app.powerbi.com/view?r=eyJrIjoiMGEwMzgwNzItYTdiNy00NmZhLTk4ZTYtNjU3ODMzMjlkZmZhIiwidCI6IjhmYmFhNWJmLTJlY2MtNGRjOC1iNTZiLThmOTJlMzA3ZjA3NiIsImMiOjR9", comentario:"DATA: DATARIESGO || País: Chile || Variante: SI || Tipo Variante: Región || Variante Shopify: Región de O'Higgins"));</v>
      </c>
      <c r="AD6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https://dashboardfiltrado.azurewebsites.net/AutoDash/Index/52/6</v>
      </c>
      <c r="AE696" s="117" t="str">
        <f>+IF(Detalle_Vinculos_Odoo[[#This Row],[LINK Mapstore]]&lt;&gt;"","MapStore",IF(Detalle_Vinculos_Odoo[[#This Row],[id GEE]]&lt;&gt;"","GEE-PBI","PBI"))</f>
        <v>PBI</v>
      </c>
    </row>
    <row r="697" spans="1:31" ht="30.6" x14ac:dyDescent="0.3">
      <c r="A697" s="102">
        <f t="shared" si="49"/>
        <v>684</v>
      </c>
      <c r="B697" s="103" t="str">
        <f>+VLOOKUP($M697,Detalle_Variantes_DI[],2,0)</f>
        <v>DATARIESGO</v>
      </c>
      <c r="C697" s="103" t="str">
        <f>+VLOOKUP($M697,Detalle_Variantes_DI[],3,0)</f>
        <v>0012-04-00091</v>
      </c>
      <c r="D697" s="30" t="str">
        <f>+VLOOKUP($M697,Detalle_Variantes_DI[],5,0)</f>
        <v>Plataforma de Análisis y Monitoreo de focos de Fuego - Chile</v>
      </c>
      <c r="E697" s="102" t="str">
        <f>+VLOOKUP($M697,Detalle_Variantes_DI[],6,0)</f>
        <v>PRO</v>
      </c>
      <c r="F697" s="102" t="str">
        <f>+VLOOKUP($M697,Detalle_Variantes_DI[],7,0)</f>
        <v>Chile</v>
      </c>
      <c r="G697" s="102" t="str">
        <f>+VLOOKUP($M697,Detalle_Variantes_DI[],8,0)</f>
        <v>SI</v>
      </c>
      <c r="H697" s="102" t="str">
        <f>+VLOOKUP($M697,Detalle_Variantes_DI[],9,0)</f>
        <v>SI</v>
      </c>
      <c r="I697" s="102" t="str">
        <f>+VLOOKUP($M697,Detalle_Variantes_DI[],10,0)</f>
        <v>NO</v>
      </c>
      <c r="J697" s="102" t="str">
        <f>+VLOOKUP($M697,Detalle_Variantes_DI[],11,0)</f>
        <v>NO</v>
      </c>
      <c r="K697" s="102" t="str">
        <f>+VLOOKUP($M697,Detalle_Variantes_DI[],13,0)</f>
        <v>SI</v>
      </c>
      <c r="L697" s="102" t="str">
        <f>+VLOOKUP($M697,Detalle_Variantes_DI[],14,0)</f>
        <v>Región</v>
      </c>
      <c r="M697" s="100">
        <f t="shared" si="52"/>
        <v>52</v>
      </c>
      <c r="N697" s="96">
        <v>7</v>
      </c>
      <c r="O697" s="102" t="str">
        <f>+IF(VLOOKUP($M697,Detalle_Variantes_DI[],19,0)=0,"",VLOOKUP($M697,Detalle_Variantes_DI[],19,0))</f>
        <v/>
      </c>
      <c r="P697" s="102" t="str">
        <f t="shared" si="50"/>
        <v/>
      </c>
      <c r="Q697" s="102" t="str">
        <f>+IF(VLOOKUP($M697,Detalle_Variantes_DI[],19,0)=0,"",VLOOKUP($M697,Detalle_Variantes_DI[],21,0))</f>
        <v/>
      </c>
      <c r="R697" s="102" t="str">
        <f t="shared" si="51"/>
        <v/>
      </c>
      <c r="S697" s="106" t="str">
        <f>+IFERROR(VLOOKUP(M697&amp;"-"&amp;N697,Links_publicos_PBI[[id-id2]:[Nombre Archivo PBI]],4,0),L697)</f>
        <v>Región del Maule</v>
      </c>
      <c r="T697" s="121" t="str">
        <f>+HYPERLINK(IFERROR(VLOOKUP($M697&amp;"-"&amp;$N697,Links_publicos_PBI[[id-id2]:[Nombre Archivo PBI]],5,0),L697))</f>
        <v>https://app.powerbi.com/view?r=eyJrIjoiODBkNTkwZmItMTM1MS00NGFlLTkyMjUtNWY2YjAzMmViNDdlIiwidCI6IjhmYmFhNWJmLTJlY2MtNGRjOC1iNTZiLThmOTJlMzA3ZjA3NiIsImMiOjR9</v>
      </c>
      <c r="U697" s="121" t="str">
        <f>+IFERROR(VLOOKUP($M697,'LINK GEE-MSTORE'!$A$4:$E$164,4,0),"")&amp;IF(Detalle_Vinculos_Odoo[[#This Row],[id GEE2]]=0,"",Detalle_Vinculos_Odoo[[#This Row],[id GEE2]])</f>
        <v>(en blanco)</v>
      </c>
      <c r="V697" s="121" t="str">
        <f>+IFERROR(VLOOKUP($M697,'LINK GEE-MSTORE'!$I$4:$M$134,4,0),"")</f>
        <v/>
      </c>
      <c r="W697" s="30" t="str">
        <f>+Detalle_Vinculos_Odoo[[#This Row],[Data]]&amp;"|| "&amp;Detalle_Vinculos_Odoo[[#This Row],[Variante Shopify]]&amp;", "&amp;Detalle_Vinculos_Odoo[[#This Row],[País]]</f>
        <v>DATARIESGO|| Región del Maule, Chile</v>
      </c>
      <c r="X6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del Maule</v>
      </c>
      <c r="Y697" s="106" t="str">
        <f>+IFERROR(VLOOKUP(Detalle_Vinculos_Odoo[[#This Row],[id GEE]],Portadas10[],2,0),"No hay imagen en la tabla")</f>
        <v>No hay imagen en la tabla</v>
      </c>
      <c r="Z6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7" s="106" t="str">
        <f t="shared" si="48"/>
        <v>https://dashboardfiltrado.azurewebsites.net/AutoDash/Index/52/7</v>
      </c>
      <c r="AC6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id2:7, url:"https://app.powerbi.com/view?r=eyJrIjoiODBkNTkwZmItMTM1MS00NGFlLTkyMjUtNWY2YjAzMmViNDdlIiwidCI6IjhmYmFhNWJmLTJlY2MtNGRjOC1iNTZiLThmOTJlMzA3ZjA3NiIsImMiOjR9", comentario:"DATA: DATARIESGO || País: Chile || Variante: SI || Tipo Variante: Región || Variante Shopify: Región del Maule"));</v>
      </c>
      <c r="AD6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https://dashboardfiltrado.azurewebsites.net/AutoDash/Index/52/7</v>
      </c>
      <c r="AE697" s="117" t="str">
        <f>+IF(Detalle_Vinculos_Odoo[[#This Row],[LINK Mapstore]]&lt;&gt;"","MapStore",IF(Detalle_Vinculos_Odoo[[#This Row],[id GEE]]&lt;&gt;"","GEE-PBI","PBI"))</f>
        <v>PBI</v>
      </c>
    </row>
    <row r="698" spans="1:31" ht="30.6" x14ac:dyDescent="0.3">
      <c r="A698" s="102">
        <f t="shared" si="49"/>
        <v>685</v>
      </c>
      <c r="B698" s="103" t="str">
        <f>+VLOOKUP($M698,Detalle_Variantes_DI[],2,0)</f>
        <v>DATARIESGO</v>
      </c>
      <c r="C698" s="103" t="str">
        <f>+VLOOKUP($M698,Detalle_Variantes_DI[],3,0)</f>
        <v>0012-04-00091</v>
      </c>
      <c r="D698" s="30" t="str">
        <f>+VLOOKUP($M698,Detalle_Variantes_DI[],5,0)</f>
        <v>Plataforma de Análisis y Monitoreo de focos de Fuego - Chile</v>
      </c>
      <c r="E698" s="102" t="str">
        <f>+VLOOKUP($M698,Detalle_Variantes_DI[],6,0)</f>
        <v>PRO</v>
      </c>
      <c r="F698" s="102" t="str">
        <f>+VLOOKUP($M698,Detalle_Variantes_DI[],7,0)</f>
        <v>Chile</v>
      </c>
      <c r="G698" s="102" t="str">
        <f>+VLOOKUP($M698,Detalle_Variantes_DI[],8,0)</f>
        <v>SI</v>
      </c>
      <c r="H698" s="102" t="str">
        <f>+VLOOKUP($M698,Detalle_Variantes_DI[],9,0)</f>
        <v>SI</v>
      </c>
      <c r="I698" s="102" t="str">
        <f>+VLOOKUP($M698,Detalle_Variantes_DI[],10,0)</f>
        <v>NO</v>
      </c>
      <c r="J698" s="102" t="str">
        <f>+VLOOKUP($M698,Detalle_Variantes_DI[],11,0)</f>
        <v>NO</v>
      </c>
      <c r="K698" s="102" t="str">
        <f>+VLOOKUP($M698,Detalle_Variantes_DI[],13,0)</f>
        <v>SI</v>
      </c>
      <c r="L698" s="102" t="str">
        <f>+VLOOKUP($M698,Detalle_Variantes_DI[],14,0)</f>
        <v>Región</v>
      </c>
      <c r="M698" s="100">
        <f t="shared" si="52"/>
        <v>52</v>
      </c>
      <c r="N698" s="96">
        <v>8</v>
      </c>
      <c r="O698" s="102" t="str">
        <f>+IF(VLOOKUP($M698,Detalle_Variantes_DI[],19,0)=0,"",VLOOKUP($M698,Detalle_Variantes_DI[],19,0))</f>
        <v/>
      </c>
      <c r="P698" s="102" t="str">
        <f t="shared" si="50"/>
        <v/>
      </c>
      <c r="Q698" s="102" t="str">
        <f>+IF(VLOOKUP($M698,Detalle_Variantes_DI[],19,0)=0,"",VLOOKUP($M698,Detalle_Variantes_DI[],21,0))</f>
        <v/>
      </c>
      <c r="R698" s="102" t="str">
        <f t="shared" si="51"/>
        <v/>
      </c>
      <c r="S698" s="106" t="str">
        <f>+IFERROR(VLOOKUP(M698&amp;"-"&amp;N698,Links_publicos_PBI[[id-id2]:[Nombre Archivo PBI]],4,0),L698)</f>
        <v>Región del Biobío</v>
      </c>
      <c r="T698" s="121" t="str">
        <f>+HYPERLINK(IFERROR(VLOOKUP($M698&amp;"-"&amp;$N698,Links_publicos_PBI[[id-id2]:[Nombre Archivo PBI]],5,0),L698))</f>
        <v>https://app.powerbi.com/view?r=eyJrIjoiMTg1MDAxZDgtMjkxYS00MmQ1LTllNjItMzZmODM5ZDE0NDhiIiwidCI6IjhmYmFhNWJmLTJlY2MtNGRjOC1iNTZiLThmOTJlMzA3ZjA3NiIsImMiOjR9</v>
      </c>
      <c r="U698" s="121" t="str">
        <f>+IFERROR(VLOOKUP($M698,'LINK GEE-MSTORE'!$A$4:$E$164,4,0),"")&amp;IF(Detalle_Vinculos_Odoo[[#This Row],[id GEE2]]=0,"",Detalle_Vinculos_Odoo[[#This Row],[id GEE2]])</f>
        <v>(en blanco)</v>
      </c>
      <c r="V698" s="121" t="str">
        <f>+IFERROR(VLOOKUP($M698,'LINK GEE-MSTORE'!$I$4:$M$134,4,0),"")</f>
        <v/>
      </c>
      <c r="W698" s="30" t="str">
        <f>+Detalle_Vinculos_Odoo[[#This Row],[Data]]&amp;"|| "&amp;Detalle_Vinculos_Odoo[[#This Row],[Variante Shopify]]&amp;", "&amp;Detalle_Vinculos_Odoo[[#This Row],[País]]</f>
        <v>DATARIESGO|| Región del Biobío, Chile</v>
      </c>
      <c r="X6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del Biobío</v>
      </c>
      <c r="Y698" s="106" t="str">
        <f>+IFERROR(VLOOKUP(Detalle_Vinculos_Odoo[[#This Row],[id GEE]],Portadas10[],2,0),"No hay imagen en la tabla")</f>
        <v>No hay imagen en la tabla</v>
      </c>
      <c r="Z6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8" s="106" t="str">
        <f t="shared" si="48"/>
        <v>https://dashboardfiltrado.azurewebsites.net/AutoDash/Index/52/8</v>
      </c>
      <c r="AC6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id2:8, url:"https://app.powerbi.com/view?r=eyJrIjoiMTg1MDAxZDgtMjkxYS00MmQ1LTllNjItMzZmODM5ZDE0NDhiIiwidCI6IjhmYmFhNWJmLTJlY2MtNGRjOC1iNTZiLThmOTJlMzA3ZjA3NiIsImMiOjR9", comentario:"DATA: DATARIESGO || País: Chile || Variante: SI || Tipo Variante: Región || Variante Shopify: Región del Biobío"));</v>
      </c>
      <c r="AD6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https://dashboardfiltrado.azurewebsites.net/AutoDash/Index/52/8</v>
      </c>
      <c r="AE698" s="117" t="str">
        <f>+IF(Detalle_Vinculos_Odoo[[#This Row],[LINK Mapstore]]&lt;&gt;"","MapStore",IF(Detalle_Vinculos_Odoo[[#This Row],[id GEE]]&lt;&gt;"","GEE-PBI","PBI"))</f>
        <v>PBI</v>
      </c>
    </row>
    <row r="699" spans="1:31" ht="30.6" x14ac:dyDescent="0.3">
      <c r="A699" s="102">
        <f t="shared" si="49"/>
        <v>686</v>
      </c>
      <c r="B699" s="103" t="str">
        <f>+VLOOKUP($M699,Detalle_Variantes_DI[],2,0)</f>
        <v>DATARIESGO</v>
      </c>
      <c r="C699" s="103" t="str">
        <f>+VLOOKUP($M699,Detalle_Variantes_DI[],3,0)</f>
        <v>0012-04-00091</v>
      </c>
      <c r="D699" s="30" t="str">
        <f>+VLOOKUP($M699,Detalle_Variantes_DI[],5,0)</f>
        <v>Plataforma de Análisis y Monitoreo de focos de Fuego - Chile</v>
      </c>
      <c r="E699" s="102" t="str">
        <f>+VLOOKUP($M699,Detalle_Variantes_DI[],6,0)</f>
        <v>PRO</v>
      </c>
      <c r="F699" s="102" t="str">
        <f>+VLOOKUP($M699,Detalle_Variantes_DI[],7,0)</f>
        <v>Chile</v>
      </c>
      <c r="G699" s="102" t="str">
        <f>+VLOOKUP($M699,Detalle_Variantes_DI[],8,0)</f>
        <v>SI</v>
      </c>
      <c r="H699" s="102" t="str">
        <f>+VLOOKUP($M699,Detalle_Variantes_DI[],9,0)</f>
        <v>SI</v>
      </c>
      <c r="I699" s="102" t="str">
        <f>+VLOOKUP($M699,Detalle_Variantes_DI[],10,0)</f>
        <v>NO</v>
      </c>
      <c r="J699" s="102" t="str">
        <f>+VLOOKUP($M699,Detalle_Variantes_DI[],11,0)</f>
        <v>NO</v>
      </c>
      <c r="K699" s="102" t="str">
        <f>+VLOOKUP($M699,Detalle_Variantes_DI[],13,0)</f>
        <v>SI</v>
      </c>
      <c r="L699" s="102" t="str">
        <f>+VLOOKUP($M699,Detalle_Variantes_DI[],14,0)</f>
        <v>Región</v>
      </c>
      <c r="M699" s="100">
        <f t="shared" si="52"/>
        <v>52</v>
      </c>
      <c r="N699" s="96">
        <v>9</v>
      </c>
      <c r="O699" s="102" t="str">
        <f>+IF(VLOOKUP($M699,Detalle_Variantes_DI[],19,0)=0,"",VLOOKUP($M699,Detalle_Variantes_DI[],19,0))</f>
        <v/>
      </c>
      <c r="P699" s="102" t="str">
        <f t="shared" si="50"/>
        <v/>
      </c>
      <c r="Q699" s="102" t="str">
        <f>+IF(VLOOKUP($M699,Detalle_Variantes_DI[],19,0)=0,"",VLOOKUP($M699,Detalle_Variantes_DI[],21,0))</f>
        <v/>
      </c>
      <c r="R699" s="102" t="str">
        <f t="shared" si="51"/>
        <v/>
      </c>
      <c r="S699" s="106" t="str">
        <f>+IFERROR(VLOOKUP(M699&amp;"-"&amp;N699,Links_publicos_PBI[[id-id2]:[Nombre Archivo PBI]],4,0),L699)</f>
        <v>Región de La Araucanía</v>
      </c>
      <c r="T699" s="121" t="str">
        <f>+HYPERLINK(IFERROR(VLOOKUP($M699&amp;"-"&amp;$N699,Links_publicos_PBI[[id-id2]:[Nombre Archivo PBI]],5,0),L699))</f>
        <v>https://app.powerbi.com/view?r=eyJrIjoiZDFlZWYyZmItZmIxZC00NTBlLTk3M2ItOWU3ODc1MGZlM2ZmIiwidCI6IjhmYmFhNWJmLTJlY2MtNGRjOC1iNTZiLThmOTJlMzA3ZjA3NiIsImMiOjR9</v>
      </c>
      <c r="U699" s="121" t="str">
        <f>+IFERROR(VLOOKUP($M699,'LINK GEE-MSTORE'!$A$4:$E$164,4,0),"")&amp;IF(Detalle_Vinculos_Odoo[[#This Row],[id GEE2]]=0,"",Detalle_Vinculos_Odoo[[#This Row],[id GEE2]])</f>
        <v>(en blanco)</v>
      </c>
      <c r="V699" s="121" t="str">
        <f>+IFERROR(VLOOKUP($M699,'LINK GEE-MSTORE'!$I$4:$M$134,4,0),"")</f>
        <v/>
      </c>
      <c r="W699" s="30" t="str">
        <f>+Detalle_Vinculos_Odoo[[#This Row],[Data]]&amp;"|| "&amp;Detalle_Vinculos_Odoo[[#This Row],[Variante Shopify]]&amp;", "&amp;Detalle_Vinculos_Odoo[[#This Row],[País]]</f>
        <v>DATARIESGO|| Región de La Araucanía, Chile</v>
      </c>
      <c r="X6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La Araucanía</v>
      </c>
      <c r="Y699" s="106" t="str">
        <f>+IFERROR(VLOOKUP(Detalle_Vinculos_Odoo[[#This Row],[id GEE]],Portadas10[],2,0),"No hay imagen en la tabla")</f>
        <v>No hay imagen en la tabla</v>
      </c>
      <c r="Z6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9" s="106" t="str">
        <f t="shared" si="48"/>
        <v>https://dashboardfiltrado.azurewebsites.net/AutoDash/Index/52/9</v>
      </c>
      <c r="AC6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id2:9, url:"https://app.powerbi.com/view?r=eyJrIjoiZDFlZWYyZmItZmIxZC00NTBlLTk3M2ItOWU3ODc1MGZlM2ZmIiwidCI6IjhmYmFhNWJmLTJlY2MtNGRjOC1iNTZiLThmOTJlMzA3ZjA3NiIsImMiOjR9", comentario:"DATA: DATARIESGO || País: Chile || Variante: SI || Tipo Variante: Región || Variante Shopify: Región de La Araucanía"));</v>
      </c>
      <c r="AD6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https://dashboardfiltrado.azurewebsites.net/AutoDash/Index/52/9</v>
      </c>
      <c r="AE699" s="117" t="str">
        <f>+IF(Detalle_Vinculos_Odoo[[#This Row],[LINK Mapstore]]&lt;&gt;"","MapStore",IF(Detalle_Vinculos_Odoo[[#This Row],[id GEE]]&lt;&gt;"","GEE-PBI","PBI"))</f>
        <v>PBI</v>
      </c>
    </row>
    <row r="700" spans="1:31" ht="30.6" x14ac:dyDescent="0.3">
      <c r="A700" s="102">
        <f t="shared" si="49"/>
        <v>687</v>
      </c>
      <c r="B700" s="103" t="str">
        <f>+VLOOKUP($M700,Detalle_Variantes_DI[],2,0)</f>
        <v>DATARIESGO</v>
      </c>
      <c r="C700" s="103" t="str">
        <f>+VLOOKUP($M700,Detalle_Variantes_DI[],3,0)</f>
        <v>0012-04-00091</v>
      </c>
      <c r="D700" s="30" t="str">
        <f>+VLOOKUP($M700,Detalle_Variantes_DI[],5,0)</f>
        <v>Plataforma de Análisis y Monitoreo de focos de Fuego - Chile</v>
      </c>
      <c r="E700" s="102" t="str">
        <f>+VLOOKUP($M700,Detalle_Variantes_DI[],6,0)</f>
        <v>PRO</v>
      </c>
      <c r="F700" s="102" t="str">
        <f>+VLOOKUP($M700,Detalle_Variantes_DI[],7,0)</f>
        <v>Chile</v>
      </c>
      <c r="G700" s="102" t="str">
        <f>+VLOOKUP($M700,Detalle_Variantes_DI[],8,0)</f>
        <v>SI</v>
      </c>
      <c r="H700" s="102" t="str">
        <f>+VLOOKUP($M700,Detalle_Variantes_DI[],9,0)</f>
        <v>SI</v>
      </c>
      <c r="I700" s="102" t="str">
        <f>+VLOOKUP($M700,Detalle_Variantes_DI[],10,0)</f>
        <v>NO</v>
      </c>
      <c r="J700" s="102" t="str">
        <f>+VLOOKUP($M700,Detalle_Variantes_DI[],11,0)</f>
        <v>NO</v>
      </c>
      <c r="K700" s="102" t="str">
        <f>+VLOOKUP($M700,Detalle_Variantes_DI[],13,0)</f>
        <v>SI</v>
      </c>
      <c r="L700" s="102" t="str">
        <f>+VLOOKUP($M700,Detalle_Variantes_DI[],14,0)</f>
        <v>Región</v>
      </c>
      <c r="M700" s="100">
        <f t="shared" si="52"/>
        <v>52</v>
      </c>
      <c r="N700" s="96">
        <v>10</v>
      </c>
      <c r="O700" s="102" t="str">
        <f>+IF(VLOOKUP($M700,Detalle_Variantes_DI[],19,0)=0,"",VLOOKUP($M700,Detalle_Variantes_DI[],19,0))</f>
        <v/>
      </c>
      <c r="P700" s="102" t="str">
        <f t="shared" si="50"/>
        <v/>
      </c>
      <c r="Q700" s="102" t="str">
        <f>+IF(VLOOKUP($M700,Detalle_Variantes_DI[],19,0)=0,"",VLOOKUP($M700,Detalle_Variantes_DI[],21,0))</f>
        <v/>
      </c>
      <c r="R700" s="102" t="str">
        <f t="shared" si="51"/>
        <v/>
      </c>
      <c r="S700" s="106" t="str">
        <f>+IFERROR(VLOOKUP(M700&amp;"-"&amp;N700,Links_publicos_PBI[[id-id2]:[Nombre Archivo PBI]],4,0),L700)</f>
        <v>Región de Los Lagos</v>
      </c>
      <c r="T700" s="121" t="str">
        <f>+HYPERLINK(IFERROR(VLOOKUP($M700&amp;"-"&amp;$N700,Links_publicos_PBI[[id-id2]:[Nombre Archivo PBI]],5,0),L700))</f>
        <v>https://app.powerbi.com/view?r=eyJrIjoiYWFjYjBhZGEtZjgxYi00ZmYzLWJkNzgtZDY2OTIxMjRhZmMwIiwidCI6IjhmYmFhNWJmLTJlY2MtNGRjOC1iNTZiLThmOTJlMzA3ZjA3NiIsImMiOjR9</v>
      </c>
      <c r="U700" s="121" t="str">
        <f>+IFERROR(VLOOKUP($M700,'LINK GEE-MSTORE'!$A$4:$E$164,4,0),"")&amp;IF(Detalle_Vinculos_Odoo[[#This Row],[id GEE2]]=0,"",Detalle_Vinculos_Odoo[[#This Row],[id GEE2]])</f>
        <v>(en blanco)</v>
      </c>
      <c r="V700" s="121" t="str">
        <f>+IFERROR(VLOOKUP($M700,'LINK GEE-MSTORE'!$I$4:$M$134,4,0),"")</f>
        <v/>
      </c>
      <c r="W700" s="30" t="str">
        <f>+Detalle_Vinculos_Odoo[[#This Row],[Data]]&amp;"|| "&amp;Detalle_Vinculos_Odoo[[#This Row],[Variante Shopify]]&amp;", "&amp;Detalle_Vinculos_Odoo[[#This Row],[País]]</f>
        <v>DATARIESGO|| Región de Los Lagos, Chile</v>
      </c>
      <c r="X7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Los Lagos</v>
      </c>
      <c r="Y700" s="106" t="str">
        <f>+IFERROR(VLOOKUP(Detalle_Vinculos_Odoo[[#This Row],[id GEE]],Portadas10[],2,0),"No hay imagen en la tabla")</f>
        <v>No hay imagen en la tabla</v>
      </c>
      <c r="Z7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0" s="106" t="str">
        <f t="shared" si="48"/>
        <v>https://dashboardfiltrado.azurewebsites.net/AutoDash/Index/52/10</v>
      </c>
      <c r="AC7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id2:10, url:"https://app.powerbi.com/view?r=eyJrIjoiYWFjYjBhZGEtZjgxYi00ZmYzLWJkNzgtZDY2OTIxMjRhZmMwIiwidCI6IjhmYmFhNWJmLTJlY2MtNGRjOC1iNTZiLThmOTJlMzA3ZjA3NiIsImMiOjR9", comentario:"DATA: DATARIESGO || País: Chile || Variante: SI || Tipo Variante: Región || Variante Shopify: Región de Los Lagos"));</v>
      </c>
      <c r="AD7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https://dashboardfiltrado.azurewebsites.net/AutoDash/Index/52/10</v>
      </c>
      <c r="AE700" s="117" t="str">
        <f>+IF(Detalle_Vinculos_Odoo[[#This Row],[LINK Mapstore]]&lt;&gt;"","MapStore",IF(Detalle_Vinculos_Odoo[[#This Row],[id GEE]]&lt;&gt;"","GEE-PBI","PBI"))</f>
        <v>PBI</v>
      </c>
    </row>
    <row r="701" spans="1:31" ht="30.6" x14ac:dyDescent="0.3">
      <c r="A701" s="102">
        <f t="shared" si="49"/>
        <v>688</v>
      </c>
      <c r="B701" s="103" t="str">
        <f>+VLOOKUP($M701,Detalle_Variantes_DI[],2,0)</f>
        <v>DATARIESGO</v>
      </c>
      <c r="C701" s="103" t="str">
        <f>+VLOOKUP($M701,Detalle_Variantes_DI[],3,0)</f>
        <v>0012-04-00091</v>
      </c>
      <c r="D701" s="30" t="str">
        <f>+VLOOKUP($M701,Detalle_Variantes_DI[],5,0)</f>
        <v>Plataforma de Análisis y Monitoreo de focos de Fuego - Chile</v>
      </c>
      <c r="E701" s="102" t="str">
        <f>+VLOOKUP($M701,Detalle_Variantes_DI[],6,0)</f>
        <v>PRO</v>
      </c>
      <c r="F701" s="102" t="str">
        <f>+VLOOKUP($M701,Detalle_Variantes_DI[],7,0)</f>
        <v>Chile</v>
      </c>
      <c r="G701" s="102" t="str">
        <f>+VLOOKUP($M701,Detalle_Variantes_DI[],8,0)</f>
        <v>SI</v>
      </c>
      <c r="H701" s="102" t="str">
        <f>+VLOOKUP($M701,Detalle_Variantes_DI[],9,0)</f>
        <v>SI</v>
      </c>
      <c r="I701" s="102" t="str">
        <f>+VLOOKUP($M701,Detalle_Variantes_DI[],10,0)</f>
        <v>NO</v>
      </c>
      <c r="J701" s="102" t="str">
        <f>+VLOOKUP($M701,Detalle_Variantes_DI[],11,0)</f>
        <v>NO</v>
      </c>
      <c r="K701" s="102" t="str">
        <f>+VLOOKUP($M701,Detalle_Variantes_DI[],13,0)</f>
        <v>SI</v>
      </c>
      <c r="L701" s="102" t="str">
        <f>+VLOOKUP($M701,Detalle_Variantes_DI[],14,0)</f>
        <v>Región</v>
      </c>
      <c r="M701" s="100">
        <f t="shared" si="52"/>
        <v>52</v>
      </c>
      <c r="N701" s="96">
        <v>11</v>
      </c>
      <c r="O701" s="102" t="str">
        <f>+IF(VLOOKUP($M701,Detalle_Variantes_DI[],19,0)=0,"",VLOOKUP($M701,Detalle_Variantes_DI[],19,0))</f>
        <v/>
      </c>
      <c r="P701" s="102" t="str">
        <f t="shared" si="50"/>
        <v/>
      </c>
      <c r="Q701" s="102" t="str">
        <f>+IF(VLOOKUP($M701,Detalle_Variantes_DI[],19,0)=0,"",VLOOKUP($M701,Detalle_Variantes_DI[],21,0))</f>
        <v/>
      </c>
      <c r="R701" s="102" t="str">
        <f t="shared" si="51"/>
        <v/>
      </c>
      <c r="S701" s="106" t="str">
        <f>+IFERROR(VLOOKUP(M701&amp;"-"&amp;N701,Links_publicos_PBI[[id-id2]:[Nombre Archivo PBI]],4,0),L701)</f>
        <v>Región de Aysén</v>
      </c>
      <c r="T701" s="121" t="str">
        <f>+HYPERLINK(IFERROR(VLOOKUP($M701&amp;"-"&amp;$N701,Links_publicos_PBI[[id-id2]:[Nombre Archivo PBI]],5,0),L701))</f>
        <v>https://app.powerbi.com/view?r=eyJrIjoiZTljMzFlYzUtNWQwOC00NjE0LTlhYjgtMDIzZjQyYzhhOTcxIiwidCI6IjhmYmFhNWJmLTJlY2MtNGRjOC1iNTZiLThmOTJlMzA3ZjA3NiIsImMiOjR9</v>
      </c>
      <c r="U701" s="121" t="str">
        <f>+IFERROR(VLOOKUP($M701,'LINK GEE-MSTORE'!$A$4:$E$164,4,0),"")&amp;IF(Detalle_Vinculos_Odoo[[#This Row],[id GEE2]]=0,"",Detalle_Vinculos_Odoo[[#This Row],[id GEE2]])</f>
        <v>(en blanco)</v>
      </c>
      <c r="V701" s="121" t="str">
        <f>+IFERROR(VLOOKUP($M701,'LINK GEE-MSTORE'!$I$4:$M$134,4,0),"")</f>
        <v/>
      </c>
      <c r="W701" s="30" t="str">
        <f>+Detalle_Vinculos_Odoo[[#This Row],[Data]]&amp;"|| "&amp;Detalle_Vinculos_Odoo[[#This Row],[Variante Shopify]]&amp;", "&amp;Detalle_Vinculos_Odoo[[#This Row],[País]]</f>
        <v>DATARIESGO|| Región de Aysén, Chile</v>
      </c>
      <c r="X7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Aysén</v>
      </c>
      <c r="Y701" s="106" t="str">
        <f>+IFERROR(VLOOKUP(Detalle_Vinculos_Odoo[[#This Row],[id GEE]],Portadas10[],2,0),"No hay imagen en la tabla")</f>
        <v>No hay imagen en la tabla</v>
      </c>
      <c r="Z7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1" s="106" t="str">
        <f t="shared" si="48"/>
        <v>https://dashboardfiltrado.azurewebsites.net/AutoDash/Index/52/11</v>
      </c>
      <c r="AC7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id2:11, url:"https://app.powerbi.com/view?r=eyJrIjoiZTljMzFlYzUtNWQwOC00NjE0LTlhYjgtMDIzZjQyYzhhOTcxIiwidCI6IjhmYmFhNWJmLTJlY2MtNGRjOC1iNTZiLThmOTJlMzA3ZjA3NiIsImMiOjR9", comentario:"DATA: DATARIESGO || País: Chile || Variante: SI || Tipo Variante: Región || Variante Shopify: Región de Aysén"));</v>
      </c>
      <c r="AD7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https://dashboardfiltrado.azurewebsites.net/AutoDash/Index/52/11</v>
      </c>
      <c r="AE701" s="117" t="str">
        <f>+IF(Detalle_Vinculos_Odoo[[#This Row],[LINK Mapstore]]&lt;&gt;"","MapStore",IF(Detalle_Vinculos_Odoo[[#This Row],[id GEE]]&lt;&gt;"","GEE-PBI","PBI"))</f>
        <v>PBI</v>
      </c>
    </row>
    <row r="702" spans="1:31" ht="30.6" x14ac:dyDescent="0.3">
      <c r="A702" s="102">
        <f t="shared" si="49"/>
        <v>689</v>
      </c>
      <c r="B702" s="103" t="str">
        <f>+VLOOKUP($M702,Detalle_Variantes_DI[],2,0)</f>
        <v>DATARIESGO</v>
      </c>
      <c r="C702" s="103" t="str">
        <f>+VLOOKUP($M702,Detalle_Variantes_DI[],3,0)</f>
        <v>0012-04-00091</v>
      </c>
      <c r="D702" s="30" t="str">
        <f>+VLOOKUP($M702,Detalle_Variantes_DI[],5,0)</f>
        <v>Plataforma de Análisis y Monitoreo de focos de Fuego - Chile</v>
      </c>
      <c r="E702" s="102" t="str">
        <f>+VLOOKUP($M702,Detalle_Variantes_DI[],6,0)</f>
        <v>PRO</v>
      </c>
      <c r="F702" s="102" t="str">
        <f>+VLOOKUP($M702,Detalle_Variantes_DI[],7,0)</f>
        <v>Chile</v>
      </c>
      <c r="G702" s="102" t="str">
        <f>+VLOOKUP($M702,Detalle_Variantes_DI[],8,0)</f>
        <v>SI</v>
      </c>
      <c r="H702" s="102" t="str">
        <f>+VLOOKUP($M702,Detalle_Variantes_DI[],9,0)</f>
        <v>SI</v>
      </c>
      <c r="I702" s="102" t="str">
        <f>+VLOOKUP($M702,Detalle_Variantes_DI[],10,0)</f>
        <v>NO</v>
      </c>
      <c r="J702" s="102" t="str">
        <f>+VLOOKUP($M702,Detalle_Variantes_DI[],11,0)</f>
        <v>NO</v>
      </c>
      <c r="K702" s="102" t="str">
        <f>+VLOOKUP($M702,Detalle_Variantes_DI[],13,0)</f>
        <v>SI</v>
      </c>
      <c r="L702" s="102" t="str">
        <f>+VLOOKUP($M702,Detalle_Variantes_DI[],14,0)</f>
        <v>Región</v>
      </c>
      <c r="M702" s="100">
        <f t="shared" si="52"/>
        <v>52</v>
      </c>
      <c r="N702" s="96">
        <v>12</v>
      </c>
      <c r="O702" s="102" t="str">
        <f>+IF(VLOOKUP($M702,Detalle_Variantes_DI[],19,0)=0,"",VLOOKUP($M702,Detalle_Variantes_DI[],19,0))</f>
        <v/>
      </c>
      <c r="P702" s="102" t="str">
        <f t="shared" si="50"/>
        <v/>
      </c>
      <c r="Q702" s="102" t="str">
        <f>+IF(VLOOKUP($M702,Detalle_Variantes_DI[],19,0)=0,"",VLOOKUP($M702,Detalle_Variantes_DI[],21,0))</f>
        <v/>
      </c>
      <c r="R702" s="102" t="str">
        <f t="shared" si="51"/>
        <v/>
      </c>
      <c r="S702" s="106" t="str">
        <f>+IFERROR(VLOOKUP(M702&amp;"-"&amp;N702,Links_publicos_PBI[[id-id2]:[Nombre Archivo PBI]],4,0),L702)</f>
        <v>Región de Magallanes</v>
      </c>
      <c r="T702" s="121" t="str">
        <f>+HYPERLINK(IFERROR(VLOOKUP($M702&amp;"-"&amp;$N702,Links_publicos_PBI[[id-id2]:[Nombre Archivo PBI]],5,0),L702))</f>
        <v>https://app.powerbi.com/view?r=eyJrIjoiOGZiMzc2NDQtZjgzYi00MzY2LWFjNzgtMGU3OTg3OTljNDM0IiwidCI6IjhmYmFhNWJmLTJlY2MtNGRjOC1iNTZiLThmOTJlMzA3ZjA3NiIsImMiOjR9</v>
      </c>
      <c r="U702" s="121" t="str">
        <f>+IFERROR(VLOOKUP($M702,'LINK GEE-MSTORE'!$A$4:$E$164,4,0),"")&amp;IF(Detalle_Vinculos_Odoo[[#This Row],[id GEE2]]=0,"",Detalle_Vinculos_Odoo[[#This Row],[id GEE2]])</f>
        <v>(en blanco)</v>
      </c>
      <c r="V702" s="121" t="str">
        <f>+IFERROR(VLOOKUP($M702,'LINK GEE-MSTORE'!$I$4:$M$134,4,0),"")</f>
        <v/>
      </c>
      <c r="W702" s="30" t="str">
        <f>+Detalle_Vinculos_Odoo[[#This Row],[Data]]&amp;"|| "&amp;Detalle_Vinculos_Odoo[[#This Row],[Variante Shopify]]&amp;", "&amp;Detalle_Vinculos_Odoo[[#This Row],[País]]</f>
        <v>DATARIESGO|| Región de Magallanes, Chile</v>
      </c>
      <c r="X7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Magallanes</v>
      </c>
      <c r="Y702" s="106" t="str">
        <f>+IFERROR(VLOOKUP(Detalle_Vinculos_Odoo[[#This Row],[id GEE]],Portadas10[],2,0),"No hay imagen en la tabla")</f>
        <v>No hay imagen en la tabla</v>
      </c>
      <c r="Z7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2" s="106" t="str">
        <f t="shared" si="48"/>
        <v>https://dashboardfiltrado.azurewebsites.net/AutoDash/Index/52/12</v>
      </c>
      <c r="AC7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id2:12, url:"https://app.powerbi.com/view?r=eyJrIjoiOGZiMzc2NDQtZjgzYi00MzY2LWFjNzgtMGU3OTg3OTljNDM0IiwidCI6IjhmYmFhNWJmLTJlY2MtNGRjOC1iNTZiLThmOTJlMzA3ZjA3NiIsImMiOjR9", comentario:"DATA: DATARIESGO || País: Chile || Variante: SI || Tipo Variante: Región || Variante Shopify: Región de Magallanes"));</v>
      </c>
      <c r="AD7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https://dashboardfiltrado.azurewebsites.net/AutoDash/Index/52/12</v>
      </c>
      <c r="AE702" s="117" t="str">
        <f>+IF(Detalle_Vinculos_Odoo[[#This Row],[LINK Mapstore]]&lt;&gt;"","MapStore",IF(Detalle_Vinculos_Odoo[[#This Row],[id GEE]]&lt;&gt;"","GEE-PBI","PBI"))</f>
        <v>PBI</v>
      </c>
    </row>
    <row r="703" spans="1:31" ht="30.6" x14ac:dyDescent="0.3">
      <c r="A703" s="102">
        <f t="shared" si="49"/>
        <v>690</v>
      </c>
      <c r="B703" s="103" t="str">
        <f>+VLOOKUP($M703,Detalle_Variantes_DI[],2,0)</f>
        <v>DATARIESGO</v>
      </c>
      <c r="C703" s="103" t="str">
        <f>+VLOOKUP($M703,Detalle_Variantes_DI[],3,0)</f>
        <v>0012-04-00091</v>
      </c>
      <c r="D703" s="30" t="str">
        <f>+VLOOKUP($M703,Detalle_Variantes_DI[],5,0)</f>
        <v>Plataforma de Análisis y Monitoreo de focos de Fuego - Chile</v>
      </c>
      <c r="E703" s="102" t="str">
        <f>+VLOOKUP($M703,Detalle_Variantes_DI[],6,0)</f>
        <v>PRO</v>
      </c>
      <c r="F703" s="102" t="str">
        <f>+VLOOKUP($M703,Detalle_Variantes_DI[],7,0)</f>
        <v>Chile</v>
      </c>
      <c r="G703" s="102" t="str">
        <f>+VLOOKUP($M703,Detalle_Variantes_DI[],8,0)</f>
        <v>SI</v>
      </c>
      <c r="H703" s="102" t="str">
        <f>+VLOOKUP($M703,Detalle_Variantes_DI[],9,0)</f>
        <v>SI</v>
      </c>
      <c r="I703" s="102" t="str">
        <f>+VLOOKUP($M703,Detalle_Variantes_DI[],10,0)</f>
        <v>NO</v>
      </c>
      <c r="J703" s="102" t="str">
        <f>+VLOOKUP($M703,Detalle_Variantes_DI[],11,0)</f>
        <v>NO</v>
      </c>
      <c r="K703" s="102" t="str">
        <f>+VLOOKUP($M703,Detalle_Variantes_DI[],13,0)</f>
        <v>SI</v>
      </c>
      <c r="L703" s="102" t="str">
        <f>+VLOOKUP($M703,Detalle_Variantes_DI[],14,0)</f>
        <v>Región</v>
      </c>
      <c r="M703" s="100">
        <f t="shared" si="52"/>
        <v>52</v>
      </c>
      <c r="N703" s="96">
        <v>13</v>
      </c>
      <c r="O703" s="102" t="str">
        <f>+IF(VLOOKUP($M703,Detalle_Variantes_DI[],19,0)=0,"",VLOOKUP($M703,Detalle_Variantes_DI[],19,0))</f>
        <v/>
      </c>
      <c r="P703" s="102" t="str">
        <f t="shared" si="50"/>
        <v/>
      </c>
      <c r="Q703" s="102" t="str">
        <f>+IF(VLOOKUP($M703,Detalle_Variantes_DI[],19,0)=0,"",VLOOKUP($M703,Detalle_Variantes_DI[],21,0))</f>
        <v/>
      </c>
      <c r="R703" s="102" t="str">
        <f t="shared" si="51"/>
        <v/>
      </c>
      <c r="S703" s="106" t="str">
        <f>+IFERROR(VLOOKUP(M703&amp;"-"&amp;N703,Links_publicos_PBI[[id-id2]:[Nombre Archivo PBI]],4,0),L703)</f>
        <v>Región Metropolitana</v>
      </c>
      <c r="T703" s="121" t="str">
        <f>+HYPERLINK(IFERROR(VLOOKUP($M703&amp;"-"&amp;$N703,Links_publicos_PBI[[id-id2]:[Nombre Archivo PBI]],5,0),L703))</f>
        <v>https://app.powerbi.com/view?r=eyJrIjoiMGVmMjM3MDItM2ZjMy00ZGFhLWFlMmQtMjRmZDg5YzBjMDIyIiwidCI6IjhmYmFhNWJmLTJlY2MtNGRjOC1iNTZiLThmOTJlMzA3ZjA3NiIsImMiOjR9</v>
      </c>
      <c r="U703" s="121" t="str">
        <f>+IFERROR(VLOOKUP($M703,'LINK GEE-MSTORE'!$A$4:$E$164,4,0),"")&amp;IF(Detalle_Vinculos_Odoo[[#This Row],[id GEE2]]=0,"",Detalle_Vinculos_Odoo[[#This Row],[id GEE2]])</f>
        <v>(en blanco)</v>
      </c>
      <c r="V703" s="121" t="str">
        <f>+IFERROR(VLOOKUP($M703,'LINK GEE-MSTORE'!$I$4:$M$134,4,0),"")</f>
        <v/>
      </c>
      <c r="W703" s="30" t="str">
        <f>+Detalle_Vinculos_Odoo[[#This Row],[Data]]&amp;"|| "&amp;Detalle_Vinculos_Odoo[[#This Row],[Variante Shopify]]&amp;", "&amp;Detalle_Vinculos_Odoo[[#This Row],[País]]</f>
        <v>DATARIESGO|| Región Metropolitana, Chile</v>
      </c>
      <c r="X7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Metropolitana</v>
      </c>
      <c r="Y703" s="106" t="str">
        <f>+IFERROR(VLOOKUP(Detalle_Vinculos_Odoo[[#This Row],[id GEE]],Portadas10[],2,0),"No hay imagen en la tabla")</f>
        <v>No hay imagen en la tabla</v>
      </c>
      <c r="Z7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3" s="106" t="str">
        <f t="shared" si="48"/>
        <v>https://dashboardfiltrado.azurewebsites.net/AutoDash/Index/52/13</v>
      </c>
      <c r="AC7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id2:13, url:"https://app.powerbi.com/view?r=eyJrIjoiMGVmMjM3MDItM2ZjMy00ZGFhLWFlMmQtMjRmZDg5YzBjMDIyIiwidCI6IjhmYmFhNWJmLTJlY2MtNGRjOC1iNTZiLThmOTJlMzA3ZjA3NiIsImMiOjR9", comentario:"DATA: DATARIESGO || País: Chile || Variante: SI || Tipo Variante: Región || Variante Shopify: Región Metropolitana"));</v>
      </c>
      <c r="AD7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https://dashboardfiltrado.azurewebsites.net/AutoDash/Index/52/13</v>
      </c>
      <c r="AE703" s="117" t="str">
        <f>+IF(Detalle_Vinculos_Odoo[[#This Row],[LINK Mapstore]]&lt;&gt;"","MapStore",IF(Detalle_Vinculos_Odoo[[#This Row],[id GEE]]&lt;&gt;"","GEE-PBI","PBI"))</f>
        <v>PBI</v>
      </c>
    </row>
    <row r="704" spans="1:31" ht="30.6" x14ac:dyDescent="0.3">
      <c r="A704" s="102">
        <f t="shared" si="49"/>
        <v>691</v>
      </c>
      <c r="B704" s="103" t="str">
        <f>+VLOOKUP($M704,Detalle_Variantes_DI[],2,0)</f>
        <v>DATARIESGO</v>
      </c>
      <c r="C704" s="103" t="str">
        <f>+VLOOKUP($M704,Detalle_Variantes_DI[],3,0)</f>
        <v>0012-04-00091</v>
      </c>
      <c r="D704" s="30" t="str">
        <f>+VLOOKUP($M704,Detalle_Variantes_DI[],5,0)</f>
        <v>Plataforma de Análisis y Monitoreo de focos de Fuego - Chile</v>
      </c>
      <c r="E704" s="102" t="str">
        <f>+VLOOKUP($M704,Detalle_Variantes_DI[],6,0)</f>
        <v>PRO</v>
      </c>
      <c r="F704" s="102" t="str">
        <f>+VLOOKUP($M704,Detalle_Variantes_DI[],7,0)</f>
        <v>Chile</v>
      </c>
      <c r="G704" s="102" t="str">
        <f>+VLOOKUP($M704,Detalle_Variantes_DI[],8,0)</f>
        <v>SI</v>
      </c>
      <c r="H704" s="102" t="str">
        <f>+VLOOKUP($M704,Detalle_Variantes_DI[],9,0)</f>
        <v>SI</v>
      </c>
      <c r="I704" s="102" t="str">
        <f>+VLOOKUP($M704,Detalle_Variantes_DI[],10,0)</f>
        <v>NO</v>
      </c>
      <c r="J704" s="102" t="str">
        <f>+VLOOKUP($M704,Detalle_Variantes_DI[],11,0)</f>
        <v>NO</v>
      </c>
      <c r="K704" s="102" t="str">
        <f>+VLOOKUP($M704,Detalle_Variantes_DI[],13,0)</f>
        <v>SI</v>
      </c>
      <c r="L704" s="102" t="str">
        <f>+VLOOKUP($M704,Detalle_Variantes_DI[],14,0)</f>
        <v>Región</v>
      </c>
      <c r="M704" s="100">
        <f t="shared" si="52"/>
        <v>52</v>
      </c>
      <c r="N704" s="96">
        <v>14</v>
      </c>
      <c r="O704" s="102" t="str">
        <f>+IF(VLOOKUP($M704,Detalle_Variantes_DI[],19,0)=0,"",VLOOKUP($M704,Detalle_Variantes_DI[],19,0))</f>
        <v/>
      </c>
      <c r="P704" s="102" t="str">
        <f t="shared" si="50"/>
        <v/>
      </c>
      <c r="Q704" s="102" t="str">
        <f>+IF(VLOOKUP($M704,Detalle_Variantes_DI[],19,0)=0,"",VLOOKUP($M704,Detalle_Variantes_DI[],21,0))</f>
        <v/>
      </c>
      <c r="R704" s="102" t="str">
        <f t="shared" si="51"/>
        <v/>
      </c>
      <c r="S704" s="106" t="str">
        <f>+IFERROR(VLOOKUP(M704&amp;"-"&amp;N704,Links_publicos_PBI[[id-id2]:[Nombre Archivo PBI]],4,0),L704)</f>
        <v>Región de Los Ríos</v>
      </c>
      <c r="T704" s="121" t="str">
        <f>+HYPERLINK(IFERROR(VLOOKUP($M704&amp;"-"&amp;$N704,Links_publicos_PBI[[id-id2]:[Nombre Archivo PBI]],5,0),L704))</f>
        <v>https://app.powerbi.com/view?r=eyJrIjoiMmQ2NjI5MjAtYmY3ZS00OTY2LWI2NWItYTM3OGQzMWY4MzE1IiwidCI6IjhmYmFhNWJmLTJlY2MtNGRjOC1iNTZiLThmOTJlMzA3ZjA3NiIsImMiOjR9</v>
      </c>
      <c r="U704" s="121" t="str">
        <f>+IFERROR(VLOOKUP($M704,'LINK GEE-MSTORE'!$A$4:$E$164,4,0),"")&amp;IF(Detalle_Vinculos_Odoo[[#This Row],[id GEE2]]=0,"",Detalle_Vinculos_Odoo[[#This Row],[id GEE2]])</f>
        <v>(en blanco)</v>
      </c>
      <c r="V704" s="121" t="str">
        <f>+IFERROR(VLOOKUP($M704,'LINK GEE-MSTORE'!$I$4:$M$134,4,0),"")</f>
        <v/>
      </c>
      <c r="W704" s="30" t="str">
        <f>+Detalle_Vinculos_Odoo[[#This Row],[Data]]&amp;"|| "&amp;Detalle_Vinculos_Odoo[[#This Row],[Variante Shopify]]&amp;", "&amp;Detalle_Vinculos_Odoo[[#This Row],[País]]</f>
        <v>DATARIESGO|| Región de Los Ríos, Chile</v>
      </c>
      <c r="X7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Los Ríos</v>
      </c>
      <c r="Y704" s="106" t="str">
        <f>+IFERROR(VLOOKUP(Detalle_Vinculos_Odoo[[#This Row],[id GEE]],Portadas10[],2,0),"No hay imagen en la tabla")</f>
        <v>No hay imagen en la tabla</v>
      </c>
      <c r="Z7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4" s="106" t="str">
        <f t="shared" si="48"/>
        <v>https://dashboardfiltrado.azurewebsites.net/AutoDash/Index/52/14</v>
      </c>
      <c r="AC7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id2:14, url:"https://app.powerbi.com/view?r=eyJrIjoiMmQ2NjI5MjAtYmY3ZS00OTY2LWI2NWItYTM3OGQzMWY4MzE1IiwidCI6IjhmYmFhNWJmLTJlY2MtNGRjOC1iNTZiLThmOTJlMzA3ZjA3NiIsImMiOjR9", comentario:"DATA: DATARIESGO || País: Chile || Variante: SI || Tipo Variante: Región || Variante Shopify: Región de Los Ríos"));</v>
      </c>
      <c r="AD7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https://dashboardfiltrado.azurewebsites.net/AutoDash/Index/52/14</v>
      </c>
      <c r="AE704" s="117" t="str">
        <f>+IF(Detalle_Vinculos_Odoo[[#This Row],[LINK Mapstore]]&lt;&gt;"","MapStore",IF(Detalle_Vinculos_Odoo[[#This Row],[id GEE]]&lt;&gt;"","GEE-PBI","PBI"))</f>
        <v>PBI</v>
      </c>
    </row>
    <row r="705" spans="1:31" ht="30.6" x14ac:dyDescent="0.3">
      <c r="A705" s="102">
        <f t="shared" si="49"/>
        <v>692</v>
      </c>
      <c r="B705" s="103" t="str">
        <f>+VLOOKUP($M705,Detalle_Variantes_DI[],2,0)</f>
        <v>DATARIESGO</v>
      </c>
      <c r="C705" s="103" t="str">
        <f>+VLOOKUP($M705,Detalle_Variantes_DI[],3,0)</f>
        <v>0012-04-00091</v>
      </c>
      <c r="D705" s="30" t="str">
        <f>+VLOOKUP($M705,Detalle_Variantes_DI[],5,0)</f>
        <v>Plataforma de Análisis y Monitoreo de focos de Fuego - Chile</v>
      </c>
      <c r="E705" s="102" t="str">
        <f>+VLOOKUP($M705,Detalle_Variantes_DI[],6,0)</f>
        <v>PRO</v>
      </c>
      <c r="F705" s="102" t="str">
        <f>+VLOOKUP($M705,Detalle_Variantes_DI[],7,0)</f>
        <v>Chile</v>
      </c>
      <c r="G705" s="102" t="str">
        <f>+VLOOKUP($M705,Detalle_Variantes_DI[],8,0)</f>
        <v>SI</v>
      </c>
      <c r="H705" s="102" t="str">
        <f>+VLOOKUP($M705,Detalle_Variantes_DI[],9,0)</f>
        <v>SI</v>
      </c>
      <c r="I705" s="102" t="str">
        <f>+VLOOKUP($M705,Detalle_Variantes_DI[],10,0)</f>
        <v>NO</v>
      </c>
      <c r="J705" s="102" t="str">
        <f>+VLOOKUP($M705,Detalle_Variantes_DI[],11,0)</f>
        <v>NO</v>
      </c>
      <c r="K705" s="102" t="str">
        <f>+VLOOKUP($M705,Detalle_Variantes_DI[],13,0)</f>
        <v>SI</v>
      </c>
      <c r="L705" s="102" t="str">
        <f>+VLOOKUP($M705,Detalle_Variantes_DI[],14,0)</f>
        <v>Región</v>
      </c>
      <c r="M705" s="100">
        <f t="shared" si="52"/>
        <v>52</v>
      </c>
      <c r="N705" s="96">
        <v>15</v>
      </c>
      <c r="O705" s="102" t="str">
        <f>+IF(VLOOKUP($M705,Detalle_Variantes_DI[],19,0)=0,"",VLOOKUP($M705,Detalle_Variantes_DI[],19,0))</f>
        <v/>
      </c>
      <c r="P705" s="102" t="str">
        <f t="shared" si="50"/>
        <v/>
      </c>
      <c r="Q705" s="102" t="str">
        <f>+IF(VLOOKUP($M705,Detalle_Variantes_DI[],19,0)=0,"",VLOOKUP($M705,Detalle_Variantes_DI[],21,0))</f>
        <v/>
      </c>
      <c r="R705" s="102" t="str">
        <f t="shared" si="51"/>
        <v/>
      </c>
      <c r="S705" s="106" t="str">
        <f>+IFERROR(VLOOKUP(M705&amp;"-"&amp;N705,Links_publicos_PBI[[id-id2]:[Nombre Archivo PBI]],4,0),L705)</f>
        <v>Región de Arica y Parinacota</v>
      </c>
      <c r="T705" s="121" t="str">
        <f>+HYPERLINK(IFERROR(VLOOKUP($M705&amp;"-"&amp;$N705,Links_publicos_PBI[[id-id2]:[Nombre Archivo PBI]],5,0),L705))</f>
        <v>https://app.powerbi.com/view?r=eyJrIjoiMDM3MGY5NTMtMTFhOC00NWI0LTgwMWYtNDgwNmRiYjQ2MjE1IiwidCI6IjhmYmFhNWJmLTJlY2MtNGRjOC1iNTZiLThmOTJlMzA3ZjA3NiIsImMiOjR9</v>
      </c>
      <c r="U705" s="121" t="str">
        <f>+IFERROR(VLOOKUP($M705,'LINK GEE-MSTORE'!$A$4:$E$164,4,0),"")&amp;IF(Detalle_Vinculos_Odoo[[#This Row],[id GEE2]]=0,"",Detalle_Vinculos_Odoo[[#This Row],[id GEE2]])</f>
        <v>(en blanco)</v>
      </c>
      <c r="V705" s="121" t="str">
        <f>+IFERROR(VLOOKUP($M705,'LINK GEE-MSTORE'!$I$4:$M$134,4,0),"")</f>
        <v/>
      </c>
      <c r="W705" s="30" t="str">
        <f>+Detalle_Vinculos_Odoo[[#This Row],[Data]]&amp;"|| "&amp;Detalle_Vinculos_Odoo[[#This Row],[Variante Shopify]]&amp;", "&amp;Detalle_Vinculos_Odoo[[#This Row],[País]]</f>
        <v>DATARIESGO|| Región de Arica y Parinacota, Chile</v>
      </c>
      <c r="X7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Arica y Parinacota</v>
      </c>
      <c r="Y705" s="106" t="str">
        <f>+IFERROR(VLOOKUP(Detalle_Vinculos_Odoo[[#This Row],[id GEE]],Portadas10[],2,0),"No hay imagen en la tabla")</f>
        <v>No hay imagen en la tabla</v>
      </c>
      <c r="Z7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5" s="106" t="str">
        <f t="shared" si="48"/>
        <v>https://dashboardfiltrado.azurewebsites.net/AutoDash/Index/52/15</v>
      </c>
      <c r="AC7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id2:15, url:"https://app.powerbi.com/view?r=eyJrIjoiMDM3MGY5NTMtMTFhOC00NWI0LTgwMWYtNDgwNmRiYjQ2MjE1IiwidCI6IjhmYmFhNWJmLTJlY2MtNGRjOC1iNTZiLThmOTJlMzA3ZjA3NiIsImMiOjR9", comentario:"DATA: DATARIESGO || País: Chile || Variante: SI || Tipo Variante: Región || Variante Shopify: Región de Arica y Parinacota"));</v>
      </c>
      <c r="AD7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https://dashboardfiltrado.azurewebsites.net/AutoDash/Index/52/15</v>
      </c>
      <c r="AE705" s="117" t="str">
        <f>+IF(Detalle_Vinculos_Odoo[[#This Row],[LINK Mapstore]]&lt;&gt;"","MapStore",IF(Detalle_Vinculos_Odoo[[#This Row],[id GEE]]&lt;&gt;"","GEE-PBI","PBI"))</f>
        <v>PBI</v>
      </c>
    </row>
    <row r="706" spans="1:31" ht="30.6" x14ac:dyDescent="0.3">
      <c r="A706" s="102">
        <f t="shared" si="49"/>
        <v>693</v>
      </c>
      <c r="B706" s="103" t="str">
        <f>+VLOOKUP($M706,Detalle_Variantes_DI[],2,0)</f>
        <v>DATARIESGO</v>
      </c>
      <c r="C706" s="103" t="str">
        <f>+VLOOKUP($M706,Detalle_Variantes_DI[],3,0)</f>
        <v>0012-04-00091</v>
      </c>
      <c r="D706" s="30" t="str">
        <f>+VLOOKUP($M706,Detalle_Variantes_DI[],5,0)</f>
        <v>Plataforma de Análisis y Monitoreo de focos de Fuego - Chile</v>
      </c>
      <c r="E706" s="102" t="str">
        <f>+VLOOKUP($M706,Detalle_Variantes_DI[],6,0)</f>
        <v>PRO</v>
      </c>
      <c r="F706" s="102" t="str">
        <f>+VLOOKUP($M706,Detalle_Variantes_DI[],7,0)</f>
        <v>Chile</v>
      </c>
      <c r="G706" s="102" t="str">
        <f>+VLOOKUP($M706,Detalle_Variantes_DI[],8,0)</f>
        <v>SI</v>
      </c>
      <c r="H706" s="102" t="str">
        <f>+VLOOKUP($M706,Detalle_Variantes_DI[],9,0)</f>
        <v>SI</v>
      </c>
      <c r="I706" s="102" t="str">
        <f>+VLOOKUP($M706,Detalle_Variantes_DI[],10,0)</f>
        <v>NO</v>
      </c>
      <c r="J706" s="102" t="str">
        <f>+VLOOKUP($M706,Detalle_Variantes_DI[],11,0)</f>
        <v>NO</v>
      </c>
      <c r="K706" s="102" t="str">
        <f>+VLOOKUP($M706,Detalle_Variantes_DI[],13,0)</f>
        <v>SI</v>
      </c>
      <c r="L706" s="102" t="str">
        <f>+VLOOKUP($M706,Detalle_Variantes_DI[],14,0)</f>
        <v>Región</v>
      </c>
      <c r="M706" s="100">
        <f t="shared" si="52"/>
        <v>52</v>
      </c>
      <c r="N706" s="96">
        <v>16</v>
      </c>
      <c r="O706" s="102" t="str">
        <f>+IF(VLOOKUP($M706,Detalle_Variantes_DI[],19,0)=0,"",VLOOKUP($M706,Detalle_Variantes_DI[],19,0))</f>
        <v/>
      </c>
      <c r="P706" s="102" t="str">
        <f t="shared" si="50"/>
        <v/>
      </c>
      <c r="Q706" s="102" t="str">
        <f>+IF(VLOOKUP($M706,Detalle_Variantes_DI[],19,0)=0,"",VLOOKUP($M706,Detalle_Variantes_DI[],21,0))</f>
        <v/>
      </c>
      <c r="R706" s="102" t="str">
        <f t="shared" si="51"/>
        <v/>
      </c>
      <c r="S706" s="106" t="str">
        <f>+IFERROR(VLOOKUP(M706&amp;"-"&amp;N706,Links_publicos_PBI[[id-id2]:[Nombre Archivo PBI]],4,0),L706)</f>
        <v>Región del Ñuble</v>
      </c>
      <c r="T706" s="121" t="str">
        <f>+HYPERLINK(IFERROR(VLOOKUP($M706&amp;"-"&amp;$N706,Links_publicos_PBI[[id-id2]:[Nombre Archivo PBI]],5,0),L706))</f>
        <v>https://app.powerbi.com/view?r=eyJrIjoiMzU3OTIxZTAtNmI5Ny00ZDBhLTg4ZjAtNmY2Y2QwYmI5MTVmIiwidCI6IjhmYmFhNWJmLTJlY2MtNGRjOC1iNTZiLThmOTJlMzA3ZjA3NiIsImMiOjR9</v>
      </c>
      <c r="U706" s="121" t="str">
        <f>+IFERROR(VLOOKUP($M706,'LINK GEE-MSTORE'!$A$4:$E$164,4,0),"")&amp;IF(Detalle_Vinculos_Odoo[[#This Row],[id GEE2]]=0,"",Detalle_Vinculos_Odoo[[#This Row],[id GEE2]])</f>
        <v>(en blanco)</v>
      </c>
      <c r="V706" s="121" t="str">
        <f>+IFERROR(VLOOKUP($M706,'LINK GEE-MSTORE'!$I$4:$M$134,4,0),"")</f>
        <v/>
      </c>
      <c r="W706" s="30" t="str">
        <f>+Detalle_Vinculos_Odoo[[#This Row],[Data]]&amp;"|| "&amp;Detalle_Vinculos_Odoo[[#This Row],[Variante Shopify]]&amp;", "&amp;Detalle_Vinculos_Odoo[[#This Row],[País]]</f>
        <v>DATARIESGO|| Región del Ñuble, Chile</v>
      </c>
      <c r="X7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del Ñuble</v>
      </c>
      <c r="Y706" s="106" t="str">
        <f>+IFERROR(VLOOKUP(Detalle_Vinculos_Odoo[[#This Row],[id GEE]],Portadas10[],2,0),"No hay imagen en la tabla")</f>
        <v>No hay imagen en la tabla</v>
      </c>
      <c r="Z7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6" s="106" t="str">
        <f t="shared" si="48"/>
        <v>https://dashboardfiltrado.azurewebsites.net/AutoDash/Index/52/16</v>
      </c>
      <c r="AC7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id2:16, url:"https://app.powerbi.com/view?r=eyJrIjoiMzU3OTIxZTAtNmI5Ny00ZDBhLTg4ZjAtNmY2Y2QwYmI5MTVmIiwidCI6IjhmYmFhNWJmLTJlY2MtNGRjOC1iNTZiLThmOTJlMzA3ZjA3NiIsImMiOjR9", comentario:"DATA: DATARIESGO || País: Chile || Variante: SI || Tipo Variante: Región || Variante Shopify: Región del Ñuble"));</v>
      </c>
      <c r="AD7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https://dashboardfiltrado.azurewebsites.net/AutoDash/Index/52/16</v>
      </c>
      <c r="AE706" s="117" t="str">
        <f>+IF(Detalle_Vinculos_Odoo[[#This Row],[LINK Mapstore]]&lt;&gt;"","MapStore",IF(Detalle_Vinculos_Odoo[[#This Row],[id GEE]]&lt;&gt;"","GEE-PBI","PBI"))</f>
        <v>PBI</v>
      </c>
    </row>
    <row r="707" spans="1:31" ht="30.6" hidden="1" x14ac:dyDescent="0.3">
      <c r="A707" s="102">
        <f t="shared" si="49"/>
        <v>694</v>
      </c>
      <c r="B707" s="103" t="str">
        <f>+VLOOKUP($M707,Detalle_Variantes_DI[],2,0)</f>
        <v>DATACLIMA</v>
      </c>
      <c r="C707" s="103" t="str">
        <f>+VLOOKUP($M707,Detalle_Variantes_DI[],3,0)</f>
        <v>0013-04-00092</v>
      </c>
      <c r="D707" s="30" t="str">
        <f>+VLOOKUP($M707,Detalle_Variantes_DI[],5,0)</f>
        <v>Plataforma de Análisis y Monitoreo del Clima - Chile</v>
      </c>
      <c r="E707" s="102" t="str">
        <f>+VLOOKUP($M707,Detalle_Variantes_DI[],6,0)</f>
        <v>PRO</v>
      </c>
      <c r="F707" s="102" t="str">
        <f>+VLOOKUP($M707,Detalle_Variantes_DI[],7,0)</f>
        <v>Chile</v>
      </c>
      <c r="G707" s="102" t="str">
        <f>+VLOOKUP($M707,Detalle_Variantes_DI[],8,0)</f>
        <v>SI</v>
      </c>
      <c r="H707" s="102" t="str">
        <f>+VLOOKUP($M707,Detalle_Variantes_DI[],9,0)</f>
        <v>SI</v>
      </c>
      <c r="I707" s="102" t="str">
        <f>+VLOOKUP($M707,Detalle_Variantes_DI[],10,0)</f>
        <v>NO</v>
      </c>
      <c r="J707" s="102" t="str">
        <f>+VLOOKUP($M707,Detalle_Variantes_DI[],11,0)</f>
        <v>SI</v>
      </c>
      <c r="K707" s="102" t="str">
        <f>+VLOOKUP($M707,Detalle_Variantes_DI[],13,0)</f>
        <v>NO</v>
      </c>
      <c r="L707" s="102" t="str">
        <f>+VLOOKUP($M707,Detalle_Variantes_DI[],14,0)</f>
        <v>Nacional</v>
      </c>
      <c r="M707" s="100">
        <v>53</v>
      </c>
      <c r="N707" s="96">
        <v>0</v>
      </c>
      <c r="O707" s="102">
        <f>+IF(VLOOKUP($M707,Detalle_Variantes_DI[],19,0)=0,"",VLOOKUP($M707,Detalle_Variantes_DI[],19,0))</f>
        <v>9034</v>
      </c>
      <c r="P707" s="102">
        <f t="shared" si="50"/>
        <v>0</v>
      </c>
      <c r="Q707" s="102">
        <f>+IF(VLOOKUP($M707,Detalle_Variantes_DI[],19,0)=0,"",VLOOKUP($M707,Detalle_Variantes_DI[],21,0))</f>
        <v>0</v>
      </c>
      <c r="R707" s="102">
        <f t="shared" si="51"/>
        <v>0</v>
      </c>
      <c r="S707" s="106" t="str">
        <f>+IFERROR(VLOOKUP(M707&amp;"-"&amp;N707,Links_publicos_PBI[[id-id2]:[Nombre Archivo PBI]],4,0),L707)</f>
        <v>Nacional</v>
      </c>
      <c r="T707" s="121" t="str">
        <f>+HYPERLINK(IFERROR(VLOOKUP($M707&amp;"-"&amp;$N707,Links_publicos_PBI[[id-id2]:[Nombre Archivo PBI]],5,0),L707))</f>
        <v>https://app.powerbi.com/view?r=eyJrIjoiOGJjOWFkMzAtMDhjZS00YmY0LThiMDUtYWFkYTdjODNkZGYyIiwidCI6IjhmYmFhNWJmLTJlY2MtNGRjOC1iNTZiLThmOTJlMzA3ZjA3NiIsImMiOjR9&amp;pageName=ReportSection07b976d31e945d81283b</v>
      </c>
      <c r="U707" s="121" t="str">
        <f>+IFERROR(VLOOKUP($M707,'LINK GEE-MSTORE'!$A$4:$E$164,4,0),"")&amp;IF(Detalle_Vinculos_Odoo[[#This Row],[id GEE2]]=0,"",Detalle_Vinculos_Odoo[[#This Row],[id GEE2]])</f>
        <v>https://app-data-i.users.earthengine.app/view/dataclimach</v>
      </c>
      <c r="V707" s="121" t="str">
        <f>+IFERROR(VLOOKUP($M707,'LINK GEE-MSTORE'!$I$4:$M$134,4,0),"")</f>
        <v/>
      </c>
      <c r="W707" s="30" t="str">
        <f>+Detalle_Vinculos_Odoo[[#This Row],[Data]]&amp;"|| "&amp;Detalle_Vinculos_Odoo[[#This Row],[Variante Shopify]]&amp;", "&amp;Detalle_Vinculos_Odoo[[#This Row],[País]]</f>
        <v>DATACLIMA|| Nacional, Chile</v>
      </c>
      <c r="X7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NO || Tipo Variante: Nacional || Variante Shopify: Nacional</v>
      </c>
      <c r="Y707" s="106" t="str">
        <f>+IFERROR(VLOOKUP(Detalle_Vinculos_Odoo[[#This Row],[id GEE]],Portadas10[],2,0),"No hay imagen en la tabla")</f>
        <v>No hay imagen en la tabla</v>
      </c>
      <c r="Z7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9034, id2:0, geeURL: "https://app-data-i.users.earthengine.app/view/dataclimach", comentario: "DATA: DATACLIMA || País: Chile || Variante: NO || Tipo Variante: Nacional || Variante Shopify: Nacional", nombre: "DATACLIMA|| Nacional, Chile",urlImagen: "No hay imagen en la tabla",  urlPowerBi:"https://app.powerbi.com/view?r=eyJrIjoiOGJjOWFkMzAtMDhjZS00YmY0LThiMDUtYWFkYTdjODNkZGYyIiwidCI6IjhmYmFhNWJmLTJlY2MtNGRjOC1iNTZiLThmOTJlMzA3ZjA3NiIsImMiOjR9&amp;pageName=ReportSection07b976d31e945d81283b"));</v>
      </c>
      <c r="AA7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https://odooutil.azurewebsites.net/GEE/Index/9034/0/53/0</v>
      </c>
      <c r="AB707" s="106" t="str">
        <f t="shared" si="48"/>
        <v>https://dashboardfiltrado.azurewebsites.net/AutoDash/Index/53/0</v>
      </c>
      <c r="AC7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id:53, id2:0, url:"https://app.powerbi.com/view?r=eyJrIjoiOGJjOWFkMzAtMDhjZS00YmY0LThiMDUtYWFkYTdjODNkZGYyIiwidCI6IjhmYmFhNWJmLTJlY2MtNGRjOC1iNTZiLThmOTJlMzA3ZjA3NiIsImMiOjR9&amp;pageName=ReportSection07b976d31e945d81283b", comentario:"DATA: DATACLIMA || País: Chile || Variante: NO || Tipo Variante: Nacional || Variante Shopify: Nacional"));</v>
      </c>
      <c r="AD7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https://odooutil.azurewebsites.net/GEE/Index/9034/0/53/0</v>
      </c>
      <c r="AE707" s="117" t="str">
        <f>+IF(Detalle_Vinculos_Odoo[[#This Row],[LINK Mapstore]]&lt;&gt;"","MapStore",IF(Detalle_Vinculos_Odoo[[#This Row],[id GEE]]&lt;&gt;"","GEE-PBI","PBI"))</f>
        <v>GEE-PBI</v>
      </c>
    </row>
    <row r="708" spans="1:31" ht="30.6" hidden="1" x14ac:dyDescent="0.3">
      <c r="A708" s="102">
        <f t="shared" si="49"/>
        <v>695</v>
      </c>
      <c r="B708" s="103" t="str">
        <f>+VLOOKUP($M708,Detalle_Variantes_DI[],2,0)</f>
        <v>DATACLIMA</v>
      </c>
      <c r="C708" s="103" t="str">
        <f>+VLOOKUP($M708,Detalle_Variantes_DI[],3,0)</f>
        <v>0013-04-00092</v>
      </c>
      <c r="D708" s="30" t="str">
        <f>+VLOOKUP($M708,Detalle_Variantes_DI[],5,0)</f>
        <v>Plataforma de Análisis y Monitoreo del Clima - Chile</v>
      </c>
      <c r="E708" s="102" t="str">
        <f>+VLOOKUP($M708,Detalle_Variantes_DI[],6,0)</f>
        <v>PRO</v>
      </c>
      <c r="F708" s="102" t="str">
        <f>+VLOOKUP($M708,Detalle_Variantes_DI[],7,0)</f>
        <v>Chile</v>
      </c>
      <c r="G708" s="102" t="str">
        <f>+VLOOKUP($M708,Detalle_Variantes_DI[],8,0)</f>
        <v>SI</v>
      </c>
      <c r="H708" s="102" t="str">
        <f>+VLOOKUP($M708,Detalle_Variantes_DI[],9,0)</f>
        <v>SI</v>
      </c>
      <c r="I708" s="102" t="str">
        <f>+VLOOKUP($M708,Detalle_Variantes_DI[],10,0)</f>
        <v>NO</v>
      </c>
      <c r="J708" s="102" t="str">
        <f>+VLOOKUP($M708,Detalle_Variantes_DI[],11,0)</f>
        <v>SI</v>
      </c>
      <c r="K708" s="102" t="str">
        <f>+VLOOKUP($M708,Detalle_Variantes_DI[],13,0)</f>
        <v>SI</v>
      </c>
      <c r="L708" s="102" t="str">
        <f>+VLOOKUP($M708,Detalle_Variantes_DI[],14,0)</f>
        <v>Región</v>
      </c>
      <c r="M708" s="100">
        <v>54</v>
      </c>
      <c r="N708" s="96">
        <v>1</v>
      </c>
      <c r="O708" s="102">
        <f>+IF(VLOOKUP($M708,Detalle_Variantes_DI[],19,0)=0,"",VLOOKUP($M708,Detalle_Variantes_DI[],19,0))</f>
        <v>9035</v>
      </c>
      <c r="P708" s="102">
        <f t="shared" si="50"/>
        <v>1</v>
      </c>
      <c r="Q708" s="102">
        <f>+IF(VLOOKUP($M708,Detalle_Variantes_DI[],19,0)=0,"",VLOOKUP($M708,Detalle_Variantes_DI[],21,0))</f>
        <v>0</v>
      </c>
      <c r="R708" s="102">
        <f t="shared" si="51"/>
        <v>1</v>
      </c>
      <c r="S708" s="106" t="str">
        <f>+IFERROR(VLOOKUP(M708&amp;"-"&amp;N708,Links_publicos_PBI[[id-id2]:[Nombre Archivo PBI]],4,0),L708)</f>
        <v>Región de Tarapacá</v>
      </c>
      <c r="T708" s="121" t="str">
        <f>+HYPERLINK(IFERROR(VLOOKUP($M708&amp;"-"&amp;$N708,Links_publicos_PBI[[id-id2]:[Nombre Archivo PBI]],5,0),L708))</f>
        <v>https://app.powerbi.com/view?r=eyJrIjoiMjVkNjFkM2MtNTQyNy00OTY5LWFkYjItOGYwZDNlNjg1MDJjIiwidCI6IjhmYmFhNWJmLTJlY2MtNGRjOC1iNTZiLThmOTJlMzA3ZjA3NiIsImMiOjR9</v>
      </c>
      <c r="U708" s="121" t="str">
        <f>+IFERROR(VLOOKUP($M708,'LINK GEE-MSTORE'!$A$4:$E$164,4,0),"")&amp;IF(Detalle_Vinculos_Odoo[[#This Row],[id GEE2]]=0,"",Detalle_Vinculos_Odoo[[#This Row],[id GEE2]])</f>
        <v>https://app-data-i.users.earthengine.app/view/dataclimachfiltro?Codcom=1</v>
      </c>
      <c r="V708" s="121" t="str">
        <f>+IFERROR(VLOOKUP($M708,'LINK GEE-MSTORE'!$I$4:$M$134,4,0),"")</f>
        <v/>
      </c>
      <c r="W708" s="30" t="str">
        <f>+Detalle_Vinculos_Odoo[[#This Row],[Data]]&amp;"|| "&amp;Detalle_Vinculos_Odoo[[#This Row],[Variante Shopify]]&amp;", "&amp;Detalle_Vinculos_Odoo[[#This Row],[País]]</f>
        <v>DATACLIMA|| Región de Tarapacá, Chile</v>
      </c>
      <c r="X7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Tarapacá</v>
      </c>
      <c r="Y708" s="106" t="str">
        <f>+IFERROR(VLOOKUP(Detalle_Vinculos_Odoo[[#This Row],[id GEE]],Portadas10[],2,0),"No hay imagen en la tabla")</f>
        <v>No hay imagen en la tabla</v>
      </c>
      <c r="Z7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id2:1, geeURL: "https://app-data-i.users.earthengine.app/view/dataclimachfiltro?Codcom=1", comentario: "DATA: DATACLIMA || País: Chile || Variante: SI || Tipo Variante: Región || Variante Shopify: Región de Tarapacá", nombre: "DATACLIMA|| Región de Tarapacá, Chile",urlImagen: "No hay imagen en la tabla",  urlPowerBi:"https://app.powerbi.com/view?r=eyJrIjoiMjVkNjFkM2MtNTQyNy00OTY5LWFkYjItOGYwZDNlNjg1MDJjIiwidCI6IjhmYmFhNWJmLTJlY2MtNGRjOC1iNTZiLThmOTJlMzA3ZjA3NiIsImMiOjR9"));</v>
      </c>
      <c r="AA7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https://odooutil.azurewebsites.net/GEE/Index/9035/1/54/1</v>
      </c>
      <c r="AB708" s="106" t="str">
        <f t="shared" si="48"/>
        <v>https://dashboardfiltrado.azurewebsites.net/AutoDash/Index/54/1</v>
      </c>
      <c r="AC7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id2:1, url:"https://app.powerbi.com/view?r=eyJrIjoiMjVkNjFkM2MtNTQyNy00OTY5LWFkYjItOGYwZDNlNjg1MDJjIiwidCI6IjhmYmFhNWJmLTJlY2MtNGRjOC1iNTZiLThmOTJlMzA3ZjA3NiIsImMiOjR9", comentario:"DATA: DATACLIMA || País: Chile || Variante: SI || Tipo Variante: Región || Variante Shopify: Región de Tarapacá"));</v>
      </c>
      <c r="AD7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https://odooutil.azurewebsites.net/GEE/Index/9035/1/54/1</v>
      </c>
      <c r="AE708" s="117" t="str">
        <f>+IF(Detalle_Vinculos_Odoo[[#This Row],[LINK Mapstore]]&lt;&gt;"","MapStore",IF(Detalle_Vinculos_Odoo[[#This Row],[id GEE]]&lt;&gt;"","GEE-PBI","PBI"))</f>
        <v>GEE-PBI</v>
      </c>
    </row>
    <row r="709" spans="1:31" ht="30.6" hidden="1" x14ac:dyDescent="0.3">
      <c r="A709" s="102">
        <f t="shared" si="49"/>
        <v>696</v>
      </c>
      <c r="B709" s="103" t="str">
        <f>+VLOOKUP($M709,Detalle_Variantes_DI[],2,0)</f>
        <v>DATACLIMA</v>
      </c>
      <c r="C709" s="103" t="str">
        <f>+VLOOKUP($M709,Detalle_Variantes_DI[],3,0)</f>
        <v>0013-04-00092</v>
      </c>
      <c r="D709" s="30" t="str">
        <f>+VLOOKUP($M709,Detalle_Variantes_DI[],5,0)</f>
        <v>Plataforma de Análisis y Monitoreo del Clima - Chile</v>
      </c>
      <c r="E709" s="102" t="str">
        <f>+VLOOKUP($M709,Detalle_Variantes_DI[],6,0)</f>
        <v>PRO</v>
      </c>
      <c r="F709" s="102" t="str">
        <f>+VLOOKUP($M709,Detalle_Variantes_DI[],7,0)</f>
        <v>Chile</v>
      </c>
      <c r="G709" s="102" t="str">
        <f>+VLOOKUP($M709,Detalle_Variantes_DI[],8,0)</f>
        <v>SI</v>
      </c>
      <c r="H709" s="102" t="str">
        <f>+VLOOKUP($M709,Detalle_Variantes_DI[],9,0)</f>
        <v>SI</v>
      </c>
      <c r="I709" s="102" t="str">
        <f>+VLOOKUP($M709,Detalle_Variantes_DI[],10,0)</f>
        <v>NO</v>
      </c>
      <c r="J709" s="102" t="str">
        <f>+VLOOKUP($M709,Detalle_Variantes_DI[],11,0)</f>
        <v>SI</v>
      </c>
      <c r="K709" s="102" t="str">
        <f>+VLOOKUP($M709,Detalle_Variantes_DI[],13,0)</f>
        <v>SI</v>
      </c>
      <c r="L709" s="102" t="str">
        <f>+VLOOKUP($M709,Detalle_Variantes_DI[],14,0)</f>
        <v>Región</v>
      </c>
      <c r="M709" s="100">
        <f t="shared" si="52"/>
        <v>54</v>
      </c>
      <c r="N709" s="96">
        <v>2</v>
      </c>
      <c r="O709" s="102">
        <f>+IF(VLOOKUP($M709,Detalle_Variantes_DI[],19,0)=0,"",VLOOKUP($M709,Detalle_Variantes_DI[],19,0))</f>
        <v>9035</v>
      </c>
      <c r="P709" s="102">
        <f t="shared" si="50"/>
        <v>2</v>
      </c>
      <c r="Q709" s="102">
        <f>+IF(VLOOKUP($M709,Detalle_Variantes_DI[],19,0)=0,"",VLOOKUP($M709,Detalle_Variantes_DI[],21,0))</f>
        <v>0</v>
      </c>
      <c r="R709" s="102">
        <f t="shared" si="51"/>
        <v>2</v>
      </c>
      <c r="S709" s="106" t="str">
        <f>+IFERROR(VLOOKUP(M709&amp;"-"&amp;N709,Links_publicos_PBI[[id-id2]:[Nombre Archivo PBI]],4,0),L709)</f>
        <v>Región de Antofagasta</v>
      </c>
      <c r="T709" s="121" t="str">
        <f>+HYPERLINK(IFERROR(VLOOKUP($M709&amp;"-"&amp;$N709,Links_publicos_PBI[[id-id2]:[Nombre Archivo PBI]],5,0),L709))</f>
        <v>https://app.powerbi.com/view?r=eyJrIjoiMmYwYjYzZjUtMDUxNS00NTdjLTg5MDUtZTI5NmNhYTc0OTg1IiwidCI6IjhmYmFhNWJmLTJlY2MtNGRjOC1iNTZiLThmOTJlMzA3ZjA3NiIsImMiOjR9</v>
      </c>
      <c r="U709" s="121" t="str">
        <f>+IFERROR(VLOOKUP($M709,'LINK GEE-MSTORE'!$A$4:$E$164,4,0),"")&amp;IF(Detalle_Vinculos_Odoo[[#This Row],[id GEE2]]=0,"",Detalle_Vinculos_Odoo[[#This Row],[id GEE2]])</f>
        <v>https://app-data-i.users.earthengine.app/view/dataclimachfiltro?Codcom=2</v>
      </c>
      <c r="V709" s="121" t="str">
        <f>+IFERROR(VLOOKUP($M709,'LINK GEE-MSTORE'!$I$4:$M$134,4,0),"")</f>
        <v/>
      </c>
      <c r="W709" s="30" t="str">
        <f>+Detalle_Vinculos_Odoo[[#This Row],[Data]]&amp;"|| "&amp;Detalle_Vinculos_Odoo[[#This Row],[Variante Shopify]]&amp;", "&amp;Detalle_Vinculos_Odoo[[#This Row],[País]]</f>
        <v>DATACLIMA|| Región de Antofagasta, Chile</v>
      </c>
      <c r="X7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Antofagasta</v>
      </c>
      <c r="Y709" s="106" t="str">
        <f>+IFERROR(VLOOKUP(Detalle_Vinculos_Odoo[[#This Row],[id GEE]],Portadas10[],2,0),"No hay imagen en la tabla")</f>
        <v>No hay imagen en la tabla</v>
      </c>
      <c r="Z7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id2:2, geeURL: "https://app-data-i.users.earthengine.app/view/dataclimachfiltro?Codcom=2", comentario: "DATA: DATACLIMA || País: Chile || Variante: SI || Tipo Variante: Región || Variante Shopify: Región de Antofagasta", nombre: "DATACLIMA|| Región de Antofagasta, Chile",urlImagen: "No hay imagen en la tabla",  urlPowerBi:"https://app.powerbi.com/view?r=eyJrIjoiMmYwYjYzZjUtMDUxNS00NTdjLTg5MDUtZTI5NmNhYTc0OTg1IiwidCI6IjhmYmFhNWJmLTJlY2MtNGRjOC1iNTZiLThmOTJlMzA3ZjA3NiIsImMiOjR9"));</v>
      </c>
      <c r="AA7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https://odooutil.azurewebsites.net/GEE/Index/9035/2/54/2</v>
      </c>
      <c r="AB709" s="106" t="str">
        <f t="shared" si="48"/>
        <v>https://dashboardfiltrado.azurewebsites.net/AutoDash/Index/54/2</v>
      </c>
      <c r="AC7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id2:2, url:"https://app.powerbi.com/view?r=eyJrIjoiMmYwYjYzZjUtMDUxNS00NTdjLTg5MDUtZTI5NmNhYTc0OTg1IiwidCI6IjhmYmFhNWJmLTJlY2MtNGRjOC1iNTZiLThmOTJlMzA3ZjA3NiIsImMiOjR9", comentario:"DATA: DATACLIMA || País: Chile || Variante: SI || Tipo Variante: Región || Variante Shopify: Región de Antofagasta"));</v>
      </c>
      <c r="AD7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https://odooutil.azurewebsites.net/GEE/Index/9035/2/54/2</v>
      </c>
      <c r="AE709" s="117" t="str">
        <f>+IF(Detalle_Vinculos_Odoo[[#This Row],[LINK Mapstore]]&lt;&gt;"","MapStore",IF(Detalle_Vinculos_Odoo[[#This Row],[id GEE]]&lt;&gt;"","GEE-PBI","PBI"))</f>
        <v>GEE-PBI</v>
      </c>
    </row>
    <row r="710" spans="1:31" ht="30.6" hidden="1" x14ac:dyDescent="0.3">
      <c r="A710" s="102">
        <f t="shared" si="49"/>
        <v>697</v>
      </c>
      <c r="B710" s="103" t="str">
        <f>+VLOOKUP($M710,Detalle_Variantes_DI[],2,0)</f>
        <v>DATACLIMA</v>
      </c>
      <c r="C710" s="103" t="str">
        <f>+VLOOKUP($M710,Detalle_Variantes_DI[],3,0)</f>
        <v>0013-04-00092</v>
      </c>
      <c r="D710" s="30" t="str">
        <f>+VLOOKUP($M710,Detalle_Variantes_DI[],5,0)</f>
        <v>Plataforma de Análisis y Monitoreo del Clima - Chile</v>
      </c>
      <c r="E710" s="102" t="str">
        <f>+VLOOKUP($M710,Detalle_Variantes_DI[],6,0)</f>
        <v>PRO</v>
      </c>
      <c r="F710" s="102" t="str">
        <f>+VLOOKUP($M710,Detalle_Variantes_DI[],7,0)</f>
        <v>Chile</v>
      </c>
      <c r="G710" s="102" t="str">
        <f>+VLOOKUP($M710,Detalle_Variantes_DI[],8,0)</f>
        <v>SI</v>
      </c>
      <c r="H710" s="102" t="str">
        <f>+VLOOKUP($M710,Detalle_Variantes_DI[],9,0)</f>
        <v>SI</v>
      </c>
      <c r="I710" s="102" t="str">
        <f>+VLOOKUP($M710,Detalle_Variantes_DI[],10,0)</f>
        <v>NO</v>
      </c>
      <c r="J710" s="102" t="str">
        <f>+VLOOKUP($M710,Detalle_Variantes_DI[],11,0)</f>
        <v>SI</v>
      </c>
      <c r="K710" s="102" t="str">
        <f>+VLOOKUP($M710,Detalle_Variantes_DI[],13,0)</f>
        <v>SI</v>
      </c>
      <c r="L710" s="102" t="str">
        <f>+VLOOKUP($M710,Detalle_Variantes_DI[],14,0)</f>
        <v>Región</v>
      </c>
      <c r="M710" s="100">
        <f t="shared" si="52"/>
        <v>54</v>
      </c>
      <c r="N710" s="96">
        <v>3</v>
      </c>
      <c r="O710" s="102">
        <f>+IF(VLOOKUP($M710,Detalle_Variantes_DI[],19,0)=0,"",VLOOKUP($M710,Detalle_Variantes_DI[],19,0))</f>
        <v>9035</v>
      </c>
      <c r="P710" s="102">
        <f t="shared" si="50"/>
        <v>3</v>
      </c>
      <c r="Q710" s="102">
        <f>+IF(VLOOKUP($M710,Detalle_Variantes_DI[],19,0)=0,"",VLOOKUP($M710,Detalle_Variantes_DI[],21,0))</f>
        <v>0</v>
      </c>
      <c r="R710" s="102">
        <f t="shared" si="51"/>
        <v>3</v>
      </c>
      <c r="S710" s="106" t="str">
        <f>+IFERROR(VLOOKUP(M710&amp;"-"&amp;N710,Links_publicos_PBI[[id-id2]:[Nombre Archivo PBI]],4,0),L710)</f>
        <v>Región de Atacama</v>
      </c>
      <c r="T710" s="121" t="str">
        <f>+HYPERLINK(IFERROR(VLOOKUP($M710&amp;"-"&amp;$N710,Links_publicos_PBI[[id-id2]:[Nombre Archivo PBI]],5,0),L710))</f>
        <v>https://app.powerbi.com/view?r=eyJrIjoiZmNiNzI3ODAtYWQ5Ni00ZTdmLThjNGMtNTIzMjgxNTc4ZWZlIiwidCI6IjhmYmFhNWJmLTJlY2MtNGRjOC1iNTZiLThmOTJlMzA3ZjA3NiIsImMiOjR9</v>
      </c>
      <c r="U710" s="121" t="str">
        <f>+IFERROR(VLOOKUP($M710,'LINK GEE-MSTORE'!$A$4:$E$164,4,0),"")&amp;IF(Detalle_Vinculos_Odoo[[#This Row],[id GEE2]]=0,"",Detalle_Vinculos_Odoo[[#This Row],[id GEE2]])</f>
        <v>https://app-data-i.users.earthengine.app/view/dataclimachfiltro?Codcom=3</v>
      </c>
      <c r="V710" s="121" t="str">
        <f>+IFERROR(VLOOKUP($M710,'LINK GEE-MSTORE'!$I$4:$M$134,4,0),"")</f>
        <v/>
      </c>
      <c r="W710" s="30" t="str">
        <f>+Detalle_Vinculos_Odoo[[#This Row],[Data]]&amp;"|| "&amp;Detalle_Vinculos_Odoo[[#This Row],[Variante Shopify]]&amp;", "&amp;Detalle_Vinculos_Odoo[[#This Row],[País]]</f>
        <v>DATACLIMA|| Región de Atacama, Chile</v>
      </c>
      <c r="X7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Atacama</v>
      </c>
      <c r="Y710" s="106" t="str">
        <f>+IFERROR(VLOOKUP(Detalle_Vinculos_Odoo[[#This Row],[id GEE]],Portadas10[],2,0),"No hay imagen en la tabla")</f>
        <v>No hay imagen en la tabla</v>
      </c>
      <c r="Z7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id2:3, geeURL: "https://app-data-i.users.earthengine.app/view/dataclimachfiltro?Codcom=3", comentario: "DATA: DATACLIMA || País: Chile || Variante: SI || Tipo Variante: Región || Variante Shopify: Región de Atacama", nombre: "DATACLIMA|| Región de Atacama, Chile",urlImagen: "No hay imagen en la tabla",  urlPowerBi:"https://app.powerbi.com/view?r=eyJrIjoiZmNiNzI3ODAtYWQ5Ni00ZTdmLThjNGMtNTIzMjgxNTc4ZWZlIiwidCI6IjhmYmFhNWJmLTJlY2MtNGRjOC1iNTZiLThmOTJlMzA3ZjA3NiIsImMiOjR9"));</v>
      </c>
      <c r="AA7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https://odooutil.azurewebsites.net/GEE/Index/9035/3/54/3</v>
      </c>
      <c r="AB710" s="106" t="str">
        <f t="shared" si="48"/>
        <v>https://dashboardfiltrado.azurewebsites.net/AutoDash/Index/54/3</v>
      </c>
      <c r="AC7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id2:3, url:"https://app.powerbi.com/view?r=eyJrIjoiZmNiNzI3ODAtYWQ5Ni00ZTdmLThjNGMtNTIzMjgxNTc4ZWZlIiwidCI6IjhmYmFhNWJmLTJlY2MtNGRjOC1iNTZiLThmOTJlMzA3ZjA3NiIsImMiOjR9", comentario:"DATA: DATACLIMA || País: Chile || Variante: SI || Tipo Variante: Región || Variante Shopify: Región de Atacama"));</v>
      </c>
      <c r="AD7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https://odooutil.azurewebsites.net/GEE/Index/9035/3/54/3</v>
      </c>
      <c r="AE710" s="117" t="str">
        <f>+IF(Detalle_Vinculos_Odoo[[#This Row],[LINK Mapstore]]&lt;&gt;"","MapStore",IF(Detalle_Vinculos_Odoo[[#This Row],[id GEE]]&lt;&gt;"","GEE-PBI","PBI"))</f>
        <v>GEE-PBI</v>
      </c>
    </row>
    <row r="711" spans="1:31" ht="30.6" hidden="1" x14ac:dyDescent="0.3">
      <c r="A711" s="102">
        <f t="shared" si="49"/>
        <v>698</v>
      </c>
      <c r="B711" s="103" t="str">
        <f>+VLOOKUP($M711,Detalle_Variantes_DI[],2,0)</f>
        <v>DATACLIMA</v>
      </c>
      <c r="C711" s="103" t="str">
        <f>+VLOOKUP($M711,Detalle_Variantes_DI[],3,0)</f>
        <v>0013-04-00092</v>
      </c>
      <c r="D711" s="30" t="str">
        <f>+VLOOKUP($M711,Detalle_Variantes_DI[],5,0)</f>
        <v>Plataforma de Análisis y Monitoreo del Clima - Chile</v>
      </c>
      <c r="E711" s="102" t="str">
        <f>+VLOOKUP($M711,Detalle_Variantes_DI[],6,0)</f>
        <v>PRO</v>
      </c>
      <c r="F711" s="102" t="str">
        <f>+VLOOKUP($M711,Detalle_Variantes_DI[],7,0)</f>
        <v>Chile</v>
      </c>
      <c r="G711" s="102" t="str">
        <f>+VLOOKUP($M711,Detalle_Variantes_DI[],8,0)</f>
        <v>SI</v>
      </c>
      <c r="H711" s="102" t="str">
        <f>+VLOOKUP($M711,Detalle_Variantes_DI[],9,0)</f>
        <v>SI</v>
      </c>
      <c r="I711" s="102" t="str">
        <f>+VLOOKUP($M711,Detalle_Variantes_DI[],10,0)</f>
        <v>NO</v>
      </c>
      <c r="J711" s="102" t="str">
        <f>+VLOOKUP($M711,Detalle_Variantes_DI[],11,0)</f>
        <v>SI</v>
      </c>
      <c r="K711" s="102" t="str">
        <f>+VLOOKUP($M711,Detalle_Variantes_DI[],13,0)</f>
        <v>SI</v>
      </c>
      <c r="L711" s="102" t="str">
        <f>+VLOOKUP($M711,Detalle_Variantes_DI[],14,0)</f>
        <v>Región</v>
      </c>
      <c r="M711" s="100">
        <f t="shared" si="52"/>
        <v>54</v>
      </c>
      <c r="N711" s="96">
        <v>4</v>
      </c>
      <c r="O711" s="102">
        <f>+IF(VLOOKUP($M711,Detalle_Variantes_DI[],19,0)=0,"",VLOOKUP($M711,Detalle_Variantes_DI[],19,0))</f>
        <v>9035</v>
      </c>
      <c r="P711" s="102">
        <f t="shared" si="50"/>
        <v>4</v>
      </c>
      <c r="Q711" s="102">
        <f>+IF(VLOOKUP($M711,Detalle_Variantes_DI[],19,0)=0,"",VLOOKUP($M711,Detalle_Variantes_DI[],21,0))</f>
        <v>0</v>
      </c>
      <c r="R711" s="102">
        <f t="shared" si="51"/>
        <v>4</v>
      </c>
      <c r="S711" s="106" t="str">
        <f>+IFERROR(VLOOKUP(M711&amp;"-"&amp;N711,Links_publicos_PBI[[id-id2]:[Nombre Archivo PBI]],4,0),L711)</f>
        <v>Región de Coquimbo</v>
      </c>
      <c r="T711" s="121" t="str">
        <f>+HYPERLINK(IFERROR(VLOOKUP($M711&amp;"-"&amp;$N711,Links_publicos_PBI[[id-id2]:[Nombre Archivo PBI]],5,0),L711))</f>
        <v>https://app.powerbi.com/view?r=eyJrIjoiN2E5YmMxNTEtNDk0ZS00ODA0LWFiZjktNGQwYjAzNTg3ZWQ5IiwidCI6IjhmYmFhNWJmLTJlY2MtNGRjOC1iNTZiLThmOTJlMzA3ZjA3NiIsImMiOjR9</v>
      </c>
      <c r="U711" s="121" t="str">
        <f>+IFERROR(VLOOKUP($M711,'LINK GEE-MSTORE'!$A$4:$E$164,4,0),"")&amp;IF(Detalle_Vinculos_Odoo[[#This Row],[id GEE2]]=0,"",Detalle_Vinculos_Odoo[[#This Row],[id GEE2]])</f>
        <v>https://app-data-i.users.earthengine.app/view/dataclimachfiltro?Codcom=4</v>
      </c>
      <c r="V711" s="121" t="str">
        <f>+IFERROR(VLOOKUP($M711,'LINK GEE-MSTORE'!$I$4:$M$134,4,0),"")</f>
        <v/>
      </c>
      <c r="W711" s="30" t="str">
        <f>+Detalle_Vinculos_Odoo[[#This Row],[Data]]&amp;"|| "&amp;Detalle_Vinculos_Odoo[[#This Row],[Variante Shopify]]&amp;", "&amp;Detalle_Vinculos_Odoo[[#This Row],[País]]</f>
        <v>DATACLIMA|| Región de Coquimbo, Chile</v>
      </c>
      <c r="X7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Coquimbo</v>
      </c>
      <c r="Y711" s="106" t="str">
        <f>+IFERROR(VLOOKUP(Detalle_Vinculos_Odoo[[#This Row],[id GEE]],Portadas10[],2,0),"No hay imagen en la tabla")</f>
        <v>No hay imagen en la tabla</v>
      </c>
      <c r="Z7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id2:4, geeURL: "https://app-data-i.users.earthengine.app/view/dataclimachfiltro?Codcom=4", comentario: "DATA: DATACLIMA || País: Chile || Variante: SI || Tipo Variante: Región || Variante Shopify: Región de Coquimbo", nombre: "DATACLIMA|| Región de Coquimbo, Chile",urlImagen: "No hay imagen en la tabla",  urlPowerBi:"https://app.powerbi.com/view?r=eyJrIjoiN2E5YmMxNTEtNDk0ZS00ODA0LWFiZjktNGQwYjAzNTg3ZWQ5IiwidCI6IjhmYmFhNWJmLTJlY2MtNGRjOC1iNTZiLThmOTJlMzA3ZjA3NiIsImMiOjR9"));</v>
      </c>
      <c r="AA7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https://odooutil.azurewebsites.net/GEE/Index/9035/4/54/4</v>
      </c>
      <c r="AB711" s="106" t="str">
        <f t="shared" si="48"/>
        <v>https://dashboardfiltrado.azurewebsites.net/AutoDash/Index/54/4</v>
      </c>
      <c r="AC7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id2:4, url:"https://app.powerbi.com/view?r=eyJrIjoiN2E5YmMxNTEtNDk0ZS00ODA0LWFiZjktNGQwYjAzNTg3ZWQ5IiwidCI6IjhmYmFhNWJmLTJlY2MtNGRjOC1iNTZiLThmOTJlMzA3ZjA3NiIsImMiOjR9", comentario:"DATA: DATACLIMA || País: Chile || Variante: SI || Tipo Variante: Región || Variante Shopify: Región de Coquimbo"));</v>
      </c>
      <c r="AD7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https://odooutil.azurewebsites.net/GEE/Index/9035/4/54/4</v>
      </c>
      <c r="AE711" s="117" t="str">
        <f>+IF(Detalle_Vinculos_Odoo[[#This Row],[LINK Mapstore]]&lt;&gt;"","MapStore",IF(Detalle_Vinculos_Odoo[[#This Row],[id GEE]]&lt;&gt;"","GEE-PBI","PBI"))</f>
        <v>GEE-PBI</v>
      </c>
    </row>
    <row r="712" spans="1:31" ht="30.6" hidden="1" x14ac:dyDescent="0.3">
      <c r="A712" s="102">
        <f t="shared" si="49"/>
        <v>699</v>
      </c>
      <c r="B712" s="103" t="str">
        <f>+VLOOKUP($M712,Detalle_Variantes_DI[],2,0)</f>
        <v>DATACLIMA</v>
      </c>
      <c r="C712" s="103" t="str">
        <f>+VLOOKUP($M712,Detalle_Variantes_DI[],3,0)</f>
        <v>0013-04-00092</v>
      </c>
      <c r="D712" s="30" t="str">
        <f>+VLOOKUP($M712,Detalle_Variantes_DI[],5,0)</f>
        <v>Plataforma de Análisis y Monitoreo del Clima - Chile</v>
      </c>
      <c r="E712" s="102" t="str">
        <f>+VLOOKUP($M712,Detalle_Variantes_DI[],6,0)</f>
        <v>PRO</v>
      </c>
      <c r="F712" s="102" t="str">
        <f>+VLOOKUP($M712,Detalle_Variantes_DI[],7,0)</f>
        <v>Chile</v>
      </c>
      <c r="G712" s="102" t="str">
        <f>+VLOOKUP($M712,Detalle_Variantes_DI[],8,0)</f>
        <v>SI</v>
      </c>
      <c r="H712" s="102" t="str">
        <f>+VLOOKUP($M712,Detalle_Variantes_DI[],9,0)</f>
        <v>SI</v>
      </c>
      <c r="I712" s="102" t="str">
        <f>+VLOOKUP($M712,Detalle_Variantes_DI[],10,0)</f>
        <v>NO</v>
      </c>
      <c r="J712" s="102" t="str">
        <f>+VLOOKUP($M712,Detalle_Variantes_DI[],11,0)</f>
        <v>SI</v>
      </c>
      <c r="K712" s="102" t="str">
        <f>+VLOOKUP($M712,Detalle_Variantes_DI[],13,0)</f>
        <v>SI</v>
      </c>
      <c r="L712" s="102" t="str">
        <f>+VLOOKUP($M712,Detalle_Variantes_DI[],14,0)</f>
        <v>Región</v>
      </c>
      <c r="M712" s="100">
        <f t="shared" si="52"/>
        <v>54</v>
      </c>
      <c r="N712" s="96">
        <v>5</v>
      </c>
      <c r="O712" s="102">
        <f>+IF(VLOOKUP($M712,Detalle_Variantes_DI[],19,0)=0,"",VLOOKUP($M712,Detalle_Variantes_DI[],19,0))</f>
        <v>9035</v>
      </c>
      <c r="P712" s="102">
        <f t="shared" si="50"/>
        <v>5</v>
      </c>
      <c r="Q712" s="102">
        <f>+IF(VLOOKUP($M712,Detalle_Variantes_DI[],19,0)=0,"",VLOOKUP($M712,Detalle_Variantes_DI[],21,0))</f>
        <v>0</v>
      </c>
      <c r="R712" s="102">
        <f t="shared" si="51"/>
        <v>5</v>
      </c>
      <c r="S712" s="106" t="str">
        <f>+IFERROR(VLOOKUP(M712&amp;"-"&amp;N712,Links_publicos_PBI[[id-id2]:[Nombre Archivo PBI]],4,0),L712)</f>
        <v>Región de Valparaíso</v>
      </c>
      <c r="T712" s="121" t="str">
        <f>+HYPERLINK(IFERROR(VLOOKUP($M712&amp;"-"&amp;$N712,Links_publicos_PBI[[id-id2]:[Nombre Archivo PBI]],5,0),L712))</f>
        <v>https://app.powerbi.com/view?r=eyJrIjoiN2QwOWQwOGQtZjY4Mi00MmQwLWEyNmUtZjQ2MTQ2N2Q4MTMwIiwidCI6IjhmYmFhNWJmLTJlY2MtNGRjOC1iNTZiLThmOTJlMzA3ZjA3NiIsImMiOjR9</v>
      </c>
      <c r="U712" s="121" t="str">
        <f>+IFERROR(VLOOKUP($M712,'LINK GEE-MSTORE'!$A$4:$E$164,4,0),"")&amp;IF(Detalle_Vinculos_Odoo[[#This Row],[id GEE2]]=0,"",Detalle_Vinculos_Odoo[[#This Row],[id GEE2]])</f>
        <v>https://app-data-i.users.earthengine.app/view/dataclimachfiltro?Codcom=5</v>
      </c>
      <c r="V712" s="121" t="str">
        <f>+IFERROR(VLOOKUP($M712,'LINK GEE-MSTORE'!$I$4:$M$134,4,0),"")</f>
        <v/>
      </c>
      <c r="W712" s="30" t="str">
        <f>+Detalle_Vinculos_Odoo[[#This Row],[Data]]&amp;"|| "&amp;Detalle_Vinculos_Odoo[[#This Row],[Variante Shopify]]&amp;", "&amp;Detalle_Vinculos_Odoo[[#This Row],[País]]</f>
        <v>DATACLIMA|| Región de Valparaíso, Chile</v>
      </c>
      <c r="X7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Valparaíso</v>
      </c>
      <c r="Y712" s="106" t="str">
        <f>+IFERROR(VLOOKUP(Detalle_Vinculos_Odoo[[#This Row],[id GEE]],Portadas10[],2,0),"No hay imagen en la tabla")</f>
        <v>No hay imagen en la tabla</v>
      </c>
      <c r="Z7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id2:5, geeURL: "https://app-data-i.users.earthengine.app/view/dataclimachfiltro?Codcom=5", comentario: "DATA: DATACLIMA || País: Chile || Variante: SI || Tipo Variante: Región || Variante Shopify: Región de Valparaíso", nombre: "DATACLIMA|| Región de Valparaíso, Chile",urlImagen: "No hay imagen en la tabla",  urlPowerBi:"https://app.powerbi.com/view?r=eyJrIjoiN2QwOWQwOGQtZjY4Mi00MmQwLWEyNmUtZjQ2MTQ2N2Q4MTMwIiwidCI6IjhmYmFhNWJmLTJlY2MtNGRjOC1iNTZiLThmOTJlMzA3ZjA3NiIsImMiOjR9"));</v>
      </c>
      <c r="AA7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https://odooutil.azurewebsites.net/GEE/Index/9035/5/54/5</v>
      </c>
      <c r="AB712" s="106" t="str">
        <f t="shared" si="48"/>
        <v>https://dashboardfiltrado.azurewebsites.net/AutoDash/Index/54/5</v>
      </c>
      <c r="AC7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id2:5, url:"https://app.powerbi.com/view?r=eyJrIjoiN2QwOWQwOGQtZjY4Mi00MmQwLWEyNmUtZjQ2MTQ2N2Q4MTMwIiwidCI6IjhmYmFhNWJmLTJlY2MtNGRjOC1iNTZiLThmOTJlMzA3ZjA3NiIsImMiOjR9", comentario:"DATA: DATACLIMA || País: Chile || Variante: SI || Tipo Variante: Región || Variante Shopify: Región de Valparaíso"));</v>
      </c>
      <c r="AD7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https://odooutil.azurewebsites.net/GEE/Index/9035/5/54/5</v>
      </c>
      <c r="AE712" s="117" t="str">
        <f>+IF(Detalle_Vinculos_Odoo[[#This Row],[LINK Mapstore]]&lt;&gt;"","MapStore",IF(Detalle_Vinculos_Odoo[[#This Row],[id GEE]]&lt;&gt;"","GEE-PBI","PBI"))</f>
        <v>GEE-PBI</v>
      </c>
    </row>
    <row r="713" spans="1:31" ht="30.6" hidden="1" x14ac:dyDescent="0.3">
      <c r="A713" s="102">
        <f t="shared" si="49"/>
        <v>700</v>
      </c>
      <c r="B713" s="103" t="str">
        <f>+VLOOKUP($M713,Detalle_Variantes_DI[],2,0)</f>
        <v>DATACLIMA</v>
      </c>
      <c r="C713" s="103" t="str">
        <f>+VLOOKUP($M713,Detalle_Variantes_DI[],3,0)</f>
        <v>0013-04-00092</v>
      </c>
      <c r="D713" s="30" t="str">
        <f>+VLOOKUP($M713,Detalle_Variantes_DI[],5,0)</f>
        <v>Plataforma de Análisis y Monitoreo del Clima - Chile</v>
      </c>
      <c r="E713" s="102" t="str">
        <f>+VLOOKUP($M713,Detalle_Variantes_DI[],6,0)</f>
        <v>PRO</v>
      </c>
      <c r="F713" s="102" t="str">
        <f>+VLOOKUP($M713,Detalle_Variantes_DI[],7,0)</f>
        <v>Chile</v>
      </c>
      <c r="G713" s="102" t="str">
        <f>+VLOOKUP($M713,Detalle_Variantes_DI[],8,0)</f>
        <v>SI</v>
      </c>
      <c r="H713" s="102" t="str">
        <f>+VLOOKUP($M713,Detalle_Variantes_DI[],9,0)</f>
        <v>SI</v>
      </c>
      <c r="I713" s="102" t="str">
        <f>+VLOOKUP($M713,Detalle_Variantes_DI[],10,0)</f>
        <v>NO</v>
      </c>
      <c r="J713" s="102" t="str">
        <f>+VLOOKUP($M713,Detalle_Variantes_DI[],11,0)</f>
        <v>SI</v>
      </c>
      <c r="K713" s="102" t="str">
        <f>+VLOOKUP($M713,Detalle_Variantes_DI[],13,0)</f>
        <v>SI</v>
      </c>
      <c r="L713" s="102" t="str">
        <f>+VLOOKUP($M713,Detalle_Variantes_DI[],14,0)</f>
        <v>Región</v>
      </c>
      <c r="M713" s="100">
        <f t="shared" si="52"/>
        <v>54</v>
      </c>
      <c r="N713" s="96">
        <v>6</v>
      </c>
      <c r="O713" s="102">
        <f>+IF(VLOOKUP($M713,Detalle_Variantes_DI[],19,0)=0,"",VLOOKUP($M713,Detalle_Variantes_DI[],19,0))</f>
        <v>9035</v>
      </c>
      <c r="P713" s="102">
        <f t="shared" si="50"/>
        <v>6</v>
      </c>
      <c r="Q713" s="102">
        <f>+IF(VLOOKUP($M713,Detalle_Variantes_DI[],19,0)=0,"",VLOOKUP($M713,Detalle_Variantes_DI[],21,0))</f>
        <v>0</v>
      </c>
      <c r="R713" s="102">
        <f t="shared" si="51"/>
        <v>6</v>
      </c>
      <c r="S713" s="106" t="str">
        <f>+IFERROR(VLOOKUP(M713&amp;"-"&amp;N713,Links_publicos_PBI[[id-id2]:[Nombre Archivo PBI]],4,0),L713)</f>
        <v>Región de O'Higgins</v>
      </c>
      <c r="T713" s="121" t="str">
        <f>+HYPERLINK(IFERROR(VLOOKUP($M713&amp;"-"&amp;$N713,Links_publicos_PBI[[id-id2]:[Nombre Archivo PBI]],5,0),L713))</f>
        <v>https://app.powerbi.com/view?r=eyJrIjoiNjU5YmJmYjgtYTk4MC00OTdlLThjODgtNWVmMDIwZmVmMjVhIiwidCI6IjhmYmFhNWJmLTJlY2MtNGRjOC1iNTZiLThmOTJlMzA3ZjA3NiIsImMiOjR9</v>
      </c>
      <c r="U713" s="121" t="str">
        <f>+IFERROR(VLOOKUP($M713,'LINK GEE-MSTORE'!$A$4:$E$164,4,0),"")&amp;IF(Detalle_Vinculos_Odoo[[#This Row],[id GEE2]]=0,"",Detalle_Vinculos_Odoo[[#This Row],[id GEE2]])</f>
        <v>https://app-data-i.users.earthengine.app/view/dataclimachfiltro?Codcom=6</v>
      </c>
      <c r="V713" s="121" t="str">
        <f>+IFERROR(VLOOKUP($M713,'LINK GEE-MSTORE'!$I$4:$M$134,4,0),"")</f>
        <v/>
      </c>
      <c r="W713" s="30" t="str">
        <f>+Detalle_Vinculos_Odoo[[#This Row],[Data]]&amp;"|| "&amp;Detalle_Vinculos_Odoo[[#This Row],[Variante Shopify]]&amp;", "&amp;Detalle_Vinculos_Odoo[[#This Row],[País]]</f>
        <v>DATACLIMA|| Región de O'Higgins, Chile</v>
      </c>
      <c r="X7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O'Higgins</v>
      </c>
      <c r="Y713" s="106" t="str">
        <f>+IFERROR(VLOOKUP(Detalle_Vinculos_Odoo[[#This Row],[id GEE]],Portadas10[],2,0),"No hay imagen en la tabla")</f>
        <v>No hay imagen en la tabla</v>
      </c>
      <c r="Z7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id2:6, geeURL: "https://app-data-i.users.earthengine.app/view/dataclimachfiltro?Codcom=6", comentario: "DATA: DATACLIMA || País: Chile || Variante: SI || Tipo Variante: Región || Variante Shopify: Región de O'Higgins", nombre: "DATACLIMA|| Región de O'Higgins, Chile",urlImagen: "No hay imagen en la tabla",  urlPowerBi:"https://app.powerbi.com/view?r=eyJrIjoiNjU5YmJmYjgtYTk4MC00OTdlLThjODgtNWVmMDIwZmVmMjVhIiwidCI6IjhmYmFhNWJmLTJlY2MtNGRjOC1iNTZiLThmOTJlMzA3ZjA3NiIsImMiOjR9"));</v>
      </c>
      <c r="AA7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https://odooutil.azurewebsites.net/GEE/Index/9035/6/54/6</v>
      </c>
      <c r="AB713" s="106" t="str">
        <f t="shared" si="48"/>
        <v>https://dashboardfiltrado.azurewebsites.net/AutoDash/Index/54/6</v>
      </c>
      <c r="AC7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id2:6, url:"https://app.powerbi.com/view?r=eyJrIjoiNjU5YmJmYjgtYTk4MC00OTdlLThjODgtNWVmMDIwZmVmMjVhIiwidCI6IjhmYmFhNWJmLTJlY2MtNGRjOC1iNTZiLThmOTJlMzA3ZjA3NiIsImMiOjR9", comentario:"DATA: DATACLIMA || País: Chile || Variante: SI || Tipo Variante: Región || Variante Shopify: Región de O'Higgins"));</v>
      </c>
      <c r="AD7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https://odooutil.azurewebsites.net/GEE/Index/9035/6/54/6</v>
      </c>
      <c r="AE713" s="117" t="str">
        <f>+IF(Detalle_Vinculos_Odoo[[#This Row],[LINK Mapstore]]&lt;&gt;"","MapStore",IF(Detalle_Vinculos_Odoo[[#This Row],[id GEE]]&lt;&gt;"","GEE-PBI","PBI"))</f>
        <v>GEE-PBI</v>
      </c>
    </row>
    <row r="714" spans="1:31" ht="30.6" hidden="1" x14ac:dyDescent="0.3">
      <c r="A714" s="102">
        <f t="shared" si="49"/>
        <v>701</v>
      </c>
      <c r="B714" s="103" t="str">
        <f>+VLOOKUP($M714,Detalle_Variantes_DI[],2,0)</f>
        <v>DATACLIMA</v>
      </c>
      <c r="C714" s="103" t="str">
        <f>+VLOOKUP($M714,Detalle_Variantes_DI[],3,0)</f>
        <v>0013-04-00092</v>
      </c>
      <c r="D714" s="30" t="str">
        <f>+VLOOKUP($M714,Detalle_Variantes_DI[],5,0)</f>
        <v>Plataforma de Análisis y Monitoreo del Clima - Chile</v>
      </c>
      <c r="E714" s="102" t="str">
        <f>+VLOOKUP($M714,Detalle_Variantes_DI[],6,0)</f>
        <v>PRO</v>
      </c>
      <c r="F714" s="102" t="str">
        <f>+VLOOKUP($M714,Detalle_Variantes_DI[],7,0)</f>
        <v>Chile</v>
      </c>
      <c r="G714" s="102" t="str">
        <f>+VLOOKUP($M714,Detalle_Variantes_DI[],8,0)</f>
        <v>SI</v>
      </c>
      <c r="H714" s="102" t="str">
        <f>+VLOOKUP($M714,Detalle_Variantes_DI[],9,0)</f>
        <v>SI</v>
      </c>
      <c r="I714" s="102" t="str">
        <f>+VLOOKUP($M714,Detalle_Variantes_DI[],10,0)</f>
        <v>NO</v>
      </c>
      <c r="J714" s="102" t="str">
        <f>+VLOOKUP($M714,Detalle_Variantes_DI[],11,0)</f>
        <v>SI</v>
      </c>
      <c r="K714" s="102" t="str">
        <f>+VLOOKUP($M714,Detalle_Variantes_DI[],13,0)</f>
        <v>SI</v>
      </c>
      <c r="L714" s="102" t="str">
        <f>+VLOOKUP($M714,Detalle_Variantes_DI[],14,0)</f>
        <v>Región</v>
      </c>
      <c r="M714" s="100">
        <f t="shared" si="52"/>
        <v>54</v>
      </c>
      <c r="N714" s="96">
        <v>7</v>
      </c>
      <c r="O714" s="102">
        <f>+IF(VLOOKUP($M714,Detalle_Variantes_DI[],19,0)=0,"",VLOOKUP($M714,Detalle_Variantes_DI[],19,0))</f>
        <v>9035</v>
      </c>
      <c r="P714" s="102">
        <f t="shared" si="50"/>
        <v>7</v>
      </c>
      <c r="Q714" s="102">
        <f>+IF(VLOOKUP($M714,Detalle_Variantes_DI[],19,0)=0,"",VLOOKUP($M714,Detalle_Variantes_DI[],21,0))</f>
        <v>0</v>
      </c>
      <c r="R714" s="102">
        <f t="shared" si="51"/>
        <v>7</v>
      </c>
      <c r="S714" s="106" t="str">
        <f>+IFERROR(VLOOKUP(M714&amp;"-"&amp;N714,Links_publicos_PBI[[id-id2]:[Nombre Archivo PBI]],4,0),L714)</f>
        <v>Región del Maule</v>
      </c>
      <c r="T714" s="121" t="str">
        <f>+HYPERLINK(IFERROR(VLOOKUP($M714&amp;"-"&amp;$N714,Links_publicos_PBI[[id-id2]:[Nombre Archivo PBI]],5,0),L714))</f>
        <v>https://app.powerbi.com/view?r=eyJrIjoiZGY2MzEzZjMtNjc3OC00Y2I3LThkNWMtYTA4ZGYxMGM3NWJjIiwidCI6IjhmYmFhNWJmLTJlY2MtNGRjOC1iNTZiLThmOTJlMzA3ZjA3NiIsImMiOjR9</v>
      </c>
      <c r="U714" s="121" t="str">
        <f>+IFERROR(VLOOKUP($M714,'LINK GEE-MSTORE'!$A$4:$E$164,4,0),"")&amp;IF(Detalle_Vinculos_Odoo[[#This Row],[id GEE2]]=0,"",Detalle_Vinculos_Odoo[[#This Row],[id GEE2]])</f>
        <v>https://app-data-i.users.earthengine.app/view/dataclimachfiltro?Codcom=7</v>
      </c>
      <c r="V714" s="121" t="str">
        <f>+IFERROR(VLOOKUP($M714,'LINK GEE-MSTORE'!$I$4:$M$134,4,0),"")</f>
        <v/>
      </c>
      <c r="W714" s="30" t="str">
        <f>+Detalle_Vinculos_Odoo[[#This Row],[Data]]&amp;"|| "&amp;Detalle_Vinculos_Odoo[[#This Row],[Variante Shopify]]&amp;", "&amp;Detalle_Vinculos_Odoo[[#This Row],[País]]</f>
        <v>DATACLIMA|| Región del Maule, Chile</v>
      </c>
      <c r="X7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del Maule</v>
      </c>
      <c r="Y714" s="106" t="str">
        <f>+IFERROR(VLOOKUP(Detalle_Vinculos_Odoo[[#This Row],[id GEE]],Portadas10[],2,0),"No hay imagen en la tabla")</f>
        <v>No hay imagen en la tabla</v>
      </c>
      <c r="Z7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id2:7, geeURL: "https://app-data-i.users.earthengine.app/view/dataclimachfiltro?Codcom=7", comentario: "DATA: DATACLIMA || País: Chile || Variante: SI || Tipo Variante: Región || Variante Shopify: Región del Maule", nombre: "DATACLIMA|| Región del Maule, Chile",urlImagen: "No hay imagen en la tabla",  urlPowerBi:"https://app.powerbi.com/view?r=eyJrIjoiZGY2MzEzZjMtNjc3OC00Y2I3LThkNWMtYTA4ZGYxMGM3NWJjIiwidCI6IjhmYmFhNWJmLTJlY2MtNGRjOC1iNTZiLThmOTJlMzA3ZjA3NiIsImMiOjR9"));</v>
      </c>
      <c r="AA7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https://odooutil.azurewebsites.net/GEE/Index/9035/7/54/7</v>
      </c>
      <c r="AB714" s="106" t="str">
        <f t="shared" si="48"/>
        <v>https://dashboardfiltrado.azurewebsites.net/AutoDash/Index/54/7</v>
      </c>
      <c r="AC7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id2:7, url:"https://app.powerbi.com/view?r=eyJrIjoiZGY2MzEzZjMtNjc3OC00Y2I3LThkNWMtYTA4ZGYxMGM3NWJjIiwidCI6IjhmYmFhNWJmLTJlY2MtNGRjOC1iNTZiLThmOTJlMzA3ZjA3NiIsImMiOjR9", comentario:"DATA: DATACLIMA || País: Chile || Variante: SI || Tipo Variante: Región || Variante Shopify: Región del Maule"));</v>
      </c>
      <c r="AD7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https://odooutil.azurewebsites.net/GEE/Index/9035/7/54/7</v>
      </c>
      <c r="AE714" s="117" t="str">
        <f>+IF(Detalle_Vinculos_Odoo[[#This Row],[LINK Mapstore]]&lt;&gt;"","MapStore",IF(Detalle_Vinculos_Odoo[[#This Row],[id GEE]]&lt;&gt;"","GEE-PBI","PBI"))</f>
        <v>GEE-PBI</v>
      </c>
    </row>
    <row r="715" spans="1:31" ht="30.6" hidden="1" x14ac:dyDescent="0.3">
      <c r="A715" s="102">
        <f t="shared" si="49"/>
        <v>702</v>
      </c>
      <c r="B715" s="103" t="str">
        <f>+VLOOKUP($M715,Detalle_Variantes_DI[],2,0)</f>
        <v>DATACLIMA</v>
      </c>
      <c r="C715" s="103" t="str">
        <f>+VLOOKUP($M715,Detalle_Variantes_DI[],3,0)</f>
        <v>0013-04-00092</v>
      </c>
      <c r="D715" s="30" t="str">
        <f>+VLOOKUP($M715,Detalle_Variantes_DI[],5,0)</f>
        <v>Plataforma de Análisis y Monitoreo del Clima - Chile</v>
      </c>
      <c r="E715" s="102" t="str">
        <f>+VLOOKUP($M715,Detalle_Variantes_DI[],6,0)</f>
        <v>PRO</v>
      </c>
      <c r="F715" s="102" t="str">
        <f>+VLOOKUP($M715,Detalle_Variantes_DI[],7,0)</f>
        <v>Chile</v>
      </c>
      <c r="G715" s="102" t="str">
        <f>+VLOOKUP($M715,Detalle_Variantes_DI[],8,0)</f>
        <v>SI</v>
      </c>
      <c r="H715" s="102" t="str">
        <f>+VLOOKUP($M715,Detalle_Variantes_DI[],9,0)</f>
        <v>SI</v>
      </c>
      <c r="I715" s="102" t="str">
        <f>+VLOOKUP($M715,Detalle_Variantes_DI[],10,0)</f>
        <v>NO</v>
      </c>
      <c r="J715" s="102" t="str">
        <f>+VLOOKUP($M715,Detalle_Variantes_DI[],11,0)</f>
        <v>SI</v>
      </c>
      <c r="K715" s="102" t="str">
        <f>+VLOOKUP($M715,Detalle_Variantes_DI[],13,0)</f>
        <v>SI</v>
      </c>
      <c r="L715" s="102" t="str">
        <f>+VLOOKUP($M715,Detalle_Variantes_DI[],14,0)</f>
        <v>Región</v>
      </c>
      <c r="M715" s="100">
        <f t="shared" si="52"/>
        <v>54</v>
      </c>
      <c r="N715" s="96">
        <v>8</v>
      </c>
      <c r="O715" s="102">
        <f>+IF(VLOOKUP($M715,Detalle_Variantes_DI[],19,0)=0,"",VLOOKUP($M715,Detalle_Variantes_DI[],19,0))</f>
        <v>9035</v>
      </c>
      <c r="P715" s="102">
        <f t="shared" si="50"/>
        <v>8</v>
      </c>
      <c r="Q715" s="102">
        <f>+IF(VLOOKUP($M715,Detalle_Variantes_DI[],19,0)=0,"",VLOOKUP($M715,Detalle_Variantes_DI[],21,0))</f>
        <v>0</v>
      </c>
      <c r="R715" s="102">
        <f t="shared" si="51"/>
        <v>8</v>
      </c>
      <c r="S715" s="106" t="str">
        <f>+IFERROR(VLOOKUP(M715&amp;"-"&amp;N715,Links_publicos_PBI[[id-id2]:[Nombre Archivo PBI]],4,0),L715)</f>
        <v>Región del Biobío</v>
      </c>
      <c r="T715" s="121" t="str">
        <f>+HYPERLINK(IFERROR(VLOOKUP($M715&amp;"-"&amp;$N715,Links_publicos_PBI[[id-id2]:[Nombre Archivo PBI]],5,0),L715))</f>
        <v>https://app.powerbi.com/view?r=eyJrIjoiZjYyZWIzMGEtMzcyZS00NGViLTg3N2YtZDE5OTVkOWRmNDQ4IiwidCI6IjhmYmFhNWJmLTJlY2MtNGRjOC1iNTZiLThmOTJlMzA3ZjA3NiIsImMiOjR9</v>
      </c>
      <c r="U715" s="121" t="str">
        <f>+IFERROR(VLOOKUP($M715,'LINK GEE-MSTORE'!$A$4:$E$164,4,0),"")&amp;IF(Detalle_Vinculos_Odoo[[#This Row],[id GEE2]]=0,"",Detalle_Vinculos_Odoo[[#This Row],[id GEE2]])</f>
        <v>https://app-data-i.users.earthengine.app/view/dataclimachfiltro?Codcom=8</v>
      </c>
      <c r="V715" s="121" t="str">
        <f>+IFERROR(VLOOKUP($M715,'LINK GEE-MSTORE'!$I$4:$M$134,4,0),"")</f>
        <v/>
      </c>
      <c r="W715" s="30" t="str">
        <f>+Detalle_Vinculos_Odoo[[#This Row],[Data]]&amp;"|| "&amp;Detalle_Vinculos_Odoo[[#This Row],[Variante Shopify]]&amp;", "&amp;Detalle_Vinculos_Odoo[[#This Row],[País]]</f>
        <v>DATACLIMA|| Región del Biobío, Chile</v>
      </c>
      <c r="X7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del Biobío</v>
      </c>
      <c r="Y715" s="106" t="str">
        <f>+IFERROR(VLOOKUP(Detalle_Vinculos_Odoo[[#This Row],[id GEE]],Portadas10[],2,0),"No hay imagen en la tabla")</f>
        <v>No hay imagen en la tabla</v>
      </c>
      <c r="Z7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id2:8, geeURL: "https://app-data-i.users.earthengine.app/view/dataclimachfiltro?Codcom=8", comentario: "DATA: DATACLIMA || País: Chile || Variante: SI || Tipo Variante: Región || Variante Shopify: Región del Biobío", nombre: "DATACLIMA|| Región del Biobío, Chile",urlImagen: "No hay imagen en la tabla",  urlPowerBi:"https://app.powerbi.com/view?r=eyJrIjoiZjYyZWIzMGEtMzcyZS00NGViLTg3N2YtZDE5OTVkOWRmNDQ4IiwidCI6IjhmYmFhNWJmLTJlY2MtNGRjOC1iNTZiLThmOTJlMzA3ZjA3NiIsImMiOjR9"));</v>
      </c>
      <c r="AA7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https://odooutil.azurewebsites.net/GEE/Index/9035/8/54/8</v>
      </c>
      <c r="AB715" s="106" t="str">
        <f t="shared" si="48"/>
        <v>https://dashboardfiltrado.azurewebsites.net/AutoDash/Index/54/8</v>
      </c>
      <c r="AC7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id2:8, url:"https://app.powerbi.com/view?r=eyJrIjoiZjYyZWIzMGEtMzcyZS00NGViLTg3N2YtZDE5OTVkOWRmNDQ4IiwidCI6IjhmYmFhNWJmLTJlY2MtNGRjOC1iNTZiLThmOTJlMzA3ZjA3NiIsImMiOjR9", comentario:"DATA: DATACLIMA || País: Chile || Variante: SI || Tipo Variante: Región || Variante Shopify: Región del Biobío"));</v>
      </c>
      <c r="AD7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https://odooutil.azurewebsites.net/GEE/Index/9035/8/54/8</v>
      </c>
      <c r="AE715" s="117" t="str">
        <f>+IF(Detalle_Vinculos_Odoo[[#This Row],[LINK Mapstore]]&lt;&gt;"","MapStore",IF(Detalle_Vinculos_Odoo[[#This Row],[id GEE]]&lt;&gt;"","GEE-PBI","PBI"))</f>
        <v>GEE-PBI</v>
      </c>
    </row>
    <row r="716" spans="1:31" ht="30.6" hidden="1" x14ac:dyDescent="0.3">
      <c r="A716" s="102">
        <f t="shared" si="49"/>
        <v>703</v>
      </c>
      <c r="B716" s="103" t="str">
        <f>+VLOOKUP($M716,Detalle_Variantes_DI[],2,0)</f>
        <v>DATACLIMA</v>
      </c>
      <c r="C716" s="103" t="str">
        <f>+VLOOKUP($M716,Detalle_Variantes_DI[],3,0)</f>
        <v>0013-04-00092</v>
      </c>
      <c r="D716" s="30" t="str">
        <f>+VLOOKUP($M716,Detalle_Variantes_DI[],5,0)</f>
        <v>Plataforma de Análisis y Monitoreo del Clima - Chile</v>
      </c>
      <c r="E716" s="102" t="str">
        <f>+VLOOKUP($M716,Detalle_Variantes_DI[],6,0)</f>
        <v>PRO</v>
      </c>
      <c r="F716" s="102" t="str">
        <f>+VLOOKUP($M716,Detalle_Variantes_DI[],7,0)</f>
        <v>Chile</v>
      </c>
      <c r="G716" s="102" t="str">
        <f>+VLOOKUP($M716,Detalle_Variantes_DI[],8,0)</f>
        <v>SI</v>
      </c>
      <c r="H716" s="102" t="str">
        <f>+VLOOKUP($M716,Detalle_Variantes_DI[],9,0)</f>
        <v>SI</v>
      </c>
      <c r="I716" s="102" t="str">
        <f>+VLOOKUP($M716,Detalle_Variantes_DI[],10,0)</f>
        <v>NO</v>
      </c>
      <c r="J716" s="102" t="str">
        <f>+VLOOKUP($M716,Detalle_Variantes_DI[],11,0)</f>
        <v>SI</v>
      </c>
      <c r="K716" s="102" t="str">
        <f>+VLOOKUP($M716,Detalle_Variantes_DI[],13,0)</f>
        <v>SI</v>
      </c>
      <c r="L716" s="102" t="str">
        <f>+VLOOKUP($M716,Detalle_Variantes_DI[],14,0)</f>
        <v>Región</v>
      </c>
      <c r="M716" s="100">
        <f t="shared" si="52"/>
        <v>54</v>
      </c>
      <c r="N716" s="96">
        <v>9</v>
      </c>
      <c r="O716" s="102">
        <f>+IF(VLOOKUP($M716,Detalle_Variantes_DI[],19,0)=0,"",VLOOKUP($M716,Detalle_Variantes_DI[],19,0))</f>
        <v>9035</v>
      </c>
      <c r="P716" s="102">
        <f t="shared" si="50"/>
        <v>9</v>
      </c>
      <c r="Q716" s="102">
        <f>+IF(VLOOKUP($M716,Detalle_Variantes_DI[],19,0)=0,"",VLOOKUP($M716,Detalle_Variantes_DI[],21,0))</f>
        <v>0</v>
      </c>
      <c r="R716" s="102">
        <f t="shared" si="51"/>
        <v>9</v>
      </c>
      <c r="S716" s="106" t="str">
        <f>+IFERROR(VLOOKUP(M716&amp;"-"&amp;N716,Links_publicos_PBI[[id-id2]:[Nombre Archivo PBI]],4,0),L716)</f>
        <v>Región de La Araucanía</v>
      </c>
      <c r="T716" s="121" t="str">
        <f>+HYPERLINK(IFERROR(VLOOKUP($M716&amp;"-"&amp;$N716,Links_publicos_PBI[[id-id2]:[Nombre Archivo PBI]],5,0),L716))</f>
        <v>https://app.powerbi.com/view?r=eyJrIjoiMjdkMWE2MTQtYzRiMy00Zjc3LWEyMGUtOTdlY2ZiZTk0MmFlIiwidCI6IjhmYmFhNWJmLTJlY2MtNGRjOC1iNTZiLThmOTJlMzA3ZjA3NiIsImMiOjR9</v>
      </c>
      <c r="U716" s="121" t="str">
        <f>+IFERROR(VLOOKUP($M716,'LINK GEE-MSTORE'!$A$4:$E$164,4,0),"")&amp;IF(Detalle_Vinculos_Odoo[[#This Row],[id GEE2]]=0,"",Detalle_Vinculos_Odoo[[#This Row],[id GEE2]])</f>
        <v>https://app-data-i.users.earthengine.app/view/dataclimachfiltro?Codcom=9</v>
      </c>
      <c r="V716" s="121" t="str">
        <f>+IFERROR(VLOOKUP($M716,'LINK GEE-MSTORE'!$I$4:$M$134,4,0),"")</f>
        <v/>
      </c>
      <c r="W716" s="30" t="str">
        <f>+Detalle_Vinculos_Odoo[[#This Row],[Data]]&amp;"|| "&amp;Detalle_Vinculos_Odoo[[#This Row],[Variante Shopify]]&amp;", "&amp;Detalle_Vinculos_Odoo[[#This Row],[País]]</f>
        <v>DATACLIMA|| Región de La Araucanía, Chile</v>
      </c>
      <c r="X7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La Araucanía</v>
      </c>
      <c r="Y716" s="106" t="str">
        <f>+IFERROR(VLOOKUP(Detalle_Vinculos_Odoo[[#This Row],[id GEE]],Portadas10[],2,0),"No hay imagen en la tabla")</f>
        <v>No hay imagen en la tabla</v>
      </c>
      <c r="Z7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id2:9, geeURL: "https://app-data-i.users.earthengine.app/view/dataclimachfiltro?Codcom=9", comentario: "DATA: DATACLIMA || País: Chile || Variante: SI || Tipo Variante: Región || Variante Shopify: Región de La Araucanía", nombre: "DATACLIMA|| Región de La Araucanía, Chile",urlImagen: "No hay imagen en la tabla",  urlPowerBi:"https://app.powerbi.com/view?r=eyJrIjoiMjdkMWE2MTQtYzRiMy00Zjc3LWEyMGUtOTdlY2ZiZTk0MmFlIiwidCI6IjhmYmFhNWJmLTJlY2MtNGRjOC1iNTZiLThmOTJlMzA3ZjA3NiIsImMiOjR9"));</v>
      </c>
      <c r="AA7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https://odooutil.azurewebsites.net/GEE/Index/9035/9/54/9</v>
      </c>
      <c r="AB716" s="106" t="str">
        <f t="shared" si="48"/>
        <v>https://dashboardfiltrado.azurewebsites.net/AutoDash/Index/54/9</v>
      </c>
      <c r="AC7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id2:9, url:"https://app.powerbi.com/view?r=eyJrIjoiMjdkMWE2MTQtYzRiMy00Zjc3LWEyMGUtOTdlY2ZiZTk0MmFlIiwidCI6IjhmYmFhNWJmLTJlY2MtNGRjOC1iNTZiLThmOTJlMzA3ZjA3NiIsImMiOjR9", comentario:"DATA: DATACLIMA || País: Chile || Variante: SI || Tipo Variante: Región || Variante Shopify: Región de La Araucanía"));</v>
      </c>
      <c r="AD7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https://odooutil.azurewebsites.net/GEE/Index/9035/9/54/9</v>
      </c>
      <c r="AE716" s="117" t="str">
        <f>+IF(Detalle_Vinculos_Odoo[[#This Row],[LINK Mapstore]]&lt;&gt;"","MapStore",IF(Detalle_Vinculos_Odoo[[#This Row],[id GEE]]&lt;&gt;"","GEE-PBI","PBI"))</f>
        <v>GEE-PBI</v>
      </c>
    </row>
    <row r="717" spans="1:31" ht="30.6" hidden="1" x14ac:dyDescent="0.3">
      <c r="A717" s="102">
        <f t="shared" si="49"/>
        <v>704</v>
      </c>
      <c r="B717" s="103" t="str">
        <f>+VLOOKUP($M717,Detalle_Variantes_DI[],2,0)</f>
        <v>DATACLIMA</v>
      </c>
      <c r="C717" s="103" t="str">
        <f>+VLOOKUP($M717,Detalle_Variantes_DI[],3,0)</f>
        <v>0013-04-00092</v>
      </c>
      <c r="D717" s="30" t="str">
        <f>+VLOOKUP($M717,Detalle_Variantes_DI[],5,0)</f>
        <v>Plataforma de Análisis y Monitoreo del Clima - Chile</v>
      </c>
      <c r="E717" s="102" t="str">
        <f>+VLOOKUP($M717,Detalle_Variantes_DI[],6,0)</f>
        <v>PRO</v>
      </c>
      <c r="F717" s="102" t="str">
        <f>+VLOOKUP($M717,Detalle_Variantes_DI[],7,0)</f>
        <v>Chile</v>
      </c>
      <c r="G717" s="102" t="str">
        <f>+VLOOKUP($M717,Detalle_Variantes_DI[],8,0)</f>
        <v>SI</v>
      </c>
      <c r="H717" s="102" t="str">
        <f>+VLOOKUP($M717,Detalle_Variantes_DI[],9,0)</f>
        <v>SI</v>
      </c>
      <c r="I717" s="102" t="str">
        <f>+VLOOKUP($M717,Detalle_Variantes_DI[],10,0)</f>
        <v>NO</v>
      </c>
      <c r="J717" s="102" t="str">
        <f>+VLOOKUP($M717,Detalle_Variantes_DI[],11,0)</f>
        <v>SI</v>
      </c>
      <c r="K717" s="102" t="str">
        <f>+VLOOKUP($M717,Detalle_Variantes_DI[],13,0)</f>
        <v>SI</v>
      </c>
      <c r="L717" s="102" t="str">
        <f>+VLOOKUP($M717,Detalle_Variantes_DI[],14,0)</f>
        <v>Región</v>
      </c>
      <c r="M717" s="100">
        <f t="shared" si="52"/>
        <v>54</v>
      </c>
      <c r="N717" s="96">
        <v>10</v>
      </c>
      <c r="O717" s="102">
        <f>+IF(VLOOKUP($M717,Detalle_Variantes_DI[],19,0)=0,"",VLOOKUP($M717,Detalle_Variantes_DI[],19,0))</f>
        <v>9035</v>
      </c>
      <c r="P717" s="102">
        <f t="shared" si="50"/>
        <v>10</v>
      </c>
      <c r="Q717" s="102">
        <f>+IF(VLOOKUP($M717,Detalle_Variantes_DI[],19,0)=0,"",VLOOKUP($M717,Detalle_Variantes_DI[],21,0))</f>
        <v>0</v>
      </c>
      <c r="R717" s="102">
        <f t="shared" si="51"/>
        <v>10</v>
      </c>
      <c r="S717" s="106" t="str">
        <f>+IFERROR(VLOOKUP(M717&amp;"-"&amp;N717,Links_publicos_PBI[[id-id2]:[Nombre Archivo PBI]],4,0),L717)</f>
        <v>Región de Los Lagos</v>
      </c>
      <c r="T717" s="121" t="str">
        <f>+HYPERLINK(IFERROR(VLOOKUP($M717&amp;"-"&amp;$N717,Links_publicos_PBI[[id-id2]:[Nombre Archivo PBI]],5,0),L717))</f>
        <v>https://app.powerbi.com/view?r=eyJrIjoiOGRiODA1N2UtN2ZiOS00OWJlLWE2NGYtNTBmMTYyODY4OTY2IiwidCI6IjhmYmFhNWJmLTJlY2MtNGRjOC1iNTZiLThmOTJlMzA3ZjA3NiIsImMiOjR9</v>
      </c>
      <c r="U717" s="121" t="str">
        <f>+IFERROR(VLOOKUP($M717,'LINK GEE-MSTORE'!$A$4:$E$164,4,0),"")&amp;IF(Detalle_Vinculos_Odoo[[#This Row],[id GEE2]]=0,"",Detalle_Vinculos_Odoo[[#This Row],[id GEE2]])</f>
        <v>https://app-data-i.users.earthengine.app/view/dataclimachfiltro?Codcom=10</v>
      </c>
      <c r="V717" s="121" t="str">
        <f>+IFERROR(VLOOKUP($M717,'LINK GEE-MSTORE'!$I$4:$M$134,4,0),"")</f>
        <v/>
      </c>
      <c r="W717" s="30" t="str">
        <f>+Detalle_Vinculos_Odoo[[#This Row],[Data]]&amp;"|| "&amp;Detalle_Vinculos_Odoo[[#This Row],[Variante Shopify]]&amp;", "&amp;Detalle_Vinculos_Odoo[[#This Row],[País]]</f>
        <v>DATACLIMA|| Región de Los Lagos, Chile</v>
      </c>
      <c r="X7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Los Lagos</v>
      </c>
      <c r="Y717" s="106" t="str">
        <f>+IFERROR(VLOOKUP(Detalle_Vinculos_Odoo[[#This Row],[id GEE]],Portadas10[],2,0),"No hay imagen en la tabla")</f>
        <v>No hay imagen en la tabla</v>
      </c>
      <c r="Z7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id2:10, geeURL: "https://app-data-i.users.earthengine.app/view/dataclimachfiltro?Codcom=10", comentario: "DATA: DATACLIMA || País: Chile || Variante: SI || Tipo Variante: Región || Variante Shopify: Región de Los Lagos", nombre: "DATACLIMA|| Región de Los Lagos, Chile",urlImagen: "No hay imagen en la tabla",  urlPowerBi:"https://app.powerbi.com/view?r=eyJrIjoiOGRiODA1N2UtN2ZiOS00OWJlLWE2NGYtNTBmMTYyODY4OTY2IiwidCI6IjhmYmFhNWJmLTJlY2MtNGRjOC1iNTZiLThmOTJlMzA3ZjA3NiIsImMiOjR9"));</v>
      </c>
      <c r="AA7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https://odooutil.azurewebsites.net/GEE/Index/9035/10/54/10</v>
      </c>
      <c r="AB717" s="106" t="str">
        <f t="shared" si="48"/>
        <v>https://dashboardfiltrado.azurewebsites.net/AutoDash/Index/54/10</v>
      </c>
      <c r="AC7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id2:10, url:"https://app.powerbi.com/view?r=eyJrIjoiOGRiODA1N2UtN2ZiOS00OWJlLWE2NGYtNTBmMTYyODY4OTY2IiwidCI6IjhmYmFhNWJmLTJlY2MtNGRjOC1iNTZiLThmOTJlMzA3ZjA3NiIsImMiOjR9", comentario:"DATA: DATACLIMA || País: Chile || Variante: SI || Tipo Variante: Región || Variante Shopify: Región de Los Lagos"));</v>
      </c>
      <c r="AD7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https://odooutil.azurewebsites.net/GEE/Index/9035/10/54/10</v>
      </c>
      <c r="AE717" s="117" t="str">
        <f>+IF(Detalle_Vinculos_Odoo[[#This Row],[LINK Mapstore]]&lt;&gt;"","MapStore",IF(Detalle_Vinculos_Odoo[[#This Row],[id GEE]]&lt;&gt;"","GEE-PBI","PBI"))</f>
        <v>GEE-PBI</v>
      </c>
    </row>
    <row r="718" spans="1:31" ht="30.6" hidden="1" x14ac:dyDescent="0.3">
      <c r="A718" s="102">
        <f t="shared" si="49"/>
        <v>705</v>
      </c>
      <c r="B718" s="103" t="str">
        <f>+VLOOKUP($M718,Detalle_Variantes_DI[],2,0)</f>
        <v>DATACLIMA</v>
      </c>
      <c r="C718" s="103" t="str">
        <f>+VLOOKUP($M718,Detalle_Variantes_DI[],3,0)</f>
        <v>0013-04-00092</v>
      </c>
      <c r="D718" s="30" t="str">
        <f>+VLOOKUP($M718,Detalle_Variantes_DI[],5,0)</f>
        <v>Plataforma de Análisis y Monitoreo del Clima - Chile</v>
      </c>
      <c r="E718" s="102" t="str">
        <f>+VLOOKUP($M718,Detalle_Variantes_DI[],6,0)</f>
        <v>PRO</v>
      </c>
      <c r="F718" s="102" t="str">
        <f>+VLOOKUP($M718,Detalle_Variantes_DI[],7,0)</f>
        <v>Chile</v>
      </c>
      <c r="G718" s="102" t="str">
        <f>+VLOOKUP($M718,Detalle_Variantes_DI[],8,0)</f>
        <v>SI</v>
      </c>
      <c r="H718" s="102" t="str">
        <f>+VLOOKUP($M718,Detalle_Variantes_DI[],9,0)</f>
        <v>SI</v>
      </c>
      <c r="I718" s="102" t="str">
        <f>+VLOOKUP($M718,Detalle_Variantes_DI[],10,0)</f>
        <v>NO</v>
      </c>
      <c r="J718" s="102" t="str">
        <f>+VLOOKUP($M718,Detalle_Variantes_DI[],11,0)</f>
        <v>SI</v>
      </c>
      <c r="K718" s="102" t="str">
        <f>+VLOOKUP($M718,Detalle_Variantes_DI[],13,0)</f>
        <v>SI</v>
      </c>
      <c r="L718" s="102" t="str">
        <f>+VLOOKUP($M718,Detalle_Variantes_DI[],14,0)</f>
        <v>Región</v>
      </c>
      <c r="M718" s="100">
        <f t="shared" si="52"/>
        <v>54</v>
      </c>
      <c r="N718" s="96">
        <v>11</v>
      </c>
      <c r="O718" s="102">
        <f>+IF(VLOOKUP($M718,Detalle_Variantes_DI[],19,0)=0,"",VLOOKUP($M718,Detalle_Variantes_DI[],19,0))</f>
        <v>9035</v>
      </c>
      <c r="P718" s="102">
        <f t="shared" si="50"/>
        <v>11</v>
      </c>
      <c r="Q718" s="102">
        <f>+IF(VLOOKUP($M718,Detalle_Variantes_DI[],19,0)=0,"",VLOOKUP($M718,Detalle_Variantes_DI[],21,0))</f>
        <v>0</v>
      </c>
      <c r="R718" s="102">
        <f t="shared" si="51"/>
        <v>11</v>
      </c>
      <c r="S718" s="106" t="str">
        <f>+IFERROR(VLOOKUP(M718&amp;"-"&amp;N718,Links_publicos_PBI[[id-id2]:[Nombre Archivo PBI]],4,0),L718)</f>
        <v>Región de Aysén</v>
      </c>
      <c r="T718" s="121" t="str">
        <f>+HYPERLINK(IFERROR(VLOOKUP($M718&amp;"-"&amp;$N718,Links_publicos_PBI[[id-id2]:[Nombre Archivo PBI]],5,0),L718))</f>
        <v>https://app.powerbi.com/view?r=eyJrIjoiNjk1ZDY2N2UtNzc4NC00Zjk5LWJlYWQtZjlmMDY2Zjg3ZTExIiwidCI6IjhmYmFhNWJmLTJlY2MtNGRjOC1iNTZiLThmOTJlMzA3ZjA3NiIsImMiOjR9</v>
      </c>
      <c r="U718" s="121" t="str">
        <f>+IFERROR(VLOOKUP($M718,'LINK GEE-MSTORE'!$A$4:$E$164,4,0),"")&amp;IF(Detalle_Vinculos_Odoo[[#This Row],[id GEE2]]=0,"",Detalle_Vinculos_Odoo[[#This Row],[id GEE2]])</f>
        <v>https://app-data-i.users.earthengine.app/view/dataclimachfiltro?Codcom=11</v>
      </c>
      <c r="V718" s="121" t="str">
        <f>+IFERROR(VLOOKUP($M718,'LINK GEE-MSTORE'!$I$4:$M$134,4,0),"")</f>
        <v/>
      </c>
      <c r="W718" s="30" t="str">
        <f>+Detalle_Vinculos_Odoo[[#This Row],[Data]]&amp;"|| "&amp;Detalle_Vinculos_Odoo[[#This Row],[Variante Shopify]]&amp;", "&amp;Detalle_Vinculos_Odoo[[#This Row],[País]]</f>
        <v>DATACLIMA|| Región de Aysén, Chile</v>
      </c>
      <c r="X7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Aysén</v>
      </c>
      <c r="Y718" s="106" t="str">
        <f>+IFERROR(VLOOKUP(Detalle_Vinculos_Odoo[[#This Row],[id GEE]],Portadas10[],2,0),"No hay imagen en la tabla")</f>
        <v>No hay imagen en la tabla</v>
      </c>
      <c r="Z7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id2:11, geeURL: "https://app-data-i.users.earthengine.app/view/dataclimachfiltro?Codcom=11", comentario: "DATA: DATACLIMA || País: Chile || Variante: SI || Tipo Variante: Región || Variante Shopify: Región de Aysén", nombre: "DATACLIMA|| Región de Aysén, Chile",urlImagen: "No hay imagen en la tabla",  urlPowerBi:"https://app.powerbi.com/view?r=eyJrIjoiNjk1ZDY2N2UtNzc4NC00Zjk5LWJlYWQtZjlmMDY2Zjg3ZTExIiwidCI6IjhmYmFhNWJmLTJlY2MtNGRjOC1iNTZiLThmOTJlMzA3ZjA3NiIsImMiOjR9"));</v>
      </c>
      <c r="AA7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https://odooutil.azurewebsites.net/GEE/Index/9035/11/54/11</v>
      </c>
      <c r="AB718" s="106" t="str">
        <f t="shared" ref="AB718:AB780" si="53">+"https://dashboardfiltrado.azurewebsites.net/AutoDash/Index/"&amp;M718&amp;"/"&amp;N718</f>
        <v>https://dashboardfiltrado.azurewebsites.net/AutoDash/Index/54/11</v>
      </c>
      <c r="AC7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id2:11, url:"https://app.powerbi.com/view?r=eyJrIjoiNjk1ZDY2N2UtNzc4NC00Zjk5LWJlYWQtZjlmMDY2Zjg3ZTExIiwidCI6IjhmYmFhNWJmLTJlY2MtNGRjOC1iNTZiLThmOTJlMzA3ZjA3NiIsImMiOjR9", comentario:"DATA: DATACLIMA || País: Chile || Variante: SI || Tipo Variante: Región || Variante Shopify: Región de Aysén"));</v>
      </c>
      <c r="AD7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https://odooutil.azurewebsites.net/GEE/Index/9035/11/54/11</v>
      </c>
      <c r="AE718" s="117" t="str">
        <f>+IF(Detalle_Vinculos_Odoo[[#This Row],[LINK Mapstore]]&lt;&gt;"","MapStore",IF(Detalle_Vinculos_Odoo[[#This Row],[id GEE]]&lt;&gt;"","GEE-PBI","PBI"))</f>
        <v>GEE-PBI</v>
      </c>
    </row>
    <row r="719" spans="1:31" ht="30.6" hidden="1" x14ac:dyDescent="0.3">
      <c r="A719" s="102">
        <f t="shared" si="49"/>
        <v>706</v>
      </c>
      <c r="B719" s="103" t="str">
        <f>+VLOOKUP($M719,Detalle_Variantes_DI[],2,0)</f>
        <v>DATACLIMA</v>
      </c>
      <c r="C719" s="103" t="str">
        <f>+VLOOKUP($M719,Detalle_Variantes_DI[],3,0)</f>
        <v>0013-04-00092</v>
      </c>
      <c r="D719" s="30" t="str">
        <f>+VLOOKUP($M719,Detalle_Variantes_DI[],5,0)</f>
        <v>Plataforma de Análisis y Monitoreo del Clima - Chile</v>
      </c>
      <c r="E719" s="102" t="str">
        <f>+VLOOKUP($M719,Detalle_Variantes_DI[],6,0)</f>
        <v>PRO</v>
      </c>
      <c r="F719" s="102" t="str">
        <f>+VLOOKUP($M719,Detalle_Variantes_DI[],7,0)</f>
        <v>Chile</v>
      </c>
      <c r="G719" s="102" t="str">
        <f>+VLOOKUP($M719,Detalle_Variantes_DI[],8,0)</f>
        <v>SI</v>
      </c>
      <c r="H719" s="102" t="str">
        <f>+VLOOKUP($M719,Detalle_Variantes_DI[],9,0)</f>
        <v>SI</v>
      </c>
      <c r="I719" s="102" t="str">
        <f>+VLOOKUP($M719,Detalle_Variantes_DI[],10,0)</f>
        <v>NO</v>
      </c>
      <c r="J719" s="102" t="str">
        <f>+VLOOKUP($M719,Detalle_Variantes_DI[],11,0)</f>
        <v>SI</v>
      </c>
      <c r="K719" s="102" t="str">
        <f>+VLOOKUP($M719,Detalle_Variantes_DI[],13,0)</f>
        <v>SI</v>
      </c>
      <c r="L719" s="102" t="str">
        <f>+VLOOKUP($M719,Detalle_Variantes_DI[],14,0)</f>
        <v>Región</v>
      </c>
      <c r="M719" s="100">
        <f t="shared" si="52"/>
        <v>54</v>
      </c>
      <c r="N719" s="96">
        <v>12</v>
      </c>
      <c r="O719" s="102">
        <f>+IF(VLOOKUP($M719,Detalle_Variantes_DI[],19,0)=0,"",VLOOKUP($M719,Detalle_Variantes_DI[],19,0))</f>
        <v>9035</v>
      </c>
      <c r="P719" s="102">
        <f t="shared" si="50"/>
        <v>12</v>
      </c>
      <c r="Q719" s="102">
        <f>+IF(VLOOKUP($M719,Detalle_Variantes_DI[],19,0)=0,"",VLOOKUP($M719,Detalle_Variantes_DI[],21,0))</f>
        <v>0</v>
      </c>
      <c r="R719" s="102">
        <f t="shared" si="51"/>
        <v>12</v>
      </c>
      <c r="S719" s="106" t="str">
        <f>+IFERROR(VLOOKUP(M719&amp;"-"&amp;N719,Links_publicos_PBI[[id-id2]:[Nombre Archivo PBI]],4,0),L719)</f>
        <v>Región de Magallanes</v>
      </c>
      <c r="T719" s="121" t="str">
        <f>+HYPERLINK(IFERROR(VLOOKUP($M719&amp;"-"&amp;$N719,Links_publicos_PBI[[id-id2]:[Nombre Archivo PBI]],5,0),L719))</f>
        <v>https://app.powerbi.com/view?r=eyJrIjoiMDQ3NzkxYWEtYWIzNy00YWI1LWI5N2MtZmZmMjUwYmFmYTVlIiwidCI6IjhmYmFhNWJmLTJlY2MtNGRjOC1iNTZiLThmOTJlMzA3ZjA3NiIsImMiOjR9</v>
      </c>
      <c r="U719" s="121" t="str">
        <f>+IFERROR(VLOOKUP($M719,'LINK GEE-MSTORE'!$A$4:$E$164,4,0),"")&amp;IF(Detalle_Vinculos_Odoo[[#This Row],[id GEE2]]=0,"",Detalle_Vinculos_Odoo[[#This Row],[id GEE2]])</f>
        <v>https://app-data-i.users.earthengine.app/view/dataclimachfiltro?Codcom=12</v>
      </c>
      <c r="V719" s="121" t="str">
        <f>+IFERROR(VLOOKUP($M719,'LINK GEE-MSTORE'!$I$4:$M$134,4,0),"")</f>
        <v/>
      </c>
      <c r="W719" s="30" t="str">
        <f>+Detalle_Vinculos_Odoo[[#This Row],[Data]]&amp;"|| "&amp;Detalle_Vinculos_Odoo[[#This Row],[Variante Shopify]]&amp;", "&amp;Detalle_Vinculos_Odoo[[#This Row],[País]]</f>
        <v>DATACLIMA|| Región de Magallanes, Chile</v>
      </c>
      <c r="X7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Magallanes</v>
      </c>
      <c r="Y719" s="106" t="str">
        <f>+IFERROR(VLOOKUP(Detalle_Vinculos_Odoo[[#This Row],[id GEE]],Portadas10[],2,0),"No hay imagen en la tabla")</f>
        <v>No hay imagen en la tabla</v>
      </c>
      <c r="Z7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id2:12, geeURL: "https://app-data-i.users.earthengine.app/view/dataclimachfiltro?Codcom=12", comentario: "DATA: DATACLIMA || País: Chile || Variante: SI || Tipo Variante: Región || Variante Shopify: Región de Magallanes", nombre: "DATACLIMA|| Región de Magallanes, Chile",urlImagen: "No hay imagen en la tabla",  urlPowerBi:"https://app.powerbi.com/view?r=eyJrIjoiMDQ3NzkxYWEtYWIzNy00YWI1LWI5N2MtZmZmMjUwYmFmYTVlIiwidCI6IjhmYmFhNWJmLTJlY2MtNGRjOC1iNTZiLThmOTJlMzA3ZjA3NiIsImMiOjR9"));</v>
      </c>
      <c r="AA7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https://odooutil.azurewebsites.net/GEE/Index/9035/12/54/12</v>
      </c>
      <c r="AB719" s="106" t="str">
        <f t="shared" si="53"/>
        <v>https://dashboardfiltrado.azurewebsites.net/AutoDash/Index/54/12</v>
      </c>
      <c r="AC7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id2:12, url:"https://app.powerbi.com/view?r=eyJrIjoiMDQ3NzkxYWEtYWIzNy00YWI1LWI5N2MtZmZmMjUwYmFmYTVlIiwidCI6IjhmYmFhNWJmLTJlY2MtNGRjOC1iNTZiLThmOTJlMzA3ZjA3NiIsImMiOjR9", comentario:"DATA: DATACLIMA || País: Chile || Variante: SI || Tipo Variante: Región || Variante Shopify: Región de Magallanes"));</v>
      </c>
      <c r="AD7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https://odooutil.azurewebsites.net/GEE/Index/9035/12/54/12</v>
      </c>
      <c r="AE719" s="117" t="str">
        <f>+IF(Detalle_Vinculos_Odoo[[#This Row],[LINK Mapstore]]&lt;&gt;"","MapStore",IF(Detalle_Vinculos_Odoo[[#This Row],[id GEE]]&lt;&gt;"","GEE-PBI","PBI"))</f>
        <v>GEE-PBI</v>
      </c>
    </row>
    <row r="720" spans="1:31" ht="30.6" hidden="1" x14ac:dyDescent="0.3">
      <c r="A720" s="102">
        <f t="shared" ref="A720:A783" si="54">+A719+1</f>
        <v>707</v>
      </c>
      <c r="B720" s="103" t="str">
        <f>+VLOOKUP($M720,Detalle_Variantes_DI[],2,0)</f>
        <v>DATACLIMA</v>
      </c>
      <c r="C720" s="103" t="str">
        <f>+VLOOKUP($M720,Detalle_Variantes_DI[],3,0)</f>
        <v>0013-04-00092</v>
      </c>
      <c r="D720" s="30" t="str">
        <f>+VLOOKUP($M720,Detalle_Variantes_DI[],5,0)</f>
        <v>Plataforma de Análisis y Monitoreo del Clima - Chile</v>
      </c>
      <c r="E720" s="102" t="str">
        <f>+VLOOKUP($M720,Detalle_Variantes_DI[],6,0)</f>
        <v>PRO</v>
      </c>
      <c r="F720" s="102" t="str">
        <f>+VLOOKUP($M720,Detalle_Variantes_DI[],7,0)</f>
        <v>Chile</v>
      </c>
      <c r="G720" s="102" t="str">
        <f>+VLOOKUP($M720,Detalle_Variantes_DI[],8,0)</f>
        <v>SI</v>
      </c>
      <c r="H720" s="102" t="str">
        <f>+VLOOKUP($M720,Detalle_Variantes_DI[],9,0)</f>
        <v>SI</v>
      </c>
      <c r="I720" s="102" t="str">
        <f>+VLOOKUP($M720,Detalle_Variantes_DI[],10,0)</f>
        <v>NO</v>
      </c>
      <c r="J720" s="102" t="str">
        <f>+VLOOKUP($M720,Detalle_Variantes_DI[],11,0)</f>
        <v>SI</v>
      </c>
      <c r="K720" s="102" t="str">
        <f>+VLOOKUP($M720,Detalle_Variantes_DI[],13,0)</f>
        <v>SI</v>
      </c>
      <c r="L720" s="102" t="str">
        <f>+VLOOKUP($M720,Detalle_Variantes_DI[],14,0)</f>
        <v>Región</v>
      </c>
      <c r="M720" s="100">
        <f t="shared" si="52"/>
        <v>54</v>
      </c>
      <c r="N720" s="96">
        <v>13</v>
      </c>
      <c r="O720" s="102">
        <f>+IF(VLOOKUP($M720,Detalle_Variantes_DI[],19,0)=0,"",VLOOKUP($M720,Detalle_Variantes_DI[],19,0))</f>
        <v>9035</v>
      </c>
      <c r="P720" s="102">
        <f t="shared" si="50"/>
        <v>13</v>
      </c>
      <c r="Q720" s="102">
        <f>+IF(VLOOKUP($M720,Detalle_Variantes_DI[],19,0)=0,"",VLOOKUP($M720,Detalle_Variantes_DI[],21,0))</f>
        <v>0</v>
      </c>
      <c r="R720" s="102">
        <f t="shared" si="51"/>
        <v>13</v>
      </c>
      <c r="S720" s="106" t="str">
        <f>+IFERROR(VLOOKUP(M720&amp;"-"&amp;N720,Links_publicos_PBI[[id-id2]:[Nombre Archivo PBI]],4,0),L720)</f>
        <v>Región Metropolitana</v>
      </c>
      <c r="T720" s="121" t="str">
        <f>+HYPERLINK(IFERROR(VLOOKUP($M720&amp;"-"&amp;$N720,Links_publicos_PBI[[id-id2]:[Nombre Archivo PBI]],5,0),L720))</f>
        <v>https://app.powerbi.com/view?r=eyJrIjoiOGJjNWIwYTYtZjZlNS00MTlmLWE0YmMtZmM5ZGIzM2RjMTM4IiwidCI6IjhmYmFhNWJmLTJlY2MtNGRjOC1iNTZiLThmOTJlMzA3ZjA3NiIsImMiOjR9</v>
      </c>
      <c r="U720" s="121" t="str">
        <f>+IFERROR(VLOOKUP($M720,'LINK GEE-MSTORE'!$A$4:$E$164,4,0),"")&amp;IF(Detalle_Vinculos_Odoo[[#This Row],[id GEE2]]=0,"",Detalle_Vinculos_Odoo[[#This Row],[id GEE2]])</f>
        <v>https://app-data-i.users.earthengine.app/view/dataclimachfiltro?Codcom=13</v>
      </c>
      <c r="V720" s="121" t="str">
        <f>+IFERROR(VLOOKUP($M720,'LINK GEE-MSTORE'!$I$4:$M$134,4,0),"")</f>
        <v/>
      </c>
      <c r="W720" s="30" t="str">
        <f>+Detalle_Vinculos_Odoo[[#This Row],[Data]]&amp;"|| "&amp;Detalle_Vinculos_Odoo[[#This Row],[Variante Shopify]]&amp;", "&amp;Detalle_Vinculos_Odoo[[#This Row],[País]]</f>
        <v>DATACLIMA|| Región Metropolitana, Chile</v>
      </c>
      <c r="X7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Metropolitana</v>
      </c>
      <c r="Y720" s="106" t="str">
        <f>+IFERROR(VLOOKUP(Detalle_Vinculos_Odoo[[#This Row],[id GEE]],Portadas10[],2,0),"No hay imagen en la tabla")</f>
        <v>No hay imagen en la tabla</v>
      </c>
      <c r="Z7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id2:13, geeURL: "https://app-data-i.users.earthengine.app/view/dataclimachfiltro?Codcom=13", comentario: "DATA: DATACLIMA || País: Chile || Variante: SI || Tipo Variante: Región || Variante Shopify: Región Metropolitana", nombre: "DATACLIMA|| Región Metropolitana, Chile",urlImagen: "No hay imagen en la tabla",  urlPowerBi:"https://app.powerbi.com/view?r=eyJrIjoiOGJjNWIwYTYtZjZlNS00MTlmLWE0YmMtZmM5ZGIzM2RjMTM4IiwidCI6IjhmYmFhNWJmLTJlY2MtNGRjOC1iNTZiLThmOTJlMzA3ZjA3NiIsImMiOjR9"));</v>
      </c>
      <c r="AA7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https://odooutil.azurewebsites.net/GEE/Index/9035/13/54/13</v>
      </c>
      <c r="AB720" s="106" t="str">
        <f t="shared" si="53"/>
        <v>https://dashboardfiltrado.azurewebsites.net/AutoDash/Index/54/13</v>
      </c>
      <c r="AC7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id2:13, url:"https://app.powerbi.com/view?r=eyJrIjoiOGJjNWIwYTYtZjZlNS00MTlmLWE0YmMtZmM5ZGIzM2RjMTM4IiwidCI6IjhmYmFhNWJmLTJlY2MtNGRjOC1iNTZiLThmOTJlMzA3ZjA3NiIsImMiOjR9", comentario:"DATA: DATACLIMA || País: Chile || Variante: SI || Tipo Variante: Región || Variante Shopify: Región Metropolitana"));</v>
      </c>
      <c r="AD7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https://odooutil.azurewebsites.net/GEE/Index/9035/13/54/13</v>
      </c>
      <c r="AE720" s="117" t="str">
        <f>+IF(Detalle_Vinculos_Odoo[[#This Row],[LINK Mapstore]]&lt;&gt;"","MapStore",IF(Detalle_Vinculos_Odoo[[#This Row],[id GEE]]&lt;&gt;"","GEE-PBI","PBI"))</f>
        <v>GEE-PBI</v>
      </c>
    </row>
    <row r="721" spans="1:31" ht="30.6" hidden="1" x14ac:dyDescent="0.3">
      <c r="A721" s="102">
        <f t="shared" si="54"/>
        <v>708</v>
      </c>
      <c r="B721" s="103" t="str">
        <f>+VLOOKUP($M721,Detalle_Variantes_DI[],2,0)</f>
        <v>DATACLIMA</v>
      </c>
      <c r="C721" s="103" t="str">
        <f>+VLOOKUP($M721,Detalle_Variantes_DI[],3,0)</f>
        <v>0013-04-00092</v>
      </c>
      <c r="D721" s="30" t="str">
        <f>+VLOOKUP($M721,Detalle_Variantes_DI[],5,0)</f>
        <v>Plataforma de Análisis y Monitoreo del Clima - Chile</v>
      </c>
      <c r="E721" s="102" t="str">
        <f>+VLOOKUP($M721,Detalle_Variantes_DI[],6,0)</f>
        <v>PRO</v>
      </c>
      <c r="F721" s="102" t="str">
        <f>+VLOOKUP($M721,Detalle_Variantes_DI[],7,0)</f>
        <v>Chile</v>
      </c>
      <c r="G721" s="102" t="str">
        <f>+VLOOKUP($M721,Detalle_Variantes_DI[],8,0)</f>
        <v>SI</v>
      </c>
      <c r="H721" s="102" t="str">
        <f>+VLOOKUP($M721,Detalle_Variantes_DI[],9,0)</f>
        <v>SI</v>
      </c>
      <c r="I721" s="102" t="str">
        <f>+VLOOKUP($M721,Detalle_Variantes_DI[],10,0)</f>
        <v>NO</v>
      </c>
      <c r="J721" s="102" t="str">
        <f>+VLOOKUP($M721,Detalle_Variantes_DI[],11,0)</f>
        <v>SI</v>
      </c>
      <c r="K721" s="102" t="str">
        <f>+VLOOKUP($M721,Detalle_Variantes_DI[],13,0)</f>
        <v>SI</v>
      </c>
      <c r="L721" s="102" t="str">
        <f>+VLOOKUP($M721,Detalle_Variantes_DI[],14,0)</f>
        <v>Región</v>
      </c>
      <c r="M721" s="100">
        <f t="shared" si="52"/>
        <v>54</v>
      </c>
      <c r="N721" s="96">
        <v>14</v>
      </c>
      <c r="O721" s="102">
        <f>+IF(VLOOKUP($M721,Detalle_Variantes_DI[],19,0)=0,"",VLOOKUP($M721,Detalle_Variantes_DI[],19,0))</f>
        <v>9035</v>
      </c>
      <c r="P721" s="102">
        <f t="shared" si="50"/>
        <v>14</v>
      </c>
      <c r="Q721" s="102">
        <f>+IF(VLOOKUP($M721,Detalle_Variantes_DI[],19,0)=0,"",VLOOKUP($M721,Detalle_Variantes_DI[],21,0))</f>
        <v>0</v>
      </c>
      <c r="R721" s="102">
        <f t="shared" si="51"/>
        <v>14</v>
      </c>
      <c r="S721" s="106" t="str">
        <f>+IFERROR(VLOOKUP(M721&amp;"-"&amp;N721,Links_publicos_PBI[[id-id2]:[Nombre Archivo PBI]],4,0),L721)</f>
        <v>Región de Los Ríos</v>
      </c>
      <c r="T721" s="121" t="str">
        <f>+HYPERLINK(IFERROR(VLOOKUP($M721&amp;"-"&amp;$N721,Links_publicos_PBI[[id-id2]:[Nombre Archivo PBI]],5,0),L721))</f>
        <v>https://app.powerbi.com/view?r=eyJrIjoiNDdlMzc1MjgtMjI1Zi00NzA5LWE2NGItYTFiYzM0YzUzY2E3IiwidCI6IjhmYmFhNWJmLTJlY2MtNGRjOC1iNTZiLThmOTJlMzA3ZjA3NiIsImMiOjR9</v>
      </c>
      <c r="U721" s="121" t="str">
        <f>+IFERROR(VLOOKUP($M721,'LINK GEE-MSTORE'!$A$4:$E$164,4,0),"")&amp;IF(Detalle_Vinculos_Odoo[[#This Row],[id GEE2]]=0,"",Detalle_Vinculos_Odoo[[#This Row],[id GEE2]])</f>
        <v>https://app-data-i.users.earthengine.app/view/dataclimachfiltro?Codcom=14</v>
      </c>
      <c r="V721" s="121" t="str">
        <f>+IFERROR(VLOOKUP($M721,'LINK GEE-MSTORE'!$I$4:$M$134,4,0),"")</f>
        <v/>
      </c>
      <c r="W721" s="30" t="str">
        <f>+Detalle_Vinculos_Odoo[[#This Row],[Data]]&amp;"|| "&amp;Detalle_Vinculos_Odoo[[#This Row],[Variante Shopify]]&amp;", "&amp;Detalle_Vinculos_Odoo[[#This Row],[País]]</f>
        <v>DATACLIMA|| Región de Los Ríos, Chile</v>
      </c>
      <c r="X7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Los Ríos</v>
      </c>
      <c r="Y721" s="106" t="str">
        <f>+IFERROR(VLOOKUP(Detalle_Vinculos_Odoo[[#This Row],[id GEE]],Portadas10[],2,0),"No hay imagen en la tabla")</f>
        <v>No hay imagen en la tabla</v>
      </c>
      <c r="Z7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id2:14, geeURL: "https://app-data-i.users.earthengine.app/view/dataclimachfiltro?Codcom=14", comentario: "DATA: DATACLIMA || País: Chile || Variante: SI || Tipo Variante: Región || Variante Shopify: Región de Los Ríos", nombre: "DATACLIMA|| Región de Los Ríos, Chile",urlImagen: "No hay imagen en la tabla",  urlPowerBi:"https://app.powerbi.com/view?r=eyJrIjoiNDdlMzc1MjgtMjI1Zi00NzA5LWE2NGItYTFiYzM0YzUzY2E3IiwidCI6IjhmYmFhNWJmLTJlY2MtNGRjOC1iNTZiLThmOTJlMzA3ZjA3NiIsImMiOjR9"));</v>
      </c>
      <c r="AA7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https://odooutil.azurewebsites.net/GEE/Index/9035/14/54/14</v>
      </c>
      <c r="AB721" s="106" t="str">
        <f t="shared" si="53"/>
        <v>https://dashboardfiltrado.azurewebsites.net/AutoDash/Index/54/14</v>
      </c>
      <c r="AC7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id2:14, url:"https://app.powerbi.com/view?r=eyJrIjoiNDdlMzc1MjgtMjI1Zi00NzA5LWE2NGItYTFiYzM0YzUzY2E3IiwidCI6IjhmYmFhNWJmLTJlY2MtNGRjOC1iNTZiLThmOTJlMzA3ZjA3NiIsImMiOjR9", comentario:"DATA: DATACLIMA || País: Chile || Variante: SI || Tipo Variante: Región || Variante Shopify: Región de Los Ríos"));</v>
      </c>
      <c r="AD7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https://odooutil.azurewebsites.net/GEE/Index/9035/14/54/14</v>
      </c>
      <c r="AE721" s="117" t="str">
        <f>+IF(Detalle_Vinculos_Odoo[[#This Row],[LINK Mapstore]]&lt;&gt;"","MapStore",IF(Detalle_Vinculos_Odoo[[#This Row],[id GEE]]&lt;&gt;"","GEE-PBI","PBI"))</f>
        <v>GEE-PBI</v>
      </c>
    </row>
    <row r="722" spans="1:31" ht="30.6" hidden="1" x14ac:dyDescent="0.3">
      <c r="A722" s="102">
        <f t="shared" si="54"/>
        <v>709</v>
      </c>
      <c r="B722" s="103" t="str">
        <f>+VLOOKUP($M722,Detalle_Variantes_DI[],2,0)</f>
        <v>DATACLIMA</v>
      </c>
      <c r="C722" s="103" t="str">
        <f>+VLOOKUP($M722,Detalle_Variantes_DI[],3,0)</f>
        <v>0013-04-00092</v>
      </c>
      <c r="D722" s="30" t="str">
        <f>+VLOOKUP($M722,Detalle_Variantes_DI[],5,0)</f>
        <v>Plataforma de Análisis y Monitoreo del Clima - Chile</v>
      </c>
      <c r="E722" s="102" t="str">
        <f>+VLOOKUP($M722,Detalle_Variantes_DI[],6,0)</f>
        <v>PRO</v>
      </c>
      <c r="F722" s="102" t="str">
        <f>+VLOOKUP($M722,Detalle_Variantes_DI[],7,0)</f>
        <v>Chile</v>
      </c>
      <c r="G722" s="102" t="str">
        <f>+VLOOKUP($M722,Detalle_Variantes_DI[],8,0)</f>
        <v>SI</v>
      </c>
      <c r="H722" s="102" t="str">
        <f>+VLOOKUP($M722,Detalle_Variantes_DI[],9,0)</f>
        <v>SI</v>
      </c>
      <c r="I722" s="102" t="str">
        <f>+VLOOKUP($M722,Detalle_Variantes_DI[],10,0)</f>
        <v>NO</v>
      </c>
      <c r="J722" s="102" t="str">
        <f>+VLOOKUP($M722,Detalle_Variantes_DI[],11,0)</f>
        <v>SI</v>
      </c>
      <c r="K722" s="102" t="str">
        <f>+VLOOKUP($M722,Detalle_Variantes_DI[],13,0)</f>
        <v>SI</v>
      </c>
      <c r="L722" s="102" t="str">
        <f>+VLOOKUP($M722,Detalle_Variantes_DI[],14,0)</f>
        <v>Región</v>
      </c>
      <c r="M722" s="100">
        <f t="shared" si="52"/>
        <v>54</v>
      </c>
      <c r="N722" s="96">
        <v>15</v>
      </c>
      <c r="O722" s="102">
        <f>+IF(VLOOKUP($M722,Detalle_Variantes_DI[],19,0)=0,"",VLOOKUP($M722,Detalle_Variantes_DI[],19,0))</f>
        <v>9035</v>
      </c>
      <c r="P722" s="102">
        <f t="shared" si="50"/>
        <v>15</v>
      </c>
      <c r="Q722" s="102">
        <f>+IF(VLOOKUP($M722,Detalle_Variantes_DI[],19,0)=0,"",VLOOKUP($M722,Detalle_Variantes_DI[],21,0))</f>
        <v>0</v>
      </c>
      <c r="R722" s="102">
        <f t="shared" si="51"/>
        <v>15</v>
      </c>
      <c r="S722" s="106" t="str">
        <f>+IFERROR(VLOOKUP(M722&amp;"-"&amp;N722,Links_publicos_PBI[[id-id2]:[Nombre Archivo PBI]],4,0),L722)</f>
        <v>Región de Arica y Parinacota</v>
      </c>
      <c r="T722" s="121" t="str">
        <f>+HYPERLINK(IFERROR(VLOOKUP($M722&amp;"-"&amp;$N722,Links_publicos_PBI[[id-id2]:[Nombre Archivo PBI]],5,0),L722))</f>
        <v>https://app.powerbi.com/view?r=eyJrIjoiY2FkNGQ3OWItZjllOC00NWQ5LTkxNmItNjY0YTJiZjczZmJmIiwidCI6IjhmYmFhNWJmLTJlY2MtNGRjOC1iNTZiLThmOTJlMzA3ZjA3NiIsImMiOjR9</v>
      </c>
      <c r="U722" s="121" t="str">
        <f>+IFERROR(VLOOKUP($M722,'LINK GEE-MSTORE'!$A$4:$E$164,4,0),"")&amp;IF(Detalle_Vinculos_Odoo[[#This Row],[id GEE2]]=0,"",Detalle_Vinculos_Odoo[[#This Row],[id GEE2]])</f>
        <v>https://app-data-i.users.earthengine.app/view/dataclimachfiltro?Codcom=15</v>
      </c>
      <c r="V722" s="121" t="str">
        <f>+IFERROR(VLOOKUP($M722,'LINK GEE-MSTORE'!$I$4:$M$134,4,0),"")</f>
        <v/>
      </c>
      <c r="W722" s="30" t="str">
        <f>+Detalle_Vinculos_Odoo[[#This Row],[Data]]&amp;"|| "&amp;Detalle_Vinculos_Odoo[[#This Row],[Variante Shopify]]&amp;", "&amp;Detalle_Vinculos_Odoo[[#This Row],[País]]</f>
        <v>DATACLIMA|| Región de Arica y Parinacota, Chile</v>
      </c>
      <c r="X7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Arica y Parinacota</v>
      </c>
      <c r="Y722" s="106" t="str">
        <f>+IFERROR(VLOOKUP(Detalle_Vinculos_Odoo[[#This Row],[id GEE]],Portadas10[],2,0),"No hay imagen en la tabla")</f>
        <v>No hay imagen en la tabla</v>
      </c>
      <c r="Z7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id2:15, geeURL: "https://app-data-i.users.earthengine.app/view/dataclimachfiltro?Codcom=15", comentario: "DATA: DATACLIMA || País: Chile || Variante: SI || Tipo Variante: Región || Variante Shopify: Región de Arica y Parinacota", nombre: "DATACLIMA|| Región de Arica y Parinacota, Chile",urlImagen: "No hay imagen en la tabla",  urlPowerBi:"https://app.powerbi.com/view?r=eyJrIjoiY2FkNGQ3OWItZjllOC00NWQ5LTkxNmItNjY0YTJiZjczZmJmIiwidCI6IjhmYmFhNWJmLTJlY2MtNGRjOC1iNTZiLThmOTJlMzA3ZjA3NiIsImMiOjR9"));</v>
      </c>
      <c r="AA7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https://odooutil.azurewebsites.net/GEE/Index/9035/15/54/15</v>
      </c>
      <c r="AB722" s="106" t="str">
        <f t="shared" si="53"/>
        <v>https://dashboardfiltrado.azurewebsites.net/AutoDash/Index/54/15</v>
      </c>
      <c r="AC7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id2:15, url:"https://app.powerbi.com/view?r=eyJrIjoiY2FkNGQ3OWItZjllOC00NWQ5LTkxNmItNjY0YTJiZjczZmJmIiwidCI6IjhmYmFhNWJmLTJlY2MtNGRjOC1iNTZiLThmOTJlMzA3ZjA3NiIsImMiOjR9", comentario:"DATA: DATACLIMA || País: Chile || Variante: SI || Tipo Variante: Región || Variante Shopify: Región de Arica y Parinacota"));</v>
      </c>
      <c r="AD7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https://odooutil.azurewebsites.net/GEE/Index/9035/15/54/15</v>
      </c>
      <c r="AE722" s="117" t="str">
        <f>+IF(Detalle_Vinculos_Odoo[[#This Row],[LINK Mapstore]]&lt;&gt;"","MapStore",IF(Detalle_Vinculos_Odoo[[#This Row],[id GEE]]&lt;&gt;"","GEE-PBI","PBI"))</f>
        <v>GEE-PBI</v>
      </c>
    </row>
    <row r="723" spans="1:31" ht="30.6" hidden="1" x14ac:dyDescent="0.3">
      <c r="A723" s="102">
        <f t="shared" si="54"/>
        <v>710</v>
      </c>
      <c r="B723" s="103" t="str">
        <f>+VLOOKUP($M723,Detalle_Variantes_DI[],2,0)</f>
        <v>DATACLIMA</v>
      </c>
      <c r="C723" s="103" t="str">
        <f>+VLOOKUP($M723,Detalle_Variantes_DI[],3,0)</f>
        <v>0013-04-00092</v>
      </c>
      <c r="D723" s="30" t="str">
        <f>+VLOOKUP($M723,Detalle_Variantes_DI[],5,0)</f>
        <v>Plataforma de Análisis y Monitoreo del Clima - Chile</v>
      </c>
      <c r="E723" s="102" t="str">
        <f>+VLOOKUP($M723,Detalle_Variantes_DI[],6,0)</f>
        <v>PRO</v>
      </c>
      <c r="F723" s="102" t="str">
        <f>+VLOOKUP($M723,Detalle_Variantes_DI[],7,0)</f>
        <v>Chile</v>
      </c>
      <c r="G723" s="102" t="str">
        <f>+VLOOKUP($M723,Detalle_Variantes_DI[],8,0)</f>
        <v>SI</v>
      </c>
      <c r="H723" s="102" t="str">
        <f>+VLOOKUP($M723,Detalle_Variantes_DI[],9,0)</f>
        <v>SI</v>
      </c>
      <c r="I723" s="102" t="str">
        <f>+VLOOKUP($M723,Detalle_Variantes_DI[],10,0)</f>
        <v>NO</v>
      </c>
      <c r="J723" s="102" t="str">
        <f>+VLOOKUP($M723,Detalle_Variantes_DI[],11,0)</f>
        <v>SI</v>
      </c>
      <c r="K723" s="102" t="str">
        <f>+VLOOKUP($M723,Detalle_Variantes_DI[],13,0)</f>
        <v>SI</v>
      </c>
      <c r="L723" s="102" t="str">
        <f>+VLOOKUP($M723,Detalle_Variantes_DI[],14,0)</f>
        <v>Región</v>
      </c>
      <c r="M723" s="100">
        <f t="shared" si="52"/>
        <v>54</v>
      </c>
      <c r="N723" s="96">
        <v>16</v>
      </c>
      <c r="O723" s="102">
        <f>+IF(VLOOKUP($M723,Detalle_Variantes_DI[],19,0)=0,"",VLOOKUP($M723,Detalle_Variantes_DI[],19,0))</f>
        <v>9035</v>
      </c>
      <c r="P723" s="102">
        <f t="shared" si="50"/>
        <v>16</v>
      </c>
      <c r="Q723" s="102">
        <f>+IF(VLOOKUP($M723,Detalle_Variantes_DI[],19,0)=0,"",VLOOKUP($M723,Detalle_Variantes_DI[],21,0))</f>
        <v>0</v>
      </c>
      <c r="R723" s="102">
        <f t="shared" si="51"/>
        <v>16</v>
      </c>
      <c r="S723" s="106" t="str">
        <f>+IFERROR(VLOOKUP(M723&amp;"-"&amp;N723,Links_publicos_PBI[[id-id2]:[Nombre Archivo PBI]],4,0),L723)</f>
        <v>Región del Ñuble</v>
      </c>
      <c r="T723" s="121" t="str">
        <f>+HYPERLINK(IFERROR(VLOOKUP($M723&amp;"-"&amp;$N723,Links_publicos_PBI[[id-id2]:[Nombre Archivo PBI]],5,0),L723))</f>
        <v>https://app.powerbi.com/view?r=eyJrIjoiNjJmNzM2ZjMtNzBiNy00M2ZhLThhYzAtOWY5ZjM2YWIzM2JiIiwidCI6IjhmYmFhNWJmLTJlY2MtNGRjOC1iNTZiLThmOTJlMzA3ZjA3NiIsImMiOjR9</v>
      </c>
      <c r="U723" s="121" t="str">
        <f>+IFERROR(VLOOKUP($M723,'LINK GEE-MSTORE'!$A$4:$E$164,4,0),"")&amp;IF(Detalle_Vinculos_Odoo[[#This Row],[id GEE2]]=0,"",Detalle_Vinculos_Odoo[[#This Row],[id GEE2]])</f>
        <v>https://app-data-i.users.earthengine.app/view/dataclimachfiltro?Codcom=16</v>
      </c>
      <c r="V723" s="121" t="str">
        <f>+IFERROR(VLOOKUP($M723,'LINK GEE-MSTORE'!$I$4:$M$134,4,0),"")</f>
        <v/>
      </c>
      <c r="W723" s="30" t="str">
        <f>+Detalle_Vinculos_Odoo[[#This Row],[Data]]&amp;"|| "&amp;Detalle_Vinculos_Odoo[[#This Row],[Variante Shopify]]&amp;", "&amp;Detalle_Vinculos_Odoo[[#This Row],[País]]</f>
        <v>DATACLIMA|| Región del Ñuble, Chile</v>
      </c>
      <c r="X7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del Ñuble</v>
      </c>
      <c r="Y723" s="106" t="str">
        <f>+IFERROR(VLOOKUP(Detalle_Vinculos_Odoo[[#This Row],[id GEE]],Portadas10[],2,0),"No hay imagen en la tabla")</f>
        <v>No hay imagen en la tabla</v>
      </c>
      <c r="Z7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id2:16, geeURL: "https://app-data-i.users.earthengine.app/view/dataclimachfiltro?Codcom=16", comentario: "DATA: DATACLIMA || País: Chile || Variante: SI || Tipo Variante: Región || Variante Shopify: Región del Ñuble", nombre: "DATACLIMA|| Región del Ñuble, Chile",urlImagen: "No hay imagen en la tabla",  urlPowerBi:"https://app.powerbi.com/view?r=eyJrIjoiNjJmNzM2ZjMtNzBiNy00M2ZhLThhYzAtOWY5ZjM2YWIzM2JiIiwidCI6IjhmYmFhNWJmLTJlY2MtNGRjOC1iNTZiLThmOTJlMzA3ZjA3NiIsImMiOjR9"));</v>
      </c>
      <c r="AA7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https://odooutil.azurewebsites.net/GEE/Index/9035/16/54/16</v>
      </c>
      <c r="AB723" s="106" t="str">
        <f t="shared" si="53"/>
        <v>https://dashboardfiltrado.azurewebsites.net/AutoDash/Index/54/16</v>
      </c>
      <c r="AC7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id2:16, url:"https://app.powerbi.com/view?r=eyJrIjoiNjJmNzM2ZjMtNzBiNy00M2ZhLThhYzAtOWY5ZjM2YWIzM2JiIiwidCI6IjhmYmFhNWJmLTJlY2MtNGRjOC1iNTZiLThmOTJlMzA3ZjA3NiIsImMiOjR9", comentario:"DATA: DATACLIMA || País: Chile || Variante: SI || Tipo Variante: Región || Variante Shopify: Región del Ñuble"));</v>
      </c>
      <c r="AD7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https://odooutil.azurewebsites.net/GEE/Index/9035/16/54/16</v>
      </c>
      <c r="AE723" s="117" t="str">
        <f>+IF(Detalle_Vinculos_Odoo[[#This Row],[LINK Mapstore]]&lt;&gt;"","MapStore",IF(Detalle_Vinculos_Odoo[[#This Row],[id GEE]]&lt;&gt;"","GEE-PBI","PBI"))</f>
        <v>GEE-PBI</v>
      </c>
    </row>
    <row r="724" spans="1:31" ht="30.6" x14ac:dyDescent="0.3">
      <c r="A724" s="102">
        <f t="shared" si="54"/>
        <v>711</v>
      </c>
      <c r="B724" s="103" t="str">
        <f>+VLOOKUP($M724,Detalle_Variantes_DI[],2,0)</f>
        <v>DATARIESGO</v>
      </c>
      <c r="C724" s="103" t="str">
        <f>+VLOOKUP($M724,Detalle_Variantes_DI[],3,0)</f>
        <v>0012-04-00091</v>
      </c>
      <c r="D724" s="30" t="str">
        <f>+VLOOKUP($M724,Detalle_Variantes_DI[],5,0)</f>
        <v>Plataforma de Análisis y Monitoreo de focos de Fuego - Nicaragua</v>
      </c>
      <c r="E724" s="102" t="str">
        <f>+VLOOKUP($M724,Detalle_Variantes_DI[],6,0)</f>
        <v>PRO</v>
      </c>
      <c r="F724" s="102" t="str">
        <f>+VLOOKUP($M724,Detalle_Variantes_DI[],7,0)</f>
        <v>Nicaragua</v>
      </c>
      <c r="G724" s="102" t="str">
        <f>+VLOOKUP($M724,Detalle_Variantes_DI[],8,0)</f>
        <v>SI</v>
      </c>
      <c r="H724" s="102" t="str">
        <f>+VLOOKUP($M724,Detalle_Variantes_DI[],9,0)</f>
        <v>SI</v>
      </c>
      <c r="I724" s="102" t="str">
        <f>+VLOOKUP($M724,Detalle_Variantes_DI[],10,0)</f>
        <v>NO</v>
      </c>
      <c r="J724" s="102" t="str">
        <f>+VLOOKUP($M724,Detalle_Variantes_DI[],11,0)</f>
        <v>SI</v>
      </c>
      <c r="K724" s="102" t="str">
        <f>+VLOOKUP($M724,Detalle_Variantes_DI[],13,0)</f>
        <v>NO</v>
      </c>
      <c r="L724" s="102" t="str">
        <f>+VLOOKUP($M724,Detalle_Variantes_DI[],14,0)</f>
        <v>Nacional</v>
      </c>
      <c r="M724" s="100">
        <v>55</v>
      </c>
      <c r="N724" s="96">
        <v>0</v>
      </c>
      <c r="O724" s="102">
        <f>+IF(VLOOKUP($M724,Detalle_Variantes_DI[],19,0)=0,"",VLOOKUP($M724,Detalle_Variantes_DI[],19,0))</f>
        <v>9025</v>
      </c>
      <c r="P724" s="102">
        <f t="shared" ref="P724:P786" si="55">+IF(O724="","",N724)</f>
        <v>0</v>
      </c>
      <c r="Q724" s="102">
        <f>+IF(VLOOKUP($M724,Detalle_Variantes_DI[],19,0)=0,"",VLOOKUP($M724,Detalle_Variantes_DI[],21,0))</f>
        <v>0</v>
      </c>
      <c r="R724" s="102">
        <f t="shared" ref="R724:R786" si="56">+IF(Q724="","",N724)</f>
        <v>0</v>
      </c>
      <c r="S724" s="106" t="str">
        <f>+IFERROR(VLOOKUP(M724&amp;"-"&amp;N724,Links_publicos_PBI[[id-id2]:[Nombre Archivo PBI]],4,0),L724)</f>
        <v>Nacional</v>
      </c>
      <c r="T724" s="121" t="str">
        <f>+HYPERLINK(IFERROR(VLOOKUP($M724&amp;"-"&amp;$N724,Links_publicos_PBI[[id-id2]:[Nombre Archivo PBI]],5,0),L724))</f>
        <v>https://app.powerbi.com/view?r=eyJrIjoiMGVlNDhiOTktODQxNi00NzM0LWE2YjQtMzI2MjVjMGZiNjg4IiwidCI6IjhmYmFhNWJmLTJlY2MtNGRjOC1iNTZiLThmOTJlMzA3ZjA3NiIsImMiOjR9&amp;pageName=ReportSection8bcae9100757e5450e5b</v>
      </c>
      <c r="U724" s="121" t="str">
        <f>+IFERROR(VLOOKUP($M724,'LINK GEE-MSTORE'!$A$4:$E$164,4,0),"")&amp;IF(Detalle_Vinculos_Odoo[[#This Row],[id GEE2]]=0,"",Detalle_Vinculos_Odoo[[#This Row],[id GEE2]])</f>
        <v>https://app-data-i.users.earthengine.app/view/datafuegonc</v>
      </c>
      <c r="V724" s="121" t="str">
        <f>+IFERROR(VLOOKUP($M724,'LINK GEE-MSTORE'!$I$4:$M$134,4,0),"")</f>
        <v/>
      </c>
      <c r="W724" s="30" t="str">
        <f>+Detalle_Vinculos_Odoo[[#This Row],[Data]]&amp;"|| "&amp;Detalle_Vinculos_Odoo[[#This Row],[Variante Shopify]]&amp;", "&amp;Detalle_Vinculos_Odoo[[#This Row],[País]]</f>
        <v>DATARIESGO|| Nacional, Nicaragua</v>
      </c>
      <c r="X7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NO || Tipo Variante: Nacional || Variante Shopify: Nacional</v>
      </c>
      <c r="Y72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9025, id2:0, geeURL: "https://app-data-i.users.earthengine.app/view/datafuegonc", comentario: "DATA: DATARIESGO || País: Nicaragua || Variante: NO || Tipo Variante: Nacional || Variante Shopify: Nacional", nombre: "DATARIESGO|| Nacional, Nicaragua",urlImagen: "https://raw.githubusercontent.com/Sud-Austral/DATA-COMUN/master/00%20Portadas/DATAFUEGO/portadaPowerBi_DataRIESGO_PlataformaDeAnalisisYMonitoreoDeFocosDeFuego_NICARAGUA.jpg",  urlPowerBi:"https://app.powerbi.com/view?r=eyJrIjoiMGVlNDhiOTktODQxNi00NzM0LWE2YjQtMzI2MjVjMGZiNjg4IiwidCI6IjhmYmFhNWJmLTJlY2MtNGRjOC1iNTZiLThmOTJlMzA3ZjA3NiIsImMiOjR9&amp;pageName=ReportSection8bcae9100757e5450e5b"));</v>
      </c>
      <c r="AA7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https://odooutil.azurewebsites.net/GEE/Index/9025/0/55/0</v>
      </c>
      <c r="AB724" s="106" t="str">
        <f t="shared" si="53"/>
        <v>https://dashboardfiltrado.azurewebsites.net/AutoDash/Index/55/0</v>
      </c>
      <c r="AC7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id:55, id2:0, url:"https://app.powerbi.com/view?r=eyJrIjoiMGVlNDhiOTktODQxNi00NzM0LWE2YjQtMzI2MjVjMGZiNjg4IiwidCI6IjhmYmFhNWJmLTJlY2MtNGRjOC1iNTZiLThmOTJlMzA3ZjA3NiIsImMiOjR9&amp;pageName=ReportSection8bcae9100757e5450e5b", comentario:"DATA: DATARIESGO || País: Nicaragua || Variante: NO || Tipo Variante: Nacional || Variante Shopify: Nacional"));</v>
      </c>
      <c r="AD7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https://odooutil.azurewebsites.net/GEE/Index/9025/0/55/0</v>
      </c>
      <c r="AE724" s="117" t="str">
        <f>+IF(Detalle_Vinculos_Odoo[[#This Row],[LINK Mapstore]]&lt;&gt;"","MapStore",IF(Detalle_Vinculos_Odoo[[#This Row],[id GEE]]&lt;&gt;"","GEE-PBI","PBI"))</f>
        <v>GEE-PBI</v>
      </c>
    </row>
    <row r="725" spans="1:31" ht="30.6" x14ac:dyDescent="0.3">
      <c r="A725" s="102">
        <f t="shared" si="54"/>
        <v>712</v>
      </c>
      <c r="B725" s="103" t="str">
        <f>+VLOOKUP($M725,Detalle_Variantes_DI[],2,0)</f>
        <v>DATARIESGO</v>
      </c>
      <c r="C725" s="103" t="str">
        <f>+VLOOKUP($M725,Detalle_Variantes_DI[],3,0)</f>
        <v>0012-04-00091</v>
      </c>
      <c r="D725" s="30" t="str">
        <f>+VLOOKUP($M725,Detalle_Variantes_DI[],5,0)</f>
        <v>Plataforma de Análisis y Monitoreo de focos de Fuego - Nicaragua</v>
      </c>
      <c r="E725" s="102" t="str">
        <f>+VLOOKUP($M725,Detalle_Variantes_DI[],6,0)</f>
        <v>PRO</v>
      </c>
      <c r="F725" s="102" t="str">
        <f>+VLOOKUP($M725,Detalle_Variantes_DI[],7,0)</f>
        <v>Nicaragua</v>
      </c>
      <c r="G725" s="102" t="str">
        <f>+VLOOKUP($M725,Detalle_Variantes_DI[],8,0)</f>
        <v>SI</v>
      </c>
      <c r="H725" s="102" t="str">
        <f>+VLOOKUP($M725,Detalle_Variantes_DI[],9,0)</f>
        <v>SI</v>
      </c>
      <c r="I725" s="102" t="str">
        <f>+VLOOKUP($M725,Detalle_Variantes_DI[],10,0)</f>
        <v>NO</v>
      </c>
      <c r="J725" s="102" t="str">
        <f>+VLOOKUP($M725,Detalle_Variantes_DI[],11,0)</f>
        <v>SI</v>
      </c>
      <c r="K725" s="102" t="str">
        <f>+VLOOKUP($M725,Detalle_Variantes_DI[],13,0)</f>
        <v>SI</v>
      </c>
      <c r="L725" s="102" t="str">
        <f>+VLOOKUP($M725,Detalle_Variantes_DI[],14,0)</f>
        <v>Departamento</v>
      </c>
      <c r="M725" s="100">
        <v>56</v>
      </c>
      <c r="N725" s="96">
        <v>5</v>
      </c>
      <c r="O725" s="102">
        <f>+IF(VLOOKUP($M725,Detalle_Variantes_DI[],19,0)=0,"",VLOOKUP($M725,Detalle_Variantes_DI[],19,0))</f>
        <v>9026</v>
      </c>
      <c r="P725" s="102">
        <f t="shared" si="55"/>
        <v>5</v>
      </c>
      <c r="Q725" s="102">
        <f>+IF(VLOOKUP($M725,Detalle_Variantes_DI[],19,0)=0,"",VLOOKUP($M725,Detalle_Variantes_DI[],21,0))</f>
        <v>0</v>
      </c>
      <c r="R725" s="102">
        <f t="shared" si="56"/>
        <v>5</v>
      </c>
      <c r="S725" s="106" t="str">
        <f>+IFERROR(VLOOKUP(M725&amp;"-"&amp;N725,Links_publicos_PBI[[id-id2]:[Nombre Archivo PBI]],4,0),L725)</f>
        <v>Departamento: Nueva Segovia</v>
      </c>
      <c r="T725" s="121" t="str">
        <f>+HYPERLINK(IFERROR(VLOOKUP($M725&amp;"-"&amp;$N725,Links_publicos_PBI[[id-id2]:[Nombre Archivo PBI]],5,0),L725))</f>
        <v>https://app.powerbi.com/view?r=eyJrIjoiMDU2NzJmYjItMGRkNi00YTY3LWFlMDEtYTlhYTJlYzQ3MmIwIiwidCI6IjhmYmFhNWJmLTJlY2MtNGRjOC1iNTZiLThmOTJlMzA3ZjA3NiIsImMiOjR9</v>
      </c>
      <c r="U725" s="121" t="str">
        <f>+IFERROR(VLOOKUP($M725,'LINK GEE-MSTORE'!$A$4:$E$164,4,0),"")&amp;IF(Detalle_Vinculos_Odoo[[#This Row],[id GEE2]]=0,"",Detalle_Vinculos_Odoo[[#This Row],[id GEE2]])</f>
        <v>https://app-data-i.users.earthengine.app/view/datafuegoncfiltro?Codcom=5</v>
      </c>
      <c r="V725" s="121" t="str">
        <f>+IFERROR(VLOOKUP($M725,'LINK GEE-MSTORE'!$I$4:$M$134,4,0),"")</f>
        <v/>
      </c>
      <c r="W725" s="30" t="str">
        <f>+Detalle_Vinculos_Odoo[[#This Row],[Data]]&amp;"|| "&amp;Detalle_Vinculos_Odoo[[#This Row],[Variante Shopify]]&amp;", "&amp;Detalle_Vinculos_Odoo[[#This Row],[País]]</f>
        <v>DATARIESGO|| Departamento: Nueva Segovia, Nicaragua</v>
      </c>
      <c r="X7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Nueva Segovia</v>
      </c>
      <c r="Y72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id2:5, geeURL: "https://app-data-i.users.earthengine.app/view/datafuegoncfiltro?Codcom=5", comentario: "DATA: DATARIESGO || País: Nicaragua || Variante: SI || Tipo Variante: Departamento || Variante Shopify: Departamento: Nueva Segovia", nombre: "DATARIESGO|| Departamento: Nueva Segovia, Nicaragua",urlImagen: "https://raw.githubusercontent.com/Sud-Austral/DATA-COMUN/master/00%20Portadas/DATAFUEGO/portadaPowerBi_DataRIESGO_PlataformaDeAnalisisYMonitoreoDeFocosDeFuego_NICARAGUA.jpg",  urlPowerBi:"https://app.powerbi.com/view?r=eyJrIjoiMDU2NzJmYjItMGRkNi00YTY3LWFlMDEtYTlhYTJlYzQ3MmIwIiwidCI6IjhmYmFhNWJmLTJlY2MtNGRjOC1iNTZiLThmOTJlMzA3ZjA3NiIsImMiOjR9"));</v>
      </c>
      <c r="AA7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https://odooutil.azurewebsites.net/GEE/Index/9026/5/56/5</v>
      </c>
      <c r="AB725" s="106" t="str">
        <f t="shared" si="53"/>
        <v>https://dashboardfiltrado.azurewebsites.net/AutoDash/Index/56/5</v>
      </c>
      <c r="AC7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id2:5, url:"https://app.powerbi.com/view?r=eyJrIjoiMDU2NzJmYjItMGRkNi00YTY3LWFlMDEtYTlhYTJlYzQ3MmIwIiwidCI6IjhmYmFhNWJmLTJlY2MtNGRjOC1iNTZiLThmOTJlMzA3ZjA3NiIsImMiOjR9", comentario:"DATA: DATARIESGO || País: Nicaragua || Variante: SI || Tipo Variante: Departamento || Variante Shopify: Departamento: Nueva Segovia"));</v>
      </c>
      <c r="AD7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https://odooutil.azurewebsites.net/GEE/Index/9026/5/56/5</v>
      </c>
      <c r="AE725" s="117" t="str">
        <f>+IF(Detalle_Vinculos_Odoo[[#This Row],[LINK Mapstore]]&lt;&gt;"","MapStore",IF(Detalle_Vinculos_Odoo[[#This Row],[id GEE]]&lt;&gt;"","GEE-PBI","PBI"))</f>
        <v>GEE-PBI</v>
      </c>
    </row>
    <row r="726" spans="1:31" ht="30.6" x14ac:dyDescent="0.3">
      <c r="A726" s="102">
        <f t="shared" si="54"/>
        <v>713</v>
      </c>
      <c r="B726" s="103" t="str">
        <f>+VLOOKUP($M726,Detalle_Variantes_DI[],2,0)</f>
        <v>DATARIESGO</v>
      </c>
      <c r="C726" s="103" t="str">
        <f>+VLOOKUP($M726,Detalle_Variantes_DI[],3,0)</f>
        <v>0012-04-00091</v>
      </c>
      <c r="D726" s="30" t="str">
        <f>+VLOOKUP($M726,Detalle_Variantes_DI[],5,0)</f>
        <v>Plataforma de Análisis y Monitoreo de focos de Fuego - Nicaragua</v>
      </c>
      <c r="E726" s="102" t="str">
        <f>+VLOOKUP($M726,Detalle_Variantes_DI[],6,0)</f>
        <v>PRO</v>
      </c>
      <c r="F726" s="102" t="str">
        <f>+VLOOKUP($M726,Detalle_Variantes_DI[],7,0)</f>
        <v>Nicaragua</v>
      </c>
      <c r="G726" s="102" t="str">
        <f>+VLOOKUP($M726,Detalle_Variantes_DI[],8,0)</f>
        <v>SI</v>
      </c>
      <c r="H726" s="102" t="str">
        <f>+VLOOKUP($M726,Detalle_Variantes_DI[],9,0)</f>
        <v>SI</v>
      </c>
      <c r="I726" s="102" t="str">
        <f>+VLOOKUP($M726,Detalle_Variantes_DI[],10,0)</f>
        <v>NO</v>
      </c>
      <c r="J726" s="102" t="str">
        <f>+VLOOKUP($M726,Detalle_Variantes_DI[],11,0)</f>
        <v>SI</v>
      </c>
      <c r="K726" s="102" t="str">
        <f>+VLOOKUP($M726,Detalle_Variantes_DI[],13,0)</f>
        <v>SI</v>
      </c>
      <c r="L726" s="102" t="str">
        <f>+VLOOKUP($M726,Detalle_Variantes_DI[],14,0)</f>
        <v>Departamento</v>
      </c>
      <c r="M726" s="100">
        <f t="shared" ref="M726:M788" si="57">+M725</f>
        <v>56</v>
      </c>
      <c r="N726" s="96">
        <v>10</v>
      </c>
      <c r="O726" s="102">
        <f>+IF(VLOOKUP($M726,Detalle_Variantes_DI[],19,0)=0,"",VLOOKUP($M726,Detalle_Variantes_DI[],19,0))</f>
        <v>9026</v>
      </c>
      <c r="P726" s="102">
        <f t="shared" si="55"/>
        <v>10</v>
      </c>
      <c r="Q726" s="102">
        <f>+IF(VLOOKUP($M726,Detalle_Variantes_DI[],19,0)=0,"",VLOOKUP($M726,Detalle_Variantes_DI[],21,0))</f>
        <v>0</v>
      </c>
      <c r="R726" s="102">
        <f t="shared" si="56"/>
        <v>10</v>
      </c>
      <c r="S726" s="106" t="str">
        <f>+IFERROR(VLOOKUP(M726&amp;"-"&amp;N726,Links_publicos_PBI[[id-id2]:[Nombre Archivo PBI]],4,0),L726)</f>
        <v>Departamento: Jinotega</v>
      </c>
      <c r="T726" s="121" t="str">
        <f>+HYPERLINK(IFERROR(VLOOKUP($M726&amp;"-"&amp;$N726,Links_publicos_PBI[[id-id2]:[Nombre Archivo PBI]],5,0),L726))</f>
        <v>https://app.powerbi.com/view?r=eyJrIjoiMWZiOGZkYjUtNWFhYS00NGMyLTk0MjUtNTlkNzZhMjE5OTkwIiwidCI6IjhmYmFhNWJmLTJlY2MtNGRjOC1iNTZiLThmOTJlMzA3ZjA3NiIsImMiOjR9</v>
      </c>
      <c r="U726" s="121" t="str">
        <f>+IFERROR(VLOOKUP($M726,'LINK GEE-MSTORE'!$A$4:$E$164,4,0),"")&amp;IF(Detalle_Vinculos_Odoo[[#This Row],[id GEE2]]=0,"",Detalle_Vinculos_Odoo[[#This Row],[id GEE2]])</f>
        <v>https://app-data-i.users.earthengine.app/view/datafuegoncfiltro?Codcom=10</v>
      </c>
      <c r="V726" s="121" t="str">
        <f>+IFERROR(VLOOKUP($M726,'LINK GEE-MSTORE'!$I$4:$M$134,4,0),"")</f>
        <v/>
      </c>
      <c r="W726" s="30" t="str">
        <f>+Detalle_Vinculos_Odoo[[#This Row],[Data]]&amp;"|| "&amp;Detalle_Vinculos_Odoo[[#This Row],[Variante Shopify]]&amp;", "&amp;Detalle_Vinculos_Odoo[[#This Row],[País]]</f>
        <v>DATARIESGO|| Departamento: Jinotega, Nicaragua</v>
      </c>
      <c r="X7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Jinotega</v>
      </c>
      <c r="Y72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id2:10, geeURL: "https://app-data-i.users.earthengine.app/view/datafuegoncfiltro?Codcom=10", comentario: "DATA: DATARIESGO || País: Nicaragua || Variante: SI || Tipo Variante: Departamento || Variante Shopify: Departamento: Jinotega", nombre: "DATARIESGO|| Departamento: Jinotega, Nicaragua",urlImagen: "https://raw.githubusercontent.com/Sud-Austral/DATA-COMUN/master/00%20Portadas/DATAFUEGO/portadaPowerBi_DataRIESGO_PlataformaDeAnalisisYMonitoreoDeFocosDeFuego_NICARAGUA.jpg",  urlPowerBi:"https://app.powerbi.com/view?r=eyJrIjoiMWZiOGZkYjUtNWFhYS00NGMyLTk0MjUtNTlkNzZhMjE5OTkwIiwidCI6IjhmYmFhNWJmLTJlY2MtNGRjOC1iNTZiLThmOTJlMzA3ZjA3NiIsImMiOjR9"));</v>
      </c>
      <c r="AA7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https://odooutil.azurewebsites.net/GEE/Index/9026/10/56/10</v>
      </c>
      <c r="AB726" s="106" t="str">
        <f t="shared" si="53"/>
        <v>https://dashboardfiltrado.azurewebsites.net/AutoDash/Index/56/10</v>
      </c>
      <c r="AC7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id2:10, url:"https://app.powerbi.com/view?r=eyJrIjoiMWZiOGZkYjUtNWFhYS00NGMyLTk0MjUtNTlkNzZhMjE5OTkwIiwidCI6IjhmYmFhNWJmLTJlY2MtNGRjOC1iNTZiLThmOTJlMzA3ZjA3NiIsImMiOjR9", comentario:"DATA: DATARIESGO || País: Nicaragua || Variante: SI || Tipo Variante: Departamento || Variante Shopify: Departamento: Jinotega"));</v>
      </c>
      <c r="AD7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https://odooutil.azurewebsites.net/GEE/Index/9026/10/56/10</v>
      </c>
      <c r="AE726" s="117" t="str">
        <f>+IF(Detalle_Vinculos_Odoo[[#This Row],[LINK Mapstore]]&lt;&gt;"","MapStore",IF(Detalle_Vinculos_Odoo[[#This Row],[id GEE]]&lt;&gt;"","GEE-PBI","PBI"))</f>
        <v>GEE-PBI</v>
      </c>
    </row>
    <row r="727" spans="1:31" ht="30.6" x14ac:dyDescent="0.3">
      <c r="A727" s="102">
        <f t="shared" si="54"/>
        <v>714</v>
      </c>
      <c r="B727" s="103" t="str">
        <f>+VLOOKUP($M727,Detalle_Variantes_DI[],2,0)</f>
        <v>DATARIESGO</v>
      </c>
      <c r="C727" s="103" t="str">
        <f>+VLOOKUP($M727,Detalle_Variantes_DI[],3,0)</f>
        <v>0012-04-00091</v>
      </c>
      <c r="D727" s="30" t="str">
        <f>+VLOOKUP($M727,Detalle_Variantes_DI[],5,0)</f>
        <v>Plataforma de Análisis y Monitoreo de focos de Fuego - Nicaragua</v>
      </c>
      <c r="E727" s="102" t="str">
        <f>+VLOOKUP($M727,Detalle_Variantes_DI[],6,0)</f>
        <v>PRO</v>
      </c>
      <c r="F727" s="102" t="str">
        <f>+VLOOKUP($M727,Detalle_Variantes_DI[],7,0)</f>
        <v>Nicaragua</v>
      </c>
      <c r="G727" s="102" t="str">
        <f>+VLOOKUP($M727,Detalle_Variantes_DI[],8,0)</f>
        <v>SI</v>
      </c>
      <c r="H727" s="102" t="str">
        <f>+VLOOKUP($M727,Detalle_Variantes_DI[],9,0)</f>
        <v>SI</v>
      </c>
      <c r="I727" s="102" t="str">
        <f>+VLOOKUP($M727,Detalle_Variantes_DI[],10,0)</f>
        <v>NO</v>
      </c>
      <c r="J727" s="102" t="str">
        <f>+VLOOKUP($M727,Detalle_Variantes_DI[],11,0)</f>
        <v>SI</v>
      </c>
      <c r="K727" s="102" t="str">
        <f>+VLOOKUP($M727,Detalle_Variantes_DI[],13,0)</f>
        <v>SI</v>
      </c>
      <c r="L727" s="102" t="str">
        <f>+VLOOKUP($M727,Detalle_Variantes_DI[],14,0)</f>
        <v>Departamento</v>
      </c>
      <c r="M727" s="100">
        <f t="shared" si="57"/>
        <v>56</v>
      </c>
      <c r="N727" s="96">
        <v>20</v>
      </c>
      <c r="O727" s="102">
        <f>+IF(VLOOKUP($M727,Detalle_Variantes_DI[],19,0)=0,"",VLOOKUP($M727,Detalle_Variantes_DI[],19,0))</f>
        <v>9026</v>
      </c>
      <c r="P727" s="102">
        <f t="shared" si="55"/>
        <v>20</v>
      </c>
      <c r="Q727" s="102">
        <f>+IF(VLOOKUP($M727,Detalle_Variantes_DI[],19,0)=0,"",VLOOKUP($M727,Detalle_Variantes_DI[],21,0))</f>
        <v>0</v>
      </c>
      <c r="R727" s="102">
        <f t="shared" si="56"/>
        <v>20</v>
      </c>
      <c r="S727" s="106" t="str">
        <f>+IFERROR(VLOOKUP(M727&amp;"-"&amp;N727,Links_publicos_PBI[[id-id2]:[Nombre Archivo PBI]],4,0),L727)</f>
        <v>Departamento: Madriz</v>
      </c>
      <c r="T727" s="121" t="str">
        <f>+HYPERLINK(IFERROR(VLOOKUP($M727&amp;"-"&amp;$N727,Links_publicos_PBI[[id-id2]:[Nombre Archivo PBI]],5,0),L727))</f>
        <v>https://app.powerbi.com/view?r=eyJrIjoiZTBmYzAzMjAtNDUzNS00MWFkLTg0OTAtOThiNjcyMDNiZDY4IiwidCI6IjhmYmFhNWJmLTJlY2MtNGRjOC1iNTZiLThmOTJlMzA3ZjA3NiIsImMiOjR9</v>
      </c>
      <c r="U727" s="121" t="str">
        <f>+IFERROR(VLOOKUP($M727,'LINK GEE-MSTORE'!$A$4:$E$164,4,0),"")&amp;IF(Detalle_Vinculos_Odoo[[#This Row],[id GEE2]]=0,"",Detalle_Vinculos_Odoo[[#This Row],[id GEE2]])</f>
        <v>https://app-data-i.users.earthengine.app/view/datafuegoncfiltro?Codcom=20</v>
      </c>
      <c r="V727" s="121" t="str">
        <f>+IFERROR(VLOOKUP($M727,'LINK GEE-MSTORE'!$I$4:$M$134,4,0),"")</f>
        <v/>
      </c>
      <c r="W727" s="30" t="str">
        <f>+Detalle_Vinculos_Odoo[[#This Row],[Data]]&amp;"|| "&amp;Detalle_Vinculos_Odoo[[#This Row],[Variante Shopify]]&amp;", "&amp;Detalle_Vinculos_Odoo[[#This Row],[País]]</f>
        <v>DATARIESGO|| Departamento: Madriz, Nicaragua</v>
      </c>
      <c r="X7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Madriz</v>
      </c>
      <c r="Y72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id2:20, geeURL: "https://app-data-i.users.earthengine.app/view/datafuegoncfiltro?Codcom=20", comentario: "DATA: DATARIESGO || País: Nicaragua || Variante: SI || Tipo Variante: Departamento || Variante Shopify: Departamento: Madriz", nombre: "DATARIESGO|| Departamento: Madriz, Nicaragua",urlImagen: "https://raw.githubusercontent.com/Sud-Austral/DATA-COMUN/master/00%20Portadas/DATAFUEGO/portadaPowerBi_DataRIESGO_PlataformaDeAnalisisYMonitoreoDeFocosDeFuego_NICARAGUA.jpg",  urlPowerBi:"https://app.powerbi.com/view?r=eyJrIjoiZTBmYzAzMjAtNDUzNS00MWFkLTg0OTAtOThiNjcyMDNiZDY4IiwidCI6IjhmYmFhNWJmLTJlY2MtNGRjOC1iNTZiLThmOTJlMzA3ZjA3NiIsImMiOjR9"));</v>
      </c>
      <c r="AA7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https://odooutil.azurewebsites.net/GEE/Index/9026/20/56/20</v>
      </c>
      <c r="AB727" s="106" t="str">
        <f t="shared" si="53"/>
        <v>https://dashboardfiltrado.azurewebsites.net/AutoDash/Index/56/20</v>
      </c>
      <c r="AC7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id2:20, url:"https://app.powerbi.com/view?r=eyJrIjoiZTBmYzAzMjAtNDUzNS00MWFkLTg0OTAtOThiNjcyMDNiZDY4IiwidCI6IjhmYmFhNWJmLTJlY2MtNGRjOC1iNTZiLThmOTJlMzA3ZjA3NiIsImMiOjR9", comentario:"DATA: DATARIESGO || País: Nicaragua || Variante: SI || Tipo Variante: Departamento || Variante Shopify: Departamento: Madriz"));</v>
      </c>
      <c r="AD7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https://odooutil.azurewebsites.net/GEE/Index/9026/20/56/20</v>
      </c>
      <c r="AE727" s="117" t="str">
        <f>+IF(Detalle_Vinculos_Odoo[[#This Row],[LINK Mapstore]]&lt;&gt;"","MapStore",IF(Detalle_Vinculos_Odoo[[#This Row],[id GEE]]&lt;&gt;"","GEE-PBI","PBI"))</f>
        <v>GEE-PBI</v>
      </c>
    </row>
    <row r="728" spans="1:31" ht="30.6" x14ac:dyDescent="0.3">
      <c r="A728" s="102">
        <f t="shared" si="54"/>
        <v>715</v>
      </c>
      <c r="B728" s="103" t="str">
        <f>+VLOOKUP($M728,Detalle_Variantes_DI[],2,0)</f>
        <v>DATARIESGO</v>
      </c>
      <c r="C728" s="103" t="str">
        <f>+VLOOKUP($M728,Detalle_Variantes_DI[],3,0)</f>
        <v>0012-04-00091</v>
      </c>
      <c r="D728" s="30" t="str">
        <f>+VLOOKUP($M728,Detalle_Variantes_DI[],5,0)</f>
        <v>Plataforma de Análisis y Monitoreo de focos de Fuego - Nicaragua</v>
      </c>
      <c r="E728" s="102" t="str">
        <f>+VLOOKUP($M728,Detalle_Variantes_DI[],6,0)</f>
        <v>PRO</v>
      </c>
      <c r="F728" s="102" t="str">
        <f>+VLOOKUP($M728,Detalle_Variantes_DI[],7,0)</f>
        <v>Nicaragua</v>
      </c>
      <c r="G728" s="102" t="str">
        <f>+VLOOKUP($M728,Detalle_Variantes_DI[],8,0)</f>
        <v>SI</v>
      </c>
      <c r="H728" s="102" t="str">
        <f>+VLOOKUP($M728,Detalle_Variantes_DI[],9,0)</f>
        <v>SI</v>
      </c>
      <c r="I728" s="102" t="str">
        <f>+VLOOKUP($M728,Detalle_Variantes_DI[],10,0)</f>
        <v>NO</v>
      </c>
      <c r="J728" s="102" t="str">
        <f>+VLOOKUP($M728,Detalle_Variantes_DI[],11,0)</f>
        <v>SI</v>
      </c>
      <c r="K728" s="102" t="str">
        <f>+VLOOKUP($M728,Detalle_Variantes_DI[],13,0)</f>
        <v>SI</v>
      </c>
      <c r="L728" s="102" t="str">
        <f>+VLOOKUP($M728,Detalle_Variantes_DI[],14,0)</f>
        <v>Departamento</v>
      </c>
      <c r="M728" s="100">
        <f t="shared" si="57"/>
        <v>56</v>
      </c>
      <c r="N728" s="96">
        <v>25</v>
      </c>
      <c r="O728" s="102">
        <f>+IF(VLOOKUP($M728,Detalle_Variantes_DI[],19,0)=0,"",VLOOKUP($M728,Detalle_Variantes_DI[],19,0))</f>
        <v>9026</v>
      </c>
      <c r="P728" s="102">
        <f t="shared" si="55"/>
        <v>25</v>
      </c>
      <c r="Q728" s="102">
        <f>+IF(VLOOKUP($M728,Detalle_Variantes_DI[],19,0)=0,"",VLOOKUP($M728,Detalle_Variantes_DI[],21,0))</f>
        <v>0</v>
      </c>
      <c r="R728" s="102">
        <f t="shared" si="56"/>
        <v>25</v>
      </c>
      <c r="S728" s="106" t="str">
        <f>+IFERROR(VLOOKUP(M728&amp;"-"&amp;N728,Links_publicos_PBI[[id-id2]:[Nombre Archivo PBI]],4,0),L728)</f>
        <v>Departamento: Estelí</v>
      </c>
      <c r="T728" s="121" t="str">
        <f>+HYPERLINK(IFERROR(VLOOKUP($M728&amp;"-"&amp;$N728,Links_publicos_PBI[[id-id2]:[Nombre Archivo PBI]],5,0),L728))</f>
        <v>https://app.powerbi.com/view?r=eyJrIjoiZTFhYzNlN2YtZjIwYi00ZDA0LWJhMmEtZGQxMzgxYmE3Y2UyIiwidCI6IjhmYmFhNWJmLTJlY2MtNGRjOC1iNTZiLThmOTJlMzA3ZjA3NiIsImMiOjR9</v>
      </c>
      <c r="U728" s="121" t="str">
        <f>+IFERROR(VLOOKUP($M728,'LINK GEE-MSTORE'!$A$4:$E$164,4,0),"")&amp;IF(Detalle_Vinculos_Odoo[[#This Row],[id GEE2]]=0,"",Detalle_Vinculos_Odoo[[#This Row],[id GEE2]])</f>
        <v>https://app-data-i.users.earthengine.app/view/datafuegoncfiltro?Codcom=25</v>
      </c>
      <c r="V728" s="121" t="str">
        <f>+IFERROR(VLOOKUP($M728,'LINK GEE-MSTORE'!$I$4:$M$134,4,0),"")</f>
        <v/>
      </c>
      <c r="W728" s="30" t="str">
        <f>+Detalle_Vinculos_Odoo[[#This Row],[Data]]&amp;"|| "&amp;Detalle_Vinculos_Odoo[[#This Row],[Variante Shopify]]&amp;", "&amp;Detalle_Vinculos_Odoo[[#This Row],[País]]</f>
        <v>DATARIESGO|| Departamento: Estelí, Nicaragua</v>
      </c>
      <c r="X7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Estelí</v>
      </c>
      <c r="Y72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id2:25, geeURL: "https://app-data-i.users.earthengine.app/view/datafuegoncfiltro?Codcom=25", comentario: "DATA: DATARIESGO || País: Nicaragua || Variante: SI || Tipo Variante: Departamento || Variante Shopify: Departamento: Estelí", nombre: "DATARIESGO|| Departamento: Estelí, Nicaragua",urlImagen: "https://raw.githubusercontent.com/Sud-Austral/DATA-COMUN/master/00%20Portadas/DATAFUEGO/portadaPowerBi_DataRIESGO_PlataformaDeAnalisisYMonitoreoDeFocosDeFuego_NICARAGUA.jpg",  urlPowerBi:"https://app.powerbi.com/view?r=eyJrIjoiZTFhYzNlN2YtZjIwYi00ZDA0LWJhMmEtZGQxMzgxYmE3Y2UyIiwidCI6IjhmYmFhNWJmLTJlY2MtNGRjOC1iNTZiLThmOTJlMzA3ZjA3NiIsImMiOjR9"));</v>
      </c>
      <c r="AA7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https://odooutil.azurewebsites.net/GEE/Index/9026/25/56/25</v>
      </c>
      <c r="AB728" s="106" t="str">
        <f t="shared" si="53"/>
        <v>https://dashboardfiltrado.azurewebsites.net/AutoDash/Index/56/25</v>
      </c>
      <c r="AC7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id2:25, url:"https://app.powerbi.com/view?r=eyJrIjoiZTFhYzNlN2YtZjIwYi00ZDA0LWJhMmEtZGQxMzgxYmE3Y2UyIiwidCI6IjhmYmFhNWJmLTJlY2MtNGRjOC1iNTZiLThmOTJlMzA3ZjA3NiIsImMiOjR9", comentario:"DATA: DATARIESGO || País: Nicaragua || Variante: SI || Tipo Variante: Departamento || Variante Shopify: Departamento: Estelí"));</v>
      </c>
      <c r="AD7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https://odooutil.azurewebsites.net/GEE/Index/9026/25/56/25</v>
      </c>
      <c r="AE728" s="117" t="str">
        <f>+IF(Detalle_Vinculos_Odoo[[#This Row],[LINK Mapstore]]&lt;&gt;"","MapStore",IF(Detalle_Vinculos_Odoo[[#This Row],[id GEE]]&lt;&gt;"","GEE-PBI","PBI"))</f>
        <v>GEE-PBI</v>
      </c>
    </row>
    <row r="729" spans="1:31" ht="30.6" x14ac:dyDescent="0.3">
      <c r="A729" s="102">
        <f t="shared" si="54"/>
        <v>716</v>
      </c>
      <c r="B729" s="103" t="str">
        <f>+VLOOKUP($M729,Detalle_Variantes_DI[],2,0)</f>
        <v>DATARIESGO</v>
      </c>
      <c r="C729" s="103" t="str">
        <f>+VLOOKUP($M729,Detalle_Variantes_DI[],3,0)</f>
        <v>0012-04-00091</v>
      </c>
      <c r="D729" s="30" t="str">
        <f>+VLOOKUP($M729,Detalle_Variantes_DI[],5,0)</f>
        <v>Plataforma de Análisis y Monitoreo de focos de Fuego - Nicaragua</v>
      </c>
      <c r="E729" s="102" t="str">
        <f>+VLOOKUP($M729,Detalle_Variantes_DI[],6,0)</f>
        <v>PRO</v>
      </c>
      <c r="F729" s="102" t="str">
        <f>+VLOOKUP($M729,Detalle_Variantes_DI[],7,0)</f>
        <v>Nicaragua</v>
      </c>
      <c r="G729" s="102" t="str">
        <f>+VLOOKUP($M729,Detalle_Variantes_DI[],8,0)</f>
        <v>SI</v>
      </c>
      <c r="H729" s="102" t="str">
        <f>+VLOOKUP($M729,Detalle_Variantes_DI[],9,0)</f>
        <v>SI</v>
      </c>
      <c r="I729" s="102" t="str">
        <f>+VLOOKUP($M729,Detalle_Variantes_DI[],10,0)</f>
        <v>NO</v>
      </c>
      <c r="J729" s="102" t="str">
        <f>+VLOOKUP($M729,Detalle_Variantes_DI[],11,0)</f>
        <v>SI</v>
      </c>
      <c r="K729" s="102" t="str">
        <f>+VLOOKUP($M729,Detalle_Variantes_DI[],13,0)</f>
        <v>SI</v>
      </c>
      <c r="L729" s="102" t="str">
        <f>+VLOOKUP($M729,Detalle_Variantes_DI[],14,0)</f>
        <v>Departamento</v>
      </c>
      <c r="M729" s="100">
        <f t="shared" si="57"/>
        <v>56</v>
      </c>
      <c r="N729" s="96">
        <v>30</v>
      </c>
      <c r="O729" s="102">
        <f>+IF(VLOOKUP($M729,Detalle_Variantes_DI[],19,0)=0,"",VLOOKUP($M729,Detalle_Variantes_DI[],19,0))</f>
        <v>9026</v>
      </c>
      <c r="P729" s="102">
        <f t="shared" si="55"/>
        <v>30</v>
      </c>
      <c r="Q729" s="102">
        <f>+IF(VLOOKUP($M729,Detalle_Variantes_DI[],19,0)=0,"",VLOOKUP($M729,Detalle_Variantes_DI[],21,0))</f>
        <v>0</v>
      </c>
      <c r="R729" s="102">
        <f t="shared" si="56"/>
        <v>30</v>
      </c>
      <c r="S729" s="106" t="str">
        <f>+IFERROR(VLOOKUP(M729&amp;"-"&amp;N729,Links_publicos_PBI[[id-id2]:[Nombre Archivo PBI]],4,0),L729)</f>
        <v>Departamento: Chinandega</v>
      </c>
      <c r="T729" s="121" t="str">
        <f>+HYPERLINK(IFERROR(VLOOKUP($M729&amp;"-"&amp;$N729,Links_publicos_PBI[[id-id2]:[Nombre Archivo PBI]],5,0),L729))</f>
        <v>https://app.powerbi.com/view?r=eyJrIjoiYzBhOGI2YmQtZDk2NS00YjJiLThkM2QtNzYzNjA5NWFmNzY1IiwidCI6IjhmYmFhNWJmLTJlY2MtNGRjOC1iNTZiLThmOTJlMzA3ZjA3NiIsImMiOjR9</v>
      </c>
      <c r="U729" s="121" t="str">
        <f>+IFERROR(VLOOKUP($M729,'LINK GEE-MSTORE'!$A$4:$E$164,4,0),"")&amp;IF(Detalle_Vinculos_Odoo[[#This Row],[id GEE2]]=0,"",Detalle_Vinculos_Odoo[[#This Row],[id GEE2]])</f>
        <v>https://app-data-i.users.earthengine.app/view/datafuegoncfiltro?Codcom=30</v>
      </c>
      <c r="V729" s="121" t="str">
        <f>+IFERROR(VLOOKUP($M729,'LINK GEE-MSTORE'!$I$4:$M$134,4,0),"")</f>
        <v/>
      </c>
      <c r="W729" s="30" t="str">
        <f>+Detalle_Vinculos_Odoo[[#This Row],[Data]]&amp;"|| "&amp;Detalle_Vinculos_Odoo[[#This Row],[Variante Shopify]]&amp;", "&amp;Detalle_Vinculos_Odoo[[#This Row],[País]]</f>
        <v>DATARIESGO|| Departamento: Chinandega, Nicaragua</v>
      </c>
      <c r="X7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Chinandega</v>
      </c>
      <c r="Y72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id2:30, geeURL: "https://app-data-i.users.earthengine.app/view/datafuegoncfiltro?Codcom=30", comentario: "DATA: DATARIESGO || País: Nicaragua || Variante: SI || Tipo Variante: Departamento || Variante Shopify: Departamento: Chinandega", nombre: "DATARIESGO|| Departamento: Chinandega, Nicaragua",urlImagen: "https://raw.githubusercontent.com/Sud-Austral/DATA-COMUN/master/00%20Portadas/DATAFUEGO/portadaPowerBi_DataRIESGO_PlataformaDeAnalisisYMonitoreoDeFocosDeFuego_NICARAGUA.jpg",  urlPowerBi:"https://app.powerbi.com/view?r=eyJrIjoiYzBhOGI2YmQtZDk2NS00YjJiLThkM2QtNzYzNjA5NWFmNzY1IiwidCI6IjhmYmFhNWJmLTJlY2MtNGRjOC1iNTZiLThmOTJlMzA3ZjA3NiIsImMiOjR9"));</v>
      </c>
      <c r="AA7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https://odooutil.azurewebsites.net/GEE/Index/9026/30/56/30</v>
      </c>
      <c r="AB729" s="106" t="str">
        <f t="shared" si="53"/>
        <v>https://dashboardfiltrado.azurewebsites.net/AutoDash/Index/56/30</v>
      </c>
      <c r="AC7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id2:30, url:"https://app.powerbi.com/view?r=eyJrIjoiYzBhOGI2YmQtZDk2NS00YjJiLThkM2QtNzYzNjA5NWFmNzY1IiwidCI6IjhmYmFhNWJmLTJlY2MtNGRjOC1iNTZiLThmOTJlMzA3ZjA3NiIsImMiOjR9", comentario:"DATA: DATARIESGO || País: Nicaragua || Variante: SI || Tipo Variante: Departamento || Variante Shopify: Departamento: Chinandega"));</v>
      </c>
      <c r="AD7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https://odooutil.azurewebsites.net/GEE/Index/9026/30/56/30</v>
      </c>
      <c r="AE729" s="117" t="str">
        <f>+IF(Detalle_Vinculos_Odoo[[#This Row],[LINK Mapstore]]&lt;&gt;"","MapStore",IF(Detalle_Vinculos_Odoo[[#This Row],[id GEE]]&lt;&gt;"","GEE-PBI","PBI"))</f>
        <v>GEE-PBI</v>
      </c>
    </row>
    <row r="730" spans="1:31" ht="30.6" x14ac:dyDescent="0.3">
      <c r="A730" s="102">
        <f t="shared" si="54"/>
        <v>717</v>
      </c>
      <c r="B730" s="103" t="str">
        <f>+VLOOKUP($M730,Detalle_Variantes_DI[],2,0)</f>
        <v>DATARIESGO</v>
      </c>
      <c r="C730" s="103" t="str">
        <f>+VLOOKUP($M730,Detalle_Variantes_DI[],3,0)</f>
        <v>0012-04-00091</v>
      </c>
      <c r="D730" s="30" t="str">
        <f>+VLOOKUP($M730,Detalle_Variantes_DI[],5,0)</f>
        <v>Plataforma de Análisis y Monitoreo de focos de Fuego - Nicaragua</v>
      </c>
      <c r="E730" s="102" t="str">
        <f>+VLOOKUP($M730,Detalle_Variantes_DI[],6,0)</f>
        <v>PRO</v>
      </c>
      <c r="F730" s="102" t="str">
        <f>+VLOOKUP($M730,Detalle_Variantes_DI[],7,0)</f>
        <v>Nicaragua</v>
      </c>
      <c r="G730" s="102" t="str">
        <f>+VLOOKUP($M730,Detalle_Variantes_DI[],8,0)</f>
        <v>SI</v>
      </c>
      <c r="H730" s="102" t="str">
        <f>+VLOOKUP($M730,Detalle_Variantes_DI[],9,0)</f>
        <v>SI</v>
      </c>
      <c r="I730" s="102" t="str">
        <f>+VLOOKUP($M730,Detalle_Variantes_DI[],10,0)</f>
        <v>NO</v>
      </c>
      <c r="J730" s="102" t="str">
        <f>+VLOOKUP($M730,Detalle_Variantes_DI[],11,0)</f>
        <v>SI</v>
      </c>
      <c r="K730" s="102" t="str">
        <f>+VLOOKUP($M730,Detalle_Variantes_DI[],13,0)</f>
        <v>SI</v>
      </c>
      <c r="L730" s="102" t="str">
        <f>+VLOOKUP($M730,Detalle_Variantes_DI[],14,0)</f>
        <v>Departamento</v>
      </c>
      <c r="M730" s="100">
        <f t="shared" si="57"/>
        <v>56</v>
      </c>
      <c r="N730" s="96">
        <v>35</v>
      </c>
      <c r="O730" s="102">
        <f>+IF(VLOOKUP($M730,Detalle_Variantes_DI[],19,0)=0,"",VLOOKUP($M730,Detalle_Variantes_DI[],19,0))</f>
        <v>9026</v>
      </c>
      <c r="P730" s="102">
        <f t="shared" si="55"/>
        <v>35</v>
      </c>
      <c r="Q730" s="102">
        <f>+IF(VLOOKUP($M730,Detalle_Variantes_DI[],19,0)=0,"",VLOOKUP($M730,Detalle_Variantes_DI[],21,0))</f>
        <v>0</v>
      </c>
      <c r="R730" s="102">
        <f t="shared" si="56"/>
        <v>35</v>
      </c>
      <c r="S730" s="106" t="str">
        <f>+IFERROR(VLOOKUP(M730&amp;"-"&amp;N730,Links_publicos_PBI[[id-id2]:[Nombre Archivo PBI]],4,0),L730)</f>
        <v>Departamento: León</v>
      </c>
      <c r="T730" s="121" t="str">
        <f>+HYPERLINK(IFERROR(VLOOKUP($M730&amp;"-"&amp;$N730,Links_publicos_PBI[[id-id2]:[Nombre Archivo PBI]],5,0),L730))</f>
        <v>https://app.powerbi.com/view?r=eyJrIjoiMDBlYWU5YjktMTU5Ni00Y2I5LWE4MDktYzY1NzMzZmZiMjNkIiwidCI6IjhmYmFhNWJmLTJlY2MtNGRjOC1iNTZiLThmOTJlMzA3ZjA3NiIsImMiOjR9</v>
      </c>
      <c r="U730" s="121" t="str">
        <f>+IFERROR(VLOOKUP($M730,'LINK GEE-MSTORE'!$A$4:$E$164,4,0),"")&amp;IF(Detalle_Vinculos_Odoo[[#This Row],[id GEE2]]=0,"",Detalle_Vinculos_Odoo[[#This Row],[id GEE2]])</f>
        <v>https://app-data-i.users.earthengine.app/view/datafuegoncfiltro?Codcom=35</v>
      </c>
      <c r="V730" s="121" t="str">
        <f>+IFERROR(VLOOKUP($M730,'LINK GEE-MSTORE'!$I$4:$M$134,4,0),"")</f>
        <v/>
      </c>
      <c r="W730" s="30" t="str">
        <f>+Detalle_Vinculos_Odoo[[#This Row],[Data]]&amp;"|| "&amp;Detalle_Vinculos_Odoo[[#This Row],[Variante Shopify]]&amp;", "&amp;Detalle_Vinculos_Odoo[[#This Row],[País]]</f>
        <v>DATARIESGO|| Departamento: León, Nicaragua</v>
      </c>
      <c r="X7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León</v>
      </c>
      <c r="Y73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id2:35, geeURL: "https://app-data-i.users.earthengine.app/view/datafuegoncfiltro?Codcom=35", comentario: "DATA: DATARIESGO || País: Nicaragua || Variante: SI || Tipo Variante: Departamento || Variante Shopify: Departamento: León", nombre: "DATARIESGO|| Departamento: León, Nicaragua",urlImagen: "https://raw.githubusercontent.com/Sud-Austral/DATA-COMUN/master/00%20Portadas/DATAFUEGO/portadaPowerBi_DataRIESGO_PlataformaDeAnalisisYMonitoreoDeFocosDeFuego_NICARAGUA.jpg",  urlPowerBi:"https://app.powerbi.com/view?r=eyJrIjoiMDBlYWU5YjktMTU5Ni00Y2I5LWE4MDktYzY1NzMzZmZiMjNkIiwidCI6IjhmYmFhNWJmLTJlY2MtNGRjOC1iNTZiLThmOTJlMzA3ZjA3NiIsImMiOjR9"));</v>
      </c>
      <c r="AA7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https://odooutil.azurewebsites.net/GEE/Index/9026/35/56/35</v>
      </c>
      <c r="AB730" s="106" t="str">
        <f t="shared" si="53"/>
        <v>https://dashboardfiltrado.azurewebsites.net/AutoDash/Index/56/35</v>
      </c>
      <c r="AC7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id2:35, url:"https://app.powerbi.com/view?r=eyJrIjoiMDBlYWU5YjktMTU5Ni00Y2I5LWE4MDktYzY1NzMzZmZiMjNkIiwidCI6IjhmYmFhNWJmLTJlY2MtNGRjOC1iNTZiLThmOTJlMzA3ZjA3NiIsImMiOjR9", comentario:"DATA: DATARIESGO || País: Nicaragua || Variante: SI || Tipo Variante: Departamento || Variante Shopify: Departamento: León"));</v>
      </c>
      <c r="AD7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https://odooutil.azurewebsites.net/GEE/Index/9026/35/56/35</v>
      </c>
      <c r="AE730" s="117" t="str">
        <f>+IF(Detalle_Vinculos_Odoo[[#This Row],[LINK Mapstore]]&lt;&gt;"","MapStore",IF(Detalle_Vinculos_Odoo[[#This Row],[id GEE]]&lt;&gt;"","GEE-PBI","PBI"))</f>
        <v>GEE-PBI</v>
      </c>
    </row>
    <row r="731" spans="1:31" ht="30.6" x14ac:dyDescent="0.3">
      <c r="A731" s="102">
        <f t="shared" si="54"/>
        <v>718</v>
      </c>
      <c r="B731" s="103" t="str">
        <f>+VLOOKUP($M731,Detalle_Variantes_DI[],2,0)</f>
        <v>DATARIESGO</v>
      </c>
      <c r="C731" s="103" t="str">
        <f>+VLOOKUP($M731,Detalle_Variantes_DI[],3,0)</f>
        <v>0012-04-00091</v>
      </c>
      <c r="D731" s="30" t="str">
        <f>+VLOOKUP($M731,Detalle_Variantes_DI[],5,0)</f>
        <v>Plataforma de Análisis y Monitoreo de focos de Fuego - Nicaragua</v>
      </c>
      <c r="E731" s="102" t="str">
        <f>+VLOOKUP($M731,Detalle_Variantes_DI[],6,0)</f>
        <v>PRO</v>
      </c>
      <c r="F731" s="102" t="str">
        <f>+VLOOKUP($M731,Detalle_Variantes_DI[],7,0)</f>
        <v>Nicaragua</v>
      </c>
      <c r="G731" s="102" t="str">
        <f>+VLOOKUP($M731,Detalle_Variantes_DI[],8,0)</f>
        <v>SI</v>
      </c>
      <c r="H731" s="102" t="str">
        <f>+VLOOKUP($M731,Detalle_Variantes_DI[],9,0)</f>
        <v>SI</v>
      </c>
      <c r="I731" s="102" t="str">
        <f>+VLOOKUP($M731,Detalle_Variantes_DI[],10,0)</f>
        <v>NO</v>
      </c>
      <c r="J731" s="102" t="str">
        <f>+VLOOKUP($M731,Detalle_Variantes_DI[],11,0)</f>
        <v>SI</v>
      </c>
      <c r="K731" s="102" t="str">
        <f>+VLOOKUP($M731,Detalle_Variantes_DI[],13,0)</f>
        <v>SI</v>
      </c>
      <c r="L731" s="102" t="str">
        <f>+VLOOKUP($M731,Detalle_Variantes_DI[],14,0)</f>
        <v>Departamento</v>
      </c>
      <c r="M731" s="100">
        <f t="shared" si="57"/>
        <v>56</v>
      </c>
      <c r="N731" s="96">
        <v>40</v>
      </c>
      <c r="O731" s="102">
        <f>+IF(VLOOKUP($M731,Detalle_Variantes_DI[],19,0)=0,"",VLOOKUP($M731,Detalle_Variantes_DI[],19,0))</f>
        <v>9026</v>
      </c>
      <c r="P731" s="102">
        <f t="shared" si="55"/>
        <v>40</v>
      </c>
      <c r="Q731" s="102">
        <f>+IF(VLOOKUP($M731,Detalle_Variantes_DI[],19,0)=0,"",VLOOKUP($M731,Detalle_Variantes_DI[],21,0))</f>
        <v>0</v>
      </c>
      <c r="R731" s="102">
        <f t="shared" si="56"/>
        <v>40</v>
      </c>
      <c r="S731" s="106" t="str">
        <f>+IFERROR(VLOOKUP(M731&amp;"-"&amp;N731,Links_publicos_PBI[[id-id2]:[Nombre Archivo PBI]],4,0),L731)</f>
        <v>Departamento: Matagalpa</v>
      </c>
      <c r="T731" s="121" t="str">
        <f>+HYPERLINK(IFERROR(VLOOKUP($M731&amp;"-"&amp;$N731,Links_publicos_PBI[[id-id2]:[Nombre Archivo PBI]],5,0),L731))</f>
        <v>https://app.powerbi.com/view?r=eyJrIjoiMTQ4OTlhMjItZTgxOS00OTAwLWE0YWEtMTkwYWJlYWU0N2IyIiwidCI6IjhmYmFhNWJmLTJlY2MtNGRjOC1iNTZiLThmOTJlMzA3ZjA3NiIsImMiOjR9</v>
      </c>
      <c r="U731" s="121" t="str">
        <f>+IFERROR(VLOOKUP($M731,'LINK GEE-MSTORE'!$A$4:$E$164,4,0),"")&amp;IF(Detalle_Vinculos_Odoo[[#This Row],[id GEE2]]=0,"",Detalle_Vinculos_Odoo[[#This Row],[id GEE2]])</f>
        <v>https://app-data-i.users.earthengine.app/view/datafuegoncfiltro?Codcom=40</v>
      </c>
      <c r="V731" s="121" t="str">
        <f>+IFERROR(VLOOKUP($M731,'LINK GEE-MSTORE'!$I$4:$M$134,4,0),"")</f>
        <v/>
      </c>
      <c r="W731" s="30" t="str">
        <f>+Detalle_Vinculos_Odoo[[#This Row],[Data]]&amp;"|| "&amp;Detalle_Vinculos_Odoo[[#This Row],[Variante Shopify]]&amp;", "&amp;Detalle_Vinculos_Odoo[[#This Row],[País]]</f>
        <v>DATARIESGO|| Departamento: Matagalpa, Nicaragua</v>
      </c>
      <c r="X7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Matagalpa</v>
      </c>
      <c r="Y73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id2:40, geeURL: "https://app-data-i.users.earthengine.app/view/datafuegoncfiltro?Codcom=40", comentario: "DATA: DATARIESGO || País: Nicaragua || Variante: SI || Tipo Variante: Departamento || Variante Shopify: Departamento: Matagalpa", nombre: "DATARIESGO|| Departamento: Matagalpa, Nicaragua",urlImagen: "https://raw.githubusercontent.com/Sud-Austral/DATA-COMUN/master/00%20Portadas/DATAFUEGO/portadaPowerBi_DataRIESGO_PlataformaDeAnalisisYMonitoreoDeFocosDeFuego_NICARAGUA.jpg",  urlPowerBi:"https://app.powerbi.com/view?r=eyJrIjoiMTQ4OTlhMjItZTgxOS00OTAwLWE0YWEtMTkwYWJlYWU0N2IyIiwidCI6IjhmYmFhNWJmLTJlY2MtNGRjOC1iNTZiLThmOTJlMzA3ZjA3NiIsImMiOjR9"));</v>
      </c>
      <c r="AA7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https://odooutil.azurewebsites.net/GEE/Index/9026/40/56/40</v>
      </c>
      <c r="AB731" s="106" t="str">
        <f t="shared" si="53"/>
        <v>https://dashboardfiltrado.azurewebsites.net/AutoDash/Index/56/40</v>
      </c>
      <c r="AC7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id2:40, url:"https://app.powerbi.com/view?r=eyJrIjoiMTQ4OTlhMjItZTgxOS00OTAwLWE0YWEtMTkwYWJlYWU0N2IyIiwidCI6IjhmYmFhNWJmLTJlY2MtNGRjOC1iNTZiLThmOTJlMzA3ZjA3NiIsImMiOjR9", comentario:"DATA: DATARIESGO || País: Nicaragua || Variante: SI || Tipo Variante: Departamento || Variante Shopify: Departamento: Matagalpa"));</v>
      </c>
      <c r="AD7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https://odooutil.azurewebsites.net/GEE/Index/9026/40/56/40</v>
      </c>
      <c r="AE731" s="117" t="str">
        <f>+IF(Detalle_Vinculos_Odoo[[#This Row],[LINK Mapstore]]&lt;&gt;"","MapStore",IF(Detalle_Vinculos_Odoo[[#This Row],[id GEE]]&lt;&gt;"","GEE-PBI","PBI"))</f>
        <v>GEE-PBI</v>
      </c>
    </row>
    <row r="732" spans="1:31" ht="30.6" x14ac:dyDescent="0.3">
      <c r="A732" s="102">
        <f t="shared" si="54"/>
        <v>719</v>
      </c>
      <c r="B732" s="103" t="str">
        <f>+VLOOKUP($M732,Detalle_Variantes_DI[],2,0)</f>
        <v>DATARIESGO</v>
      </c>
      <c r="C732" s="103" t="str">
        <f>+VLOOKUP($M732,Detalle_Variantes_DI[],3,0)</f>
        <v>0012-04-00091</v>
      </c>
      <c r="D732" s="30" t="str">
        <f>+VLOOKUP($M732,Detalle_Variantes_DI[],5,0)</f>
        <v>Plataforma de Análisis y Monitoreo de focos de Fuego - Nicaragua</v>
      </c>
      <c r="E732" s="102" t="str">
        <f>+VLOOKUP($M732,Detalle_Variantes_DI[],6,0)</f>
        <v>PRO</v>
      </c>
      <c r="F732" s="102" t="str">
        <f>+VLOOKUP($M732,Detalle_Variantes_DI[],7,0)</f>
        <v>Nicaragua</v>
      </c>
      <c r="G732" s="102" t="str">
        <f>+VLOOKUP($M732,Detalle_Variantes_DI[],8,0)</f>
        <v>SI</v>
      </c>
      <c r="H732" s="102" t="str">
        <f>+VLOOKUP($M732,Detalle_Variantes_DI[],9,0)</f>
        <v>SI</v>
      </c>
      <c r="I732" s="102" t="str">
        <f>+VLOOKUP($M732,Detalle_Variantes_DI[],10,0)</f>
        <v>NO</v>
      </c>
      <c r="J732" s="102" t="str">
        <f>+VLOOKUP($M732,Detalle_Variantes_DI[],11,0)</f>
        <v>SI</v>
      </c>
      <c r="K732" s="102" t="str">
        <f>+VLOOKUP($M732,Detalle_Variantes_DI[],13,0)</f>
        <v>SI</v>
      </c>
      <c r="L732" s="102" t="str">
        <f>+VLOOKUP($M732,Detalle_Variantes_DI[],14,0)</f>
        <v>Departamento</v>
      </c>
      <c r="M732" s="100">
        <f t="shared" si="57"/>
        <v>56</v>
      </c>
      <c r="N732" s="96">
        <v>50</v>
      </c>
      <c r="O732" s="102">
        <f>+IF(VLOOKUP($M732,Detalle_Variantes_DI[],19,0)=0,"",VLOOKUP($M732,Detalle_Variantes_DI[],19,0))</f>
        <v>9026</v>
      </c>
      <c r="P732" s="102">
        <f t="shared" si="55"/>
        <v>50</v>
      </c>
      <c r="Q732" s="102">
        <f>+IF(VLOOKUP($M732,Detalle_Variantes_DI[],19,0)=0,"",VLOOKUP($M732,Detalle_Variantes_DI[],21,0))</f>
        <v>0</v>
      </c>
      <c r="R732" s="102">
        <f t="shared" si="56"/>
        <v>50</v>
      </c>
      <c r="S732" s="106" t="str">
        <f>+IFERROR(VLOOKUP(M732&amp;"-"&amp;N732,Links_publicos_PBI[[id-id2]:[Nombre Archivo PBI]],4,0),L732)</f>
        <v>Departamento: Boaco</v>
      </c>
      <c r="T732" s="121" t="str">
        <f>+HYPERLINK(IFERROR(VLOOKUP($M732&amp;"-"&amp;$N732,Links_publicos_PBI[[id-id2]:[Nombre Archivo PBI]],5,0),L732))</f>
        <v>https://app.powerbi.com/view?r=eyJrIjoiY2QwYzViOGYtNDcwOC00ODdlLTllMmYtYzE2Njg5ODY0MjEwIiwidCI6IjhmYmFhNWJmLTJlY2MtNGRjOC1iNTZiLThmOTJlMzA3ZjA3NiIsImMiOjR9</v>
      </c>
      <c r="U732" s="121" t="str">
        <f>+IFERROR(VLOOKUP($M732,'LINK GEE-MSTORE'!$A$4:$E$164,4,0),"")&amp;IF(Detalle_Vinculos_Odoo[[#This Row],[id GEE2]]=0,"",Detalle_Vinculos_Odoo[[#This Row],[id GEE2]])</f>
        <v>https://app-data-i.users.earthengine.app/view/datafuegoncfiltro?Codcom=50</v>
      </c>
      <c r="V732" s="121" t="str">
        <f>+IFERROR(VLOOKUP($M732,'LINK GEE-MSTORE'!$I$4:$M$134,4,0),"")</f>
        <v/>
      </c>
      <c r="W732" s="30" t="str">
        <f>+Detalle_Vinculos_Odoo[[#This Row],[Data]]&amp;"|| "&amp;Detalle_Vinculos_Odoo[[#This Row],[Variante Shopify]]&amp;", "&amp;Detalle_Vinculos_Odoo[[#This Row],[País]]</f>
        <v>DATARIESGO|| Departamento: Boaco, Nicaragua</v>
      </c>
      <c r="X7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Boaco</v>
      </c>
      <c r="Y73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id2:50, geeURL: "https://app-data-i.users.earthengine.app/view/datafuegoncfiltro?Codcom=50", comentario: "DATA: DATARIESGO || País: Nicaragua || Variante: SI || Tipo Variante: Departamento || Variante Shopify: Departamento: Boaco", nombre: "DATARIESGO|| Departamento: Boaco, Nicaragua",urlImagen: "https://raw.githubusercontent.com/Sud-Austral/DATA-COMUN/master/00%20Portadas/DATAFUEGO/portadaPowerBi_DataRIESGO_PlataformaDeAnalisisYMonitoreoDeFocosDeFuego_NICARAGUA.jpg",  urlPowerBi:"https://app.powerbi.com/view?r=eyJrIjoiY2QwYzViOGYtNDcwOC00ODdlLTllMmYtYzE2Njg5ODY0MjEwIiwidCI6IjhmYmFhNWJmLTJlY2MtNGRjOC1iNTZiLThmOTJlMzA3ZjA3NiIsImMiOjR9"));</v>
      </c>
      <c r="AA7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https://odooutil.azurewebsites.net/GEE/Index/9026/50/56/50</v>
      </c>
      <c r="AB732" s="106" t="str">
        <f t="shared" si="53"/>
        <v>https://dashboardfiltrado.azurewebsites.net/AutoDash/Index/56/50</v>
      </c>
      <c r="AC7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id2:50, url:"https://app.powerbi.com/view?r=eyJrIjoiY2QwYzViOGYtNDcwOC00ODdlLTllMmYtYzE2Njg5ODY0MjEwIiwidCI6IjhmYmFhNWJmLTJlY2MtNGRjOC1iNTZiLThmOTJlMzA3ZjA3NiIsImMiOjR9", comentario:"DATA: DATARIESGO || País: Nicaragua || Variante: SI || Tipo Variante: Departamento || Variante Shopify: Departamento: Boaco"));</v>
      </c>
      <c r="AD7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https://odooutil.azurewebsites.net/GEE/Index/9026/50/56/50</v>
      </c>
      <c r="AE732" s="117" t="str">
        <f>+IF(Detalle_Vinculos_Odoo[[#This Row],[LINK Mapstore]]&lt;&gt;"","MapStore",IF(Detalle_Vinculos_Odoo[[#This Row],[id GEE]]&lt;&gt;"","GEE-PBI","PBI"))</f>
        <v>GEE-PBI</v>
      </c>
    </row>
    <row r="733" spans="1:31" ht="30.6" x14ac:dyDescent="0.3">
      <c r="A733" s="102">
        <f t="shared" si="54"/>
        <v>720</v>
      </c>
      <c r="B733" s="103" t="str">
        <f>+VLOOKUP($M733,Detalle_Variantes_DI[],2,0)</f>
        <v>DATARIESGO</v>
      </c>
      <c r="C733" s="103" t="str">
        <f>+VLOOKUP($M733,Detalle_Variantes_DI[],3,0)</f>
        <v>0012-04-00091</v>
      </c>
      <c r="D733" s="30" t="str">
        <f>+VLOOKUP($M733,Detalle_Variantes_DI[],5,0)</f>
        <v>Plataforma de Análisis y Monitoreo de focos de Fuego - Nicaragua</v>
      </c>
      <c r="E733" s="102" t="str">
        <f>+VLOOKUP($M733,Detalle_Variantes_DI[],6,0)</f>
        <v>PRO</v>
      </c>
      <c r="F733" s="102" t="str">
        <f>+VLOOKUP($M733,Detalle_Variantes_DI[],7,0)</f>
        <v>Nicaragua</v>
      </c>
      <c r="G733" s="102" t="str">
        <f>+VLOOKUP($M733,Detalle_Variantes_DI[],8,0)</f>
        <v>SI</v>
      </c>
      <c r="H733" s="102" t="str">
        <f>+VLOOKUP($M733,Detalle_Variantes_DI[],9,0)</f>
        <v>SI</v>
      </c>
      <c r="I733" s="102" t="str">
        <f>+VLOOKUP($M733,Detalle_Variantes_DI[],10,0)</f>
        <v>NO</v>
      </c>
      <c r="J733" s="102" t="str">
        <f>+VLOOKUP($M733,Detalle_Variantes_DI[],11,0)</f>
        <v>SI</v>
      </c>
      <c r="K733" s="102" t="str">
        <f>+VLOOKUP($M733,Detalle_Variantes_DI[],13,0)</f>
        <v>SI</v>
      </c>
      <c r="L733" s="102" t="str">
        <f>+VLOOKUP($M733,Detalle_Variantes_DI[],14,0)</f>
        <v>Departamento</v>
      </c>
      <c r="M733" s="100">
        <f t="shared" si="57"/>
        <v>56</v>
      </c>
      <c r="N733" s="96">
        <v>55</v>
      </c>
      <c r="O733" s="102">
        <f>+IF(VLOOKUP($M733,Detalle_Variantes_DI[],19,0)=0,"",VLOOKUP($M733,Detalle_Variantes_DI[],19,0))</f>
        <v>9026</v>
      </c>
      <c r="P733" s="102">
        <f t="shared" si="55"/>
        <v>55</v>
      </c>
      <c r="Q733" s="102">
        <f>+IF(VLOOKUP($M733,Detalle_Variantes_DI[],19,0)=0,"",VLOOKUP($M733,Detalle_Variantes_DI[],21,0))</f>
        <v>0</v>
      </c>
      <c r="R733" s="102">
        <f t="shared" si="56"/>
        <v>55</v>
      </c>
      <c r="S733" s="106" t="str">
        <f>+IFERROR(VLOOKUP(M733&amp;"-"&amp;N733,Links_publicos_PBI[[id-id2]:[Nombre Archivo PBI]],4,0),L733)</f>
        <v>Departamento: Managua</v>
      </c>
      <c r="T733" s="121" t="str">
        <f>+HYPERLINK(IFERROR(VLOOKUP($M733&amp;"-"&amp;$N733,Links_publicos_PBI[[id-id2]:[Nombre Archivo PBI]],5,0),L733))</f>
        <v>https://app.powerbi.com/view?r=eyJrIjoiMmZlMzY5YzQtMDZkOC00YzljLWE0ZDMtMmI2MjBkZDJiOWEyIiwidCI6IjhmYmFhNWJmLTJlY2MtNGRjOC1iNTZiLThmOTJlMzA3ZjA3NiIsImMiOjR9</v>
      </c>
      <c r="U733" s="121" t="str">
        <f>+IFERROR(VLOOKUP($M733,'LINK GEE-MSTORE'!$A$4:$E$164,4,0),"")&amp;IF(Detalle_Vinculos_Odoo[[#This Row],[id GEE2]]=0,"",Detalle_Vinculos_Odoo[[#This Row],[id GEE2]])</f>
        <v>https://app-data-i.users.earthengine.app/view/datafuegoncfiltro?Codcom=55</v>
      </c>
      <c r="V733" s="121" t="str">
        <f>+IFERROR(VLOOKUP($M733,'LINK GEE-MSTORE'!$I$4:$M$134,4,0),"")</f>
        <v/>
      </c>
      <c r="W733" s="30" t="str">
        <f>+Detalle_Vinculos_Odoo[[#This Row],[Data]]&amp;"|| "&amp;Detalle_Vinculos_Odoo[[#This Row],[Variante Shopify]]&amp;", "&amp;Detalle_Vinculos_Odoo[[#This Row],[País]]</f>
        <v>DATARIESGO|| Departamento: Managua, Nicaragua</v>
      </c>
      <c r="X7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Managua</v>
      </c>
      <c r="Y73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id2:55, geeURL: "https://app-data-i.users.earthengine.app/view/datafuegoncfiltro?Codcom=55", comentario: "DATA: DATARIESGO || País: Nicaragua || Variante: SI || Tipo Variante: Departamento || Variante Shopify: Departamento: Managua", nombre: "DATARIESGO|| Departamento: Managua, Nicaragua",urlImagen: "https://raw.githubusercontent.com/Sud-Austral/DATA-COMUN/master/00%20Portadas/DATAFUEGO/portadaPowerBi_DataRIESGO_PlataformaDeAnalisisYMonitoreoDeFocosDeFuego_NICARAGUA.jpg",  urlPowerBi:"https://app.powerbi.com/view?r=eyJrIjoiMmZlMzY5YzQtMDZkOC00YzljLWE0ZDMtMmI2MjBkZDJiOWEyIiwidCI6IjhmYmFhNWJmLTJlY2MtNGRjOC1iNTZiLThmOTJlMzA3ZjA3NiIsImMiOjR9"));</v>
      </c>
      <c r="AA7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https://odooutil.azurewebsites.net/GEE/Index/9026/55/56/55</v>
      </c>
      <c r="AB733" s="106" t="str">
        <f t="shared" si="53"/>
        <v>https://dashboardfiltrado.azurewebsites.net/AutoDash/Index/56/55</v>
      </c>
      <c r="AC7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id2:55, url:"https://app.powerbi.com/view?r=eyJrIjoiMmZlMzY5YzQtMDZkOC00YzljLWE0ZDMtMmI2MjBkZDJiOWEyIiwidCI6IjhmYmFhNWJmLTJlY2MtNGRjOC1iNTZiLThmOTJlMzA3ZjA3NiIsImMiOjR9", comentario:"DATA: DATARIESGO || País: Nicaragua || Variante: SI || Tipo Variante: Departamento || Variante Shopify: Departamento: Managua"));</v>
      </c>
      <c r="AD7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https://odooutil.azurewebsites.net/GEE/Index/9026/55/56/55</v>
      </c>
      <c r="AE733" s="117" t="str">
        <f>+IF(Detalle_Vinculos_Odoo[[#This Row],[LINK Mapstore]]&lt;&gt;"","MapStore",IF(Detalle_Vinculos_Odoo[[#This Row],[id GEE]]&lt;&gt;"","GEE-PBI","PBI"))</f>
        <v>GEE-PBI</v>
      </c>
    </row>
    <row r="734" spans="1:31" ht="30.6" x14ac:dyDescent="0.3">
      <c r="A734" s="102">
        <f t="shared" si="54"/>
        <v>721</v>
      </c>
      <c r="B734" s="103" t="str">
        <f>+VLOOKUP($M734,Detalle_Variantes_DI[],2,0)</f>
        <v>DATARIESGO</v>
      </c>
      <c r="C734" s="103" t="str">
        <f>+VLOOKUP($M734,Detalle_Variantes_DI[],3,0)</f>
        <v>0012-04-00091</v>
      </c>
      <c r="D734" s="30" t="str">
        <f>+VLOOKUP($M734,Detalle_Variantes_DI[],5,0)</f>
        <v>Plataforma de Análisis y Monitoreo de focos de Fuego - Nicaragua</v>
      </c>
      <c r="E734" s="102" t="str">
        <f>+VLOOKUP($M734,Detalle_Variantes_DI[],6,0)</f>
        <v>PRO</v>
      </c>
      <c r="F734" s="102" t="str">
        <f>+VLOOKUP($M734,Detalle_Variantes_DI[],7,0)</f>
        <v>Nicaragua</v>
      </c>
      <c r="G734" s="102" t="str">
        <f>+VLOOKUP($M734,Detalle_Variantes_DI[],8,0)</f>
        <v>SI</v>
      </c>
      <c r="H734" s="102" t="str">
        <f>+VLOOKUP($M734,Detalle_Variantes_DI[],9,0)</f>
        <v>SI</v>
      </c>
      <c r="I734" s="102" t="str">
        <f>+VLOOKUP($M734,Detalle_Variantes_DI[],10,0)</f>
        <v>NO</v>
      </c>
      <c r="J734" s="102" t="str">
        <f>+VLOOKUP($M734,Detalle_Variantes_DI[],11,0)</f>
        <v>SI</v>
      </c>
      <c r="K734" s="102" t="str">
        <f>+VLOOKUP($M734,Detalle_Variantes_DI[],13,0)</f>
        <v>SI</v>
      </c>
      <c r="L734" s="102" t="str">
        <f>+VLOOKUP($M734,Detalle_Variantes_DI[],14,0)</f>
        <v>Departamento</v>
      </c>
      <c r="M734" s="100">
        <f t="shared" si="57"/>
        <v>56</v>
      </c>
      <c r="N734" s="96">
        <v>60</v>
      </c>
      <c r="O734" s="102">
        <f>+IF(VLOOKUP($M734,Detalle_Variantes_DI[],19,0)=0,"",VLOOKUP($M734,Detalle_Variantes_DI[],19,0))</f>
        <v>9026</v>
      </c>
      <c r="P734" s="102">
        <f t="shared" si="55"/>
        <v>60</v>
      </c>
      <c r="Q734" s="102">
        <f>+IF(VLOOKUP($M734,Detalle_Variantes_DI[],19,0)=0,"",VLOOKUP($M734,Detalle_Variantes_DI[],21,0))</f>
        <v>0</v>
      </c>
      <c r="R734" s="102">
        <f t="shared" si="56"/>
        <v>60</v>
      </c>
      <c r="S734" s="106" t="str">
        <f>+IFERROR(VLOOKUP(M734&amp;"-"&amp;N734,Links_publicos_PBI[[id-id2]:[Nombre Archivo PBI]],4,0),L734)</f>
        <v>Departamento: Masaya</v>
      </c>
      <c r="T734" s="121" t="str">
        <f>+HYPERLINK(IFERROR(VLOOKUP($M734&amp;"-"&amp;$N734,Links_publicos_PBI[[id-id2]:[Nombre Archivo PBI]],5,0),L734))</f>
        <v>https://app.powerbi.com/view?r=eyJrIjoiMjMxYTEzOWMtYmY5Yi00YThlLWE5MWEtMzZkMjY3MjVlNTNiIiwidCI6IjhmYmFhNWJmLTJlY2MtNGRjOC1iNTZiLThmOTJlMzA3ZjA3NiIsImMiOjR9</v>
      </c>
      <c r="U734" s="121" t="str">
        <f>+IFERROR(VLOOKUP($M734,'LINK GEE-MSTORE'!$A$4:$E$164,4,0),"")&amp;IF(Detalle_Vinculos_Odoo[[#This Row],[id GEE2]]=0,"",Detalle_Vinculos_Odoo[[#This Row],[id GEE2]])</f>
        <v>https://app-data-i.users.earthengine.app/view/datafuegoncfiltro?Codcom=60</v>
      </c>
      <c r="V734" s="121" t="str">
        <f>+IFERROR(VLOOKUP($M734,'LINK GEE-MSTORE'!$I$4:$M$134,4,0),"")</f>
        <v/>
      </c>
      <c r="W734" s="30" t="str">
        <f>+Detalle_Vinculos_Odoo[[#This Row],[Data]]&amp;"|| "&amp;Detalle_Vinculos_Odoo[[#This Row],[Variante Shopify]]&amp;", "&amp;Detalle_Vinculos_Odoo[[#This Row],[País]]</f>
        <v>DATARIESGO|| Departamento: Masaya, Nicaragua</v>
      </c>
      <c r="X7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Masaya</v>
      </c>
      <c r="Y73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id2:60, geeURL: "https://app-data-i.users.earthengine.app/view/datafuegoncfiltro?Codcom=60", comentario: "DATA: DATARIESGO || País: Nicaragua || Variante: SI || Tipo Variante: Departamento || Variante Shopify: Departamento: Masaya", nombre: "DATARIESGO|| Departamento: Masaya, Nicaragua",urlImagen: "https://raw.githubusercontent.com/Sud-Austral/DATA-COMUN/master/00%20Portadas/DATAFUEGO/portadaPowerBi_DataRIESGO_PlataformaDeAnalisisYMonitoreoDeFocosDeFuego_NICARAGUA.jpg",  urlPowerBi:"https://app.powerbi.com/view?r=eyJrIjoiMjMxYTEzOWMtYmY5Yi00YThlLWE5MWEtMzZkMjY3MjVlNTNiIiwidCI6IjhmYmFhNWJmLTJlY2MtNGRjOC1iNTZiLThmOTJlMzA3ZjA3NiIsImMiOjR9"));</v>
      </c>
      <c r="AA7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https://odooutil.azurewebsites.net/GEE/Index/9026/60/56/60</v>
      </c>
      <c r="AB734" s="106" t="str">
        <f t="shared" si="53"/>
        <v>https://dashboardfiltrado.azurewebsites.net/AutoDash/Index/56/60</v>
      </c>
      <c r="AC7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id2:60, url:"https://app.powerbi.com/view?r=eyJrIjoiMjMxYTEzOWMtYmY5Yi00YThlLWE5MWEtMzZkMjY3MjVlNTNiIiwidCI6IjhmYmFhNWJmLTJlY2MtNGRjOC1iNTZiLThmOTJlMzA3ZjA3NiIsImMiOjR9", comentario:"DATA: DATARIESGO || País: Nicaragua || Variante: SI || Tipo Variante: Departamento || Variante Shopify: Departamento: Masaya"));</v>
      </c>
      <c r="AD7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https://odooutil.azurewebsites.net/GEE/Index/9026/60/56/60</v>
      </c>
      <c r="AE734" s="117" t="str">
        <f>+IF(Detalle_Vinculos_Odoo[[#This Row],[LINK Mapstore]]&lt;&gt;"","MapStore",IF(Detalle_Vinculos_Odoo[[#This Row],[id GEE]]&lt;&gt;"","GEE-PBI","PBI"))</f>
        <v>GEE-PBI</v>
      </c>
    </row>
    <row r="735" spans="1:31" ht="30.6" x14ac:dyDescent="0.3">
      <c r="A735" s="102">
        <f t="shared" si="54"/>
        <v>722</v>
      </c>
      <c r="B735" s="103" t="str">
        <f>+VLOOKUP($M735,Detalle_Variantes_DI[],2,0)</f>
        <v>DATARIESGO</v>
      </c>
      <c r="C735" s="103" t="str">
        <f>+VLOOKUP($M735,Detalle_Variantes_DI[],3,0)</f>
        <v>0012-04-00091</v>
      </c>
      <c r="D735" s="30" t="str">
        <f>+VLOOKUP($M735,Detalle_Variantes_DI[],5,0)</f>
        <v>Plataforma de Análisis y Monitoreo de focos de Fuego - Nicaragua</v>
      </c>
      <c r="E735" s="102" t="str">
        <f>+VLOOKUP($M735,Detalle_Variantes_DI[],6,0)</f>
        <v>PRO</v>
      </c>
      <c r="F735" s="102" t="str">
        <f>+VLOOKUP($M735,Detalle_Variantes_DI[],7,0)</f>
        <v>Nicaragua</v>
      </c>
      <c r="G735" s="102" t="str">
        <f>+VLOOKUP($M735,Detalle_Variantes_DI[],8,0)</f>
        <v>SI</v>
      </c>
      <c r="H735" s="102" t="str">
        <f>+VLOOKUP($M735,Detalle_Variantes_DI[],9,0)</f>
        <v>SI</v>
      </c>
      <c r="I735" s="102" t="str">
        <f>+VLOOKUP($M735,Detalle_Variantes_DI[],10,0)</f>
        <v>NO</v>
      </c>
      <c r="J735" s="102" t="str">
        <f>+VLOOKUP($M735,Detalle_Variantes_DI[],11,0)</f>
        <v>SI</v>
      </c>
      <c r="K735" s="102" t="str">
        <f>+VLOOKUP($M735,Detalle_Variantes_DI[],13,0)</f>
        <v>SI</v>
      </c>
      <c r="L735" s="102" t="str">
        <f>+VLOOKUP($M735,Detalle_Variantes_DI[],14,0)</f>
        <v>Departamento</v>
      </c>
      <c r="M735" s="100">
        <f t="shared" si="57"/>
        <v>56</v>
      </c>
      <c r="N735" s="96">
        <v>65</v>
      </c>
      <c r="O735" s="102">
        <f>+IF(VLOOKUP($M735,Detalle_Variantes_DI[],19,0)=0,"",VLOOKUP($M735,Detalle_Variantes_DI[],19,0))</f>
        <v>9026</v>
      </c>
      <c r="P735" s="102">
        <f t="shared" si="55"/>
        <v>65</v>
      </c>
      <c r="Q735" s="102">
        <f>+IF(VLOOKUP($M735,Detalle_Variantes_DI[],19,0)=0,"",VLOOKUP($M735,Detalle_Variantes_DI[],21,0))</f>
        <v>0</v>
      </c>
      <c r="R735" s="102">
        <f t="shared" si="56"/>
        <v>65</v>
      </c>
      <c r="S735" s="106" t="str">
        <f>+IFERROR(VLOOKUP(M735&amp;"-"&amp;N735,Links_publicos_PBI[[id-id2]:[Nombre Archivo PBI]],4,0),L735)</f>
        <v>Departamento: Chontales</v>
      </c>
      <c r="T735" s="121" t="str">
        <f>+HYPERLINK(IFERROR(VLOOKUP($M735&amp;"-"&amp;$N735,Links_publicos_PBI[[id-id2]:[Nombre Archivo PBI]],5,0),L735))</f>
        <v>https://app.powerbi.com/view?r=eyJrIjoiOTExYjliMzMtYTNmOS00OWRjLTljMGItYzBmMzM5YzRiZjQxIiwidCI6IjhmYmFhNWJmLTJlY2MtNGRjOC1iNTZiLThmOTJlMzA3ZjA3NiIsImMiOjR9</v>
      </c>
      <c r="U735" s="121" t="str">
        <f>+IFERROR(VLOOKUP($M735,'LINK GEE-MSTORE'!$A$4:$E$164,4,0),"")&amp;IF(Detalle_Vinculos_Odoo[[#This Row],[id GEE2]]=0,"",Detalle_Vinculos_Odoo[[#This Row],[id GEE2]])</f>
        <v>https://app-data-i.users.earthengine.app/view/datafuegoncfiltro?Codcom=65</v>
      </c>
      <c r="V735" s="121" t="str">
        <f>+IFERROR(VLOOKUP($M735,'LINK GEE-MSTORE'!$I$4:$M$134,4,0),"")</f>
        <v/>
      </c>
      <c r="W735" s="30" t="str">
        <f>+Detalle_Vinculos_Odoo[[#This Row],[Data]]&amp;"|| "&amp;Detalle_Vinculos_Odoo[[#This Row],[Variante Shopify]]&amp;", "&amp;Detalle_Vinculos_Odoo[[#This Row],[País]]</f>
        <v>DATARIESGO|| Departamento: Chontales, Nicaragua</v>
      </c>
      <c r="X7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Chontales</v>
      </c>
      <c r="Y73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id2:65, geeURL: "https://app-data-i.users.earthengine.app/view/datafuegoncfiltro?Codcom=65", comentario: "DATA: DATARIESGO || País: Nicaragua || Variante: SI || Tipo Variante: Departamento || Variante Shopify: Departamento: Chontales", nombre: "DATARIESGO|| Departamento: Chontales, Nicaragua",urlImagen: "https://raw.githubusercontent.com/Sud-Austral/DATA-COMUN/master/00%20Portadas/DATAFUEGO/portadaPowerBi_DataRIESGO_PlataformaDeAnalisisYMonitoreoDeFocosDeFuego_NICARAGUA.jpg",  urlPowerBi:"https://app.powerbi.com/view?r=eyJrIjoiOTExYjliMzMtYTNmOS00OWRjLTljMGItYzBmMzM5YzRiZjQxIiwidCI6IjhmYmFhNWJmLTJlY2MtNGRjOC1iNTZiLThmOTJlMzA3ZjA3NiIsImMiOjR9"));</v>
      </c>
      <c r="AA7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https://odooutil.azurewebsites.net/GEE/Index/9026/65/56/65</v>
      </c>
      <c r="AB735" s="106" t="str">
        <f t="shared" si="53"/>
        <v>https://dashboardfiltrado.azurewebsites.net/AutoDash/Index/56/65</v>
      </c>
      <c r="AC7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id2:65, url:"https://app.powerbi.com/view?r=eyJrIjoiOTExYjliMzMtYTNmOS00OWRjLTljMGItYzBmMzM5YzRiZjQxIiwidCI6IjhmYmFhNWJmLTJlY2MtNGRjOC1iNTZiLThmOTJlMzA3ZjA3NiIsImMiOjR9", comentario:"DATA: DATARIESGO || País: Nicaragua || Variante: SI || Tipo Variante: Departamento || Variante Shopify: Departamento: Chontales"));</v>
      </c>
      <c r="AD7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https://odooutil.azurewebsites.net/GEE/Index/9026/65/56/65</v>
      </c>
      <c r="AE735" s="117" t="str">
        <f>+IF(Detalle_Vinculos_Odoo[[#This Row],[LINK Mapstore]]&lt;&gt;"","MapStore",IF(Detalle_Vinculos_Odoo[[#This Row],[id GEE]]&lt;&gt;"","GEE-PBI","PBI"))</f>
        <v>GEE-PBI</v>
      </c>
    </row>
    <row r="736" spans="1:31" ht="30.6" x14ac:dyDescent="0.3">
      <c r="A736" s="102">
        <f t="shared" si="54"/>
        <v>723</v>
      </c>
      <c r="B736" s="103" t="str">
        <f>+VLOOKUP($M736,Detalle_Variantes_DI[],2,0)</f>
        <v>DATARIESGO</v>
      </c>
      <c r="C736" s="103" t="str">
        <f>+VLOOKUP($M736,Detalle_Variantes_DI[],3,0)</f>
        <v>0012-04-00091</v>
      </c>
      <c r="D736" s="30" t="str">
        <f>+VLOOKUP($M736,Detalle_Variantes_DI[],5,0)</f>
        <v>Plataforma de Análisis y Monitoreo de focos de Fuego - Nicaragua</v>
      </c>
      <c r="E736" s="102" t="str">
        <f>+VLOOKUP($M736,Detalle_Variantes_DI[],6,0)</f>
        <v>PRO</v>
      </c>
      <c r="F736" s="102" t="str">
        <f>+VLOOKUP($M736,Detalle_Variantes_DI[],7,0)</f>
        <v>Nicaragua</v>
      </c>
      <c r="G736" s="102" t="str">
        <f>+VLOOKUP($M736,Detalle_Variantes_DI[],8,0)</f>
        <v>SI</v>
      </c>
      <c r="H736" s="102" t="str">
        <f>+VLOOKUP($M736,Detalle_Variantes_DI[],9,0)</f>
        <v>SI</v>
      </c>
      <c r="I736" s="102" t="str">
        <f>+VLOOKUP($M736,Detalle_Variantes_DI[],10,0)</f>
        <v>NO</v>
      </c>
      <c r="J736" s="102" t="str">
        <f>+VLOOKUP($M736,Detalle_Variantes_DI[],11,0)</f>
        <v>SI</v>
      </c>
      <c r="K736" s="102" t="str">
        <f>+VLOOKUP($M736,Detalle_Variantes_DI[],13,0)</f>
        <v>SI</v>
      </c>
      <c r="L736" s="102" t="str">
        <f>+VLOOKUP($M736,Detalle_Variantes_DI[],14,0)</f>
        <v>Departamento</v>
      </c>
      <c r="M736" s="100">
        <f t="shared" si="57"/>
        <v>56</v>
      </c>
      <c r="N736" s="96">
        <v>70</v>
      </c>
      <c r="O736" s="102">
        <f>+IF(VLOOKUP($M736,Detalle_Variantes_DI[],19,0)=0,"",VLOOKUP($M736,Detalle_Variantes_DI[],19,0))</f>
        <v>9026</v>
      </c>
      <c r="P736" s="102">
        <f t="shared" si="55"/>
        <v>70</v>
      </c>
      <c r="Q736" s="102">
        <f>+IF(VLOOKUP($M736,Detalle_Variantes_DI[],19,0)=0,"",VLOOKUP($M736,Detalle_Variantes_DI[],21,0))</f>
        <v>0</v>
      </c>
      <c r="R736" s="102">
        <f t="shared" si="56"/>
        <v>70</v>
      </c>
      <c r="S736" s="106" t="str">
        <f>+IFERROR(VLOOKUP(M736&amp;"-"&amp;N736,Links_publicos_PBI[[id-id2]:[Nombre Archivo PBI]],4,0),L736)</f>
        <v>Departamento: Granada</v>
      </c>
      <c r="T736" s="121" t="str">
        <f>+HYPERLINK(IFERROR(VLOOKUP($M736&amp;"-"&amp;$N736,Links_publicos_PBI[[id-id2]:[Nombre Archivo PBI]],5,0),L736))</f>
        <v>https://app.powerbi.com/view?r=eyJrIjoiODNhNGYxMmUtMzk5MC00NWMyLWJkNDgtMmQ2NjdiZTFlMTMwIiwidCI6IjhmYmFhNWJmLTJlY2MtNGRjOC1iNTZiLThmOTJlMzA3ZjA3NiIsImMiOjR9</v>
      </c>
      <c r="U736" s="121" t="str">
        <f>+IFERROR(VLOOKUP($M736,'LINK GEE-MSTORE'!$A$4:$E$164,4,0),"")&amp;IF(Detalle_Vinculos_Odoo[[#This Row],[id GEE2]]=0,"",Detalle_Vinculos_Odoo[[#This Row],[id GEE2]])</f>
        <v>https://app-data-i.users.earthengine.app/view/datafuegoncfiltro?Codcom=70</v>
      </c>
      <c r="V736" s="121" t="str">
        <f>+IFERROR(VLOOKUP($M736,'LINK GEE-MSTORE'!$I$4:$M$134,4,0),"")</f>
        <v/>
      </c>
      <c r="W736" s="30" t="str">
        <f>+Detalle_Vinculos_Odoo[[#This Row],[Data]]&amp;"|| "&amp;Detalle_Vinculos_Odoo[[#This Row],[Variante Shopify]]&amp;", "&amp;Detalle_Vinculos_Odoo[[#This Row],[País]]</f>
        <v>DATARIESGO|| Departamento: Granada, Nicaragua</v>
      </c>
      <c r="X7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Granada</v>
      </c>
      <c r="Y73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id2:70, geeURL: "https://app-data-i.users.earthengine.app/view/datafuegoncfiltro?Codcom=70", comentario: "DATA: DATARIESGO || País: Nicaragua || Variante: SI || Tipo Variante: Departamento || Variante Shopify: Departamento: Granada", nombre: "DATARIESGO|| Departamento: Granada, Nicaragua",urlImagen: "https://raw.githubusercontent.com/Sud-Austral/DATA-COMUN/master/00%20Portadas/DATAFUEGO/portadaPowerBi_DataRIESGO_PlataformaDeAnalisisYMonitoreoDeFocosDeFuego_NICARAGUA.jpg",  urlPowerBi:"https://app.powerbi.com/view?r=eyJrIjoiODNhNGYxMmUtMzk5MC00NWMyLWJkNDgtMmQ2NjdiZTFlMTMwIiwidCI6IjhmYmFhNWJmLTJlY2MtNGRjOC1iNTZiLThmOTJlMzA3ZjA3NiIsImMiOjR9"));</v>
      </c>
      <c r="AA7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https://odooutil.azurewebsites.net/GEE/Index/9026/70/56/70</v>
      </c>
      <c r="AB736" s="106" t="str">
        <f t="shared" si="53"/>
        <v>https://dashboardfiltrado.azurewebsites.net/AutoDash/Index/56/70</v>
      </c>
      <c r="AC7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id2:70, url:"https://app.powerbi.com/view?r=eyJrIjoiODNhNGYxMmUtMzk5MC00NWMyLWJkNDgtMmQ2NjdiZTFlMTMwIiwidCI6IjhmYmFhNWJmLTJlY2MtNGRjOC1iNTZiLThmOTJlMzA3ZjA3NiIsImMiOjR9", comentario:"DATA: DATARIESGO || País: Nicaragua || Variante: SI || Tipo Variante: Departamento || Variante Shopify: Departamento: Granada"));</v>
      </c>
      <c r="AD7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https://odooutil.azurewebsites.net/GEE/Index/9026/70/56/70</v>
      </c>
      <c r="AE736" s="117" t="str">
        <f>+IF(Detalle_Vinculos_Odoo[[#This Row],[LINK Mapstore]]&lt;&gt;"","MapStore",IF(Detalle_Vinculos_Odoo[[#This Row],[id GEE]]&lt;&gt;"","GEE-PBI","PBI"))</f>
        <v>GEE-PBI</v>
      </c>
    </row>
    <row r="737" spans="1:31" ht="30.6" x14ac:dyDescent="0.3">
      <c r="A737" s="102">
        <f t="shared" si="54"/>
        <v>724</v>
      </c>
      <c r="B737" s="103" t="str">
        <f>+VLOOKUP($M737,Detalle_Variantes_DI[],2,0)</f>
        <v>DATARIESGO</v>
      </c>
      <c r="C737" s="103" t="str">
        <f>+VLOOKUP($M737,Detalle_Variantes_DI[],3,0)</f>
        <v>0012-04-00091</v>
      </c>
      <c r="D737" s="30" t="str">
        <f>+VLOOKUP($M737,Detalle_Variantes_DI[],5,0)</f>
        <v>Plataforma de Análisis y Monitoreo de focos de Fuego - Nicaragua</v>
      </c>
      <c r="E737" s="102" t="str">
        <f>+VLOOKUP($M737,Detalle_Variantes_DI[],6,0)</f>
        <v>PRO</v>
      </c>
      <c r="F737" s="102" t="str">
        <f>+VLOOKUP($M737,Detalle_Variantes_DI[],7,0)</f>
        <v>Nicaragua</v>
      </c>
      <c r="G737" s="102" t="str">
        <f>+VLOOKUP($M737,Detalle_Variantes_DI[],8,0)</f>
        <v>SI</v>
      </c>
      <c r="H737" s="102" t="str">
        <f>+VLOOKUP($M737,Detalle_Variantes_DI[],9,0)</f>
        <v>SI</v>
      </c>
      <c r="I737" s="102" t="str">
        <f>+VLOOKUP($M737,Detalle_Variantes_DI[],10,0)</f>
        <v>NO</v>
      </c>
      <c r="J737" s="102" t="str">
        <f>+VLOOKUP($M737,Detalle_Variantes_DI[],11,0)</f>
        <v>SI</v>
      </c>
      <c r="K737" s="102" t="str">
        <f>+VLOOKUP($M737,Detalle_Variantes_DI[],13,0)</f>
        <v>SI</v>
      </c>
      <c r="L737" s="102" t="str">
        <f>+VLOOKUP($M737,Detalle_Variantes_DI[],14,0)</f>
        <v>Departamento</v>
      </c>
      <c r="M737" s="100">
        <f t="shared" si="57"/>
        <v>56</v>
      </c>
      <c r="N737" s="96">
        <v>75</v>
      </c>
      <c r="O737" s="102">
        <f>+IF(VLOOKUP($M737,Detalle_Variantes_DI[],19,0)=0,"",VLOOKUP($M737,Detalle_Variantes_DI[],19,0))</f>
        <v>9026</v>
      </c>
      <c r="P737" s="102">
        <f t="shared" si="55"/>
        <v>75</v>
      </c>
      <c r="Q737" s="102">
        <f>+IF(VLOOKUP($M737,Detalle_Variantes_DI[],19,0)=0,"",VLOOKUP($M737,Detalle_Variantes_DI[],21,0))</f>
        <v>0</v>
      </c>
      <c r="R737" s="102">
        <f t="shared" si="56"/>
        <v>75</v>
      </c>
      <c r="S737" s="106" t="str">
        <f>+IFERROR(VLOOKUP(M737&amp;"-"&amp;N737,Links_publicos_PBI[[id-id2]:[Nombre Archivo PBI]],4,0),L737)</f>
        <v>Departamento: Carazo</v>
      </c>
      <c r="T737" s="121" t="str">
        <f>+HYPERLINK(IFERROR(VLOOKUP($M737&amp;"-"&amp;$N737,Links_publicos_PBI[[id-id2]:[Nombre Archivo PBI]],5,0),L737))</f>
        <v>https://app.powerbi.com/view?r=eyJrIjoiNGZmMWRhOWYtOTBkMC00MmFkLThlMDktY2YxOGQyNGUxYmY0IiwidCI6IjhmYmFhNWJmLTJlY2MtNGRjOC1iNTZiLThmOTJlMzA3ZjA3NiIsImMiOjR9</v>
      </c>
      <c r="U737" s="121" t="str">
        <f>+IFERROR(VLOOKUP($M737,'LINK GEE-MSTORE'!$A$4:$E$164,4,0),"")&amp;IF(Detalle_Vinculos_Odoo[[#This Row],[id GEE2]]=0,"",Detalle_Vinculos_Odoo[[#This Row],[id GEE2]])</f>
        <v>https://app-data-i.users.earthengine.app/view/datafuegoncfiltro?Codcom=75</v>
      </c>
      <c r="V737" s="121" t="str">
        <f>+IFERROR(VLOOKUP($M737,'LINK GEE-MSTORE'!$I$4:$M$134,4,0),"")</f>
        <v/>
      </c>
      <c r="W737" s="30" t="str">
        <f>+Detalle_Vinculos_Odoo[[#This Row],[Data]]&amp;"|| "&amp;Detalle_Vinculos_Odoo[[#This Row],[Variante Shopify]]&amp;", "&amp;Detalle_Vinculos_Odoo[[#This Row],[País]]</f>
        <v>DATARIESGO|| Departamento: Carazo, Nicaragua</v>
      </c>
      <c r="X7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Carazo</v>
      </c>
      <c r="Y73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id2:75, geeURL: "https://app-data-i.users.earthengine.app/view/datafuegoncfiltro?Codcom=75", comentario: "DATA: DATARIESGO || País: Nicaragua || Variante: SI || Tipo Variante: Departamento || Variante Shopify: Departamento: Carazo", nombre: "DATARIESGO|| Departamento: Carazo, Nicaragua",urlImagen: "https://raw.githubusercontent.com/Sud-Austral/DATA-COMUN/master/00%20Portadas/DATAFUEGO/portadaPowerBi_DataRIESGO_PlataformaDeAnalisisYMonitoreoDeFocosDeFuego_NICARAGUA.jpg",  urlPowerBi:"https://app.powerbi.com/view?r=eyJrIjoiNGZmMWRhOWYtOTBkMC00MmFkLThlMDktY2YxOGQyNGUxYmY0IiwidCI6IjhmYmFhNWJmLTJlY2MtNGRjOC1iNTZiLThmOTJlMzA3ZjA3NiIsImMiOjR9"));</v>
      </c>
      <c r="AA7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https://odooutil.azurewebsites.net/GEE/Index/9026/75/56/75</v>
      </c>
      <c r="AB737" s="106" t="str">
        <f t="shared" si="53"/>
        <v>https://dashboardfiltrado.azurewebsites.net/AutoDash/Index/56/75</v>
      </c>
      <c r="AC7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id2:75, url:"https://app.powerbi.com/view?r=eyJrIjoiNGZmMWRhOWYtOTBkMC00MmFkLThlMDktY2YxOGQyNGUxYmY0IiwidCI6IjhmYmFhNWJmLTJlY2MtNGRjOC1iNTZiLThmOTJlMzA3ZjA3NiIsImMiOjR9", comentario:"DATA: DATARIESGO || País: Nicaragua || Variante: SI || Tipo Variante: Departamento || Variante Shopify: Departamento: Carazo"));</v>
      </c>
      <c r="AD7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https://odooutil.azurewebsites.net/GEE/Index/9026/75/56/75</v>
      </c>
      <c r="AE737" s="117" t="str">
        <f>+IF(Detalle_Vinculos_Odoo[[#This Row],[LINK Mapstore]]&lt;&gt;"","MapStore",IF(Detalle_Vinculos_Odoo[[#This Row],[id GEE]]&lt;&gt;"","GEE-PBI","PBI"))</f>
        <v>GEE-PBI</v>
      </c>
    </row>
    <row r="738" spans="1:31" ht="30.6" x14ac:dyDescent="0.3">
      <c r="A738" s="102">
        <f t="shared" si="54"/>
        <v>725</v>
      </c>
      <c r="B738" s="103" t="str">
        <f>+VLOOKUP($M738,Detalle_Variantes_DI[],2,0)</f>
        <v>DATARIESGO</v>
      </c>
      <c r="C738" s="103" t="str">
        <f>+VLOOKUP($M738,Detalle_Variantes_DI[],3,0)</f>
        <v>0012-04-00091</v>
      </c>
      <c r="D738" s="30" t="str">
        <f>+VLOOKUP($M738,Detalle_Variantes_DI[],5,0)</f>
        <v>Plataforma de Análisis y Monitoreo de focos de Fuego - Nicaragua</v>
      </c>
      <c r="E738" s="102" t="str">
        <f>+VLOOKUP($M738,Detalle_Variantes_DI[],6,0)</f>
        <v>PRO</v>
      </c>
      <c r="F738" s="102" t="str">
        <f>+VLOOKUP($M738,Detalle_Variantes_DI[],7,0)</f>
        <v>Nicaragua</v>
      </c>
      <c r="G738" s="102" t="str">
        <f>+VLOOKUP($M738,Detalle_Variantes_DI[],8,0)</f>
        <v>SI</v>
      </c>
      <c r="H738" s="102" t="str">
        <f>+VLOOKUP($M738,Detalle_Variantes_DI[],9,0)</f>
        <v>SI</v>
      </c>
      <c r="I738" s="102" t="str">
        <f>+VLOOKUP($M738,Detalle_Variantes_DI[],10,0)</f>
        <v>NO</v>
      </c>
      <c r="J738" s="102" t="str">
        <f>+VLOOKUP($M738,Detalle_Variantes_DI[],11,0)</f>
        <v>SI</v>
      </c>
      <c r="K738" s="102" t="str">
        <f>+VLOOKUP($M738,Detalle_Variantes_DI[],13,0)</f>
        <v>SI</v>
      </c>
      <c r="L738" s="102" t="str">
        <f>+VLOOKUP($M738,Detalle_Variantes_DI[],14,0)</f>
        <v>Departamento</v>
      </c>
      <c r="M738" s="100">
        <f t="shared" si="57"/>
        <v>56</v>
      </c>
      <c r="N738" s="96">
        <v>80</v>
      </c>
      <c r="O738" s="102">
        <f>+IF(VLOOKUP($M738,Detalle_Variantes_DI[],19,0)=0,"",VLOOKUP($M738,Detalle_Variantes_DI[],19,0))</f>
        <v>9026</v>
      </c>
      <c r="P738" s="102">
        <f t="shared" si="55"/>
        <v>80</v>
      </c>
      <c r="Q738" s="102">
        <f>+IF(VLOOKUP($M738,Detalle_Variantes_DI[],19,0)=0,"",VLOOKUP($M738,Detalle_Variantes_DI[],21,0))</f>
        <v>0</v>
      </c>
      <c r="R738" s="102">
        <f t="shared" si="56"/>
        <v>80</v>
      </c>
      <c r="S738" s="106" t="str">
        <f>+IFERROR(VLOOKUP(M738&amp;"-"&amp;N738,Links_publicos_PBI[[id-id2]:[Nombre Archivo PBI]],4,0),L738)</f>
        <v>Departamento: Rivas</v>
      </c>
      <c r="T738" s="121" t="str">
        <f>+HYPERLINK(IFERROR(VLOOKUP($M738&amp;"-"&amp;$N738,Links_publicos_PBI[[id-id2]:[Nombre Archivo PBI]],5,0),L738))</f>
        <v>https://app.powerbi.com/view?r=eyJrIjoiNTRmMGJhZjMtMzY4Ny00MzYzLTllYWItYjQwNTFkNWFiNDIxIiwidCI6IjhmYmFhNWJmLTJlY2MtNGRjOC1iNTZiLThmOTJlMzA3ZjA3NiIsImMiOjR9</v>
      </c>
      <c r="U738" s="121" t="str">
        <f>+IFERROR(VLOOKUP($M738,'LINK GEE-MSTORE'!$A$4:$E$164,4,0),"")&amp;IF(Detalle_Vinculos_Odoo[[#This Row],[id GEE2]]=0,"",Detalle_Vinculos_Odoo[[#This Row],[id GEE2]])</f>
        <v>https://app-data-i.users.earthengine.app/view/datafuegoncfiltro?Codcom=80</v>
      </c>
      <c r="V738" s="121" t="str">
        <f>+IFERROR(VLOOKUP($M738,'LINK GEE-MSTORE'!$I$4:$M$134,4,0),"")</f>
        <v/>
      </c>
      <c r="W738" s="30" t="str">
        <f>+Detalle_Vinculos_Odoo[[#This Row],[Data]]&amp;"|| "&amp;Detalle_Vinculos_Odoo[[#This Row],[Variante Shopify]]&amp;", "&amp;Detalle_Vinculos_Odoo[[#This Row],[País]]</f>
        <v>DATARIESGO|| Departamento: Rivas, Nicaragua</v>
      </c>
      <c r="X7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Rivas</v>
      </c>
      <c r="Y73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id2:80, geeURL: "https://app-data-i.users.earthengine.app/view/datafuegoncfiltro?Codcom=80", comentario: "DATA: DATARIESGO || País: Nicaragua || Variante: SI || Tipo Variante: Departamento || Variante Shopify: Departamento: Rivas", nombre: "DATARIESGO|| Departamento: Rivas, Nicaragua",urlImagen: "https://raw.githubusercontent.com/Sud-Austral/DATA-COMUN/master/00%20Portadas/DATAFUEGO/portadaPowerBi_DataRIESGO_PlataformaDeAnalisisYMonitoreoDeFocosDeFuego_NICARAGUA.jpg",  urlPowerBi:"https://app.powerbi.com/view?r=eyJrIjoiNTRmMGJhZjMtMzY4Ny00MzYzLTllYWItYjQwNTFkNWFiNDIxIiwidCI6IjhmYmFhNWJmLTJlY2MtNGRjOC1iNTZiLThmOTJlMzA3ZjA3NiIsImMiOjR9"));</v>
      </c>
      <c r="AA7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https://odooutil.azurewebsites.net/GEE/Index/9026/80/56/80</v>
      </c>
      <c r="AB738" s="106" t="str">
        <f t="shared" si="53"/>
        <v>https://dashboardfiltrado.azurewebsites.net/AutoDash/Index/56/80</v>
      </c>
      <c r="AC7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id2:80, url:"https://app.powerbi.com/view?r=eyJrIjoiNTRmMGJhZjMtMzY4Ny00MzYzLTllYWItYjQwNTFkNWFiNDIxIiwidCI6IjhmYmFhNWJmLTJlY2MtNGRjOC1iNTZiLThmOTJlMzA3ZjA3NiIsImMiOjR9", comentario:"DATA: DATARIESGO || País: Nicaragua || Variante: SI || Tipo Variante: Departamento || Variante Shopify: Departamento: Rivas"));</v>
      </c>
      <c r="AD7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https://odooutil.azurewebsites.net/GEE/Index/9026/80/56/80</v>
      </c>
      <c r="AE738" s="117" t="str">
        <f>+IF(Detalle_Vinculos_Odoo[[#This Row],[LINK Mapstore]]&lt;&gt;"","MapStore",IF(Detalle_Vinculos_Odoo[[#This Row],[id GEE]]&lt;&gt;"","GEE-PBI","PBI"))</f>
        <v>GEE-PBI</v>
      </c>
    </row>
    <row r="739" spans="1:31" ht="30.6" x14ac:dyDescent="0.3">
      <c r="A739" s="102">
        <f t="shared" si="54"/>
        <v>726</v>
      </c>
      <c r="B739" s="103" t="str">
        <f>+VLOOKUP($M739,Detalle_Variantes_DI[],2,0)</f>
        <v>DATARIESGO</v>
      </c>
      <c r="C739" s="103" t="str">
        <f>+VLOOKUP($M739,Detalle_Variantes_DI[],3,0)</f>
        <v>0012-04-00091</v>
      </c>
      <c r="D739" s="30" t="str">
        <f>+VLOOKUP($M739,Detalle_Variantes_DI[],5,0)</f>
        <v>Plataforma de Análisis y Monitoreo de focos de Fuego - Nicaragua</v>
      </c>
      <c r="E739" s="102" t="str">
        <f>+VLOOKUP($M739,Detalle_Variantes_DI[],6,0)</f>
        <v>PRO</v>
      </c>
      <c r="F739" s="102" t="str">
        <f>+VLOOKUP($M739,Detalle_Variantes_DI[],7,0)</f>
        <v>Nicaragua</v>
      </c>
      <c r="G739" s="102" t="str">
        <f>+VLOOKUP($M739,Detalle_Variantes_DI[],8,0)</f>
        <v>SI</v>
      </c>
      <c r="H739" s="102" t="str">
        <f>+VLOOKUP($M739,Detalle_Variantes_DI[],9,0)</f>
        <v>SI</v>
      </c>
      <c r="I739" s="102" t="str">
        <f>+VLOOKUP($M739,Detalle_Variantes_DI[],10,0)</f>
        <v>NO</v>
      </c>
      <c r="J739" s="102" t="str">
        <f>+VLOOKUP($M739,Detalle_Variantes_DI[],11,0)</f>
        <v>SI</v>
      </c>
      <c r="K739" s="102" t="str">
        <f>+VLOOKUP($M739,Detalle_Variantes_DI[],13,0)</f>
        <v>SI</v>
      </c>
      <c r="L739" s="102" t="str">
        <f>+VLOOKUP($M739,Detalle_Variantes_DI[],14,0)</f>
        <v>Departamento</v>
      </c>
      <c r="M739" s="100">
        <f t="shared" si="57"/>
        <v>56</v>
      </c>
      <c r="N739" s="96">
        <v>85</v>
      </c>
      <c r="O739" s="102">
        <f>+IF(VLOOKUP($M739,Detalle_Variantes_DI[],19,0)=0,"",VLOOKUP($M739,Detalle_Variantes_DI[],19,0))</f>
        <v>9026</v>
      </c>
      <c r="P739" s="102">
        <f t="shared" si="55"/>
        <v>85</v>
      </c>
      <c r="Q739" s="102">
        <f>+IF(VLOOKUP($M739,Detalle_Variantes_DI[],19,0)=0,"",VLOOKUP($M739,Detalle_Variantes_DI[],21,0))</f>
        <v>0</v>
      </c>
      <c r="R739" s="102">
        <f t="shared" si="56"/>
        <v>85</v>
      </c>
      <c r="S739" s="106" t="str">
        <f>+IFERROR(VLOOKUP(M739&amp;"-"&amp;N739,Links_publicos_PBI[[id-id2]:[Nombre Archivo PBI]],4,0),L739)</f>
        <v>Departamento: Río San Juan</v>
      </c>
      <c r="T739" s="121" t="str">
        <f>+HYPERLINK(IFERROR(VLOOKUP($M739&amp;"-"&amp;$N739,Links_publicos_PBI[[id-id2]:[Nombre Archivo PBI]],5,0),L739))</f>
        <v>https://app.powerbi.com/view?r=eyJrIjoiYWZkZTExYTctOWY2Yi00N2EwLTlmNmYtNjAxNzNiMzRlMTkzIiwidCI6IjhmYmFhNWJmLTJlY2MtNGRjOC1iNTZiLThmOTJlMzA3ZjA3NiIsImMiOjR9</v>
      </c>
      <c r="U739" s="121" t="str">
        <f>+IFERROR(VLOOKUP($M739,'LINK GEE-MSTORE'!$A$4:$E$164,4,0),"")&amp;IF(Detalle_Vinculos_Odoo[[#This Row],[id GEE2]]=0,"",Detalle_Vinculos_Odoo[[#This Row],[id GEE2]])</f>
        <v>https://app-data-i.users.earthengine.app/view/datafuegoncfiltro?Codcom=85</v>
      </c>
      <c r="V739" s="121" t="str">
        <f>+IFERROR(VLOOKUP($M739,'LINK GEE-MSTORE'!$I$4:$M$134,4,0),"")</f>
        <v/>
      </c>
      <c r="W739" s="30" t="str">
        <f>+Detalle_Vinculos_Odoo[[#This Row],[Data]]&amp;"|| "&amp;Detalle_Vinculos_Odoo[[#This Row],[Variante Shopify]]&amp;", "&amp;Detalle_Vinculos_Odoo[[#This Row],[País]]</f>
        <v>DATARIESGO|| Departamento: Río San Juan, Nicaragua</v>
      </c>
      <c r="X7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Río San Juan</v>
      </c>
      <c r="Y73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id2:85, geeURL: "https://app-data-i.users.earthengine.app/view/datafuegoncfiltro?Codcom=85", comentario: "DATA: DATARIESGO || País: Nicaragua || Variante: SI || Tipo Variante: Departamento || Variante Shopify: Departamento: Río San Juan", nombre: "DATARIESGO|| Departamento: Río San Juan, Nicaragua",urlImagen: "https://raw.githubusercontent.com/Sud-Austral/DATA-COMUN/master/00%20Portadas/DATAFUEGO/portadaPowerBi_DataRIESGO_PlataformaDeAnalisisYMonitoreoDeFocosDeFuego_NICARAGUA.jpg",  urlPowerBi:"https://app.powerbi.com/view?r=eyJrIjoiYWZkZTExYTctOWY2Yi00N2EwLTlmNmYtNjAxNzNiMzRlMTkzIiwidCI6IjhmYmFhNWJmLTJlY2MtNGRjOC1iNTZiLThmOTJlMzA3ZjA3NiIsImMiOjR9"));</v>
      </c>
      <c r="AA7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https://odooutil.azurewebsites.net/GEE/Index/9026/85/56/85</v>
      </c>
      <c r="AB739" s="106" t="str">
        <f t="shared" si="53"/>
        <v>https://dashboardfiltrado.azurewebsites.net/AutoDash/Index/56/85</v>
      </c>
      <c r="AC7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id2:85, url:"https://app.powerbi.com/view?r=eyJrIjoiYWZkZTExYTctOWY2Yi00N2EwLTlmNmYtNjAxNzNiMzRlMTkzIiwidCI6IjhmYmFhNWJmLTJlY2MtNGRjOC1iNTZiLThmOTJlMzA3ZjA3NiIsImMiOjR9", comentario:"DATA: DATARIESGO || País: Nicaragua || Variante: SI || Tipo Variante: Departamento || Variante Shopify: Departamento: Río San Juan"));</v>
      </c>
      <c r="AD7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https://odooutil.azurewebsites.net/GEE/Index/9026/85/56/85</v>
      </c>
      <c r="AE739" s="117" t="str">
        <f>+IF(Detalle_Vinculos_Odoo[[#This Row],[LINK Mapstore]]&lt;&gt;"","MapStore",IF(Detalle_Vinculos_Odoo[[#This Row],[id GEE]]&lt;&gt;"","GEE-PBI","PBI"))</f>
        <v>GEE-PBI</v>
      </c>
    </row>
    <row r="740" spans="1:31" ht="30.6" x14ac:dyDescent="0.3">
      <c r="A740" s="102">
        <f t="shared" si="54"/>
        <v>727</v>
      </c>
      <c r="B740" s="103" t="str">
        <f>+VLOOKUP($M740,Detalle_Variantes_DI[],2,0)</f>
        <v>DATARIESGO</v>
      </c>
      <c r="C740" s="103" t="str">
        <f>+VLOOKUP($M740,Detalle_Variantes_DI[],3,0)</f>
        <v>0012-04-00091</v>
      </c>
      <c r="D740" s="30" t="str">
        <f>+VLOOKUP($M740,Detalle_Variantes_DI[],5,0)</f>
        <v>Plataforma de Análisis y Monitoreo de focos de Fuego - Nicaragua</v>
      </c>
      <c r="E740" s="102" t="str">
        <f>+VLOOKUP($M740,Detalle_Variantes_DI[],6,0)</f>
        <v>PRO</v>
      </c>
      <c r="F740" s="102" t="str">
        <f>+VLOOKUP($M740,Detalle_Variantes_DI[],7,0)</f>
        <v>Nicaragua</v>
      </c>
      <c r="G740" s="102" t="str">
        <f>+VLOOKUP($M740,Detalle_Variantes_DI[],8,0)</f>
        <v>SI</v>
      </c>
      <c r="H740" s="102" t="str">
        <f>+VLOOKUP($M740,Detalle_Variantes_DI[],9,0)</f>
        <v>SI</v>
      </c>
      <c r="I740" s="102" t="str">
        <f>+VLOOKUP($M740,Detalle_Variantes_DI[],10,0)</f>
        <v>NO</v>
      </c>
      <c r="J740" s="102" t="str">
        <f>+VLOOKUP($M740,Detalle_Variantes_DI[],11,0)</f>
        <v>SI</v>
      </c>
      <c r="K740" s="102" t="str">
        <f>+VLOOKUP($M740,Detalle_Variantes_DI[],13,0)</f>
        <v>SI</v>
      </c>
      <c r="L740" s="102" t="str">
        <f>+VLOOKUP($M740,Detalle_Variantes_DI[],14,0)</f>
        <v>Departamento</v>
      </c>
      <c r="M740" s="100">
        <f t="shared" si="57"/>
        <v>56</v>
      </c>
      <c r="N740" s="96">
        <v>91</v>
      </c>
      <c r="O740" s="102">
        <f>+IF(VLOOKUP($M740,Detalle_Variantes_DI[],19,0)=0,"",VLOOKUP($M740,Detalle_Variantes_DI[],19,0))</f>
        <v>9026</v>
      </c>
      <c r="P740" s="102">
        <f t="shared" si="55"/>
        <v>91</v>
      </c>
      <c r="Q740" s="102">
        <f>+IF(VLOOKUP($M740,Detalle_Variantes_DI[],19,0)=0,"",VLOOKUP($M740,Detalle_Variantes_DI[],21,0))</f>
        <v>0</v>
      </c>
      <c r="R740" s="102">
        <f t="shared" si="56"/>
        <v>91</v>
      </c>
      <c r="S740" s="106" t="str">
        <f>+IFERROR(VLOOKUP(M740&amp;"-"&amp;N740,Links_publicos_PBI[[id-id2]:[Nombre Archivo PBI]],4,0),L740)</f>
        <v>Región Autónoma de la Costa Caribe Norte</v>
      </c>
      <c r="T740" s="121" t="str">
        <f>+HYPERLINK(IFERROR(VLOOKUP($M740&amp;"-"&amp;$N740,Links_publicos_PBI[[id-id2]:[Nombre Archivo PBI]],5,0),L740))</f>
        <v>https://app.powerbi.com/view?r=eyJrIjoiNzhlYzY3ZTMtNGUyYS00ZWQzLTk1YTUtNzc2ZTNkYzc5NTRjIiwidCI6IjhmYmFhNWJmLTJlY2MtNGRjOC1iNTZiLThmOTJlMzA3ZjA3NiIsImMiOjR9</v>
      </c>
      <c r="U740" s="121" t="str">
        <f>+IFERROR(VLOOKUP($M740,'LINK GEE-MSTORE'!$A$4:$E$164,4,0),"")&amp;IF(Detalle_Vinculos_Odoo[[#This Row],[id GEE2]]=0,"",Detalle_Vinculos_Odoo[[#This Row],[id GEE2]])</f>
        <v>https://app-data-i.users.earthengine.app/view/datafuegoncfiltro?Codcom=91</v>
      </c>
      <c r="V740" s="121" t="str">
        <f>+IFERROR(VLOOKUP($M740,'LINK GEE-MSTORE'!$I$4:$M$134,4,0),"")</f>
        <v/>
      </c>
      <c r="W740" s="30" t="str">
        <f>+Detalle_Vinculos_Odoo[[#This Row],[Data]]&amp;"|| "&amp;Detalle_Vinculos_Odoo[[#This Row],[Variante Shopify]]&amp;", "&amp;Detalle_Vinculos_Odoo[[#This Row],[País]]</f>
        <v>DATARIESGO|| Región Autónoma de la Costa Caribe Norte, Nicaragua</v>
      </c>
      <c r="X7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Región Autónoma de la Costa Caribe Norte</v>
      </c>
      <c r="Y74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id2:91, geeURL: "https://app-data-i.users.earthengine.app/view/datafuegoncfiltro?Codcom=91", comentario: "DATA: DATARIESGO || País: Nicaragua || Variante: SI || Tipo Variante: Departamento || Variante Shopify: Región Autónoma de la Costa Caribe Norte", nombre: "DATARIESGO|| Región Autónoma de la Costa Caribe Norte, Nicaragua",urlImagen: "https://raw.githubusercontent.com/Sud-Austral/DATA-COMUN/master/00%20Portadas/DATAFUEGO/portadaPowerBi_DataRIESGO_PlataformaDeAnalisisYMonitoreoDeFocosDeFuego_NICARAGUA.jpg",  urlPowerBi:"https://app.powerbi.com/view?r=eyJrIjoiNzhlYzY3ZTMtNGUyYS00ZWQzLTk1YTUtNzc2ZTNkYzc5NTRjIiwidCI6IjhmYmFhNWJmLTJlY2MtNGRjOC1iNTZiLThmOTJlMzA3ZjA3NiIsImMiOjR9"));</v>
      </c>
      <c r="AA7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https://odooutil.azurewebsites.net/GEE/Index/9026/91/56/91</v>
      </c>
      <c r="AB740" s="106" t="str">
        <f t="shared" si="53"/>
        <v>https://dashboardfiltrado.azurewebsites.net/AutoDash/Index/56/91</v>
      </c>
      <c r="AC7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id2:91, url:"https://app.powerbi.com/view?r=eyJrIjoiNzhlYzY3ZTMtNGUyYS00ZWQzLTk1YTUtNzc2ZTNkYzc5NTRjIiwidCI6IjhmYmFhNWJmLTJlY2MtNGRjOC1iNTZiLThmOTJlMzA3ZjA3NiIsImMiOjR9", comentario:"DATA: DATARIESGO || País: Nicaragua || Variante: SI || Tipo Variante: Departamento || Variante Shopify: Región Autónoma de la Costa Caribe Norte"));</v>
      </c>
      <c r="AD7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https://odooutil.azurewebsites.net/GEE/Index/9026/91/56/91</v>
      </c>
      <c r="AE740" s="117" t="str">
        <f>+IF(Detalle_Vinculos_Odoo[[#This Row],[LINK Mapstore]]&lt;&gt;"","MapStore",IF(Detalle_Vinculos_Odoo[[#This Row],[id GEE]]&lt;&gt;"","GEE-PBI","PBI"))</f>
        <v>GEE-PBI</v>
      </c>
    </row>
    <row r="741" spans="1:31" ht="30.6" x14ac:dyDescent="0.3">
      <c r="A741" s="102">
        <f t="shared" si="54"/>
        <v>728</v>
      </c>
      <c r="B741" s="103" t="str">
        <f>+VLOOKUP($M741,Detalle_Variantes_DI[],2,0)</f>
        <v>DATARIESGO</v>
      </c>
      <c r="C741" s="103" t="str">
        <f>+VLOOKUP($M741,Detalle_Variantes_DI[],3,0)</f>
        <v>0012-04-00091</v>
      </c>
      <c r="D741" s="30" t="str">
        <f>+VLOOKUP($M741,Detalle_Variantes_DI[],5,0)</f>
        <v>Plataforma de Análisis y Monitoreo de focos de Fuego - Nicaragua</v>
      </c>
      <c r="E741" s="102" t="str">
        <f>+VLOOKUP($M741,Detalle_Variantes_DI[],6,0)</f>
        <v>PRO</v>
      </c>
      <c r="F741" s="102" t="str">
        <f>+VLOOKUP($M741,Detalle_Variantes_DI[],7,0)</f>
        <v>Nicaragua</v>
      </c>
      <c r="G741" s="102" t="str">
        <f>+VLOOKUP($M741,Detalle_Variantes_DI[],8,0)</f>
        <v>SI</v>
      </c>
      <c r="H741" s="102" t="str">
        <f>+VLOOKUP($M741,Detalle_Variantes_DI[],9,0)</f>
        <v>SI</v>
      </c>
      <c r="I741" s="102" t="str">
        <f>+VLOOKUP($M741,Detalle_Variantes_DI[],10,0)</f>
        <v>NO</v>
      </c>
      <c r="J741" s="102" t="str">
        <f>+VLOOKUP($M741,Detalle_Variantes_DI[],11,0)</f>
        <v>SI</v>
      </c>
      <c r="K741" s="102" t="str">
        <f>+VLOOKUP($M741,Detalle_Variantes_DI[],13,0)</f>
        <v>SI</v>
      </c>
      <c r="L741" s="102" t="str">
        <f>+VLOOKUP($M741,Detalle_Variantes_DI[],14,0)</f>
        <v>Departamento</v>
      </c>
      <c r="M741" s="100">
        <f t="shared" si="57"/>
        <v>56</v>
      </c>
      <c r="N741" s="96">
        <v>93</v>
      </c>
      <c r="O741" s="102">
        <f>+IF(VLOOKUP($M741,Detalle_Variantes_DI[],19,0)=0,"",VLOOKUP($M741,Detalle_Variantes_DI[],19,0))</f>
        <v>9026</v>
      </c>
      <c r="P741" s="102">
        <f t="shared" si="55"/>
        <v>93</v>
      </c>
      <c r="Q741" s="102">
        <f>+IF(VLOOKUP($M741,Detalle_Variantes_DI[],19,0)=0,"",VLOOKUP($M741,Detalle_Variantes_DI[],21,0))</f>
        <v>0</v>
      </c>
      <c r="R741" s="102">
        <f t="shared" si="56"/>
        <v>93</v>
      </c>
      <c r="S741" s="106" t="str">
        <f>+IFERROR(VLOOKUP(M741&amp;"-"&amp;N741,Links_publicos_PBI[[id-id2]:[Nombre Archivo PBI]],4,0),L741)</f>
        <v>Región Autónoma de la Costa Caribe Sur</v>
      </c>
      <c r="T741" s="121" t="str">
        <f>+HYPERLINK(IFERROR(VLOOKUP($M741&amp;"-"&amp;$N741,Links_publicos_PBI[[id-id2]:[Nombre Archivo PBI]],5,0),L741))</f>
        <v>https://app.powerbi.com/view?r=eyJrIjoiNDU2MmRkNmItZDlkNy00NmJiLWEyMWItMWRlZDBhNGRkYTRjIiwidCI6IjhmYmFhNWJmLTJlY2MtNGRjOC1iNTZiLThmOTJlMzA3ZjA3NiIsImMiOjR9</v>
      </c>
      <c r="U741" s="121" t="str">
        <f>+IFERROR(VLOOKUP($M741,'LINK GEE-MSTORE'!$A$4:$E$164,4,0),"")&amp;IF(Detalle_Vinculos_Odoo[[#This Row],[id GEE2]]=0,"",Detalle_Vinculos_Odoo[[#This Row],[id GEE2]])</f>
        <v>https://app-data-i.users.earthengine.app/view/datafuegoncfiltro?Codcom=93</v>
      </c>
      <c r="V741" s="121" t="str">
        <f>+IFERROR(VLOOKUP($M741,'LINK GEE-MSTORE'!$I$4:$M$134,4,0),"")</f>
        <v/>
      </c>
      <c r="W741" s="30" t="str">
        <f>+Detalle_Vinculos_Odoo[[#This Row],[Data]]&amp;"|| "&amp;Detalle_Vinculos_Odoo[[#This Row],[Variante Shopify]]&amp;", "&amp;Detalle_Vinculos_Odoo[[#This Row],[País]]</f>
        <v>DATARIESGO|| Región Autónoma de la Costa Caribe Sur, Nicaragua</v>
      </c>
      <c r="X7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Región Autónoma de la Costa Caribe Sur</v>
      </c>
      <c r="Y74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id2:93, geeURL: "https://app-data-i.users.earthengine.app/view/datafuegoncfiltro?Codcom=93", comentario: "DATA: DATARIESGO || País: Nicaragua || Variante: SI || Tipo Variante: Departamento || Variante Shopify: Región Autónoma de la Costa Caribe Sur", nombre: "DATARIESGO|| Región Autónoma de la Costa Caribe Sur, Nicaragua",urlImagen: "https://raw.githubusercontent.com/Sud-Austral/DATA-COMUN/master/00%20Portadas/DATAFUEGO/portadaPowerBi_DataRIESGO_PlataformaDeAnalisisYMonitoreoDeFocosDeFuego_NICARAGUA.jpg",  urlPowerBi:"https://app.powerbi.com/view?r=eyJrIjoiNDU2MmRkNmItZDlkNy00NmJiLWEyMWItMWRlZDBhNGRkYTRjIiwidCI6IjhmYmFhNWJmLTJlY2MtNGRjOC1iNTZiLThmOTJlMzA3ZjA3NiIsImMiOjR9"));</v>
      </c>
      <c r="AA7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https://odooutil.azurewebsites.net/GEE/Index/9026/93/56/93</v>
      </c>
      <c r="AB741" s="106" t="str">
        <f t="shared" si="53"/>
        <v>https://dashboardfiltrado.azurewebsites.net/AutoDash/Index/56/93</v>
      </c>
      <c r="AC7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id2:93, url:"https://app.powerbi.com/view?r=eyJrIjoiNDU2MmRkNmItZDlkNy00NmJiLWEyMWItMWRlZDBhNGRkYTRjIiwidCI6IjhmYmFhNWJmLTJlY2MtNGRjOC1iNTZiLThmOTJlMzA3ZjA3NiIsImMiOjR9", comentario:"DATA: DATARIESGO || País: Nicaragua || Variante: SI || Tipo Variante: Departamento || Variante Shopify: Región Autónoma de la Costa Caribe Sur"));</v>
      </c>
      <c r="AD7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https://odooutil.azurewebsites.net/GEE/Index/9026/93/56/93</v>
      </c>
      <c r="AE741" s="117" t="str">
        <f>+IF(Detalle_Vinculos_Odoo[[#This Row],[LINK Mapstore]]&lt;&gt;"","MapStore",IF(Detalle_Vinculos_Odoo[[#This Row],[id GEE]]&lt;&gt;"","GEE-PBI","PBI"))</f>
        <v>GEE-PBI</v>
      </c>
    </row>
    <row r="742" spans="1:31" ht="30.6" hidden="1" x14ac:dyDescent="0.3">
      <c r="A742" s="102">
        <f t="shared" si="54"/>
        <v>729</v>
      </c>
      <c r="B742" s="103" t="str">
        <f>+VLOOKUP($M742,Detalle_Variantes_DI[],2,0)</f>
        <v>DATACLIMA</v>
      </c>
      <c r="C742" s="103" t="str">
        <f>+VLOOKUP($M742,Detalle_Variantes_DI[],3,0)</f>
        <v>0013-04-00092</v>
      </c>
      <c r="D742" s="30" t="str">
        <f>+VLOOKUP($M742,Detalle_Variantes_DI[],5,0)</f>
        <v>Plataforma de Análisis y Monitoreo del Clima - Nicaragua</v>
      </c>
      <c r="E742" s="102" t="str">
        <f>+VLOOKUP($M742,Detalle_Variantes_DI[],6,0)</f>
        <v>PRO</v>
      </c>
      <c r="F742" s="102" t="str">
        <f>+VLOOKUP($M742,Detalle_Variantes_DI[],7,0)</f>
        <v>Nicaragua</v>
      </c>
      <c r="G742" s="102" t="str">
        <f>+VLOOKUP($M742,Detalle_Variantes_DI[],8,0)</f>
        <v>SI</v>
      </c>
      <c r="H742" s="102" t="str">
        <f>+VLOOKUP($M742,Detalle_Variantes_DI[],9,0)</f>
        <v>SI</v>
      </c>
      <c r="I742" s="102" t="str">
        <f>+VLOOKUP($M742,Detalle_Variantes_DI[],10,0)</f>
        <v>NO</v>
      </c>
      <c r="J742" s="102" t="str">
        <f>+VLOOKUP($M742,Detalle_Variantes_DI[],11,0)</f>
        <v>SI</v>
      </c>
      <c r="K742" s="102" t="str">
        <f>+VLOOKUP($M742,Detalle_Variantes_DI[],13,0)</f>
        <v>NO</v>
      </c>
      <c r="L742" s="102" t="str">
        <f>+VLOOKUP($M742,Detalle_Variantes_DI[],14,0)</f>
        <v>Nacional</v>
      </c>
      <c r="M742" s="100">
        <v>57</v>
      </c>
      <c r="N742" s="96">
        <v>0</v>
      </c>
      <c r="O742" s="102">
        <f>+IF(VLOOKUP($M742,Detalle_Variantes_DI[],19,0)=0,"",VLOOKUP($M742,Detalle_Variantes_DI[],19,0))</f>
        <v>9027</v>
      </c>
      <c r="P742" s="102">
        <f t="shared" si="55"/>
        <v>0</v>
      </c>
      <c r="Q742" s="102">
        <f>+IF(VLOOKUP($M742,Detalle_Variantes_DI[],19,0)=0,"",VLOOKUP($M742,Detalle_Variantes_DI[],21,0))</f>
        <v>0</v>
      </c>
      <c r="R742" s="102">
        <f t="shared" si="56"/>
        <v>0</v>
      </c>
      <c r="S742" s="106" t="str">
        <f>+IFERROR(VLOOKUP(M742&amp;"-"&amp;N742,Links_publicos_PBI[[id-id2]:[Nombre Archivo PBI]],4,0),L742)</f>
        <v>Nacional</v>
      </c>
      <c r="T742" s="121" t="str">
        <f>+HYPERLINK(IFERROR(VLOOKUP($M742&amp;"-"&amp;$N742,Links_publicos_PBI[[id-id2]:[Nombre Archivo PBI]],5,0),L742))</f>
        <v>https://app.powerbi.com/view?r=eyJrIjoiNDdkMDAyZjMtNjZmMy00MGE4LThiN2EtNThlMTQwM2YxNGEzIiwidCI6IjhmYmFhNWJmLTJlY2MtNGRjOC1iNTZiLThmOTJlMzA3ZjA3NiIsImMiOjR9&amp;pageName=ReportSection07b976d31e945d81283b</v>
      </c>
      <c r="U742" s="121" t="str">
        <f>+IFERROR(VLOOKUP($M742,'LINK GEE-MSTORE'!$A$4:$E$164,4,0),"")&amp;IF(Detalle_Vinculos_Odoo[[#This Row],[id GEE2]]=0,"",Detalle_Vinculos_Odoo[[#This Row],[id GEE2]])</f>
        <v>https://app-data-i.users.earthengine.app/view/dataclimanc</v>
      </c>
      <c r="V742" s="121" t="str">
        <f>+IFERROR(VLOOKUP($M742,'LINK GEE-MSTORE'!$I$4:$M$134,4,0),"")</f>
        <v/>
      </c>
      <c r="W742" s="30" t="str">
        <f>+Detalle_Vinculos_Odoo[[#This Row],[Data]]&amp;"|| "&amp;Detalle_Vinculos_Odoo[[#This Row],[Variante Shopify]]&amp;", "&amp;Detalle_Vinculos_Odoo[[#This Row],[País]]</f>
        <v>DATACLIMA|| Nacional, Nicaragua</v>
      </c>
      <c r="X7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NO || Tipo Variante: Nacional || Variante Shopify: Nacional</v>
      </c>
      <c r="Y74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9027, id2:0, geeURL: "https://app-data-i.users.earthengine.app/view/dataclimanc", comentario: "DATA: DATACLIMA || País: Nicaragua || Variante: NO || Tipo Variante: Nacional || Variante Shopify: Nacional", nombre: "DATACLIMA|| Nacional, Nicaragua",urlImagen: "https://raw.githubusercontent.com/Sud-Austral/DATA-COMUN/master/00%20Portadas/DATACLIMA/portadaPowerBi_DataCLIMA_PlataformaDeAnalisisYMonitoreoDelClima_NICARAGUA.jpg",  urlPowerBi:"https://app.powerbi.com/view?r=eyJrIjoiNDdkMDAyZjMtNjZmMy00MGE4LThiN2EtNThlMTQwM2YxNGEzIiwidCI6IjhmYmFhNWJmLTJlY2MtNGRjOC1iNTZiLThmOTJlMzA3ZjA3NiIsImMiOjR9&amp;pageName=ReportSection07b976d31e945d81283b"));</v>
      </c>
      <c r="AA7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https://odooutil.azurewebsites.net/GEE/Index/9027/0/57/0</v>
      </c>
      <c r="AB742" s="106" t="str">
        <f t="shared" si="53"/>
        <v>https://dashboardfiltrado.azurewebsites.net/AutoDash/Index/57/0</v>
      </c>
      <c r="AC7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id:57, id2:0, url:"https://app.powerbi.com/view?r=eyJrIjoiNDdkMDAyZjMtNjZmMy00MGE4LThiN2EtNThlMTQwM2YxNGEzIiwidCI6IjhmYmFhNWJmLTJlY2MtNGRjOC1iNTZiLThmOTJlMzA3ZjA3NiIsImMiOjR9&amp;pageName=ReportSection07b976d31e945d81283b", comentario:"DATA: DATACLIMA || País: Nicaragua || Variante: NO || Tipo Variante: Nacional || Variante Shopify: Nacional"));</v>
      </c>
      <c r="AD7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https://odooutil.azurewebsites.net/GEE/Index/9027/0/57/0</v>
      </c>
      <c r="AE742" s="117" t="str">
        <f>+IF(Detalle_Vinculos_Odoo[[#This Row],[LINK Mapstore]]&lt;&gt;"","MapStore",IF(Detalle_Vinculos_Odoo[[#This Row],[id GEE]]&lt;&gt;"","GEE-PBI","PBI"))</f>
        <v>GEE-PBI</v>
      </c>
    </row>
    <row r="743" spans="1:31" ht="30.6" hidden="1" x14ac:dyDescent="0.3">
      <c r="A743" s="102">
        <f t="shared" si="54"/>
        <v>730</v>
      </c>
      <c r="B743" s="103" t="str">
        <f>+VLOOKUP($M743,Detalle_Variantes_DI[],2,0)</f>
        <v>DATACLIMA</v>
      </c>
      <c r="C743" s="103" t="str">
        <f>+VLOOKUP($M743,Detalle_Variantes_DI[],3,0)</f>
        <v>0013-04-00092</v>
      </c>
      <c r="D743" s="30" t="str">
        <f>+VLOOKUP($M743,Detalle_Variantes_DI[],5,0)</f>
        <v>Plataforma de Análisis y Monitoreo del Clima - Nicaragua</v>
      </c>
      <c r="E743" s="102" t="str">
        <f>+VLOOKUP($M743,Detalle_Variantes_DI[],6,0)</f>
        <v>PRO</v>
      </c>
      <c r="F743" s="102" t="str">
        <f>+VLOOKUP($M743,Detalle_Variantes_DI[],7,0)</f>
        <v>Nicaragua</v>
      </c>
      <c r="G743" s="102" t="str">
        <f>+VLOOKUP($M743,Detalle_Variantes_DI[],8,0)</f>
        <v>SI</v>
      </c>
      <c r="H743" s="102" t="str">
        <f>+VLOOKUP($M743,Detalle_Variantes_DI[],9,0)</f>
        <v>SI</v>
      </c>
      <c r="I743" s="102" t="str">
        <f>+VLOOKUP($M743,Detalle_Variantes_DI[],10,0)</f>
        <v>NO</v>
      </c>
      <c r="J743" s="102" t="str">
        <f>+VLOOKUP($M743,Detalle_Variantes_DI[],11,0)</f>
        <v>SI</v>
      </c>
      <c r="K743" s="102" t="str">
        <f>+VLOOKUP($M743,Detalle_Variantes_DI[],13,0)</f>
        <v>SI</v>
      </c>
      <c r="L743" s="102" t="str">
        <f>+VLOOKUP($M743,Detalle_Variantes_DI[],14,0)</f>
        <v>Departamento</v>
      </c>
      <c r="M743" s="100">
        <v>58</v>
      </c>
      <c r="N743" s="96">
        <v>5</v>
      </c>
      <c r="O743" s="102">
        <f>+IF(VLOOKUP($M743,Detalle_Variantes_DI[],19,0)=0,"",VLOOKUP($M743,Detalle_Variantes_DI[],19,0))</f>
        <v>9028</v>
      </c>
      <c r="P743" s="102">
        <f t="shared" si="55"/>
        <v>5</v>
      </c>
      <c r="Q743" s="102">
        <f>+IF(VLOOKUP($M743,Detalle_Variantes_DI[],19,0)=0,"",VLOOKUP($M743,Detalle_Variantes_DI[],21,0))</f>
        <v>0</v>
      </c>
      <c r="R743" s="102">
        <f t="shared" si="56"/>
        <v>5</v>
      </c>
      <c r="S743" s="106" t="str">
        <f>+IFERROR(VLOOKUP(M743&amp;"-"&amp;N743,Links_publicos_PBI[[id-id2]:[Nombre Archivo PBI]],4,0),L743)</f>
        <v>Departamento: Nueva Segovia</v>
      </c>
      <c r="T743" s="121" t="str">
        <f>+HYPERLINK(IFERROR(VLOOKUP($M743&amp;"-"&amp;$N743,Links_publicos_PBI[[id-id2]:[Nombre Archivo PBI]],5,0),L743))</f>
        <v>https://app.powerbi.com/view?r=eyJrIjoiYzA1NDZmMGItMDgwOS00YzEzLThmOGMtZWRhYTQxZGJhMGE4IiwidCI6IjhmYmFhNWJmLTJlY2MtNGRjOC1iNTZiLThmOTJlMzA3ZjA3NiIsImMiOjR9</v>
      </c>
      <c r="U743" s="121" t="str">
        <f>+IFERROR(VLOOKUP($M743,'LINK GEE-MSTORE'!$A$4:$E$164,4,0),"")&amp;IF(Detalle_Vinculos_Odoo[[#This Row],[id GEE2]]=0,"",Detalle_Vinculos_Odoo[[#This Row],[id GEE2]])</f>
        <v>https://app-data-i.users.earthengine.app/view/dataclimancfiltro?Codcom=5</v>
      </c>
      <c r="V743" s="121" t="str">
        <f>+IFERROR(VLOOKUP($M743,'LINK GEE-MSTORE'!$I$4:$M$134,4,0),"")</f>
        <v/>
      </c>
      <c r="W743" s="30" t="str">
        <f>+Detalle_Vinculos_Odoo[[#This Row],[Data]]&amp;"|| "&amp;Detalle_Vinculos_Odoo[[#This Row],[Variante Shopify]]&amp;", "&amp;Detalle_Vinculos_Odoo[[#This Row],[País]]</f>
        <v>DATACLIMA|| Departamento: Nueva Segovia, Nicaragua</v>
      </c>
      <c r="X7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Nueva Segovia</v>
      </c>
      <c r="Y74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id2:5, geeURL: "https://app-data-i.users.earthengine.app/view/dataclimancfiltro?Codcom=5", comentario: "DATA: DATACLIMA || País: Nicaragua || Variante: SI || Tipo Variante: Departamento || Variante Shopify: Departamento: Nueva Segovia", nombre: "DATACLIMA|| Departamento: Nueva Segovia, Nicaragua",urlImagen: "https://raw.githubusercontent.com/Sud-Austral/DATA-COMUN/master/00%20Portadas/DATACLIMA/portadaPowerBi_DataCLIMA_PlataformaDeAnalisisYMonitoreoDelClima_NICARAGUA.jpg",  urlPowerBi:"https://app.powerbi.com/view?r=eyJrIjoiYzA1NDZmMGItMDgwOS00YzEzLThmOGMtZWRhYTQxZGJhMGE4IiwidCI6IjhmYmFhNWJmLTJlY2MtNGRjOC1iNTZiLThmOTJlMzA3ZjA3NiIsImMiOjR9"));</v>
      </c>
      <c r="AA7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https://odooutil.azurewebsites.net/GEE/Index/9028/5/58/5</v>
      </c>
      <c r="AB743" s="106" t="str">
        <f t="shared" si="53"/>
        <v>https://dashboardfiltrado.azurewebsites.net/AutoDash/Index/58/5</v>
      </c>
      <c r="AC7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id2:5, url:"https://app.powerbi.com/view?r=eyJrIjoiYzA1NDZmMGItMDgwOS00YzEzLThmOGMtZWRhYTQxZGJhMGE4IiwidCI6IjhmYmFhNWJmLTJlY2MtNGRjOC1iNTZiLThmOTJlMzA3ZjA3NiIsImMiOjR9", comentario:"DATA: DATACLIMA || País: Nicaragua || Variante: SI || Tipo Variante: Departamento || Variante Shopify: Departamento: Nueva Segovia"));</v>
      </c>
      <c r="AD7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https://odooutil.azurewebsites.net/GEE/Index/9028/5/58/5</v>
      </c>
      <c r="AE743" s="117" t="str">
        <f>+IF(Detalle_Vinculos_Odoo[[#This Row],[LINK Mapstore]]&lt;&gt;"","MapStore",IF(Detalle_Vinculos_Odoo[[#This Row],[id GEE]]&lt;&gt;"","GEE-PBI","PBI"))</f>
        <v>GEE-PBI</v>
      </c>
    </row>
    <row r="744" spans="1:31" ht="30.6" hidden="1" x14ac:dyDescent="0.3">
      <c r="A744" s="102">
        <f t="shared" si="54"/>
        <v>731</v>
      </c>
      <c r="B744" s="103" t="str">
        <f>+VLOOKUP($M744,Detalle_Variantes_DI[],2,0)</f>
        <v>DATACLIMA</v>
      </c>
      <c r="C744" s="103" t="str">
        <f>+VLOOKUP($M744,Detalle_Variantes_DI[],3,0)</f>
        <v>0013-04-00092</v>
      </c>
      <c r="D744" s="30" t="str">
        <f>+VLOOKUP($M744,Detalle_Variantes_DI[],5,0)</f>
        <v>Plataforma de Análisis y Monitoreo del Clima - Nicaragua</v>
      </c>
      <c r="E744" s="102" t="str">
        <f>+VLOOKUP($M744,Detalle_Variantes_DI[],6,0)</f>
        <v>PRO</v>
      </c>
      <c r="F744" s="102" t="str">
        <f>+VLOOKUP($M744,Detalle_Variantes_DI[],7,0)</f>
        <v>Nicaragua</v>
      </c>
      <c r="G744" s="102" t="str">
        <f>+VLOOKUP($M744,Detalle_Variantes_DI[],8,0)</f>
        <v>SI</v>
      </c>
      <c r="H744" s="102" t="str">
        <f>+VLOOKUP($M744,Detalle_Variantes_DI[],9,0)</f>
        <v>SI</v>
      </c>
      <c r="I744" s="102" t="str">
        <f>+VLOOKUP($M744,Detalle_Variantes_DI[],10,0)</f>
        <v>NO</v>
      </c>
      <c r="J744" s="102" t="str">
        <f>+VLOOKUP($M744,Detalle_Variantes_DI[],11,0)</f>
        <v>SI</v>
      </c>
      <c r="K744" s="102" t="str">
        <f>+VLOOKUP($M744,Detalle_Variantes_DI[],13,0)</f>
        <v>SI</v>
      </c>
      <c r="L744" s="102" t="str">
        <f>+VLOOKUP($M744,Detalle_Variantes_DI[],14,0)</f>
        <v>Departamento</v>
      </c>
      <c r="M744" s="100">
        <f t="shared" si="57"/>
        <v>58</v>
      </c>
      <c r="N744" s="96">
        <v>10</v>
      </c>
      <c r="O744" s="102">
        <f>+IF(VLOOKUP($M744,Detalle_Variantes_DI[],19,0)=0,"",VLOOKUP($M744,Detalle_Variantes_DI[],19,0))</f>
        <v>9028</v>
      </c>
      <c r="P744" s="102">
        <f t="shared" si="55"/>
        <v>10</v>
      </c>
      <c r="Q744" s="102">
        <f>+IF(VLOOKUP($M744,Detalle_Variantes_DI[],19,0)=0,"",VLOOKUP($M744,Detalle_Variantes_DI[],21,0))</f>
        <v>0</v>
      </c>
      <c r="R744" s="102">
        <f t="shared" si="56"/>
        <v>10</v>
      </c>
      <c r="S744" s="106" t="str">
        <f>+IFERROR(VLOOKUP(M744&amp;"-"&amp;N744,Links_publicos_PBI[[id-id2]:[Nombre Archivo PBI]],4,0),L744)</f>
        <v>Departamento: Jinotega</v>
      </c>
      <c r="T744" s="121" t="str">
        <f>+HYPERLINK(IFERROR(VLOOKUP($M744&amp;"-"&amp;$N744,Links_publicos_PBI[[id-id2]:[Nombre Archivo PBI]],5,0),L744))</f>
        <v>https://app.powerbi.com/view?r=eyJrIjoiM2NhNjA2YzUtMGM3Ni00ODI2LWFjMDUtYzVlNDllOGFhZjc4IiwidCI6IjhmYmFhNWJmLTJlY2MtNGRjOC1iNTZiLThmOTJlMzA3ZjA3NiIsImMiOjR9</v>
      </c>
      <c r="U744" s="121" t="str">
        <f>+IFERROR(VLOOKUP($M744,'LINK GEE-MSTORE'!$A$4:$E$164,4,0),"")&amp;IF(Detalle_Vinculos_Odoo[[#This Row],[id GEE2]]=0,"",Detalle_Vinculos_Odoo[[#This Row],[id GEE2]])</f>
        <v>https://app-data-i.users.earthengine.app/view/dataclimancfiltro?Codcom=10</v>
      </c>
      <c r="V744" s="121" t="str">
        <f>+IFERROR(VLOOKUP($M744,'LINK GEE-MSTORE'!$I$4:$M$134,4,0),"")</f>
        <v/>
      </c>
      <c r="W744" s="30" t="str">
        <f>+Detalle_Vinculos_Odoo[[#This Row],[Data]]&amp;"|| "&amp;Detalle_Vinculos_Odoo[[#This Row],[Variante Shopify]]&amp;", "&amp;Detalle_Vinculos_Odoo[[#This Row],[País]]</f>
        <v>DATACLIMA|| Departamento: Jinotega, Nicaragua</v>
      </c>
      <c r="X7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Jinotega</v>
      </c>
      <c r="Y74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id2:10, geeURL: "https://app-data-i.users.earthengine.app/view/dataclimancfiltro?Codcom=10", comentario: "DATA: DATACLIMA || País: Nicaragua || Variante: SI || Tipo Variante: Departamento || Variante Shopify: Departamento: Jinotega", nombre: "DATACLIMA|| Departamento: Jinotega, Nicaragua",urlImagen: "https://raw.githubusercontent.com/Sud-Austral/DATA-COMUN/master/00%20Portadas/DATACLIMA/portadaPowerBi_DataCLIMA_PlataformaDeAnalisisYMonitoreoDelClima_NICARAGUA.jpg",  urlPowerBi:"https://app.powerbi.com/view?r=eyJrIjoiM2NhNjA2YzUtMGM3Ni00ODI2LWFjMDUtYzVlNDllOGFhZjc4IiwidCI6IjhmYmFhNWJmLTJlY2MtNGRjOC1iNTZiLThmOTJlMzA3ZjA3NiIsImMiOjR9"));</v>
      </c>
      <c r="AA7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https://odooutil.azurewebsites.net/GEE/Index/9028/10/58/10</v>
      </c>
      <c r="AB744" s="106" t="str">
        <f t="shared" si="53"/>
        <v>https://dashboardfiltrado.azurewebsites.net/AutoDash/Index/58/10</v>
      </c>
      <c r="AC7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id2:10, url:"https://app.powerbi.com/view?r=eyJrIjoiM2NhNjA2YzUtMGM3Ni00ODI2LWFjMDUtYzVlNDllOGFhZjc4IiwidCI6IjhmYmFhNWJmLTJlY2MtNGRjOC1iNTZiLThmOTJlMzA3ZjA3NiIsImMiOjR9", comentario:"DATA: DATACLIMA || País: Nicaragua || Variante: SI || Tipo Variante: Departamento || Variante Shopify: Departamento: Jinotega"));</v>
      </c>
      <c r="AD7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https://odooutil.azurewebsites.net/GEE/Index/9028/10/58/10</v>
      </c>
      <c r="AE744" s="117" t="str">
        <f>+IF(Detalle_Vinculos_Odoo[[#This Row],[LINK Mapstore]]&lt;&gt;"","MapStore",IF(Detalle_Vinculos_Odoo[[#This Row],[id GEE]]&lt;&gt;"","GEE-PBI","PBI"))</f>
        <v>GEE-PBI</v>
      </c>
    </row>
    <row r="745" spans="1:31" ht="30.6" hidden="1" x14ac:dyDescent="0.3">
      <c r="A745" s="102">
        <f t="shared" si="54"/>
        <v>732</v>
      </c>
      <c r="B745" s="103" t="str">
        <f>+VLOOKUP($M745,Detalle_Variantes_DI[],2,0)</f>
        <v>DATACLIMA</v>
      </c>
      <c r="C745" s="103" t="str">
        <f>+VLOOKUP($M745,Detalle_Variantes_DI[],3,0)</f>
        <v>0013-04-00092</v>
      </c>
      <c r="D745" s="30" t="str">
        <f>+VLOOKUP($M745,Detalle_Variantes_DI[],5,0)</f>
        <v>Plataforma de Análisis y Monitoreo del Clima - Nicaragua</v>
      </c>
      <c r="E745" s="102" t="str">
        <f>+VLOOKUP($M745,Detalle_Variantes_DI[],6,0)</f>
        <v>PRO</v>
      </c>
      <c r="F745" s="102" t="str">
        <f>+VLOOKUP($M745,Detalle_Variantes_DI[],7,0)</f>
        <v>Nicaragua</v>
      </c>
      <c r="G745" s="102" t="str">
        <f>+VLOOKUP($M745,Detalle_Variantes_DI[],8,0)</f>
        <v>SI</v>
      </c>
      <c r="H745" s="102" t="str">
        <f>+VLOOKUP($M745,Detalle_Variantes_DI[],9,0)</f>
        <v>SI</v>
      </c>
      <c r="I745" s="102" t="str">
        <f>+VLOOKUP($M745,Detalle_Variantes_DI[],10,0)</f>
        <v>NO</v>
      </c>
      <c r="J745" s="102" t="str">
        <f>+VLOOKUP($M745,Detalle_Variantes_DI[],11,0)</f>
        <v>SI</v>
      </c>
      <c r="K745" s="102" t="str">
        <f>+VLOOKUP($M745,Detalle_Variantes_DI[],13,0)</f>
        <v>SI</v>
      </c>
      <c r="L745" s="102" t="str">
        <f>+VLOOKUP($M745,Detalle_Variantes_DI[],14,0)</f>
        <v>Departamento</v>
      </c>
      <c r="M745" s="100">
        <f t="shared" si="57"/>
        <v>58</v>
      </c>
      <c r="N745" s="96">
        <v>20</v>
      </c>
      <c r="O745" s="102">
        <f>+IF(VLOOKUP($M745,Detalle_Variantes_DI[],19,0)=0,"",VLOOKUP($M745,Detalle_Variantes_DI[],19,0))</f>
        <v>9028</v>
      </c>
      <c r="P745" s="102">
        <f t="shared" si="55"/>
        <v>20</v>
      </c>
      <c r="Q745" s="102">
        <f>+IF(VLOOKUP($M745,Detalle_Variantes_DI[],19,0)=0,"",VLOOKUP($M745,Detalle_Variantes_DI[],21,0))</f>
        <v>0</v>
      </c>
      <c r="R745" s="102">
        <f t="shared" si="56"/>
        <v>20</v>
      </c>
      <c r="S745" s="106" t="str">
        <f>+IFERROR(VLOOKUP(M745&amp;"-"&amp;N745,Links_publicos_PBI[[id-id2]:[Nombre Archivo PBI]],4,0),L745)</f>
        <v>Departamento: Madriz</v>
      </c>
      <c r="T745" s="121" t="str">
        <f>+HYPERLINK(IFERROR(VLOOKUP($M745&amp;"-"&amp;$N745,Links_publicos_PBI[[id-id2]:[Nombre Archivo PBI]],5,0),L745))</f>
        <v>https://app.powerbi.com/view?r=eyJrIjoiMWNhYjI0MDUtMDBlOC00Nzc3LTg1YTAtNmJjODk5NWZkZTMxIiwidCI6IjhmYmFhNWJmLTJlY2MtNGRjOC1iNTZiLThmOTJlMzA3ZjA3NiIsImMiOjR9</v>
      </c>
      <c r="U745" s="121" t="str">
        <f>+IFERROR(VLOOKUP($M745,'LINK GEE-MSTORE'!$A$4:$E$164,4,0),"")&amp;IF(Detalle_Vinculos_Odoo[[#This Row],[id GEE2]]=0,"",Detalle_Vinculos_Odoo[[#This Row],[id GEE2]])</f>
        <v>https://app-data-i.users.earthengine.app/view/dataclimancfiltro?Codcom=20</v>
      </c>
      <c r="V745" s="121" t="str">
        <f>+IFERROR(VLOOKUP($M745,'LINK GEE-MSTORE'!$I$4:$M$134,4,0),"")</f>
        <v/>
      </c>
      <c r="W745" s="30" t="str">
        <f>+Detalle_Vinculos_Odoo[[#This Row],[Data]]&amp;"|| "&amp;Detalle_Vinculos_Odoo[[#This Row],[Variante Shopify]]&amp;", "&amp;Detalle_Vinculos_Odoo[[#This Row],[País]]</f>
        <v>DATACLIMA|| Departamento: Madriz, Nicaragua</v>
      </c>
      <c r="X7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Madriz</v>
      </c>
      <c r="Y74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id2:20, geeURL: "https://app-data-i.users.earthengine.app/view/dataclimancfiltro?Codcom=20", comentario: "DATA: DATACLIMA || País: Nicaragua || Variante: SI || Tipo Variante: Departamento || Variante Shopify: Departamento: Madriz", nombre: "DATACLIMA|| Departamento: Madriz, Nicaragua",urlImagen: "https://raw.githubusercontent.com/Sud-Austral/DATA-COMUN/master/00%20Portadas/DATACLIMA/portadaPowerBi_DataCLIMA_PlataformaDeAnalisisYMonitoreoDelClima_NICARAGUA.jpg",  urlPowerBi:"https://app.powerbi.com/view?r=eyJrIjoiMWNhYjI0MDUtMDBlOC00Nzc3LTg1YTAtNmJjODk5NWZkZTMxIiwidCI6IjhmYmFhNWJmLTJlY2MtNGRjOC1iNTZiLThmOTJlMzA3ZjA3NiIsImMiOjR9"));</v>
      </c>
      <c r="AA7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https://odooutil.azurewebsites.net/GEE/Index/9028/20/58/20</v>
      </c>
      <c r="AB745" s="106" t="str">
        <f t="shared" si="53"/>
        <v>https://dashboardfiltrado.azurewebsites.net/AutoDash/Index/58/20</v>
      </c>
      <c r="AC7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id2:20, url:"https://app.powerbi.com/view?r=eyJrIjoiMWNhYjI0MDUtMDBlOC00Nzc3LTg1YTAtNmJjODk5NWZkZTMxIiwidCI6IjhmYmFhNWJmLTJlY2MtNGRjOC1iNTZiLThmOTJlMzA3ZjA3NiIsImMiOjR9", comentario:"DATA: DATACLIMA || País: Nicaragua || Variante: SI || Tipo Variante: Departamento || Variante Shopify: Departamento: Madriz"));</v>
      </c>
      <c r="AD7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https://odooutil.azurewebsites.net/GEE/Index/9028/20/58/20</v>
      </c>
      <c r="AE745" s="117" t="str">
        <f>+IF(Detalle_Vinculos_Odoo[[#This Row],[LINK Mapstore]]&lt;&gt;"","MapStore",IF(Detalle_Vinculos_Odoo[[#This Row],[id GEE]]&lt;&gt;"","GEE-PBI","PBI"))</f>
        <v>GEE-PBI</v>
      </c>
    </row>
    <row r="746" spans="1:31" ht="30.6" hidden="1" x14ac:dyDescent="0.3">
      <c r="A746" s="102">
        <f t="shared" si="54"/>
        <v>733</v>
      </c>
      <c r="B746" s="103" t="str">
        <f>+VLOOKUP($M746,Detalle_Variantes_DI[],2,0)</f>
        <v>DATACLIMA</v>
      </c>
      <c r="C746" s="103" t="str">
        <f>+VLOOKUP($M746,Detalle_Variantes_DI[],3,0)</f>
        <v>0013-04-00092</v>
      </c>
      <c r="D746" s="30" t="str">
        <f>+VLOOKUP($M746,Detalle_Variantes_DI[],5,0)</f>
        <v>Plataforma de Análisis y Monitoreo del Clima - Nicaragua</v>
      </c>
      <c r="E746" s="102" t="str">
        <f>+VLOOKUP($M746,Detalle_Variantes_DI[],6,0)</f>
        <v>PRO</v>
      </c>
      <c r="F746" s="102" t="str">
        <f>+VLOOKUP($M746,Detalle_Variantes_DI[],7,0)</f>
        <v>Nicaragua</v>
      </c>
      <c r="G746" s="102" t="str">
        <f>+VLOOKUP($M746,Detalle_Variantes_DI[],8,0)</f>
        <v>SI</v>
      </c>
      <c r="H746" s="102" t="str">
        <f>+VLOOKUP($M746,Detalle_Variantes_DI[],9,0)</f>
        <v>SI</v>
      </c>
      <c r="I746" s="102" t="str">
        <f>+VLOOKUP($M746,Detalle_Variantes_DI[],10,0)</f>
        <v>NO</v>
      </c>
      <c r="J746" s="102" t="str">
        <f>+VLOOKUP($M746,Detalle_Variantes_DI[],11,0)</f>
        <v>SI</v>
      </c>
      <c r="K746" s="102" t="str">
        <f>+VLOOKUP($M746,Detalle_Variantes_DI[],13,0)</f>
        <v>SI</v>
      </c>
      <c r="L746" s="102" t="str">
        <f>+VLOOKUP($M746,Detalle_Variantes_DI[],14,0)</f>
        <v>Departamento</v>
      </c>
      <c r="M746" s="100">
        <f t="shared" si="57"/>
        <v>58</v>
      </c>
      <c r="N746" s="96">
        <v>25</v>
      </c>
      <c r="O746" s="102">
        <f>+IF(VLOOKUP($M746,Detalle_Variantes_DI[],19,0)=0,"",VLOOKUP($M746,Detalle_Variantes_DI[],19,0))</f>
        <v>9028</v>
      </c>
      <c r="P746" s="102">
        <f t="shared" si="55"/>
        <v>25</v>
      </c>
      <c r="Q746" s="102">
        <f>+IF(VLOOKUP($M746,Detalle_Variantes_DI[],19,0)=0,"",VLOOKUP($M746,Detalle_Variantes_DI[],21,0))</f>
        <v>0</v>
      </c>
      <c r="R746" s="102">
        <f t="shared" si="56"/>
        <v>25</v>
      </c>
      <c r="S746" s="106" t="str">
        <f>+IFERROR(VLOOKUP(M746&amp;"-"&amp;N746,Links_publicos_PBI[[id-id2]:[Nombre Archivo PBI]],4,0),L746)</f>
        <v>Departamento: Estelí</v>
      </c>
      <c r="T746" s="121" t="str">
        <f>+HYPERLINK(IFERROR(VLOOKUP($M746&amp;"-"&amp;$N746,Links_publicos_PBI[[id-id2]:[Nombre Archivo PBI]],5,0),L746))</f>
        <v>https://app.powerbi.com/view?r=eyJrIjoiZjU0NTIyNTEtMzJkYy00MTJiLThiNWQtYThmNDA0MmVmNmY4IiwidCI6IjhmYmFhNWJmLTJlY2MtNGRjOC1iNTZiLThmOTJlMzA3ZjA3NiIsImMiOjR9</v>
      </c>
      <c r="U746" s="121" t="str">
        <f>+IFERROR(VLOOKUP($M746,'LINK GEE-MSTORE'!$A$4:$E$164,4,0),"")&amp;IF(Detalle_Vinculos_Odoo[[#This Row],[id GEE2]]=0,"",Detalle_Vinculos_Odoo[[#This Row],[id GEE2]])</f>
        <v>https://app-data-i.users.earthengine.app/view/dataclimancfiltro?Codcom=25</v>
      </c>
      <c r="V746" s="121" t="str">
        <f>+IFERROR(VLOOKUP($M746,'LINK GEE-MSTORE'!$I$4:$M$134,4,0),"")</f>
        <v/>
      </c>
      <c r="W746" s="30" t="str">
        <f>+Detalle_Vinculos_Odoo[[#This Row],[Data]]&amp;"|| "&amp;Detalle_Vinculos_Odoo[[#This Row],[Variante Shopify]]&amp;", "&amp;Detalle_Vinculos_Odoo[[#This Row],[País]]</f>
        <v>DATACLIMA|| Departamento: Estelí, Nicaragua</v>
      </c>
      <c r="X7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Estelí</v>
      </c>
      <c r="Y74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id2:25, geeURL: "https://app-data-i.users.earthengine.app/view/dataclimancfiltro?Codcom=25", comentario: "DATA: DATACLIMA || País: Nicaragua || Variante: SI || Tipo Variante: Departamento || Variante Shopify: Departamento: Estelí", nombre: "DATACLIMA|| Departamento: Estelí, Nicaragua",urlImagen: "https://raw.githubusercontent.com/Sud-Austral/DATA-COMUN/master/00%20Portadas/DATACLIMA/portadaPowerBi_DataCLIMA_PlataformaDeAnalisisYMonitoreoDelClima_NICARAGUA.jpg",  urlPowerBi:"https://app.powerbi.com/view?r=eyJrIjoiZjU0NTIyNTEtMzJkYy00MTJiLThiNWQtYThmNDA0MmVmNmY4IiwidCI6IjhmYmFhNWJmLTJlY2MtNGRjOC1iNTZiLThmOTJlMzA3ZjA3NiIsImMiOjR9"));</v>
      </c>
      <c r="AA7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https://odooutil.azurewebsites.net/GEE/Index/9028/25/58/25</v>
      </c>
      <c r="AB746" s="106" t="str">
        <f t="shared" si="53"/>
        <v>https://dashboardfiltrado.azurewebsites.net/AutoDash/Index/58/25</v>
      </c>
      <c r="AC7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id2:25, url:"https://app.powerbi.com/view?r=eyJrIjoiZjU0NTIyNTEtMzJkYy00MTJiLThiNWQtYThmNDA0MmVmNmY4IiwidCI6IjhmYmFhNWJmLTJlY2MtNGRjOC1iNTZiLThmOTJlMzA3ZjA3NiIsImMiOjR9", comentario:"DATA: DATACLIMA || País: Nicaragua || Variante: SI || Tipo Variante: Departamento || Variante Shopify: Departamento: Estelí"));</v>
      </c>
      <c r="AD7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https://odooutil.azurewebsites.net/GEE/Index/9028/25/58/25</v>
      </c>
      <c r="AE746" s="117" t="str">
        <f>+IF(Detalle_Vinculos_Odoo[[#This Row],[LINK Mapstore]]&lt;&gt;"","MapStore",IF(Detalle_Vinculos_Odoo[[#This Row],[id GEE]]&lt;&gt;"","GEE-PBI","PBI"))</f>
        <v>GEE-PBI</v>
      </c>
    </row>
    <row r="747" spans="1:31" ht="30.6" hidden="1" x14ac:dyDescent="0.3">
      <c r="A747" s="102">
        <f t="shared" si="54"/>
        <v>734</v>
      </c>
      <c r="B747" s="103" t="str">
        <f>+VLOOKUP($M747,Detalle_Variantes_DI[],2,0)</f>
        <v>DATACLIMA</v>
      </c>
      <c r="C747" s="103" t="str">
        <f>+VLOOKUP($M747,Detalle_Variantes_DI[],3,0)</f>
        <v>0013-04-00092</v>
      </c>
      <c r="D747" s="30" t="str">
        <f>+VLOOKUP($M747,Detalle_Variantes_DI[],5,0)</f>
        <v>Plataforma de Análisis y Monitoreo del Clima - Nicaragua</v>
      </c>
      <c r="E747" s="102" t="str">
        <f>+VLOOKUP($M747,Detalle_Variantes_DI[],6,0)</f>
        <v>PRO</v>
      </c>
      <c r="F747" s="102" t="str">
        <f>+VLOOKUP($M747,Detalle_Variantes_DI[],7,0)</f>
        <v>Nicaragua</v>
      </c>
      <c r="G747" s="102" t="str">
        <f>+VLOOKUP($M747,Detalle_Variantes_DI[],8,0)</f>
        <v>SI</v>
      </c>
      <c r="H747" s="102" t="str">
        <f>+VLOOKUP($M747,Detalle_Variantes_DI[],9,0)</f>
        <v>SI</v>
      </c>
      <c r="I747" s="102" t="str">
        <f>+VLOOKUP($M747,Detalle_Variantes_DI[],10,0)</f>
        <v>NO</v>
      </c>
      <c r="J747" s="102" t="str">
        <f>+VLOOKUP($M747,Detalle_Variantes_DI[],11,0)</f>
        <v>SI</v>
      </c>
      <c r="K747" s="102" t="str">
        <f>+VLOOKUP($M747,Detalle_Variantes_DI[],13,0)</f>
        <v>SI</v>
      </c>
      <c r="L747" s="102" t="str">
        <f>+VLOOKUP($M747,Detalle_Variantes_DI[],14,0)</f>
        <v>Departamento</v>
      </c>
      <c r="M747" s="100">
        <f t="shared" si="57"/>
        <v>58</v>
      </c>
      <c r="N747" s="96">
        <v>30</v>
      </c>
      <c r="O747" s="102">
        <f>+IF(VLOOKUP($M747,Detalle_Variantes_DI[],19,0)=0,"",VLOOKUP($M747,Detalle_Variantes_DI[],19,0))</f>
        <v>9028</v>
      </c>
      <c r="P747" s="102">
        <f t="shared" si="55"/>
        <v>30</v>
      </c>
      <c r="Q747" s="102">
        <f>+IF(VLOOKUP($M747,Detalle_Variantes_DI[],19,0)=0,"",VLOOKUP($M747,Detalle_Variantes_DI[],21,0))</f>
        <v>0</v>
      </c>
      <c r="R747" s="102">
        <f t="shared" si="56"/>
        <v>30</v>
      </c>
      <c r="S747" s="106" t="str">
        <f>+IFERROR(VLOOKUP(M747&amp;"-"&amp;N747,Links_publicos_PBI[[id-id2]:[Nombre Archivo PBI]],4,0),L747)</f>
        <v>Departamento: Chinandega</v>
      </c>
      <c r="T747" s="121" t="str">
        <f>+HYPERLINK(IFERROR(VLOOKUP($M747&amp;"-"&amp;$N747,Links_publicos_PBI[[id-id2]:[Nombre Archivo PBI]],5,0),L747))</f>
        <v>https://app.powerbi.com/view?r=eyJrIjoiMGI2Y2M1YTAtMDVjNS00ZTk4LWEzZTktNjA2YWIwZjQ1NTFkIiwidCI6IjhmYmFhNWJmLTJlY2MtNGRjOC1iNTZiLThmOTJlMzA3ZjA3NiIsImMiOjR9</v>
      </c>
      <c r="U747" s="121" t="str">
        <f>+IFERROR(VLOOKUP($M747,'LINK GEE-MSTORE'!$A$4:$E$164,4,0),"")&amp;IF(Detalle_Vinculos_Odoo[[#This Row],[id GEE2]]=0,"",Detalle_Vinculos_Odoo[[#This Row],[id GEE2]])</f>
        <v>https://app-data-i.users.earthengine.app/view/dataclimancfiltro?Codcom=30</v>
      </c>
      <c r="V747" s="121" t="str">
        <f>+IFERROR(VLOOKUP($M747,'LINK GEE-MSTORE'!$I$4:$M$134,4,0),"")</f>
        <v/>
      </c>
      <c r="W747" s="30" t="str">
        <f>+Detalle_Vinculos_Odoo[[#This Row],[Data]]&amp;"|| "&amp;Detalle_Vinculos_Odoo[[#This Row],[Variante Shopify]]&amp;", "&amp;Detalle_Vinculos_Odoo[[#This Row],[País]]</f>
        <v>DATACLIMA|| Departamento: Chinandega, Nicaragua</v>
      </c>
      <c r="X7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Chinandega</v>
      </c>
      <c r="Y74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id2:30, geeURL: "https://app-data-i.users.earthengine.app/view/dataclimancfiltro?Codcom=30", comentario: "DATA: DATACLIMA || País: Nicaragua || Variante: SI || Tipo Variante: Departamento || Variante Shopify: Departamento: Chinandega", nombre: "DATACLIMA|| Departamento: Chinandega, Nicaragua",urlImagen: "https://raw.githubusercontent.com/Sud-Austral/DATA-COMUN/master/00%20Portadas/DATACLIMA/portadaPowerBi_DataCLIMA_PlataformaDeAnalisisYMonitoreoDelClima_NICARAGUA.jpg",  urlPowerBi:"https://app.powerbi.com/view?r=eyJrIjoiMGI2Y2M1YTAtMDVjNS00ZTk4LWEzZTktNjA2YWIwZjQ1NTFkIiwidCI6IjhmYmFhNWJmLTJlY2MtNGRjOC1iNTZiLThmOTJlMzA3ZjA3NiIsImMiOjR9"));</v>
      </c>
      <c r="AA7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https://odooutil.azurewebsites.net/GEE/Index/9028/30/58/30</v>
      </c>
      <c r="AB747" s="106" t="str">
        <f t="shared" si="53"/>
        <v>https://dashboardfiltrado.azurewebsites.net/AutoDash/Index/58/30</v>
      </c>
      <c r="AC7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id2:30, url:"https://app.powerbi.com/view?r=eyJrIjoiMGI2Y2M1YTAtMDVjNS00ZTk4LWEzZTktNjA2YWIwZjQ1NTFkIiwidCI6IjhmYmFhNWJmLTJlY2MtNGRjOC1iNTZiLThmOTJlMzA3ZjA3NiIsImMiOjR9", comentario:"DATA: DATACLIMA || País: Nicaragua || Variante: SI || Tipo Variante: Departamento || Variante Shopify: Departamento: Chinandega"));</v>
      </c>
      <c r="AD7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https://odooutil.azurewebsites.net/GEE/Index/9028/30/58/30</v>
      </c>
      <c r="AE747" s="117" t="str">
        <f>+IF(Detalle_Vinculos_Odoo[[#This Row],[LINK Mapstore]]&lt;&gt;"","MapStore",IF(Detalle_Vinculos_Odoo[[#This Row],[id GEE]]&lt;&gt;"","GEE-PBI","PBI"))</f>
        <v>GEE-PBI</v>
      </c>
    </row>
    <row r="748" spans="1:31" ht="30.6" hidden="1" x14ac:dyDescent="0.3">
      <c r="A748" s="102">
        <f t="shared" si="54"/>
        <v>735</v>
      </c>
      <c r="B748" s="103" t="str">
        <f>+VLOOKUP($M748,Detalle_Variantes_DI[],2,0)</f>
        <v>DATACLIMA</v>
      </c>
      <c r="C748" s="103" t="str">
        <f>+VLOOKUP($M748,Detalle_Variantes_DI[],3,0)</f>
        <v>0013-04-00092</v>
      </c>
      <c r="D748" s="30" t="str">
        <f>+VLOOKUP($M748,Detalle_Variantes_DI[],5,0)</f>
        <v>Plataforma de Análisis y Monitoreo del Clima - Nicaragua</v>
      </c>
      <c r="E748" s="102" t="str">
        <f>+VLOOKUP($M748,Detalle_Variantes_DI[],6,0)</f>
        <v>PRO</v>
      </c>
      <c r="F748" s="102" t="str">
        <f>+VLOOKUP($M748,Detalle_Variantes_DI[],7,0)</f>
        <v>Nicaragua</v>
      </c>
      <c r="G748" s="102" t="str">
        <f>+VLOOKUP($M748,Detalle_Variantes_DI[],8,0)</f>
        <v>SI</v>
      </c>
      <c r="H748" s="102" t="str">
        <f>+VLOOKUP($M748,Detalle_Variantes_DI[],9,0)</f>
        <v>SI</v>
      </c>
      <c r="I748" s="102" t="str">
        <f>+VLOOKUP($M748,Detalle_Variantes_DI[],10,0)</f>
        <v>NO</v>
      </c>
      <c r="J748" s="102" t="str">
        <f>+VLOOKUP($M748,Detalle_Variantes_DI[],11,0)</f>
        <v>SI</v>
      </c>
      <c r="K748" s="102" t="str">
        <f>+VLOOKUP($M748,Detalle_Variantes_DI[],13,0)</f>
        <v>SI</v>
      </c>
      <c r="L748" s="102" t="str">
        <f>+VLOOKUP($M748,Detalle_Variantes_DI[],14,0)</f>
        <v>Departamento</v>
      </c>
      <c r="M748" s="100">
        <f t="shared" si="57"/>
        <v>58</v>
      </c>
      <c r="N748" s="96">
        <v>35</v>
      </c>
      <c r="O748" s="102">
        <f>+IF(VLOOKUP($M748,Detalle_Variantes_DI[],19,0)=0,"",VLOOKUP($M748,Detalle_Variantes_DI[],19,0))</f>
        <v>9028</v>
      </c>
      <c r="P748" s="102">
        <f t="shared" si="55"/>
        <v>35</v>
      </c>
      <c r="Q748" s="102">
        <f>+IF(VLOOKUP($M748,Detalle_Variantes_DI[],19,0)=0,"",VLOOKUP($M748,Detalle_Variantes_DI[],21,0))</f>
        <v>0</v>
      </c>
      <c r="R748" s="102">
        <f t="shared" si="56"/>
        <v>35</v>
      </c>
      <c r="S748" s="106" t="str">
        <f>+IFERROR(VLOOKUP(M748&amp;"-"&amp;N748,Links_publicos_PBI[[id-id2]:[Nombre Archivo PBI]],4,0),L748)</f>
        <v>Departamento: León</v>
      </c>
      <c r="T748" s="121" t="str">
        <f>+HYPERLINK(IFERROR(VLOOKUP($M748&amp;"-"&amp;$N748,Links_publicos_PBI[[id-id2]:[Nombre Archivo PBI]],5,0),L748))</f>
        <v>https://app.powerbi.com/view?r=eyJrIjoiYTIxZGJhNGYtMzk4My00NTFlLThhNjItMTZmZDEzYTgzYmQ5IiwidCI6IjhmYmFhNWJmLTJlY2MtNGRjOC1iNTZiLThmOTJlMzA3ZjA3NiIsImMiOjR9</v>
      </c>
      <c r="U748" s="121" t="str">
        <f>+IFERROR(VLOOKUP($M748,'LINK GEE-MSTORE'!$A$4:$E$164,4,0),"")&amp;IF(Detalle_Vinculos_Odoo[[#This Row],[id GEE2]]=0,"",Detalle_Vinculos_Odoo[[#This Row],[id GEE2]])</f>
        <v>https://app-data-i.users.earthengine.app/view/dataclimancfiltro?Codcom=35</v>
      </c>
      <c r="V748" s="121" t="str">
        <f>+IFERROR(VLOOKUP($M748,'LINK GEE-MSTORE'!$I$4:$M$134,4,0),"")</f>
        <v/>
      </c>
      <c r="W748" s="30" t="str">
        <f>+Detalle_Vinculos_Odoo[[#This Row],[Data]]&amp;"|| "&amp;Detalle_Vinculos_Odoo[[#This Row],[Variante Shopify]]&amp;", "&amp;Detalle_Vinculos_Odoo[[#This Row],[País]]</f>
        <v>DATACLIMA|| Departamento: León, Nicaragua</v>
      </c>
      <c r="X7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León</v>
      </c>
      <c r="Y74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id2:35, geeURL: "https://app-data-i.users.earthengine.app/view/dataclimancfiltro?Codcom=35", comentario: "DATA: DATACLIMA || País: Nicaragua || Variante: SI || Tipo Variante: Departamento || Variante Shopify: Departamento: León", nombre: "DATACLIMA|| Departamento: León, Nicaragua",urlImagen: "https://raw.githubusercontent.com/Sud-Austral/DATA-COMUN/master/00%20Portadas/DATACLIMA/portadaPowerBi_DataCLIMA_PlataformaDeAnalisisYMonitoreoDelClima_NICARAGUA.jpg",  urlPowerBi:"https://app.powerbi.com/view?r=eyJrIjoiYTIxZGJhNGYtMzk4My00NTFlLThhNjItMTZmZDEzYTgzYmQ5IiwidCI6IjhmYmFhNWJmLTJlY2MtNGRjOC1iNTZiLThmOTJlMzA3ZjA3NiIsImMiOjR9"));</v>
      </c>
      <c r="AA7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https://odooutil.azurewebsites.net/GEE/Index/9028/35/58/35</v>
      </c>
      <c r="AB748" s="106" t="str">
        <f t="shared" si="53"/>
        <v>https://dashboardfiltrado.azurewebsites.net/AutoDash/Index/58/35</v>
      </c>
      <c r="AC7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id2:35, url:"https://app.powerbi.com/view?r=eyJrIjoiYTIxZGJhNGYtMzk4My00NTFlLThhNjItMTZmZDEzYTgzYmQ5IiwidCI6IjhmYmFhNWJmLTJlY2MtNGRjOC1iNTZiLThmOTJlMzA3ZjA3NiIsImMiOjR9", comentario:"DATA: DATACLIMA || País: Nicaragua || Variante: SI || Tipo Variante: Departamento || Variante Shopify: Departamento: León"));</v>
      </c>
      <c r="AD7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https://odooutil.azurewebsites.net/GEE/Index/9028/35/58/35</v>
      </c>
      <c r="AE748" s="117" t="str">
        <f>+IF(Detalle_Vinculos_Odoo[[#This Row],[LINK Mapstore]]&lt;&gt;"","MapStore",IF(Detalle_Vinculos_Odoo[[#This Row],[id GEE]]&lt;&gt;"","GEE-PBI","PBI"))</f>
        <v>GEE-PBI</v>
      </c>
    </row>
    <row r="749" spans="1:31" ht="30.6" hidden="1" x14ac:dyDescent="0.3">
      <c r="A749" s="102">
        <f t="shared" si="54"/>
        <v>736</v>
      </c>
      <c r="B749" s="103" t="str">
        <f>+VLOOKUP($M749,Detalle_Variantes_DI[],2,0)</f>
        <v>DATACLIMA</v>
      </c>
      <c r="C749" s="103" t="str">
        <f>+VLOOKUP($M749,Detalle_Variantes_DI[],3,0)</f>
        <v>0013-04-00092</v>
      </c>
      <c r="D749" s="30" t="str">
        <f>+VLOOKUP($M749,Detalle_Variantes_DI[],5,0)</f>
        <v>Plataforma de Análisis y Monitoreo del Clima - Nicaragua</v>
      </c>
      <c r="E749" s="102" t="str">
        <f>+VLOOKUP($M749,Detalle_Variantes_DI[],6,0)</f>
        <v>PRO</v>
      </c>
      <c r="F749" s="102" t="str">
        <f>+VLOOKUP($M749,Detalle_Variantes_DI[],7,0)</f>
        <v>Nicaragua</v>
      </c>
      <c r="G749" s="102" t="str">
        <f>+VLOOKUP($M749,Detalle_Variantes_DI[],8,0)</f>
        <v>SI</v>
      </c>
      <c r="H749" s="102" t="str">
        <f>+VLOOKUP($M749,Detalle_Variantes_DI[],9,0)</f>
        <v>SI</v>
      </c>
      <c r="I749" s="102" t="str">
        <f>+VLOOKUP($M749,Detalle_Variantes_DI[],10,0)</f>
        <v>NO</v>
      </c>
      <c r="J749" s="102" t="str">
        <f>+VLOOKUP($M749,Detalle_Variantes_DI[],11,0)</f>
        <v>SI</v>
      </c>
      <c r="K749" s="102" t="str">
        <f>+VLOOKUP($M749,Detalle_Variantes_DI[],13,0)</f>
        <v>SI</v>
      </c>
      <c r="L749" s="102" t="str">
        <f>+VLOOKUP($M749,Detalle_Variantes_DI[],14,0)</f>
        <v>Departamento</v>
      </c>
      <c r="M749" s="100">
        <f t="shared" si="57"/>
        <v>58</v>
      </c>
      <c r="N749" s="96">
        <v>40</v>
      </c>
      <c r="O749" s="102">
        <f>+IF(VLOOKUP($M749,Detalle_Variantes_DI[],19,0)=0,"",VLOOKUP($M749,Detalle_Variantes_DI[],19,0))</f>
        <v>9028</v>
      </c>
      <c r="P749" s="102">
        <f t="shared" si="55"/>
        <v>40</v>
      </c>
      <c r="Q749" s="102">
        <f>+IF(VLOOKUP($M749,Detalle_Variantes_DI[],19,0)=0,"",VLOOKUP($M749,Detalle_Variantes_DI[],21,0))</f>
        <v>0</v>
      </c>
      <c r="R749" s="102">
        <f t="shared" si="56"/>
        <v>40</v>
      </c>
      <c r="S749" s="106" t="str">
        <f>+IFERROR(VLOOKUP(M749&amp;"-"&amp;N749,Links_publicos_PBI[[id-id2]:[Nombre Archivo PBI]],4,0),L749)</f>
        <v>Departamento: Matagalpa</v>
      </c>
      <c r="T749" s="121" t="str">
        <f>+HYPERLINK(IFERROR(VLOOKUP($M749&amp;"-"&amp;$N749,Links_publicos_PBI[[id-id2]:[Nombre Archivo PBI]],5,0),L749))</f>
        <v>https://app.powerbi.com/view?r=eyJrIjoiMmQ2OTUzMmMtZTQ0NC00MDE3LWJhMGMtZDkzNmNkOTNkNWE0IiwidCI6IjhmYmFhNWJmLTJlY2MtNGRjOC1iNTZiLThmOTJlMzA3ZjA3NiIsImMiOjR9</v>
      </c>
      <c r="U749" s="121" t="str">
        <f>+IFERROR(VLOOKUP($M749,'LINK GEE-MSTORE'!$A$4:$E$164,4,0),"")&amp;IF(Detalle_Vinculos_Odoo[[#This Row],[id GEE2]]=0,"",Detalle_Vinculos_Odoo[[#This Row],[id GEE2]])</f>
        <v>https://app-data-i.users.earthengine.app/view/dataclimancfiltro?Codcom=40</v>
      </c>
      <c r="V749" s="121" t="str">
        <f>+IFERROR(VLOOKUP($M749,'LINK GEE-MSTORE'!$I$4:$M$134,4,0),"")</f>
        <v/>
      </c>
      <c r="W749" s="30" t="str">
        <f>+Detalle_Vinculos_Odoo[[#This Row],[Data]]&amp;"|| "&amp;Detalle_Vinculos_Odoo[[#This Row],[Variante Shopify]]&amp;", "&amp;Detalle_Vinculos_Odoo[[#This Row],[País]]</f>
        <v>DATACLIMA|| Departamento: Matagalpa, Nicaragua</v>
      </c>
      <c r="X7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Matagalpa</v>
      </c>
      <c r="Y74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id2:40, geeURL: "https://app-data-i.users.earthengine.app/view/dataclimancfiltro?Codcom=40", comentario: "DATA: DATACLIMA || País: Nicaragua || Variante: SI || Tipo Variante: Departamento || Variante Shopify: Departamento: Matagalpa", nombre: "DATACLIMA|| Departamento: Matagalpa, Nicaragua",urlImagen: "https://raw.githubusercontent.com/Sud-Austral/DATA-COMUN/master/00%20Portadas/DATACLIMA/portadaPowerBi_DataCLIMA_PlataformaDeAnalisisYMonitoreoDelClima_NICARAGUA.jpg",  urlPowerBi:"https://app.powerbi.com/view?r=eyJrIjoiMmQ2OTUzMmMtZTQ0NC00MDE3LWJhMGMtZDkzNmNkOTNkNWE0IiwidCI6IjhmYmFhNWJmLTJlY2MtNGRjOC1iNTZiLThmOTJlMzA3ZjA3NiIsImMiOjR9"));</v>
      </c>
      <c r="AA7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https://odooutil.azurewebsites.net/GEE/Index/9028/40/58/40</v>
      </c>
      <c r="AB749" s="106" t="str">
        <f t="shared" si="53"/>
        <v>https://dashboardfiltrado.azurewebsites.net/AutoDash/Index/58/40</v>
      </c>
      <c r="AC7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id2:40, url:"https://app.powerbi.com/view?r=eyJrIjoiMmQ2OTUzMmMtZTQ0NC00MDE3LWJhMGMtZDkzNmNkOTNkNWE0IiwidCI6IjhmYmFhNWJmLTJlY2MtNGRjOC1iNTZiLThmOTJlMzA3ZjA3NiIsImMiOjR9", comentario:"DATA: DATACLIMA || País: Nicaragua || Variante: SI || Tipo Variante: Departamento || Variante Shopify: Departamento: Matagalpa"));</v>
      </c>
      <c r="AD7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https://odooutil.azurewebsites.net/GEE/Index/9028/40/58/40</v>
      </c>
      <c r="AE749" s="117" t="str">
        <f>+IF(Detalle_Vinculos_Odoo[[#This Row],[LINK Mapstore]]&lt;&gt;"","MapStore",IF(Detalle_Vinculos_Odoo[[#This Row],[id GEE]]&lt;&gt;"","GEE-PBI","PBI"))</f>
        <v>GEE-PBI</v>
      </c>
    </row>
    <row r="750" spans="1:31" ht="30.6" hidden="1" x14ac:dyDescent="0.3">
      <c r="A750" s="102">
        <f t="shared" si="54"/>
        <v>737</v>
      </c>
      <c r="B750" s="103" t="str">
        <f>+VLOOKUP($M750,Detalle_Variantes_DI[],2,0)</f>
        <v>DATACLIMA</v>
      </c>
      <c r="C750" s="103" t="str">
        <f>+VLOOKUP($M750,Detalle_Variantes_DI[],3,0)</f>
        <v>0013-04-00092</v>
      </c>
      <c r="D750" s="30" t="str">
        <f>+VLOOKUP($M750,Detalle_Variantes_DI[],5,0)</f>
        <v>Plataforma de Análisis y Monitoreo del Clima - Nicaragua</v>
      </c>
      <c r="E750" s="102" t="str">
        <f>+VLOOKUP($M750,Detalle_Variantes_DI[],6,0)</f>
        <v>PRO</v>
      </c>
      <c r="F750" s="102" t="str">
        <f>+VLOOKUP($M750,Detalle_Variantes_DI[],7,0)</f>
        <v>Nicaragua</v>
      </c>
      <c r="G750" s="102" t="str">
        <f>+VLOOKUP($M750,Detalle_Variantes_DI[],8,0)</f>
        <v>SI</v>
      </c>
      <c r="H750" s="102" t="str">
        <f>+VLOOKUP($M750,Detalle_Variantes_DI[],9,0)</f>
        <v>SI</v>
      </c>
      <c r="I750" s="102" t="str">
        <f>+VLOOKUP($M750,Detalle_Variantes_DI[],10,0)</f>
        <v>NO</v>
      </c>
      <c r="J750" s="102" t="str">
        <f>+VLOOKUP($M750,Detalle_Variantes_DI[],11,0)</f>
        <v>SI</v>
      </c>
      <c r="K750" s="102" t="str">
        <f>+VLOOKUP($M750,Detalle_Variantes_DI[],13,0)</f>
        <v>SI</v>
      </c>
      <c r="L750" s="102" t="str">
        <f>+VLOOKUP($M750,Detalle_Variantes_DI[],14,0)</f>
        <v>Departamento</v>
      </c>
      <c r="M750" s="100">
        <f t="shared" si="57"/>
        <v>58</v>
      </c>
      <c r="N750" s="96">
        <v>50</v>
      </c>
      <c r="O750" s="102">
        <f>+IF(VLOOKUP($M750,Detalle_Variantes_DI[],19,0)=0,"",VLOOKUP($M750,Detalle_Variantes_DI[],19,0))</f>
        <v>9028</v>
      </c>
      <c r="P750" s="102">
        <f t="shared" si="55"/>
        <v>50</v>
      </c>
      <c r="Q750" s="102">
        <f>+IF(VLOOKUP($M750,Detalle_Variantes_DI[],19,0)=0,"",VLOOKUP($M750,Detalle_Variantes_DI[],21,0))</f>
        <v>0</v>
      </c>
      <c r="R750" s="102">
        <f t="shared" si="56"/>
        <v>50</v>
      </c>
      <c r="S750" s="106" t="str">
        <f>+IFERROR(VLOOKUP(M750&amp;"-"&amp;N750,Links_publicos_PBI[[id-id2]:[Nombre Archivo PBI]],4,0),L750)</f>
        <v>Departamento: Boaco</v>
      </c>
      <c r="T750" s="121" t="str">
        <f>+HYPERLINK(IFERROR(VLOOKUP($M750&amp;"-"&amp;$N750,Links_publicos_PBI[[id-id2]:[Nombre Archivo PBI]],5,0),L750))</f>
        <v>https://app.powerbi.com/view?r=eyJrIjoiYjA0OTk3MjMtYWY3Ny00YWM1LWEwNDAtYzQ3NDdkYjk2OTI4IiwidCI6IjhmYmFhNWJmLTJlY2MtNGRjOC1iNTZiLThmOTJlMzA3ZjA3NiIsImMiOjR9</v>
      </c>
      <c r="U750" s="121" t="str">
        <f>+IFERROR(VLOOKUP($M750,'LINK GEE-MSTORE'!$A$4:$E$164,4,0),"")&amp;IF(Detalle_Vinculos_Odoo[[#This Row],[id GEE2]]=0,"",Detalle_Vinculos_Odoo[[#This Row],[id GEE2]])</f>
        <v>https://app-data-i.users.earthengine.app/view/dataclimancfiltro?Codcom=50</v>
      </c>
      <c r="V750" s="121" t="str">
        <f>+IFERROR(VLOOKUP($M750,'LINK GEE-MSTORE'!$I$4:$M$134,4,0),"")</f>
        <v/>
      </c>
      <c r="W750" s="30" t="str">
        <f>+Detalle_Vinculos_Odoo[[#This Row],[Data]]&amp;"|| "&amp;Detalle_Vinculos_Odoo[[#This Row],[Variante Shopify]]&amp;", "&amp;Detalle_Vinculos_Odoo[[#This Row],[País]]</f>
        <v>DATACLIMA|| Departamento: Boaco, Nicaragua</v>
      </c>
      <c r="X7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Boaco</v>
      </c>
      <c r="Y75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id2:50, geeURL: "https://app-data-i.users.earthengine.app/view/dataclimancfiltro?Codcom=50", comentario: "DATA: DATACLIMA || País: Nicaragua || Variante: SI || Tipo Variante: Departamento || Variante Shopify: Departamento: Boaco", nombre: "DATACLIMA|| Departamento: Boaco, Nicaragua",urlImagen: "https://raw.githubusercontent.com/Sud-Austral/DATA-COMUN/master/00%20Portadas/DATACLIMA/portadaPowerBi_DataCLIMA_PlataformaDeAnalisisYMonitoreoDelClima_NICARAGUA.jpg",  urlPowerBi:"https://app.powerbi.com/view?r=eyJrIjoiYjA0OTk3MjMtYWY3Ny00YWM1LWEwNDAtYzQ3NDdkYjk2OTI4IiwidCI6IjhmYmFhNWJmLTJlY2MtNGRjOC1iNTZiLThmOTJlMzA3ZjA3NiIsImMiOjR9"));</v>
      </c>
      <c r="AA7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https://odooutil.azurewebsites.net/GEE/Index/9028/50/58/50</v>
      </c>
      <c r="AB750" s="106" t="str">
        <f t="shared" si="53"/>
        <v>https://dashboardfiltrado.azurewebsites.net/AutoDash/Index/58/50</v>
      </c>
      <c r="AC7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id2:50, url:"https://app.powerbi.com/view?r=eyJrIjoiYjA0OTk3MjMtYWY3Ny00YWM1LWEwNDAtYzQ3NDdkYjk2OTI4IiwidCI6IjhmYmFhNWJmLTJlY2MtNGRjOC1iNTZiLThmOTJlMzA3ZjA3NiIsImMiOjR9", comentario:"DATA: DATACLIMA || País: Nicaragua || Variante: SI || Tipo Variante: Departamento || Variante Shopify: Departamento: Boaco"));</v>
      </c>
      <c r="AD7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https://odooutil.azurewebsites.net/GEE/Index/9028/50/58/50</v>
      </c>
      <c r="AE750" s="117" t="str">
        <f>+IF(Detalle_Vinculos_Odoo[[#This Row],[LINK Mapstore]]&lt;&gt;"","MapStore",IF(Detalle_Vinculos_Odoo[[#This Row],[id GEE]]&lt;&gt;"","GEE-PBI","PBI"))</f>
        <v>GEE-PBI</v>
      </c>
    </row>
    <row r="751" spans="1:31" ht="30.6" hidden="1" x14ac:dyDescent="0.3">
      <c r="A751" s="102">
        <f t="shared" si="54"/>
        <v>738</v>
      </c>
      <c r="B751" s="103" t="str">
        <f>+VLOOKUP($M751,Detalle_Variantes_DI[],2,0)</f>
        <v>DATACLIMA</v>
      </c>
      <c r="C751" s="103" t="str">
        <f>+VLOOKUP($M751,Detalle_Variantes_DI[],3,0)</f>
        <v>0013-04-00092</v>
      </c>
      <c r="D751" s="30" t="str">
        <f>+VLOOKUP($M751,Detalle_Variantes_DI[],5,0)</f>
        <v>Plataforma de Análisis y Monitoreo del Clima - Nicaragua</v>
      </c>
      <c r="E751" s="102" t="str">
        <f>+VLOOKUP($M751,Detalle_Variantes_DI[],6,0)</f>
        <v>PRO</v>
      </c>
      <c r="F751" s="102" t="str">
        <f>+VLOOKUP($M751,Detalle_Variantes_DI[],7,0)</f>
        <v>Nicaragua</v>
      </c>
      <c r="G751" s="102" t="str">
        <f>+VLOOKUP($M751,Detalle_Variantes_DI[],8,0)</f>
        <v>SI</v>
      </c>
      <c r="H751" s="102" t="str">
        <f>+VLOOKUP($M751,Detalle_Variantes_DI[],9,0)</f>
        <v>SI</v>
      </c>
      <c r="I751" s="102" t="str">
        <f>+VLOOKUP($M751,Detalle_Variantes_DI[],10,0)</f>
        <v>NO</v>
      </c>
      <c r="J751" s="102" t="str">
        <f>+VLOOKUP($M751,Detalle_Variantes_DI[],11,0)</f>
        <v>SI</v>
      </c>
      <c r="K751" s="102" t="str">
        <f>+VLOOKUP($M751,Detalle_Variantes_DI[],13,0)</f>
        <v>SI</v>
      </c>
      <c r="L751" s="102" t="str">
        <f>+VLOOKUP($M751,Detalle_Variantes_DI[],14,0)</f>
        <v>Departamento</v>
      </c>
      <c r="M751" s="100">
        <f t="shared" si="57"/>
        <v>58</v>
      </c>
      <c r="N751" s="96">
        <v>55</v>
      </c>
      <c r="O751" s="102">
        <f>+IF(VLOOKUP($M751,Detalle_Variantes_DI[],19,0)=0,"",VLOOKUP($M751,Detalle_Variantes_DI[],19,0))</f>
        <v>9028</v>
      </c>
      <c r="P751" s="102">
        <f t="shared" si="55"/>
        <v>55</v>
      </c>
      <c r="Q751" s="102">
        <f>+IF(VLOOKUP($M751,Detalle_Variantes_DI[],19,0)=0,"",VLOOKUP($M751,Detalle_Variantes_DI[],21,0))</f>
        <v>0</v>
      </c>
      <c r="R751" s="102">
        <f t="shared" si="56"/>
        <v>55</v>
      </c>
      <c r="S751" s="106" t="str">
        <f>+IFERROR(VLOOKUP(M751&amp;"-"&amp;N751,Links_publicos_PBI[[id-id2]:[Nombre Archivo PBI]],4,0),L751)</f>
        <v>Departamento: Managua</v>
      </c>
      <c r="T751" s="121" t="str">
        <f>+HYPERLINK(IFERROR(VLOOKUP($M751&amp;"-"&amp;$N751,Links_publicos_PBI[[id-id2]:[Nombre Archivo PBI]],5,0),L751))</f>
        <v>https://app.powerbi.com/view?r=eyJrIjoiZjVkYjY5MDYtZTMwOC00MjVhLWFmZTgtNWI5YTQ4MTBmNjAyIiwidCI6IjhmYmFhNWJmLTJlY2MtNGRjOC1iNTZiLThmOTJlMzA3ZjA3NiIsImMiOjR9</v>
      </c>
      <c r="U751" s="121" t="str">
        <f>+IFERROR(VLOOKUP($M751,'LINK GEE-MSTORE'!$A$4:$E$164,4,0),"")&amp;IF(Detalle_Vinculos_Odoo[[#This Row],[id GEE2]]=0,"",Detalle_Vinculos_Odoo[[#This Row],[id GEE2]])</f>
        <v>https://app-data-i.users.earthengine.app/view/dataclimancfiltro?Codcom=55</v>
      </c>
      <c r="V751" s="121" t="str">
        <f>+IFERROR(VLOOKUP($M751,'LINK GEE-MSTORE'!$I$4:$M$134,4,0),"")</f>
        <v/>
      </c>
      <c r="W751" s="30" t="str">
        <f>+Detalle_Vinculos_Odoo[[#This Row],[Data]]&amp;"|| "&amp;Detalle_Vinculos_Odoo[[#This Row],[Variante Shopify]]&amp;", "&amp;Detalle_Vinculos_Odoo[[#This Row],[País]]</f>
        <v>DATACLIMA|| Departamento: Managua, Nicaragua</v>
      </c>
      <c r="X7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Managua</v>
      </c>
      <c r="Y75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id2:55, geeURL: "https://app-data-i.users.earthengine.app/view/dataclimancfiltro?Codcom=55", comentario: "DATA: DATACLIMA || País: Nicaragua || Variante: SI || Tipo Variante: Departamento || Variante Shopify: Departamento: Managua", nombre: "DATACLIMA|| Departamento: Managua, Nicaragua",urlImagen: "https://raw.githubusercontent.com/Sud-Austral/DATA-COMUN/master/00%20Portadas/DATACLIMA/portadaPowerBi_DataCLIMA_PlataformaDeAnalisisYMonitoreoDelClima_NICARAGUA.jpg",  urlPowerBi:"https://app.powerbi.com/view?r=eyJrIjoiZjVkYjY5MDYtZTMwOC00MjVhLWFmZTgtNWI5YTQ4MTBmNjAyIiwidCI6IjhmYmFhNWJmLTJlY2MtNGRjOC1iNTZiLThmOTJlMzA3ZjA3NiIsImMiOjR9"));</v>
      </c>
      <c r="AA7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https://odooutil.azurewebsites.net/GEE/Index/9028/55/58/55</v>
      </c>
      <c r="AB751" s="106" t="str">
        <f t="shared" si="53"/>
        <v>https://dashboardfiltrado.azurewebsites.net/AutoDash/Index/58/55</v>
      </c>
      <c r="AC7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id2:55, url:"https://app.powerbi.com/view?r=eyJrIjoiZjVkYjY5MDYtZTMwOC00MjVhLWFmZTgtNWI5YTQ4MTBmNjAyIiwidCI6IjhmYmFhNWJmLTJlY2MtNGRjOC1iNTZiLThmOTJlMzA3ZjA3NiIsImMiOjR9", comentario:"DATA: DATACLIMA || País: Nicaragua || Variante: SI || Tipo Variante: Departamento || Variante Shopify: Departamento: Managua"));</v>
      </c>
      <c r="AD7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https://odooutil.azurewebsites.net/GEE/Index/9028/55/58/55</v>
      </c>
      <c r="AE751" s="117" t="str">
        <f>+IF(Detalle_Vinculos_Odoo[[#This Row],[LINK Mapstore]]&lt;&gt;"","MapStore",IF(Detalle_Vinculos_Odoo[[#This Row],[id GEE]]&lt;&gt;"","GEE-PBI","PBI"))</f>
        <v>GEE-PBI</v>
      </c>
    </row>
    <row r="752" spans="1:31" ht="30.6" hidden="1" x14ac:dyDescent="0.3">
      <c r="A752" s="102">
        <f t="shared" si="54"/>
        <v>739</v>
      </c>
      <c r="B752" s="103" t="str">
        <f>+VLOOKUP($M752,Detalle_Variantes_DI[],2,0)</f>
        <v>DATACLIMA</v>
      </c>
      <c r="C752" s="103" t="str">
        <f>+VLOOKUP($M752,Detalle_Variantes_DI[],3,0)</f>
        <v>0013-04-00092</v>
      </c>
      <c r="D752" s="30" t="str">
        <f>+VLOOKUP($M752,Detalle_Variantes_DI[],5,0)</f>
        <v>Plataforma de Análisis y Monitoreo del Clima - Nicaragua</v>
      </c>
      <c r="E752" s="102" t="str">
        <f>+VLOOKUP($M752,Detalle_Variantes_DI[],6,0)</f>
        <v>PRO</v>
      </c>
      <c r="F752" s="102" t="str">
        <f>+VLOOKUP($M752,Detalle_Variantes_DI[],7,0)</f>
        <v>Nicaragua</v>
      </c>
      <c r="G752" s="102" t="str">
        <f>+VLOOKUP($M752,Detalle_Variantes_DI[],8,0)</f>
        <v>SI</v>
      </c>
      <c r="H752" s="102" t="str">
        <f>+VLOOKUP($M752,Detalle_Variantes_DI[],9,0)</f>
        <v>SI</v>
      </c>
      <c r="I752" s="102" t="str">
        <f>+VLOOKUP($M752,Detalle_Variantes_DI[],10,0)</f>
        <v>NO</v>
      </c>
      <c r="J752" s="102" t="str">
        <f>+VLOOKUP($M752,Detalle_Variantes_DI[],11,0)</f>
        <v>SI</v>
      </c>
      <c r="K752" s="102" t="str">
        <f>+VLOOKUP($M752,Detalle_Variantes_DI[],13,0)</f>
        <v>SI</v>
      </c>
      <c r="L752" s="102" t="str">
        <f>+VLOOKUP($M752,Detalle_Variantes_DI[],14,0)</f>
        <v>Departamento</v>
      </c>
      <c r="M752" s="100">
        <f t="shared" si="57"/>
        <v>58</v>
      </c>
      <c r="N752" s="96">
        <v>60</v>
      </c>
      <c r="O752" s="102">
        <f>+IF(VLOOKUP($M752,Detalle_Variantes_DI[],19,0)=0,"",VLOOKUP($M752,Detalle_Variantes_DI[],19,0))</f>
        <v>9028</v>
      </c>
      <c r="P752" s="102">
        <f t="shared" si="55"/>
        <v>60</v>
      </c>
      <c r="Q752" s="102">
        <f>+IF(VLOOKUP($M752,Detalle_Variantes_DI[],19,0)=0,"",VLOOKUP($M752,Detalle_Variantes_DI[],21,0))</f>
        <v>0</v>
      </c>
      <c r="R752" s="102">
        <f t="shared" si="56"/>
        <v>60</v>
      </c>
      <c r="S752" s="106" t="str">
        <f>+IFERROR(VLOOKUP(M752&amp;"-"&amp;N752,Links_publicos_PBI[[id-id2]:[Nombre Archivo PBI]],4,0),L752)</f>
        <v>Departamento: Masaya</v>
      </c>
      <c r="T752" s="121" t="str">
        <f>+HYPERLINK(IFERROR(VLOOKUP($M752&amp;"-"&amp;$N752,Links_publicos_PBI[[id-id2]:[Nombre Archivo PBI]],5,0),L752))</f>
        <v>https://app.powerbi.com/view?r=eyJrIjoiOWI5MTM2MmUtMTVhZC00YmE1LWJhMDUtNDcwZDdlYTQxNGRlIiwidCI6IjhmYmFhNWJmLTJlY2MtNGRjOC1iNTZiLThmOTJlMzA3ZjA3NiIsImMiOjR9</v>
      </c>
      <c r="U752" s="121" t="str">
        <f>+IFERROR(VLOOKUP($M752,'LINK GEE-MSTORE'!$A$4:$E$164,4,0),"")&amp;IF(Detalle_Vinculos_Odoo[[#This Row],[id GEE2]]=0,"",Detalle_Vinculos_Odoo[[#This Row],[id GEE2]])</f>
        <v>https://app-data-i.users.earthengine.app/view/dataclimancfiltro?Codcom=60</v>
      </c>
      <c r="V752" s="121" t="str">
        <f>+IFERROR(VLOOKUP($M752,'LINK GEE-MSTORE'!$I$4:$M$134,4,0),"")</f>
        <v/>
      </c>
      <c r="W752" s="30" t="str">
        <f>+Detalle_Vinculos_Odoo[[#This Row],[Data]]&amp;"|| "&amp;Detalle_Vinculos_Odoo[[#This Row],[Variante Shopify]]&amp;", "&amp;Detalle_Vinculos_Odoo[[#This Row],[País]]</f>
        <v>DATACLIMA|| Departamento: Masaya, Nicaragua</v>
      </c>
      <c r="X7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Masaya</v>
      </c>
      <c r="Y75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id2:60, geeURL: "https://app-data-i.users.earthengine.app/view/dataclimancfiltro?Codcom=60", comentario: "DATA: DATACLIMA || País: Nicaragua || Variante: SI || Tipo Variante: Departamento || Variante Shopify: Departamento: Masaya", nombre: "DATACLIMA|| Departamento: Masaya, Nicaragua",urlImagen: "https://raw.githubusercontent.com/Sud-Austral/DATA-COMUN/master/00%20Portadas/DATACLIMA/portadaPowerBi_DataCLIMA_PlataformaDeAnalisisYMonitoreoDelClima_NICARAGUA.jpg",  urlPowerBi:"https://app.powerbi.com/view?r=eyJrIjoiOWI5MTM2MmUtMTVhZC00YmE1LWJhMDUtNDcwZDdlYTQxNGRlIiwidCI6IjhmYmFhNWJmLTJlY2MtNGRjOC1iNTZiLThmOTJlMzA3ZjA3NiIsImMiOjR9"));</v>
      </c>
      <c r="AA7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https://odooutil.azurewebsites.net/GEE/Index/9028/60/58/60</v>
      </c>
      <c r="AB752" s="106" t="str">
        <f t="shared" si="53"/>
        <v>https://dashboardfiltrado.azurewebsites.net/AutoDash/Index/58/60</v>
      </c>
      <c r="AC7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id2:60, url:"https://app.powerbi.com/view?r=eyJrIjoiOWI5MTM2MmUtMTVhZC00YmE1LWJhMDUtNDcwZDdlYTQxNGRlIiwidCI6IjhmYmFhNWJmLTJlY2MtNGRjOC1iNTZiLThmOTJlMzA3ZjA3NiIsImMiOjR9", comentario:"DATA: DATACLIMA || País: Nicaragua || Variante: SI || Tipo Variante: Departamento || Variante Shopify: Departamento: Masaya"));</v>
      </c>
      <c r="AD7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https://odooutil.azurewebsites.net/GEE/Index/9028/60/58/60</v>
      </c>
      <c r="AE752" s="117" t="str">
        <f>+IF(Detalle_Vinculos_Odoo[[#This Row],[LINK Mapstore]]&lt;&gt;"","MapStore",IF(Detalle_Vinculos_Odoo[[#This Row],[id GEE]]&lt;&gt;"","GEE-PBI","PBI"))</f>
        <v>GEE-PBI</v>
      </c>
    </row>
    <row r="753" spans="1:31" ht="30.6" hidden="1" x14ac:dyDescent="0.3">
      <c r="A753" s="102">
        <f t="shared" si="54"/>
        <v>740</v>
      </c>
      <c r="B753" s="103" t="str">
        <f>+VLOOKUP($M753,Detalle_Variantes_DI[],2,0)</f>
        <v>DATACLIMA</v>
      </c>
      <c r="C753" s="103" t="str">
        <f>+VLOOKUP($M753,Detalle_Variantes_DI[],3,0)</f>
        <v>0013-04-00092</v>
      </c>
      <c r="D753" s="30" t="str">
        <f>+VLOOKUP($M753,Detalle_Variantes_DI[],5,0)</f>
        <v>Plataforma de Análisis y Monitoreo del Clima - Nicaragua</v>
      </c>
      <c r="E753" s="102" t="str">
        <f>+VLOOKUP($M753,Detalle_Variantes_DI[],6,0)</f>
        <v>PRO</v>
      </c>
      <c r="F753" s="102" t="str">
        <f>+VLOOKUP($M753,Detalle_Variantes_DI[],7,0)</f>
        <v>Nicaragua</v>
      </c>
      <c r="G753" s="102" t="str">
        <f>+VLOOKUP($M753,Detalle_Variantes_DI[],8,0)</f>
        <v>SI</v>
      </c>
      <c r="H753" s="102" t="str">
        <f>+VLOOKUP($M753,Detalle_Variantes_DI[],9,0)</f>
        <v>SI</v>
      </c>
      <c r="I753" s="102" t="str">
        <f>+VLOOKUP($M753,Detalle_Variantes_DI[],10,0)</f>
        <v>NO</v>
      </c>
      <c r="J753" s="102" t="str">
        <f>+VLOOKUP($M753,Detalle_Variantes_DI[],11,0)</f>
        <v>SI</v>
      </c>
      <c r="K753" s="102" t="str">
        <f>+VLOOKUP($M753,Detalle_Variantes_DI[],13,0)</f>
        <v>SI</v>
      </c>
      <c r="L753" s="102" t="str">
        <f>+VLOOKUP($M753,Detalle_Variantes_DI[],14,0)</f>
        <v>Departamento</v>
      </c>
      <c r="M753" s="100">
        <f t="shared" si="57"/>
        <v>58</v>
      </c>
      <c r="N753" s="96">
        <v>65</v>
      </c>
      <c r="O753" s="102">
        <f>+IF(VLOOKUP($M753,Detalle_Variantes_DI[],19,0)=0,"",VLOOKUP($M753,Detalle_Variantes_DI[],19,0))</f>
        <v>9028</v>
      </c>
      <c r="P753" s="102">
        <f t="shared" si="55"/>
        <v>65</v>
      </c>
      <c r="Q753" s="102">
        <f>+IF(VLOOKUP($M753,Detalle_Variantes_DI[],19,0)=0,"",VLOOKUP($M753,Detalle_Variantes_DI[],21,0))</f>
        <v>0</v>
      </c>
      <c r="R753" s="102">
        <f t="shared" si="56"/>
        <v>65</v>
      </c>
      <c r="S753" s="106" t="str">
        <f>+IFERROR(VLOOKUP(M753&amp;"-"&amp;N753,Links_publicos_PBI[[id-id2]:[Nombre Archivo PBI]],4,0),L753)</f>
        <v>Departamento: Chontales</v>
      </c>
      <c r="T753" s="121" t="str">
        <f>+HYPERLINK(IFERROR(VLOOKUP($M753&amp;"-"&amp;$N753,Links_publicos_PBI[[id-id2]:[Nombre Archivo PBI]],5,0),L753))</f>
        <v>https://app.powerbi.com/view?r=eyJrIjoiNzFjOGI0Y2QtNGNkZC00YWI0LWI1YzItYTIxMjAyNTQ4NTRmIiwidCI6IjhmYmFhNWJmLTJlY2MtNGRjOC1iNTZiLThmOTJlMzA3ZjA3NiIsImMiOjR9</v>
      </c>
      <c r="U753" s="121" t="str">
        <f>+IFERROR(VLOOKUP($M753,'LINK GEE-MSTORE'!$A$4:$E$164,4,0),"")&amp;IF(Detalle_Vinculos_Odoo[[#This Row],[id GEE2]]=0,"",Detalle_Vinculos_Odoo[[#This Row],[id GEE2]])</f>
        <v>https://app-data-i.users.earthengine.app/view/dataclimancfiltro?Codcom=65</v>
      </c>
      <c r="V753" s="121" t="str">
        <f>+IFERROR(VLOOKUP($M753,'LINK GEE-MSTORE'!$I$4:$M$134,4,0),"")</f>
        <v/>
      </c>
      <c r="W753" s="30" t="str">
        <f>+Detalle_Vinculos_Odoo[[#This Row],[Data]]&amp;"|| "&amp;Detalle_Vinculos_Odoo[[#This Row],[Variante Shopify]]&amp;", "&amp;Detalle_Vinculos_Odoo[[#This Row],[País]]</f>
        <v>DATACLIMA|| Departamento: Chontales, Nicaragua</v>
      </c>
      <c r="X7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Chontales</v>
      </c>
      <c r="Y75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id2:65, geeURL: "https://app-data-i.users.earthengine.app/view/dataclimancfiltro?Codcom=65", comentario: "DATA: DATACLIMA || País: Nicaragua || Variante: SI || Tipo Variante: Departamento || Variante Shopify: Departamento: Chontales", nombre: "DATACLIMA|| Departamento: Chontales, Nicaragua",urlImagen: "https://raw.githubusercontent.com/Sud-Austral/DATA-COMUN/master/00%20Portadas/DATACLIMA/portadaPowerBi_DataCLIMA_PlataformaDeAnalisisYMonitoreoDelClima_NICARAGUA.jpg",  urlPowerBi:"https://app.powerbi.com/view?r=eyJrIjoiNzFjOGI0Y2QtNGNkZC00YWI0LWI1YzItYTIxMjAyNTQ4NTRmIiwidCI6IjhmYmFhNWJmLTJlY2MtNGRjOC1iNTZiLThmOTJlMzA3ZjA3NiIsImMiOjR9"));</v>
      </c>
      <c r="AA7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https://odooutil.azurewebsites.net/GEE/Index/9028/65/58/65</v>
      </c>
      <c r="AB753" s="106" t="str">
        <f t="shared" si="53"/>
        <v>https://dashboardfiltrado.azurewebsites.net/AutoDash/Index/58/65</v>
      </c>
      <c r="AC7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id2:65, url:"https://app.powerbi.com/view?r=eyJrIjoiNzFjOGI0Y2QtNGNkZC00YWI0LWI1YzItYTIxMjAyNTQ4NTRmIiwidCI6IjhmYmFhNWJmLTJlY2MtNGRjOC1iNTZiLThmOTJlMzA3ZjA3NiIsImMiOjR9", comentario:"DATA: DATACLIMA || País: Nicaragua || Variante: SI || Tipo Variante: Departamento || Variante Shopify: Departamento: Chontales"));</v>
      </c>
      <c r="AD7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https://odooutil.azurewebsites.net/GEE/Index/9028/65/58/65</v>
      </c>
      <c r="AE753" s="117" t="str">
        <f>+IF(Detalle_Vinculos_Odoo[[#This Row],[LINK Mapstore]]&lt;&gt;"","MapStore",IF(Detalle_Vinculos_Odoo[[#This Row],[id GEE]]&lt;&gt;"","GEE-PBI","PBI"))</f>
        <v>GEE-PBI</v>
      </c>
    </row>
    <row r="754" spans="1:31" ht="30.6" hidden="1" x14ac:dyDescent="0.3">
      <c r="A754" s="102">
        <f t="shared" si="54"/>
        <v>741</v>
      </c>
      <c r="B754" s="103" t="str">
        <f>+VLOOKUP($M754,Detalle_Variantes_DI[],2,0)</f>
        <v>DATACLIMA</v>
      </c>
      <c r="C754" s="103" t="str">
        <f>+VLOOKUP($M754,Detalle_Variantes_DI[],3,0)</f>
        <v>0013-04-00092</v>
      </c>
      <c r="D754" s="30" t="str">
        <f>+VLOOKUP($M754,Detalle_Variantes_DI[],5,0)</f>
        <v>Plataforma de Análisis y Monitoreo del Clima - Nicaragua</v>
      </c>
      <c r="E754" s="102" t="str">
        <f>+VLOOKUP($M754,Detalle_Variantes_DI[],6,0)</f>
        <v>PRO</v>
      </c>
      <c r="F754" s="102" t="str">
        <f>+VLOOKUP($M754,Detalle_Variantes_DI[],7,0)</f>
        <v>Nicaragua</v>
      </c>
      <c r="G754" s="102" t="str">
        <f>+VLOOKUP($M754,Detalle_Variantes_DI[],8,0)</f>
        <v>SI</v>
      </c>
      <c r="H754" s="102" t="str">
        <f>+VLOOKUP($M754,Detalle_Variantes_DI[],9,0)</f>
        <v>SI</v>
      </c>
      <c r="I754" s="102" t="str">
        <f>+VLOOKUP($M754,Detalle_Variantes_DI[],10,0)</f>
        <v>NO</v>
      </c>
      <c r="J754" s="102" t="str">
        <f>+VLOOKUP($M754,Detalle_Variantes_DI[],11,0)</f>
        <v>SI</v>
      </c>
      <c r="K754" s="102" t="str">
        <f>+VLOOKUP($M754,Detalle_Variantes_DI[],13,0)</f>
        <v>SI</v>
      </c>
      <c r="L754" s="102" t="str">
        <f>+VLOOKUP($M754,Detalle_Variantes_DI[],14,0)</f>
        <v>Departamento</v>
      </c>
      <c r="M754" s="100">
        <f t="shared" si="57"/>
        <v>58</v>
      </c>
      <c r="N754" s="96">
        <v>70</v>
      </c>
      <c r="O754" s="102">
        <f>+IF(VLOOKUP($M754,Detalle_Variantes_DI[],19,0)=0,"",VLOOKUP($M754,Detalle_Variantes_DI[],19,0))</f>
        <v>9028</v>
      </c>
      <c r="P754" s="102">
        <f t="shared" si="55"/>
        <v>70</v>
      </c>
      <c r="Q754" s="102">
        <f>+IF(VLOOKUP($M754,Detalle_Variantes_DI[],19,0)=0,"",VLOOKUP($M754,Detalle_Variantes_DI[],21,0))</f>
        <v>0</v>
      </c>
      <c r="R754" s="102">
        <f t="shared" si="56"/>
        <v>70</v>
      </c>
      <c r="S754" s="106" t="str">
        <f>+IFERROR(VLOOKUP(M754&amp;"-"&amp;N754,Links_publicos_PBI[[id-id2]:[Nombre Archivo PBI]],4,0),L754)</f>
        <v>Departamento: Granada</v>
      </c>
      <c r="T754" s="121" t="str">
        <f>+HYPERLINK(IFERROR(VLOOKUP($M754&amp;"-"&amp;$N754,Links_publicos_PBI[[id-id2]:[Nombre Archivo PBI]],5,0),L754))</f>
        <v>https://app.powerbi.com/view?r=eyJrIjoiY2E5YjEyYWQtMDNkYS00NGI5LTliNmItYjVkMzU3ZjE1MjAzIiwidCI6IjhmYmFhNWJmLTJlY2MtNGRjOC1iNTZiLThmOTJlMzA3ZjA3NiIsImMiOjR9&amp;pageName=ReportSection07b976d31e945d81283b</v>
      </c>
      <c r="U754" s="121" t="str">
        <f>+IFERROR(VLOOKUP($M754,'LINK GEE-MSTORE'!$A$4:$E$164,4,0),"")&amp;IF(Detalle_Vinculos_Odoo[[#This Row],[id GEE2]]=0,"",Detalle_Vinculos_Odoo[[#This Row],[id GEE2]])</f>
        <v>https://app-data-i.users.earthengine.app/view/dataclimancfiltro?Codcom=70</v>
      </c>
      <c r="V754" s="121" t="str">
        <f>+IFERROR(VLOOKUP($M754,'LINK GEE-MSTORE'!$I$4:$M$134,4,0),"")</f>
        <v/>
      </c>
      <c r="W754" s="30" t="str">
        <f>+Detalle_Vinculos_Odoo[[#This Row],[Data]]&amp;"|| "&amp;Detalle_Vinculos_Odoo[[#This Row],[Variante Shopify]]&amp;", "&amp;Detalle_Vinculos_Odoo[[#This Row],[País]]</f>
        <v>DATACLIMA|| Departamento: Granada, Nicaragua</v>
      </c>
      <c r="X7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Granada</v>
      </c>
      <c r="Y75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id2:70, geeURL: "https://app-data-i.users.earthengine.app/view/dataclimancfiltro?Codcom=70", comentario: "DATA: DATACLIMA || País: Nicaragua || Variante: SI || Tipo Variante: Departamento || Variante Shopify: Departamento: Granada", nombre: "DATACLIMA|| Departamento: Granada, Nicaragua",urlImagen: "https://raw.githubusercontent.com/Sud-Austral/DATA-COMUN/master/00%20Portadas/DATACLIMA/portadaPowerBi_DataCLIMA_PlataformaDeAnalisisYMonitoreoDelClima_NICARAGUA.jpg",  urlPowerBi:"https://app.powerbi.com/view?r=eyJrIjoiY2E5YjEyYWQtMDNkYS00NGI5LTliNmItYjVkMzU3ZjE1MjAzIiwidCI6IjhmYmFhNWJmLTJlY2MtNGRjOC1iNTZiLThmOTJlMzA3ZjA3NiIsImMiOjR9&amp;pageName=ReportSection07b976d31e945d81283b"));</v>
      </c>
      <c r="AA7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https://odooutil.azurewebsites.net/GEE/Index/9028/70/58/70</v>
      </c>
      <c r="AB754" s="106" t="str">
        <f t="shared" si="53"/>
        <v>https://dashboardfiltrado.azurewebsites.net/AutoDash/Index/58/70</v>
      </c>
      <c r="AC7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id2:70, url:"https://app.powerbi.com/view?r=eyJrIjoiY2E5YjEyYWQtMDNkYS00NGI5LTliNmItYjVkMzU3ZjE1MjAzIiwidCI6IjhmYmFhNWJmLTJlY2MtNGRjOC1iNTZiLThmOTJlMzA3ZjA3NiIsImMiOjR9&amp;pageName=ReportSection07b976d31e945d81283b", comentario:"DATA: DATACLIMA || País: Nicaragua || Variante: SI || Tipo Variante: Departamento || Variante Shopify: Departamento: Granada"));</v>
      </c>
      <c r="AD7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https://odooutil.azurewebsites.net/GEE/Index/9028/70/58/70</v>
      </c>
      <c r="AE754" s="117" t="str">
        <f>+IF(Detalle_Vinculos_Odoo[[#This Row],[LINK Mapstore]]&lt;&gt;"","MapStore",IF(Detalle_Vinculos_Odoo[[#This Row],[id GEE]]&lt;&gt;"","GEE-PBI","PBI"))</f>
        <v>GEE-PBI</v>
      </c>
    </row>
    <row r="755" spans="1:31" ht="30.6" hidden="1" x14ac:dyDescent="0.3">
      <c r="A755" s="102">
        <f t="shared" si="54"/>
        <v>742</v>
      </c>
      <c r="B755" s="103" t="str">
        <f>+VLOOKUP($M755,Detalle_Variantes_DI[],2,0)</f>
        <v>DATACLIMA</v>
      </c>
      <c r="C755" s="103" t="str">
        <f>+VLOOKUP($M755,Detalle_Variantes_DI[],3,0)</f>
        <v>0013-04-00092</v>
      </c>
      <c r="D755" s="30" t="str">
        <f>+VLOOKUP($M755,Detalle_Variantes_DI[],5,0)</f>
        <v>Plataforma de Análisis y Monitoreo del Clima - Nicaragua</v>
      </c>
      <c r="E755" s="102" t="str">
        <f>+VLOOKUP($M755,Detalle_Variantes_DI[],6,0)</f>
        <v>PRO</v>
      </c>
      <c r="F755" s="102" t="str">
        <f>+VLOOKUP($M755,Detalle_Variantes_DI[],7,0)</f>
        <v>Nicaragua</v>
      </c>
      <c r="G755" s="102" t="str">
        <f>+VLOOKUP($M755,Detalle_Variantes_DI[],8,0)</f>
        <v>SI</v>
      </c>
      <c r="H755" s="102" t="str">
        <f>+VLOOKUP($M755,Detalle_Variantes_DI[],9,0)</f>
        <v>SI</v>
      </c>
      <c r="I755" s="102" t="str">
        <f>+VLOOKUP($M755,Detalle_Variantes_DI[],10,0)</f>
        <v>NO</v>
      </c>
      <c r="J755" s="102" t="str">
        <f>+VLOOKUP($M755,Detalle_Variantes_DI[],11,0)</f>
        <v>SI</v>
      </c>
      <c r="K755" s="102" t="str">
        <f>+VLOOKUP($M755,Detalle_Variantes_DI[],13,0)</f>
        <v>SI</v>
      </c>
      <c r="L755" s="102" t="str">
        <f>+VLOOKUP($M755,Detalle_Variantes_DI[],14,0)</f>
        <v>Departamento</v>
      </c>
      <c r="M755" s="100">
        <f t="shared" si="57"/>
        <v>58</v>
      </c>
      <c r="N755" s="96">
        <v>75</v>
      </c>
      <c r="O755" s="102">
        <f>+IF(VLOOKUP($M755,Detalle_Variantes_DI[],19,0)=0,"",VLOOKUP($M755,Detalle_Variantes_DI[],19,0))</f>
        <v>9028</v>
      </c>
      <c r="P755" s="102">
        <f t="shared" si="55"/>
        <v>75</v>
      </c>
      <c r="Q755" s="102">
        <f>+IF(VLOOKUP($M755,Detalle_Variantes_DI[],19,0)=0,"",VLOOKUP($M755,Detalle_Variantes_DI[],21,0))</f>
        <v>0</v>
      </c>
      <c r="R755" s="102">
        <f t="shared" si="56"/>
        <v>75</v>
      </c>
      <c r="S755" s="106" t="str">
        <f>+IFERROR(VLOOKUP(M755&amp;"-"&amp;N755,Links_publicos_PBI[[id-id2]:[Nombre Archivo PBI]],4,0),L755)</f>
        <v>Departamento: Carazo</v>
      </c>
      <c r="T755" s="121" t="str">
        <f>+HYPERLINK(IFERROR(VLOOKUP($M755&amp;"-"&amp;$N755,Links_publicos_PBI[[id-id2]:[Nombre Archivo PBI]],5,0),L755))</f>
        <v>https://app.powerbi.com/view?r=eyJrIjoiYzhiMTUzN2YtNjM3ZC00ZTc0LWE5MTMtZDk3YTUyNzc2YzJlIiwidCI6IjhmYmFhNWJmLTJlY2MtNGRjOC1iNTZiLThmOTJlMzA3ZjA3NiIsImMiOjR9</v>
      </c>
      <c r="U755" s="121" t="str">
        <f>+IFERROR(VLOOKUP($M755,'LINK GEE-MSTORE'!$A$4:$E$164,4,0),"")&amp;IF(Detalle_Vinculos_Odoo[[#This Row],[id GEE2]]=0,"",Detalle_Vinculos_Odoo[[#This Row],[id GEE2]])</f>
        <v>https://app-data-i.users.earthengine.app/view/dataclimancfiltro?Codcom=75</v>
      </c>
      <c r="V755" s="121" t="str">
        <f>+IFERROR(VLOOKUP($M755,'LINK GEE-MSTORE'!$I$4:$M$134,4,0),"")</f>
        <v/>
      </c>
      <c r="W755" s="30" t="str">
        <f>+Detalle_Vinculos_Odoo[[#This Row],[Data]]&amp;"|| "&amp;Detalle_Vinculos_Odoo[[#This Row],[Variante Shopify]]&amp;", "&amp;Detalle_Vinculos_Odoo[[#This Row],[País]]</f>
        <v>DATACLIMA|| Departamento: Carazo, Nicaragua</v>
      </c>
      <c r="X7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Carazo</v>
      </c>
      <c r="Y75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id2:75, geeURL: "https://app-data-i.users.earthengine.app/view/dataclimancfiltro?Codcom=75", comentario: "DATA: DATACLIMA || País: Nicaragua || Variante: SI || Tipo Variante: Departamento || Variante Shopify: Departamento: Carazo", nombre: "DATACLIMA|| Departamento: Carazo, Nicaragua",urlImagen: "https://raw.githubusercontent.com/Sud-Austral/DATA-COMUN/master/00%20Portadas/DATACLIMA/portadaPowerBi_DataCLIMA_PlataformaDeAnalisisYMonitoreoDelClima_NICARAGUA.jpg",  urlPowerBi:"https://app.powerbi.com/view?r=eyJrIjoiYzhiMTUzN2YtNjM3ZC00ZTc0LWE5MTMtZDk3YTUyNzc2YzJlIiwidCI6IjhmYmFhNWJmLTJlY2MtNGRjOC1iNTZiLThmOTJlMzA3ZjA3NiIsImMiOjR9"));</v>
      </c>
      <c r="AA7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https://odooutil.azurewebsites.net/GEE/Index/9028/75/58/75</v>
      </c>
      <c r="AB755" s="106" t="str">
        <f t="shared" si="53"/>
        <v>https://dashboardfiltrado.azurewebsites.net/AutoDash/Index/58/75</v>
      </c>
      <c r="AC7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id2:75, url:"https://app.powerbi.com/view?r=eyJrIjoiYzhiMTUzN2YtNjM3ZC00ZTc0LWE5MTMtZDk3YTUyNzc2YzJlIiwidCI6IjhmYmFhNWJmLTJlY2MtNGRjOC1iNTZiLThmOTJlMzA3ZjA3NiIsImMiOjR9", comentario:"DATA: DATACLIMA || País: Nicaragua || Variante: SI || Tipo Variante: Departamento || Variante Shopify: Departamento: Carazo"));</v>
      </c>
      <c r="AD7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https://odooutil.azurewebsites.net/GEE/Index/9028/75/58/75</v>
      </c>
      <c r="AE755" s="117" t="str">
        <f>+IF(Detalle_Vinculos_Odoo[[#This Row],[LINK Mapstore]]&lt;&gt;"","MapStore",IF(Detalle_Vinculos_Odoo[[#This Row],[id GEE]]&lt;&gt;"","GEE-PBI","PBI"))</f>
        <v>GEE-PBI</v>
      </c>
    </row>
    <row r="756" spans="1:31" ht="30.6" hidden="1" x14ac:dyDescent="0.3">
      <c r="A756" s="102">
        <f t="shared" si="54"/>
        <v>743</v>
      </c>
      <c r="B756" s="103" t="str">
        <f>+VLOOKUP($M756,Detalle_Variantes_DI[],2,0)</f>
        <v>DATACLIMA</v>
      </c>
      <c r="C756" s="103" t="str">
        <f>+VLOOKUP($M756,Detalle_Variantes_DI[],3,0)</f>
        <v>0013-04-00092</v>
      </c>
      <c r="D756" s="30" t="str">
        <f>+VLOOKUP($M756,Detalle_Variantes_DI[],5,0)</f>
        <v>Plataforma de Análisis y Monitoreo del Clima - Nicaragua</v>
      </c>
      <c r="E756" s="102" t="str">
        <f>+VLOOKUP($M756,Detalle_Variantes_DI[],6,0)</f>
        <v>PRO</v>
      </c>
      <c r="F756" s="102" t="str">
        <f>+VLOOKUP($M756,Detalle_Variantes_DI[],7,0)</f>
        <v>Nicaragua</v>
      </c>
      <c r="G756" s="102" t="str">
        <f>+VLOOKUP($M756,Detalle_Variantes_DI[],8,0)</f>
        <v>SI</v>
      </c>
      <c r="H756" s="102" t="str">
        <f>+VLOOKUP($M756,Detalle_Variantes_DI[],9,0)</f>
        <v>SI</v>
      </c>
      <c r="I756" s="102" t="str">
        <f>+VLOOKUP($M756,Detalle_Variantes_DI[],10,0)</f>
        <v>NO</v>
      </c>
      <c r="J756" s="102" t="str">
        <f>+VLOOKUP($M756,Detalle_Variantes_DI[],11,0)</f>
        <v>SI</v>
      </c>
      <c r="K756" s="102" t="str">
        <f>+VLOOKUP($M756,Detalle_Variantes_DI[],13,0)</f>
        <v>SI</v>
      </c>
      <c r="L756" s="102" t="str">
        <f>+VLOOKUP($M756,Detalle_Variantes_DI[],14,0)</f>
        <v>Departamento</v>
      </c>
      <c r="M756" s="100">
        <f t="shared" si="57"/>
        <v>58</v>
      </c>
      <c r="N756" s="96">
        <v>80</v>
      </c>
      <c r="O756" s="102">
        <f>+IF(VLOOKUP($M756,Detalle_Variantes_DI[],19,0)=0,"",VLOOKUP($M756,Detalle_Variantes_DI[],19,0))</f>
        <v>9028</v>
      </c>
      <c r="P756" s="102">
        <f t="shared" si="55"/>
        <v>80</v>
      </c>
      <c r="Q756" s="102">
        <f>+IF(VLOOKUP($M756,Detalle_Variantes_DI[],19,0)=0,"",VLOOKUP($M756,Detalle_Variantes_DI[],21,0))</f>
        <v>0</v>
      </c>
      <c r="R756" s="102">
        <f t="shared" si="56"/>
        <v>80</v>
      </c>
      <c r="S756" s="106" t="str">
        <f>+IFERROR(VLOOKUP(M756&amp;"-"&amp;N756,Links_publicos_PBI[[id-id2]:[Nombre Archivo PBI]],4,0),L756)</f>
        <v>Departamento: Rivas</v>
      </c>
      <c r="T756" s="121" t="str">
        <f>+HYPERLINK(IFERROR(VLOOKUP($M756&amp;"-"&amp;$N756,Links_publicos_PBI[[id-id2]:[Nombre Archivo PBI]],5,0),L756))</f>
        <v>https://app.powerbi.com/view?r=eyJrIjoiMWQ0MzkyNDktOGQ2Yy00MzQyLTgxNGItMTBiMzYxYTU0ZmE0IiwidCI6IjhmYmFhNWJmLTJlY2MtNGRjOC1iNTZiLThmOTJlMzA3ZjA3NiIsImMiOjR9</v>
      </c>
      <c r="U756" s="121" t="str">
        <f>+IFERROR(VLOOKUP($M756,'LINK GEE-MSTORE'!$A$4:$E$164,4,0),"")&amp;IF(Detalle_Vinculos_Odoo[[#This Row],[id GEE2]]=0,"",Detalle_Vinculos_Odoo[[#This Row],[id GEE2]])</f>
        <v>https://app-data-i.users.earthengine.app/view/dataclimancfiltro?Codcom=80</v>
      </c>
      <c r="V756" s="121" t="str">
        <f>+IFERROR(VLOOKUP($M756,'LINK GEE-MSTORE'!$I$4:$M$134,4,0),"")</f>
        <v/>
      </c>
      <c r="W756" s="30" t="str">
        <f>+Detalle_Vinculos_Odoo[[#This Row],[Data]]&amp;"|| "&amp;Detalle_Vinculos_Odoo[[#This Row],[Variante Shopify]]&amp;", "&amp;Detalle_Vinculos_Odoo[[#This Row],[País]]</f>
        <v>DATACLIMA|| Departamento: Rivas, Nicaragua</v>
      </c>
      <c r="X7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Rivas</v>
      </c>
      <c r="Y75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id2:80, geeURL: "https://app-data-i.users.earthengine.app/view/dataclimancfiltro?Codcom=80", comentario: "DATA: DATACLIMA || País: Nicaragua || Variante: SI || Tipo Variante: Departamento || Variante Shopify: Departamento: Rivas", nombre: "DATACLIMA|| Departamento: Rivas, Nicaragua",urlImagen: "https://raw.githubusercontent.com/Sud-Austral/DATA-COMUN/master/00%20Portadas/DATACLIMA/portadaPowerBi_DataCLIMA_PlataformaDeAnalisisYMonitoreoDelClima_NICARAGUA.jpg",  urlPowerBi:"https://app.powerbi.com/view?r=eyJrIjoiMWQ0MzkyNDktOGQ2Yy00MzQyLTgxNGItMTBiMzYxYTU0ZmE0IiwidCI6IjhmYmFhNWJmLTJlY2MtNGRjOC1iNTZiLThmOTJlMzA3ZjA3NiIsImMiOjR9"));</v>
      </c>
      <c r="AA7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https://odooutil.azurewebsites.net/GEE/Index/9028/80/58/80</v>
      </c>
      <c r="AB756" s="106" t="str">
        <f t="shared" si="53"/>
        <v>https://dashboardfiltrado.azurewebsites.net/AutoDash/Index/58/80</v>
      </c>
      <c r="AC7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id2:80, url:"https://app.powerbi.com/view?r=eyJrIjoiMWQ0MzkyNDktOGQ2Yy00MzQyLTgxNGItMTBiMzYxYTU0ZmE0IiwidCI6IjhmYmFhNWJmLTJlY2MtNGRjOC1iNTZiLThmOTJlMzA3ZjA3NiIsImMiOjR9", comentario:"DATA: DATACLIMA || País: Nicaragua || Variante: SI || Tipo Variante: Departamento || Variante Shopify: Departamento: Rivas"));</v>
      </c>
      <c r="AD7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https://odooutil.azurewebsites.net/GEE/Index/9028/80/58/80</v>
      </c>
      <c r="AE756" s="117" t="str">
        <f>+IF(Detalle_Vinculos_Odoo[[#This Row],[LINK Mapstore]]&lt;&gt;"","MapStore",IF(Detalle_Vinculos_Odoo[[#This Row],[id GEE]]&lt;&gt;"","GEE-PBI","PBI"))</f>
        <v>GEE-PBI</v>
      </c>
    </row>
    <row r="757" spans="1:31" ht="30.6" hidden="1" x14ac:dyDescent="0.3">
      <c r="A757" s="102">
        <f t="shared" si="54"/>
        <v>744</v>
      </c>
      <c r="B757" s="103" t="str">
        <f>+VLOOKUP($M757,Detalle_Variantes_DI[],2,0)</f>
        <v>DATACLIMA</v>
      </c>
      <c r="C757" s="103" t="str">
        <f>+VLOOKUP($M757,Detalle_Variantes_DI[],3,0)</f>
        <v>0013-04-00092</v>
      </c>
      <c r="D757" s="30" t="str">
        <f>+VLOOKUP($M757,Detalle_Variantes_DI[],5,0)</f>
        <v>Plataforma de Análisis y Monitoreo del Clima - Nicaragua</v>
      </c>
      <c r="E757" s="102" t="str">
        <f>+VLOOKUP($M757,Detalle_Variantes_DI[],6,0)</f>
        <v>PRO</v>
      </c>
      <c r="F757" s="102" t="str">
        <f>+VLOOKUP($M757,Detalle_Variantes_DI[],7,0)</f>
        <v>Nicaragua</v>
      </c>
      <c r="G757" s="102" t="str">
        <f>+VLOOKUP($M757,Detalle_Variantes_DI[],8,0)</f>
        <v>SI</v>
      </c>
      <c r="H757" s="102" t="str">
        <f>+VLOOKUP($M757,Detalle_Variantes_DI[],9,0)</f>
        <v>SI</v>
      </c>
      <c r="I757" s="102" t="str">
        <f>+VLOOKUP($M757,Detalle_Variantes_DI[],10,0)</f>
        <v>NO</v>
      </c>
      <c r="J757" s="102" t="str">
        <f>+VLOOKUP($M757,Detalle_Variantes_DI[],11,0)</f>
        <v>SI</v>
      </c>
      <c r="K757" s="102" t="str">
        <f>+VLOOKUP($M757,Detalle_Variantes_DI[],13,0)</f>
        <v>SI</v>
      </c>
      <c r="L757" s="102" t="str">
        <f>+VLOOKUP($M757,Detalle_Variantes_DI[],14,0)</f>
        <v>Departamento</v>
      </c>
      <c r="M757" s="100">
        <f t="shared" si="57"/>
        <v>58</v>
      </c>
      <c r="N757" s="96">
        <v>85</v>
      </c>
      <c r="O757" s="102">
        <f>+IF(VLOOKUP($M757,Detalle_Variantes_DI[],19,0)=0,"",VLOOKUP($M757,Detalle_Variantes_DI[],19,0))</f>
        <v>9028</v>
      </c>
      <c r="P757" s="102">
        <f t="shared" si="55"/>
        <v>85</v>
      </c>
      <c r="Q757" s="102">
        <f>+IF(VLOOKUP($M757,Detalle_Variantes_DI[],19,0)=0,"",VLOOKUP($M757,Detalle_Variantes_DI[],21,0))</f>
        <v>0</v>
      </c>
      <c r="R757" s="102">
        <f t="shared" si="56"/>
        <v>85</v>
      </c>
      <c r="S757" s="106" t="str">
        <f>+IFERROR(VLOOKUP(M757&amp;"-"&amp;N757,Links_publicos_PBI[[id-id2]:[Nombre Archivo PBI]],4,0),L757)</f>
        <v>Departamento: Río San Juan</v>
      </c>
      <c r="T757" s="121" t="str">
        <f>+HYPERLINK(IFERROR(VLOOKUP($M757&amp;"-"&amp;$N757,Links_publicos_PBI[[id-id2]:[Nombre Archivo PBI]],5,0),L757))</f>
        <v>https://app.powerbi.com/view?r=eyJrIjoiYzYxODZmNjMtMDQxYy00YzZiLWE2OGYtY2FhMzIwZjAxMGFhIiwidCI6IjhmYmFhNWJmLTJlY2MtNGRjOC1iNTZiLThmOTJlMzA3ZjA3NiIsImMiOjR9</v>
      </c>
      <c r="U757" s="121" t="str">
        <f>+IFERROR(VLOOKUP($M757,'LINK GEE-MSTORE'!$A$4:$E$164,4,0),"")&amp;IF(Detalle_Vinculos_Odoo[[#This Row],[id GEE2]]=0,"",Detalle_Vinculos_Odoo[[#This Row],[id GEE2]])</f>
        <v>https://app-data-i.users.earthengine.app/view/dataclimancfiltro?Codcom=85</v>
      </c>
      <c r="V757" s="121" t="str">
        <f>+IFERROR(VLOOKUP($M757,'LINK GEE-MSTORE'!$I$4:$M$134,4,0),"")</f>
        <v/>
      </c>
      <c r="W757" s="30" t="str">
        <f>+Detalle_Vinculos_Odoo[[#This Row],[Data]]&amp;"|| "&amp;Detalle_Vinculos_Odoo[[#This Row],[Variante Shopify]]&amp;", "&amp;Detalle_Vinculos_Odoo[[#This Row],[País]]</f>
        <v>DATACLIMA|| Departamento: Río San Juan, Nicaragua</v>
      </c>
      <c r="X7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Río San Juan</v>
      </c>
      <c r="Y75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id2:85, geeURL: "https://app-data-i.users.earthengine.app/view/dataclimancfiltro?Codcom=85", comentario: "DATA: DATACLIMA || País: Nicaragua || Variante: SI || Tipo Variante: Departamento || Variante Shopify: Departamento: Río San Juan", nombre: "DATACLIMA|| Departamento: Río San Juan, Nicaragua",urlImagen: "https://raw.githubusercontent.com/Sud-Austral/DATA-COMUN/master/00%20Portadas/DATACLIMA/portadaPowerBi_DataCLIMA_PlataformaDeAnalisisYMonitoreoDelClima_NICARAGUA.jpg",  urlPowerBi:"https://app.powerbi.com/view?r=eyJrIjoiYzYxODZmNjMtMDQxYy00YzZiLWE2OGYtY2FhMzIwZjAxMGFhIiwidCI6IjhmYmFhNWJmLTJlY2MtNGRjOC1iNTZiLThmOTJlMzA3ZjA3NiIsImMiOjR9"));</v>
      </c>
      <c r="AA7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https://odooutil.azurewebsites.net/GEE/Index/9028/85/58/85</v>
      </c>
      <c r="AB757" s="106" t="str">
        <f t="shared" si="53"/>
        <v>https://dashboardfiltrado.azurewebsites.net/AutoDash/Index/58/85</v>
      </c>
      <c r="AC7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id2:85, url:"https://app.powerbi.com/view?r=eyJrIjoiYzYxODZmNjMtMDQxYy00YzZiLWE2OGYtY2FhMzIwZjAxMGFhIiwidCI6IjhmYmFhNWJmLTJlY2MtNGRjOC1iNTZiLThmOTJlMzA3ZjA3NiIsImMiOjR9", comentario:"DATA: DATACLIMA || País: Nicaragua || Variante: SI || Tipo Variante: Departamento || Variante Shopify: Departamento: Río San Juan"));</v>
      </c>
      <c r="AD7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https://odooutil.azurewebsites.net/GEE/Index/9028/85/58/85</v>
      </c>
      <c r="AE757" s="117" t="str">
        <f>+IF(Detalle_Vinculos_Odoo[[#This Row],[LINK Mapstore]]&lt;&gt;"","MapStore",IF(Detalle_Vinculos_Odoo[[#This Row],[id GEE]]&lt;&gt;"","GEE-PBI","PBI"))</f>
        <v>GEE-PBI</v>
      </c>
    </row>
    <row r="758" spans="1:31" ht="30.6" hidden="1" x14ac:dyDescent="0.3">
      <c r="A758" s="102">
        <f t="shared" si="54"/>
        <v>745</v>
      </c>
      <c r="B758" s="103" t="str">
        <f>+VLOOKUP($M758,Detalle_Variantes_DI[],2,0)</f>
        <v>DATACLIMA</v>
      </c>
      <c r="C758" s="103" t="str">
        <f>+VLOOKUP($M758,Detalle_Variantes_DI[],3,0)</f>
        <v>0013-04-00092</v>
      </c>
      <c r="D758" s="30" t="str">
        <f>+VLOOKUP($M758,Detalle_Variantes_DI[],5,0)</f>
        <v>Plataforma de Análisis y Monitoreo del Clima - Nicaragua</v>
      </c>
      <c r="E758" s="102" t="str">
        <f>+VLOOKUP($M758,Detalle_Variantes_DI[],6,0)</f>
        <v>PRO</v>
      </c>
      <c r="F758" s="102" t="str">
        <f>+VLOOKUP($M758,Detalle_Variantes_DI[],7,0)</f>
        <v>Nicaragua</v>
      </c>
      <c r="G758" s="102" t="str">
        <f>+VLOOKUP($M758,Detalle_Variantes_DI[],8,0)</f>
        <v>SI</v>
      </c>
      <c r="H758" s="102" t="str">
        <f>+VLOOKUP($M758,Detalle_Variantes_DI[],9,0)</f>
        <v>SI</v>
      </c>
      <c r="I758" s="102" t="str">
        <f>+VLOOKUP($M758,Detalle_Variantes_DI[],10,0)</f>
        <v>NO</v>
      </c>
      <c r="J758" s="102" t="str">
        <f>+VLOOKUP($M758,Detalle_Variantes_DI[],11,0)</f>
        <v>SI</v>
      </c>
      <c r="K758" s="102" t="str">
        <f>+VLOOKUP($M758,Detalle_Variantes_DI[],13,0)</f>
        <v>SI</v>
      </c>
      <c r="L758" s="102" t="str">
        <f>+VLOOKUP($M758,Detalle_Variantes_DI[],14,0)</f>
        <v>Departamento</v>
      </c>
      <c r="M758" s="100">
        <f t="shared" si="57"/>
        <v>58</v>
      </c>
      <c r="N758" s="96">
        <v>91</v>
      </c>
      <c r="O758" s="102">
        <f>+IF(VLOOKUP($M758,Detalle_Variantes_DI[],19,0)=0,"",VLOOKUP($M758,Detalle_Variantes_DI[],19,0))</f>
        <v>9028</v>
      </c>
      <c r="P758" s="102">
        <f t="shared" si="55"/>
        <v>91</v>
      </c>
      <c r="Q758" s="102">
        <f>+IF(VLOOKUP($M758,Detalle_Variantes_DI[],19,0)=0,"",VLOOKUP($M758,Detalle_Variantes_DI[],21,0))</f>
        <v>0</v>
      </c>
      <c r="R758" s="102">
        <f t="shared" si="56"/>
        <v>91</v>
      </c>
      <c r="S758" s="106" t="str">
        <f>+IFERROR(VLOOKUP(M758&amp;"-"&amp;N758,Links_publicos_PBI[[id-id2]:[Nombre Archivo PBI]],4,0),L758)</f>
        <v>Región Autónoma de la Costa Caribe Norte</v>
      </c>
      <c r="T758" s="121" t="str">
        <f>+HYPERLINK(IFERROR(VLOOKUP($M758&amp;"-"&amp;$N758,Links_publicos_PBI[[id-id2]:[Nombre Archivo PBI]],5,0),L758))</f>
        <v>https://app.powerbi.com/view?r=eyJrIjoiZmEzMGIwNTctMWIyYy00MDg0LTkzZDItZTNkYzljMDg5ZDdmIiwidCI6IjhmYmFhNWJmLTJlY2MtNGRjOC1iNTZiLThmOTJlMzA3ZjA3NiIsImMiOjR9</v>
      </c>
      <c r="U758" s="121" t="str">
        <f>+IFERROR(VLOOKUP($M758,'LINK GEE-MSTORE'!$A$4:$E$164,4,0),"")&amp;IF(Detalle_Vinculos_Odoo[[#This Row],[id GEE2]]=0,"",Detalle_Vinculos_Odoo[[#This Row],[id GEE2]])</f>
        <v>https://app-data-i.users.earthengine.app/view/dataclimancfiltro?Codcom=91</v>
      </c>
      <c r="V758" s="121" t="str">
        <f>+IFERROR(VLOOKUP($M758,'LINK GEE-MSTORE'!$I$4:$M$134,4,0),"")</f>
        <v/>
      </c>
      <c r="W758" s="30" t="str">
        <f>+Detalle_Vinculos_Odoo[[#This Row],[Data]]&amp;"|| "&amp;Detalle_Vinculos_Odoo[[#This Row],[Variante Shopify]]&amp;", "&amp;Detalle_Vinculos_Odoo[[#This Row],[País]]</f>
        <v>DATACLIMA|| Región Autónoma de la Costa Caribe Norte, Nicaragua</v>
      </c>
      <c r="X7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Región Autónoma de la Costa Caribe Norte</v>
      </c>
      <c r="Y75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id2:91, geeURL: "https://app-data-i.users.earthengine.app/view/dataclimancfiltro?Codcom=91", comentario: "DATA: DATACLIMA || País: Nicaragua || Variante: SI || Tipo Variante: Departamento || Variante Shopify: Región Autónoma de la Costa Caribe Norte", nombre: "DATACLIMA|| Región Autónoma de la Costa Caribe Norte, Nicaragua",urlImagen: "https://raw.githubusercontent.com/Sud-Austral/DATA-COMUN/master/00%20Portadas/DATACLIMA/portadaPowerBi_DataCLIMA_PlataformaDeAnalisisYMonitoreoDelClima_NICARAGUA.jpg",  urlPowerBi:"https://app.powerbi.com/view?r=eyJrIjoiZmEzMGIwNTctMWIyYy00MDg0LTkzZDItZTNkYzljMDg5ZDdmIiwidCI6IjhmYmFhNWJmLTJlY2MtNGRjOC1iNTZiLThmOTJlMzA3ZjA3NiIsImMiOjR9"));</v>
      </c>
      <c r="AA7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https://odooutil.azurewebsites.net/GEE/Index/9028/91/58/91</v>
      </c>
      <c r="AB758" s="106" t="str">
        <f t="shared" si="53"/>
        <v>https://dashboardfiltrado.azurewebsites.net/AutoDash/Index/58/91</v>
      </c>
      <c r="AC7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id2:91, url:"https://app.powerbi.com/view?r=eyJrIjoiZmEzMGIwNTctMWIyYy00MDg0LTkzZDItZTNkYzljMDg5ZDdmIiwidCI6IjhmYmFhNWJmLTJlY2MtNGRjOC1iNTZiLThmOTJlMzA3ZjA3NiIsImMiOjR9", comentario:"DATA: DATACLIMA || País: Nicaragua || Variante: SI || Tipo Variante: Departamento || Variante Shopify: Región Autónoma de la Costa Caribe Norte"));</v>
      </c>
      <c r="AD7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https://odooutil.azurewebsites.net/GEE/Index/9028/91/58/91</v>
      </c>
      <c r="AE758" s="117" t="str">
        <f>+IF(Detalle_Vinculos_Odoo[[#This Row],[LINK Mapstore]]&lt;&gt;"","MapStore",IF(Detalle_Vinculos_Odoo[[#This Row],[id GEE]]&lt;&gt;"","GEE-PBI","PBI"))</f>
        <v>GEE-PBI</v>
      </c>
    </row>
    <row r="759" spans="1:31" ht="30.6" hidden="1" x14ac:dyDescent="0.3">
      <c r="A759" s="102">
        <f t="shared" si="54"/>
        <v>746</v>
      </c>
      <c r="B759" s="103" t="str">
        <f>+VLOOKUP($M759,Detalle_Variantes_DI[],2,0)</f>
        <v>DATACLIMA</v>
      </c>
      <c r="C759" s="103" t="str">
        <f>+VLOOKUP($M759,Detalle_Variantes_DI[],3,0)</f>
        <v>0013-04-00092</v>
      </c>
      <c r="D759" s="30" t="str">
        <f>+VLOOKUP($M759,Detalle_Variantes_DI[],5,0)</f>
        <v>Plataforma de Análisis y Monitoreo del Clima - Nicaragua</v>
      </c>
      <c r="E759" s="102" t="str">
        <f>+VLOOKUP($M759,Detalle_Variantes_DI[],6,0)</f>
        <v>PRO</v>
      </c>
      <c r="F759" s="102" t="str">
        <f>+VLOOKUP($M759,Detalle_Variantes_DI[],7,0)</f>
        <v>Nicaragua</v>
      </c>
      <c r="G759" s="102" t="str">
        <f>+VLOOKUP($M759,Detalle_Variantes_DI[],8,0)</f>
        <v>SI</v>
      </c>
      <c r="H759" s="102" t="str">
        <f>+VLOOKUP($M759,Detalle_Variantes_DI[],9,0)</f>
        <v>SI</v>
      </c>
      <c r="I759" s="102" t="str">
        <f>+VLOOKUP($M759,Detalle_Variantes_DI[],10,0)</f>
        <v>NO</v>
      </c>
      <c r="J759" s="102" t="str">
        <f>+VLOOKUP($M759,Detalle_Variantes_DI[],11,0)</f>
        <v>SI</v>
      </c>
      <c r="K759" s="102" t="str">
        <f>+VLOOKUP($M759,Detalle_Variantes_DI[],13,0)</f>
        <v>SI</v>
      </c>
      <c r="L759" s="102" t="str">
        <f>+VLOOKUP($M759,Detalle_Variantes_DI[],14,0)</f>
        <v>Departamento</v>
      </c>
      <c r="M759" s="100">
        <f t="shared" si="57"/>
        <v>58</v>
      </c>
      <c r="N759" s="96">
        <v>93</v>
      </c>
      <c r="O759" s="102">
        <f>+IF(VLOOKUP($M759,Detalle_Variantes_DI[],19,0)=0,"",VLOOKUP($M759,Detalle_Variantes_DI[],19,0))</f>
        <v>9028</v>
      </c>
      <c r="P759" s="102">
        <f t="shared" si="55"/>
        <v>93</v>
      </c>
      <c r="Q759" s="102">
        <f>+IF(VLOOKUP($M759,Detalle_Variantes_DI[],19,0)=0,"",VLOOKUP($M759,Detalle_Variantes_DI[],21,0))</f>
        <v>0</v>
      </c>
      <c r="R759" s="102">
        <f t="shared" si="56"/>
        <v>93</v>
      </c>
      <c r="S759" s="106" t="str">
        <f>+IFERROR(VLOOKUP(M759&amp;"-"&amp;N759,Links_publicos_PBI[[id-id2]:[Nombre Archivo PBI]],4,0),L759)</f>
        <v>Región Autónoma de la Costa Caribe Sur</v>
      </c>
      <c r="T759" s="121" t="str">
        <f>+HYPERLINK(IFERROR(VLOOKUP($M759&amp;"-"&amp;$N759,Links_publicos_PBI[[id-id2]:[Nombre Archivo PBI]],5,0),L759))</f>
        <v>https://app.powerbi.com/view?r=eyJrIjoiZmU3NzdmYWQtNTBkNS00NjNhLTg4NmQtN2VmNTNmOTlkOGNmIiwidCI6IjhmYmFhNWJmLTJlY2MtNGRjOC1iNTZiLThmOTJlMzA3ZjA3NiIsImMiOjR9</v>
      </c>
      <c r="U759" s="121" t="str">
        <f>+IFERROR(VLOOKUP($M759,'LINK GEE-MSTORE'!$A$4:$E$164,4,0),"")&amp;IF(Detalle_Vinculos_Odoo[[#This Row],[id GEE2]]=0,"",Detalle_Vinculos_Odoo[[#This Row],[id GEE2]])</f>
        <v>https://app-data-i.users.earthengine.app/view/dataclimancfiltro?Codcom=93</v>
      </c>
      <c r="V759" s="121" t="str">
        <f>+IFERROR(VLOOKUP($M759,'LINK GEE-MSTORE'!$I$4:$M$134,4,0),"")</f>
        <v/>
      </c>
      <c r="W759" s="30" t="str">
        <f>+Detalle_Vinculos_Odoo[[#This Row],[Data]]&amp;"|| "&amp;Detalle_Vinculos_Odoo[[#This Row],[Variante Shopify]]&amp;", "&amp;Detalle_Vinculos_Odoo[[#This Row],[País]]</f>
        <v>DATACLIMA|| Región Autónoma de la Costa Caribe Sur, Nicaragua</v>
      </c>
      <c r="X7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Región Autónoma de la Costa Caribe Sur</v>
      </c>
      <c r="Y75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id2:93, geeURL: "https://app-data-i.users.earthengine.app/view/dataclimancfiltro?Codcom=93", comentario: "DATA: DATACLIMA || País: Nicaragua || Variante: SI || Tipo Variante: Departamento || Variante Shopify: Región Autónoma de la Costa Caribe Sur", nombre: "DATACLIMA|| Región Autónoma de la Costa Caribe Sur, Nicaragua",urlImagen: "https://raw.githubusercontent.com/Sud-Austral/DATA-COMUN/master/00%20Portadas/DATACLIMA/portadaPowerBi_DataCLIMA_PlataformaDeAnalisisYMonitoreoDelClima_NICARAGUA.jpg",  urlPowerBi:"https://app.powerbi.com/view?r=eyJrIjoiZmU3NzdmYWQtNTBkNS00NjNhLTg4NmQtN2VmNTNmOTlkOGNmIiwidCI6IjhmYmFhNWJmLTJlY2MtNGRjOC1iNTZiLThmOTJlMzA3ZjA3NiIsImMiOjR9"));</v>
      </c>
      <c r="AA7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https://odooutil.azurewebsites.net/GEE/Index/9028/93/58/93</v>
      </c>
      <c r="AB759" s="106" t="str">
        <f t="shared" si="53"/>
        <v>https://dashboardfiltrado.azurewebsites.net/AutoDash/Index/58/93</v>
      </c>
      <c r="AC7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id2:93, url:"https://app.powerbi.com/view?r=eyJrIjoiZmU3NzdmYWQtNTBkNS00NjNhLTg4NmQtN2VmNTNmOTlkOGNmIiwidCI6IjhmYmFhNWJmLTJlY2MtNGRjOC1iNTZiLThmOTJlMzA3ZjA3NiIsImMiOjR9", comentario:"DATA: DATACLIMA || País: Nicaragua || Variante: SI || Tipo Variante: Departamento || Variante Shopify: Región Autónoma de la Costa Caribe Sur"));</v>
      </c>
      <c r="AD7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https://odooutil.azurewebsites.net/GEE/Index/9028/93/58/93</v>
      </c>
      <c r="AE759" s="117" t="str">
        <f>+IF(Detalle_Vinculos_Odoo[[#This Row],[LINK Mapstore]]&lt;&gt;"","MapStore",IF(Detalle_Vinculos_Odoo[[#This Row],[id GEE]]&lt;&gt;"","GEE-PBI","PBI"))</f>
        <v>GEE-PBI</v>
      </c>
    </row>
    <row r="760" spans="1:31" ht="30.6" hidden="1" x14ac:dyDescent="0.3">
      <c r="A760" s="102">
        <f t="shared" si="54"/>
        <v>747</v>
      </c>
      <c r="B760" s="103" t="str">
        <f>+VLOOKUP($M760,Detalle_Variantes_DI[],2,0)</f>
        <v>DATAAGRO</v>
      </c>
      <c r="C760" s="103">
        <f>+VLOOKUP($M760,Detalle_Variantes_DI[],3,0)</f>
        <v>0</v>
      </c>
      <c r="D760" s="30" t="str">
        <f>+VLOOKUP($M760,Detalle_Variantes_DI[],5,0)</f>
        <v>AGROSTAT. Estadísticas Agrícolas Chile</v>
      </c>
      <c r="E760" s="102" t="str">
        <f>+VLOOKUP($M760,Detalle_Variantes_DI[],6,0)</f>
        <v>Liberado</v>
      </c>
      <c r="F760" s="102" t="str">
        <f>+VLOOKUP($M760,Detalle_Variantes_DI[],7,0)</f>
        <v>Chile</v>
      </c>
      <c r="G760" s="102" t="str">
        <f>+VLOOKUP($M760,Detalle_Variantes_DI[],8,0)</f>
        <v>SI</v>
      </c>
      <c r="H760" s="102" t="str">
        <f>+VLOOKUP($M760,Detalle_Variantes_DI[],9,0)</f>
        <v>NO</v>
      </c>
      <c r="I760" s="102" t="str">
        <f>+VLOOKUP($M760,Detalle_Variantes_DI[],10,0)</f>
        <v>NO</v>
      </c>
      <c r="J760" s="102" t="str">
        <f>+VLOOKUP($M760,Detalle_Variantes_DI[],11,0)</f>
        <v>SI</v>
      </c>
      <c r="K760" s="102" t="str">
        <f>+VLOOKUP($M760,Detalle_Variantes_DI[],13,0)</f>
        <v>NO</v>
      </c>
      <c r="L760" s="102" t="str">
        <f>+VLOOKUP($M760,Detalle_Variantes_DI[],14,0)</f>
        <v>Nacional</v>
      </c>
      <c r="M760" s="100">
        <v>59</v>
      </c>
      <c r="N760" s="96">
        <v>0</v>
      </c>
      <c r="O760" s="102" t="str">
        <f>+IF(VLOOKUP($M760,Detalle_Variantes_DI[],19,0)=0,"",VLOOKUP($M760,Detalle_Variantes_DI[],19,0))</f>
        <v/>
      </c>
      <c r="P760" s="102" t="str">
        <f t="shared" si="55"/>
        <v/>
      </c>
      <c r="Q760" s="102" t="str">
        <f>+IF(VLOOKUP($M760,Detalle_Variantes_DI[],19,0)=0,"",VLOOKUP($M760,Detalle_Variantes_DI[],21,0))</f>
        <v/>
      </c>
      <c r="R760" s="102" t="str">
        <f t="shared" si="56"/>
        <v/>
      </c>
      <c r="S760" s="106" t="str">
        <f>+IFERROR(VLOOKUP(M760&amp;"-"&amp;N760,Links_publicos_PBI[[id-id2]:[Nombre Archivo PBI]],4,0),L760)</f>
        <v>Nacional</v>
      </c>
      <c r="T760" s="121" t="str">
        <f>+HYPERLINK(IFERROR(VLOOKUP($M760&amp;"-"&amp;$N760,Links_publicos_PBI[[id-id2]:[Nombre Archivo PBI]],5,0),L760))</f>
        <v>https://app.powerbi.com/view?r=eyJrIjoiN2Y0MzcxMjgtNDU4My00ODEzLThlYTktNTk0ZmVmMDJlZTU2IiwidCI6IjhmYmFhNWJmLTJlY2MtNGRjOC1iNTZiLThmOTJlMzA3ZjA3NiIsImMiOjR9&amp;pageName=ReportSectionedf26e2f376a89d57140</v>
      </c>
      <c r="U760" s="121" t="str">
        <f>+IFERROR(VLOOKUP($M760,'LINK GEE-MSTORE'!$A$4:$E$164,4,0),"")&amp;IF(Detalle_Vinculos_Odoo[[#This Row],[id GEE2]]=0,"",Detalle_Vinculos_Odoo[[#This Row],[id GEE2]])</f>
        <v/>
      </c>
      <c r="V760" s="121" t="str">
        <f>+IFERROR(VLOOKUP($M760,'LINK GEE-MSTORE'!$I$4:$M$134,4,0),"")</f>
        <v/>
      </c>
      <c r="W760" s="30" t="str">
        <f>+Detalle_Vinculos_Odoo[[#This Row],[Data]]&amp;"|| "&amp;Detalle_Vinculos_Odoo[[#This Row],[Variante Shopify]]&amp;", "&amp;Detalle_Vinculos_Odoo[[#This Row],[País]]</f>
        <v>DATAAGRO|| Nacional, Chile</v>
      </c>
      <c r="X7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NO || Tipo Variante: Nacional || Variante Shopify: Nacional</v>
      </c>
      <c r="Y760" s="106" t="str">
        <f>+IFERROR(VLOOKUP(Detalle_Vinculos_Odoo[[#This Row],[id GEE]],Portadas10[],2,0),"No hay imagen en la tabla")</f>
        <v>No hay imagen en la tabla</v>
      </c>
      <c r="Z7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0" s="106" t="str">
        <f t="shared" si="53"/>
        <v>https://dashboardfiltrado.azurewebsites.net/AutoDash/Index/59/0</v>
      </c>
      <c r="AC7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PowerBiDash(titulo:"AGROSTAT. Estadísticas Agrícolas Chile", id:59, id2:0, url:"https://app.powerbi.com/view?r=eyJrIjoiN2Y0MzcxMjgtNDU4My00ODEzLThlYTktNTk0ZmVmMDJlZTU2IiwidCI6IjhmYmFhNWJmLTJlY2MtNGRjOC1iNTZiLThmOTJlMzA3ZjA3NiIsImMiOjR9&amp;pageName=ReportSectionedf26e2f376a89d57140", comentario:"DATA: DATAAGRO || País: Chile || Variante: NO || Tipo Variante: Nacional || Variante Shopify: Nacional"));</v>
      </c>
      <c r="AD7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https://dashboardfiltrado.azurewebsites.net/AutoDash/Index/59/0</v>
      </c>
      <c r="AE760" s="117" t="str">
        <f>+IF(Detalle_Vinculos_Odoo[[#This Row],[LINK Mapstore]]&lt;&gt;"","MapStore",IF(Detalle_Vinculos_Odoo[[#This Row],[id GEE]]&lt;&gt;"","GEE-PBI","PBI"))</f>
        <v>PBI</v>
      </c>
    </row>
    <row r="761" spans="1:31" ht="30.6" x14ac:dyDescent="0.3">
      <c r="A761" s="102">
        <f t="shared" si="54"/>
        <v>748</v>
      </c>
      <c r="B761" s="103" t="str">
        <f>+VLOOKUP($M761,Detalle_Variantes_DI[],2,0)</f>
        <v>DATARIESGO</v>
      </c>
      <c r="C761" s="103">
        <f>+VLOOKUP($M761,Detalle_Variantes_DI[],3,0)</f>
        <v>0</v>
      </c>
      <c r="D761" s="30" t="str">
        <f>+VLOOKUP($M761,Detalle_Variantes_DI[],5,0)</f>
        <v>Mapa de femicidios (2008-2019) Honduras</v>
      </c>
      <c r="E761" s="102" t="str">
        <f>+VLOOKUP($M761,Detalle_Variantes_DI[],6,0)</f>
        <v>Liberado</v>
      </c>
      <c r="F761" s="102" t="str">
        <f>+VLOOKUP($M761,Detalle_Variantes_DI[],7,0)</f>
        <v>Honduras</v>
      </c>
      <c r="G761" s="102" t="str">
        <f>+VLOOKUP($M761,Detalle_Variantes_DI[],8,0)</f>
        <v>SI</v>
      </c>
      <c r="H761" s="102" t="str">
        <f>+VLOOKUP($M761,Detalle_Variantes_DI[],9,0)</f>
        <v>NO</v>
      </c>
      <c r="I761" s="102" t="str">
        <f>+VLOOKUP($M761,Detalle_Variantes_DI[],10,0)</f>
        <v>NO</v>
      </c>
      <c r="J761" s="102" t="str">
        <f>+VLOOKUP($M761,Detalle_Variantes_DI[],11,0)</f>
        <v>SI</v>
      </c>
      <c r="K761" s="102" t="str">
        <f>+VLOOKUP($M761,Detalle_Variantes_DI[],13,0)</f>
        <v>NO</v>
      </c>
      <c r="L761" s="102" t="str">
        <f>+VLOOKUP($M761,Detalle_Variantes_DI[],14,0)</f>
        <v>Nacional</v>
      </c>
      <c r="M761" s="100">
        <v>60</v>
      </c>
      <c r="N761" s="96">
        <v>0</v>
      </c>
      <c r="O761" s="102" t="str">
        <f>+IF(VLOOKUP($M761,Detalle_Variantes_DI[],19,0)=0,"",VLOOKUP($M761,Detalle_Variantes_DI[],19,0))</f>
        <v/>
      </c>
      <c r="P761" s="102" t="str">
        <f t="shared" si="55"/>
        <v/>
      </c>
      <c r="Q761" s="102" t="str">
        <f>+IF(VLOOKUP($M761,Detalle_Variantes_DI[],19,0)=0,"",VLOOKUP($M761,Detalle_Variantes_DI[],21,0))</f>
        <v/>
      </c>
      <c r="R761" s="102" t="str">
        <f t="shared" si="56"/>
        <v/>
      </c>
      <c r="S761" s="106" t="str">
        <f>+IFERROR(VLOOKUP(M761&amp;"-"&amp;N761,Links_publicos_PBI[[id-id2]:[Nombre Archivo PBI]],4,0),L761)</f>
        <v>Nacional</v>
      </c>
      <c r="T761" s="121" t="str">
        <f>+HYPERLINK(IFERROR(VLOOKUP($M761&amp;"-"&amp;$N761,Links_publicos_PBI[[id-id2]:[Nombre Archivo PBI]],5,0),L761))</f>
        <v>https://app.powerbi.com/view?r=eyJrIjoiMDMwZWM0N2EtMWM1Zi00NDVmLWJiZDAtNzU0MmNhMTk3ZmM1IiwidCI6IjhmYmFhNWJmLTJlY2MtNGRjOC1iNTZiLThmOTJlMzA3ZjA3NiIsImMiOjR9&amp;pageName=ReportSectionda6fb149b3546bbb76b2</v>
      </c>
      <c r="U761" s="121" t="str">
        <f>+IFERROR(VLOOKUP($M761,'LINK GEE-MSTORE'!$A$4:$E$164,4,0),"")&amp;IF(Detalle_Vinculos_Odoo[[#This Row],[id GEE2]]=0,"",Detalle_Vinculos_Odoo[[#This Row],[id GEE2]])</f>
        <v/>
      </c>
      <c r="V761" s="121" t="str">
        <f>+IFERROR(VLOOKUP($M761,'LINK GEE-MSTORE'!$I$4:$M$134,4,0),"")</f>
        <v/>
      </c>
      <c r="W761" s="30" t="str">
        <f>+Detalle_Vinculos_Odoo[[#This Row],[Data]]&amp;"|| "&amp;Detalle_Vinculos_Odoo[[#This Row],[Variante Shopify]]&amp;", "&amp;Detalle_Vinculos_Odoo[[#This Row],[País]]</f>
        <v>DATARIESGO|| Nacional, Honduras</v>
      </c>
      <c r="X7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NO || Tipo Variante: Nacional || Variante Shopify: Nacional</v>
      </c>
      <c r="Y761" s="106" t="str">
        <f>+IFERROR(VLOOKUP(Detalle_Vinculos_Odoo[[#This Row],[id GEE]],Portadas10[],2,0),"No hay imagen en la tabla")</f>
        <v>No hay imagen en la tabla</v>
      </c>
      <c r="Z7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1" s="106" t="str">
        <f t="shared" si="53"/>
        <v>https://dashboardfiltrado.azurewebsites.net/AutoDash/Index/60/0</v>
      </c>
      <c r="AC7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de femicidios (2008-2019) Honduras", id:60, id2:0, url:"https://app.powerbi.com/view?r=eyJrIjoiMDMwZWM0N2EtMWM1Zi00NDVmLWJiZDAtNzU0MmNhMTk3ZmM1IiwidCI6IjhmYmFhNWJmLTJlY2MtNGRjOC1iNTZiLThmOTJlMzA3ZjA3NiIsImMiOjR9&amp;pageName=ReportSectionda6fb149b3546bbb76b2", comentario:"DATA: DATARIESGO || País: Honduras || Variante: NO || Tipo Variante: Nacional || Variante Shopify: Nacional"));</v>
      </c>
      <c r="AD7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https://dashboardfiltrado.azurewebsites.net/AutoDash/Index/60/0</v>
      </c>
      <c r="AE761" s="117" t="str">
        <f>+IF(Detalle_Vinculos_Odoo[[#This Row],[LINK Mapstore]]&lt;&gt;"","MapStore",IF(Detalle_Vinculos_Odoo[[#This Row],[id GEE]]&lt;&gt;"","GEE-PBI","PBI"))</f>
        <v>PBI</v>
      </c>
    </row>
    <row r="762" spans="1:31" ht="30.6" x14ac:dyDescent="0.3">
      <c r="A762" s="102">
        <f t="shared" si="54"/>
        <v>749</v>
      </c>
      <c r="B762" s="103" t="str">
        <f>+VLOOKUP($M762,Detalle_Variantes_DI[],2,0)</f>
        <v>DATARIESGO</v>
      </c>
      <c r="C762" s="103">
        <f>+VLOOKUP($M762,Detalle_Variantes_DI[],3,0)</f>
        <v>0</v>
      </c>
      <c r="D762" s="30" t="str">
        <f>+VLOOKUP($M762,Detalle_Variantes_DI[],5,0)</f>
        <v>Mapa de femicidios (2018-2020) Guatemala</v>
      </c>
      <c r="E762" s="102" t="str">
        <f>+VLOOKUP($M762,Detalle_Variantes_DI[],6,0)</f>
        <v>Liberado</v>
      </c>
      <c r="F762" s="102" t="str">
        <f>+VLOOKUP($M762,Detalle_Variantes_DI[],7,0)</f>
        <v>Guatemala</v>
      </c>
      <c r="G762" s="102" t="str">
        <f>+VLOOKUP($M762,Detalle_Variantes_DI[],8,0)</f>
        <v>SI</v>
      </c>
      <c r="H762" s="102" t="str">
        <f>+VLOOKUP($M762,Detalle_Variantes_DI[],9,0)</f>
        <v>NO</v>
      </c>
      <c r="I762" s="102" t="str">
        <f>+VLOOKUP($M762,Detalle_Variantes_DI[],10,0)</f>
        <v>NO</v>
      </c>
      <c r="J762" s="102" t="str">
        <f>+VLOOKUP($M762,Detalle_Variantes_DI[],11,0)</f>
        <v>SI</v>
      </c>
      <c r="K762" s="102" t="str">
        <f>+VLOOKUP($M762,Detalle_Variantes_DI[],13,0)</f>
        <v>NO</v>
      </c>
      <c r="L762" s="102" t="str">
        <f>+VLOOKUP($M762,Detalle_Variantes_DI[],14,0)</f>
        <v>Nacional</v>
      </c>
      <c r="M762" s="100">
        <v>61</v>
      </c>
      <c r="N762" s="96">
        <v>0</v>
      </c>
      <c r="O762" s="102" t="str">
        <f>+IF(VLOOKUP($M762,Detalle_Variantes_DI[],19,0)=0,"",VLOOKUP($M762,Detalle_Variantes_DI[],19,0))</f>
        <v/>
      </c>
      <c r="P762" s="102" t="str">
        <f t="shared" si="55"/>
        <v/>
      </c>
      <c r="Q762" s="102" t="str">
        <f>+IF(VLOOKUP($M762,Detalle_Variantes_DI[],19,0)=0,"",VLOOKUP($M762,Detalle_Variantes_DI[],21,0))</f>
        <v/>
      </c>
      <c r="R762" s="102" t="str">
        <f t="shared" si="56"/>
        <v/>
      </c>
      <c r="S762" s="106" t="str">
        <f>+IFERROR(VLOOKUP(M762&amp;"-"&amp;N762,Links_publicos_PBI[[id-id2]:[Nombre Archivo PBI]],4,0),L762)</f>
        <v>Nacional</v>
      </c>
      <c r="T762" s="121" t="str">
        <f>+HYPERLINK(IFERROR(VLOOKUP($M762&amp;"-"&amp;$N762,Links_publicos_PBI[[id-id2]:[Nombre Archivo PBI]],5,0),L762))</f>
        <v>https://app.powerbi.com/view?r=eyJrIjoiYjAxNDg1YzYtNjQ3Ny00YzZkLTkzZDEtYTg4M2FmNDRiODdmIiwidCI6IjhmYmFhNWJmLTJlY2MtNGRjOC1iNTZiLThmOTJlMzA3ZjA3NiIsImMiOjR9&amp;pageName=ReportSectionebd531e4183260b8eac4</v>
      </c>
      <c r="U762" s="121" t="str">
        <f>+IFERROR(VLOOKUP($M762,'LINK GEE-MSTORE'!$A$4:$E$164,4,0),"")&amp;IF(Detalle_Vinculos_Odoo[[#This Row],[id GEE2]]=0,"",Detalle_Vinculos_Odoo[[#This Row],[id GEE2]])</f>
        <v/>
      </c>
      <c r="V762" s="121" t="str">
        <f>+IFERROR(VLOOKUP($M762,'LINK GEE-MSTORE'!$I$4:$M$134,4,0),"")</f>
        <v/>
      </c>
      <c r="W762" s="30" t="str">
        <f>+Detalle_Vinculos_Odoo[[#This Row],[Data]]&amp;"|| "&amp;Detalle_Vinculos_Odoo[[#This Row],[Variante Shopify]]&amp;", "&amp;Detalle_Vinculos_Odoo[[#This Row],[País]]</f>
        <v>DATARIESGO|| Nacional, Guatemala</v>
      </c>
      <c r="X7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NO || Tipo Variante: Nacional || Variante Shopify: Nacional</v>
      </c>
      <c r="Y762" s="106" t="str">
        <f>+IFERROR(VLOOKUP(Detalle_Vinculos_Odoo[[#This Row],[id GEE]],Portadas10[],2,0),"No hay imagen en la tabla")</f>
        <v>No hay imagen en la tabla</v>
      </c>
      <c r="Z7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2" s="106" t="str">
        <f t="shared" si="53"/>
        <v>https://dashboardfiltrado.azurewebsites.net/AutoDash/Index/61/0</v>
      </c>
      <c r="AC7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de femicidios (2018-2020) Guatemala", id:61, id2:0, url:"https://app.powerbi.com/view?r=eyJrIjoiYjAxNDg1YzYtNjQ3Ny00YzZkLTkzZDEtYTg4M2FmNDRiODdmIiwidCI6IjhmYmFhNWJmLTJlY2MtNGRjOC1iNTZiLThmOTJlMzA3ZjA3NiIsImMiOjR9&amp;pageName=ReportSectionebd531e4183260b8eac4", comentario:"DATA: DATARIESGO || País: Guatemala || Variante: NO || Tipo Variante: Nacional || Variante Shopify: Nacional"));</v>
      </c>
      <c r="AD7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https://dashboardfiltrado.azurewebsites.net/AutoDash/Index/61/0</v>
      </c>
      <c r="AE762" s="117" t="str">
        <f>+IF(Detalle_Vinculos_Odoo[[#This Row],[LINK Mapstore]]&lt;&gt;"","MapStore",IF(Detalle_Vinculos_Odoo[[#This Row],[id GEE]]&lt;&gt;"","GEE-PBI","PBI"))</f>
        <v>PBI</v>
      </c>
    </row>
    <row r="763" spans="1:31" ht="30.6" x14ac:dyDescent="0.3">
      <c r="A763" s="102">
        <f t="shared" si="54"/>
        <v>750</v>
      </c>
      <c r="B763" s="103" t="str">
        <f>+VLOOKUP($M763,Detalle_Variantes_DI[],2,0)</f>
        <v>DATARIESGO</v>
      </c>
      <c r="C763" s="103">
        <f>+VLOOKUP($M763,Detalle_Variantes_DI[],3,0)</f>
        <v>0</v>
      </c>
      <c r="D763" s="30" t="str">
        <f>+VLOOKUP($M763,Detalle_Variantes_DI[],5,0)</f>
        <v>Feminicidios de Mujeres y Niñas (2016-2019) - El Salvador</v>
      </c>
      <c r="E763" s="102" t="str">
        <f>+VLOOKUP($M763,Detalle_Variantes_DI[],6,0)</f>
        <v>Liberado</v>
      </c>
      <c r="F763" s="102" t="str">
        <f>+VLOOKUP($M763,Detalle_Variantes_DI[],7,0)</f>
        <v>El Salvador</v>
      </c>
      <c r="G763" s="102" t="str">
        <f>+VLOOKUP($M763,Detalle_Variantes_DI[],8,0)</f>
        <v>SI</v>
      </c>
      <c r="H763" s="102" t="str">
        <f>+VLOOKUP($M763,Detalle_Variantes_DI[],9,0)</f>
        <v>NO</v>
      </c>
      <c r="I763" s="102" t="str">
        <f>+VLOOKUP($M763,Detalle_Variantes_DI[],10,0)</f>
        <v>NO</v>
      </c>
      <c r="J763" s="102" t="str">
        <f>+VLOOKUP($M763,Detalle_Variantes_DI[],11,0)</f>
        <v>SI</v>
      </c>
      <c r="K763" s="102" t="str">
        <f>+VLOOKUP($M763,Detalle_Variantes_DI[],13,0)</f>
        <v>NO</v>
      </c>
      <c r="L763" s="102" t="str">
        <f>+VLOOKUP($M763,Detalle_Variantes_DI[],14,0)</f>
        <v>Nacional</v>
      </c>
      <c r="M763" s="100">
        <v>62</v>
      </c>
      <c r="N763" s="96">
        <v>0</v>
      </c>
      <c r="O763" s="102" t="str">
        <f>+IF(VLOOKUP($M763,Detalle_Variantes_DI[],19,0)=0,"",VLOOKUP($M763,Detalle_Variantes_DI[],19,0))</f>
        <v/>
      </c>
      <c r="P763" s="102" t="str">
        <f t="shared" si="55"/>
        <v/>
      </c>
      <c r="Q763" s="102" t="str">
        <f>+IF(VLOOKUP($M763,Detalle_Variantes_DI[],19,0)=0,"",VLOOKUP($M763,Detalle_Variantes_DI[],21,0))</f>
        <v/>
      </c>
      <c r="R763" s="102" t="str">
        <f t="shared" si="56"/>
        <v/>
      </c>
      <c r="S763" s="106" t="str">
        <f>+IFERROR(VLOOKUP(M763&amp;"-"&amp;N763,Links_publicos_PBI[[id-id2]:[Nombre Archivo PBI]],4,0),L763)</f>
        <v>Nacional</v>
      </c>
      <c r="T763" s="121" t="str">
        <f>+HYPERLINK(IFERROR(VLOOKUP($M763&amp;"-"&amp;$N763,Links_publicos_PBI[[id-id2]:[Nombre Archivo PBI]],5,0),L763))</f>
        <v>https://app.powerbi.com/view?r=eyJrIjoiM2IxNjVjZDAtMjEzYi00ZjQ5LThhOGItNDlhNzk0M2YyY2ZiIiwidCI6IjhmYmFhNWJmLTJlY2MtNGRjOC1iNTZiLThmOTJlMzA3ZjA3NiIsImMiOjR9&amp;pageName=ReportSectionda6fb149b3546bbb76b2</v>
      </c>
      <c r="U763" s="121" t="str">
        <f>+IFERROR(VLOOKUP($M763,'LINK GEE-MSTORE'!$A$4:$E$164,4,0),"")&amp;IF(Detalle_Vinculos_Odoo[[#This Row],[id GEE2]]=0,"",Detalle_Vinculos_Odoo[[#This Row],[id GEE2]])</f>
        <v/>
      </c>
      <c r="V763" s="121" t="str">
        <f>+IFERROR(VLOOKUP($M763,'LINK GEE-MSTORE'!$I$4:$M$134,4,0),"")</f>
        <v/>
      </c>
      <c r="W763" s="30" t="str">
        <f>+Detalle_Vinculos_Odoo[[#This Row],[Data]]&amp;"|| "&amp;Detalle_Vinculos_Odoo[[#This Row],[Variante Shopify]]&amp;", "&amp;Detalle_Vinculos_Odoo[[#This Row],[País]]</f>
        <v>DATARIESGO|| Nacional, El Salvador</v>
      </c>
      <c r="X7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NO || Tipo Variante: Nacional || Variante Shopify: Nacional</v>
      </c>
      <c r="Y763" s="106" t="str">
        <f>+IFERROR(VLOOKUP(Detalle_Vinculos_Odoo[[#This Row],[id GEE]],Portadas10[],2,0),"No hay imagen en la tabla")</f>
        <v>No hay imagen en la tabla</v>
      </c>
      <c r="Z7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3" s="106" t="str">
        <f t="shared" si="53"/>
        <v>https://dashboardfiltrado.azurewebsites.net/AutoDash/Index/62/0</v>
      </c>
      <c r="AC7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PowerBiDash(titulo:"Feminicidios de Mujeres y Niñas (2016-2019) - El Salvador", id:62, id2:0, url:"https://app.powerbi.com/view?r=eyJrIjoiM2IxNjVjZDAtMjEzYi00ZjQ5LThhOGItNDlhNzk0M2YyY2ZiIiwidCI6IjhmYmFhNWJmLTJlY2MtNGRjOC1iNTZiLThmOTJlMzA3ZjA3NiIsImMiOjR9&amp;pageName=ReportSectionda6fb149b3546bbb76b2", comentario:"DATA: DATARIESGO || País: El Salvador || Variante: NO || Tipo Variante: Nacional || Variante Shopify: Nacional"));</v>
      </c>
      <c r="AD7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https://dashboardfiltrado.azurewebsites.net/AutoDash/Index/62/0</v>
      </c>
      <c r="AE763" s="117" t="str">
        <f>+IF(Detalle_Vinculos_Odoo[[#This Row],[LINK Mapstore]]&lt;&gt;"","MapStore",IF(Detalle_Vinculos_Odoo[[#This Row],[id GEE]]&lt;&gt;"","GEE-PBI","PBI"))</f>
        <v>PBI</v>
      </c>
    </row>
    <row r="764" spans="1:31" ht="30.6" x14ac:dyDescent="0.3">
      <c r="A764" s="102">
        <f t="shared" si="54"/>
        <v>751</v>
      </c>
      <c r="B764" s="103" t="str">
        <f>+VLOOKUP($M764,Detalle_Variantes_DI[],2,0)</f>
        <v>DATARIESGO</v>
      </c>
      <c r="C764" s="103">
        <f>+VLOOKUP($M764,Detalle_Variantes_DI[],3,0)</f>
        <v>0</v>
      </c>
      <c r="D764" s="30" t="str">
        <f>+VLOOKUP($M764,Detalle_Variantes_DI[],5,0)</f>
        <v>Mapa de femicidios (2018-2020) Panamá</v>
      </c>
      <c r="E764" s="102" t="str">
        <f>+VLOOKUP($M764,Detalle_Variantes_DI[],6,0)</f>
        <v>Liberado</v>
      </c>
      <c r="F764" s="102" t="str">
        <f>+VLOOKUP($M764,Detalle_Variantes_DI[],7,0)</f>
        <v>Panamá</v>
      </c>
      <c r="G764" s="102" t="str">
        <f>+VLOOKUP($M764,Detalle_Variantes_DI[],8,0)</f>
        <v>SI</v>
      </c>
      <c r="H764" s="102" t="str">
        <f>+VLOOKUP($M764,Detalle_Variantes_DI[],9,0)</f>
        <v>NO</v>
      </c>
      <c r="I764" s="102" t="str">
        <f>+VLOOKUP($M764,Detalle_Variantes_DI[],10,0)</f>
        <v>NO</v>
      </c>
      <c r="J764" s="102" t="str">
        <f>+VLOOKUP($M764,Detalle_Variantes_DI[],11,0)</f>
        <v>SI</v>
      </c>
      <c r="K764" s="102" t="str">
        <f>+VLOOKUP($M764,Detalle_Variantes_DI[],13,0)</f>
        <v>NO</v>
      </c>
      <c r="L764" s="102" t="str">
        <f>+VLOOKUP($M764,Detalle_Variantes_DI[],14,0)</f>
        <v>Nacional</v>
      </c>
      <c r="M764" s="100">
        <v>63</v>
      </c>
      <c r="N764" s="96">
        <v>0</v>
      </c>
      <c r="O764" s="102" t="str">
        <f>+IF(VLOOKUP($M764,Detalle_Variantes_DI[],19,0)=0,"",VLOOKUP($M764,Detalle_Variantes_DI[],19,0))</f>
        <v/>
      </c>
      <c r="P764" s="102" t="str">
        <f t="shared" si="55"/>
        <v/>
      </c>
      <c r="Q764" s="102" t="str">
        <f>+IF(VLOOKUP($M764,Detalle_Variantes_DI[],19,0)=0,"",VLOOKUP($M764,Detalle_Variantes_DI[],21,0))</f>
        <v/>
      </c>
      <c r="R764" s="102" t="str">
        <f t="shared" si="56"/>
        <v/>
      </c>
      <c r="S764" s="106" t="str">
        <f>+IFERROR(VLOOKUP(M764&amp;"-"&amp;N764,Links_publicos_PBI[[id-id2]:[Nombre Archivo PBI]],4,0),L764)</f>
        <v>Nacional</v>
      </c>
      <c r="T764" s="121" t="str">
        <f>+HYPERLINK(IFERROR(VLOOKUP($M764&amp;"-"&amp;$N764,Links_publicos_PBI[[id-id2]:[Nombre Archivo PBI]],5,0),L764))</f>
        <v>https://app.powerbi.com/view?r=eyJrIjoiZTE4YTdlNmMtZDEyMy00MjIzLTlkOTMtZmZkNTMzNTA1N2Y4IiwidCI6IjhmYmFhNWJmLTJlY2MtNGRjOC1iNTZiLThmOTJlMzA3ZjA3NiIsImMiOjR9&amp;pageName=ReportSectionda6fb149b3546bbb76b2</v>
      </c>
      <c r="U764" s="121" t="str">
        <f>+IFERROR(VLOOKUP($M764,'LINK GEE-MSTORE'!$A$4:$E$164,4,0),"")&amp;IF(Detalle_Vinculos_Odoo[[#This Row],[id GEE2]]=0,"",Detalle_Vinculos_Odoo[[#This Row],[id GEE2]])</f>
        <v/>
      </c>
      <c r="V764" s="121" t="str">
        <f>+IFERROR(VLOOKUP($M764,'LINK GEE-MSTORE'!$I$4:$M$134,4,0),"")</f>
        <v/>
      </c>
      <c r="W764" s="30" t="str">
        <f>+Detalle_Vinculos_Odoo[[#This Row],[Data]]&amp;"|| "&amp;Detalle_Vinculos_Odoo[[#This Row],[Variante Shopify]]&amp;", "&amp;Detalle_Vinculos_Odoo[[#This Row],[País]]</f>
        <v>DATARIESGO|| Nacional, Panamá</v>
      </c>
      <c r="X7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NO || Tipo Variante: Nacional || Variante Shopify: Nacional</v>
      </c>
      <c r="Y764" s="106" t="str">
        <f>+IFERROR(VLOOKUP(Detalle_Vinculos_Odoo[[#This Row],[id GEE]],Portadas10[],2,0),"No hay imagen en la tabla")</f>
        <v>No hay imagen en la tabla</v>
      </c>
      <c r="Z7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4" s="106" t="str">
        <f t="shared" si="53"/>
        <v>https://dashboardfiltrado.azurewebsites.net/AutoDash/Index/63/0</v>
      </c>
      <c r="AC7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de femicidios (2018-2020) Panamá", id:63, id2:0, url:"https://app.powerbi.com/view?r=eyJrIjoiZTE4YTdlNmMtZDEyMy00MjIzLTlkOTMtZmZkNTMzNTA1N2Y4IiwidCI6IjhmYmFhNWJmLTJlY2MtNGRjOC1iNTZiLThmOTJlMzA3ZjA3NiIsImMiOjR9&amp;pageName=ReportSectionda6fb149b3546bbb76b2", comentario:"DATA: DATARIESGO || País: Panamá || Variante: NO || Tipo Variante: Nacional || Variante Shopify: Nacional"));</v>
      </c>
      <c r="AD7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https://dashboardfiltrado.azurewebsites.net/AutoDash/Index/63/0</v>
      </c>
      <c r="AE764" s="117" t="str">
        <f>+IF(Detalle_Vinculos_Odoo[[#This Row],[LINK Mapstore]]&lt;&gt;"","MapStore",IF(Detalle_Vinculos_Odoo[[#This Row],[id GEE]]&lt;&gt;"","GEE-PBI","PBI"))</f>
        <v>PBI</v>
      </c>
    </row>
    <row r="765" spans="1:31" ht="30.6" hidden="1" x14ac:dyDescent="0.3">
      <c r="A765" s="102">
        <f t="shared" si="54"/>
        <v>752</v>
      </c>
      <c r="B765" s="103" t="str">
        <f>+VLOOKUP($M765,Detalle_Variantes_DI[],2,0)</f>
        <v>DATAAGRO</v>
      </c>
      <c r="C765" s="103">
        <f>+VLOOKUP($M765,Detalle_Variantes_DI[],3,0)</f>
        <v>0</v>
      </c>
      <c r="D765" s="30" t="str">
        <f>+VLOOKUP($M765,Detalle_Variantes_DI[],5,0)</f>
        <v>Geomática Agrícola</v>
      </c>
      <c r="E765" s="102" t="str">
        <f>+VLOOKUP($M765,Detalle_Variantes_DI[],6,0)</f>
        <v>PRO</v>
      </c>
      <c r="F765" s="102" t="str">
        <f>+VLOOKUP($M765,Detalle_Variantes_DI[],7,0)</f>
        <v>Chile</v>
      </c>
      <c r="G765" s="102" t="str">
        <f>+VLOOKUP($M765,Detalle_Variantes_DI[],8,0)</f>
        <v>SI</v>
      </c>
      <c r="H765" s="102" t="str">
        <f>+VLOOKUP($M765,Detalle_Variantes_DI[],9,0)</f>
        <v>SI</v>
      </c>
      <c r="I765" s="102" t="str">
        <f>+VLOOKUP($M765,Detalle_Variantes_DI[],10,0)</f>
        <v>NO</v>
      </c>
      <c r="J765" s="102" t="str">
        <f>+VLOOKUP($M765,Detalle_Variantes_DI[],11,0)</f>
        <v>SI</v>
      </c>
      <c r="K765" s="102" t="str">
        <f>+VLOOKUP($M765,Detalle_Variantes_DI[],13,0)</f>
        <v>SI</v>
      </c>
      <c r="L765" s="102" t="str">
        <f>+VLOOKUP($M765,Detalle_Variantes_DI[],14,0)</f>
        <v>Región</v>
      </c>
      <c r="M765" s="100">
        <v>64</v>
      </c>
      <c r="N765" s="96">
        <v>2</v>
      </c>
      <c r="O765" s="102">
        <f>+IF(VLOOKUP($M765,Detalle_Variantes_DI[],19,0)=0,"",VLOOKUP($M765,Detalle_Variantes_DI[],19,0))</f>
        <v>9029</v>
      </c>
      <c r="P765" s="102">
        <f t="shared" si="55"/>
        <v>2</v>
      </c>
      <c r="Q765" s="102">
        <f>+IF(VLOOKUP($M765,Detalle_Variantes_DI[],19,0)=0,"",VLOOKUP($M765,Detalle_Variantes_DI[],21,0))</f>
        <v>0</v>
      </c>
      <c r="R765" s="102">
        <f t="shared" si="56"/>
        <v>2</v>
      </c>
      <c r="S765" s="106" t="str">
        <f>+IFERROR(VLOOKUP(M765&amp;"-"&amp;N765,Links_publicos_PBI[[id-id2]:[Nombre Archivo PBI]],4,0),L765)</f>
        <v>Región de Antofagasta</v>
      </c>
      <c r="T765" s="121" t="str">
        <f>+HYPERLINK(IFERROR(VLOOKUP($M765&amp;"-"&amp;$N765,Links_publicos_PBI[[id-id2]:[Nombre Archivo PBI]],5,0),L765))</f>
        <v>https://app.powerbi.com/view?r=eyJrIjoiZTVlMjRhYjUtZmQ2Yi00ZDA4LTgxOWMtNzM2MzZkNWRlNWNmIiwidCI6IjhmYmFhNWJmLTJlY2MtNGRjOC1iNTZiLThmOTJlMzA3ZjA3NiIsImMiOjR9&amp;pageName=ReportSectionedf26e2f376a89d57140</v>
      </c>
      <c r="U765" s="121" t="str">
        <f>+IFERROR(VLOOKUP($M765,'LINK GEE-MSTORE'!$A$4:$E$164,4,0),"")&amp;IF(Detalle_Vinculos_Odoo[[#This Row],[id GEE2]]=0,"",Detalle_Vinculos_Odoo[[#This Row],[id GEE2]])</f>
        <v>https://omarorellanahn.users.earthengine.app/view/dataagro2</v>
      </c>
      <c r="V765" s="121" t="str">
        <f>+IFERROR(VLOOKUP($M765,'LINK GEE-MSTORE'!$I$4:$M$134,4,0),"")</f>
        <v/>
      </c>
      <c r="W765" s="30" t="str">
        <f>+Detalle_Vinculos_Odoo[[#This Row],[Data]]&amp;"|| "&amp;Detalle_Vinculos_Odoo[[#This Row],[Variante Shopify]]&amp;", "&amp;Detalle_Vinculos_Odoo[[#This Row],[País]]</f>
        <v>DATAAGRO|| Región de Antofagasta, Chile</v>
      </c>
      <c r="X7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Antofagasta</v>
      </c>
      <c r="Y765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id2:2, geeURL: "https://omarorellanahn.users.earthengine.app/view/dataagro2", comentario: "DATA: DATAAGRO || País: Chile || Variante: SI || Tipo Variante: Región || Variante Shopify: Región de Antofagasta", nombre: "DATAAGRO|| Región de Antofagasta,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https://odooutil.azurewebsites.net/GEE/Index/9029/2/64/2</v>
      </c>
      <c r="AB765" s="106" t="str">
        <f>+"https://dashboardfiltrado.azurewebsites.net/AutoDash/Index/"&amp;M765&amp;"/"&amp;N765</f>
        <v>https://dashboardfiltrado.azurewebsites.net/AutoDash/Index/64/2</v>
      </c>
      <c r="AC7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id2:2,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Antofagasta"));</v>
      </c>
      <c r="AD7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https://odooutil.azurewebsites.net/GEE/Index/9029/2/64/2</v>
      </c>
      <c r="AE765" s="117" t="str">
        <f>+IF(Detalle_Vinculos_Odoo[[#This Row],[LINK Mapstore]]&lt;&gt;"","MapStore",IF(Detalle_Vinculos_Odoo[[#This Row],[id GEE]]&lt;&gt;"","GEE-PBI","PBI"))</f>
        <v>GEE-PBI</v>
      </c>
    </row>
    <row r="766" spans="1:31" ht="30.6" hidden="1" x14ac:dyDescent="0.3">
      <c r="A766" s="102">
        <f t="shared" si="54"/>
        <v>753</v>
      </c>
      <c r="B766" s="103" t="str">
        <f>+VLOOKUP($M766,Detalle_Variantes_DI[],2,0)</f>
        <v>DATAAGRO</v>
      </c>
      <c r="C766" s="103">
        <f>+VLOOKUP($M766,Detalle_Variantes_DI[],3,0)</f>
        <v>0</v>
      </c>
      <c r="D766" s="30" t="str">
        <f>+VLOOKUP($M766,Detalle_Variantes_DI[],5,0)</f>
        <v>Geomática Agrícola</v>
      </c>
      <c r="E766" s="102" t="str">
        <f>+VLOOKUP($M766,Detalle_Variantes_DI[],6,0)</f>
        <v>PRO</v>
      </c>
      <c r="F766" s="102" t="str">
        <f>+VLOOKUP($M766,Detalle_Variantes_DI[],7,0)</f>
        <v>Chile</v>
      </c>
      <c r="G766" s="102" t="str">
        <f>+VLOOKUP($M766,Detalle_Variantes_DI[],8,0)</f>
        <v>SI</v>
      </c>
      <c r="H766" s="102" t="str">
        <f>+VLOOKUP($M766,Detalle_Variantes_DI[],9,0)</f>
        <v>SI</v>
      </c>
      <c r="I766" s="102" t="str">
        <f>+VLOOKUP($M766,Detalle_Variantes_DI[],10,0)</f>
        <v>NO</v>
      </c>
      <c r="J766" s="102" t="str">
        <f>+VLOOKUP($M766,Detalle_Variantes_DI[],11,0)</f>
        <v>SI</v>
      </c>
      <c r="K766" s="102" t="str">
        <f>+VLOOKUP($M766,Detalle_Variantes_DI[],13,0)</f>
        <v>SI</v>
      </c>
      <c r="L766" s="102" t="str">
        <f>+VLOOKUP($M766,Detalle_Variantes_DI[],14,0)</f>
        <v>Región</v>
      </c>
      <c r="M766" s="100">
        <f t="shared" si="57"/>
        <v>64</v>
      </c>
      <c r="N766" s="96">
        <v>15</v>
      </c>
      <c r="O766" s="102">
        <f>+IF(VLOOKUP($M766,Detalle_Variantes_DI[],19,0)=0,"",VLOOKUP($M766,Detalle_Variantes_DI[],19,0))</f>
        <v>9029</v>
      </c>
      <c r="P766" s="102">
        <f t="shared" si="55"/>
        <v>15</v>
      </c>
      <c r="Q766" s="102">
        <f>+IF(VLOOKUP($M766,Detalle_Variantes_DI[],19,0)=0,"",VLOOKUP($M766,Detalle_Variantes_DI[],21,0))</f>
        <v>0</v>
      </c>
      <c r="R766" s="102">
        <f t="shared" si="56"/>
        <v>15</v>
      </c>
      <c r="S766" s="106" t="str">
        <f>+IFERROR(VLOOKUP(M766&amp;"-"&amp;N766,Links_publicos_PBI[[id-id2]:[Nombre Archivo PBI]],4,0),L766)</f>
        <v>Región de Arica y Parinacota</v>
      </c>
      <c r="T766" s="121" t="str">
        <f>+HYPERLINK(IFERROR(VLOOKUP($M766&amp;"-"&amp;$N766,Links_publicos_PBI[[id-id2]:[Nombre Archivo PBI]],5,0),L766))</f>
        <v>https://app.powerbi.com/view?r=eyJrIjoiZTVlMjRhYjUtZmQ2Yi00ZDA4LTgxOWMtNzM2MzZkNWRlNWNmIiwidCI6IjhmYmFhNWJmLTJlY2MtNGRjOC1iNTZiLThmOTJlMzA3ZjA3NiIsImMiOjR9&amp;pageName=ReportSectionedf26e2f376a89d57140</v>
      </c>
      <c r="U766" s="121" t="str">
        <f>+IFERROR(VLOOKUP($M766,'LINK GEE-MSTORE'!$A$4:$E$164,4,0),"")&amp;IF(Detalle_Vinculos_Odoo[[#This Row],[id GEE2]]=0,"",Detalle_Vinculos_Odoo[[#This Row],[id GEE2]])</f>
        <v>https://omarorellanahn.users.earthengine.app/view/dataagro15</v>
      </c>
      <c r="V766" s="121" t="str">
        <f>+IFERROR(VLOOKUP($M766,'LINK GEE-MSTORE'!$I$4:$M$134,4,0),"")</f>
        <v/>
      </c>
      <c r="W766" s="30" t="str">
        <f>+Detalle_Vinculos_Odoo[[#This Row],[Data]]&amp;"|| "&amp;Detalle_Vinculos_Odoo[[#This Row],[Variante Shopify]]&amp;", "&amp;Detalle_Vinculos_Odoo[[#This Row],[País]]</f>
        <v>DATAAGRO|| Región de Arica y Parinacota, Chile</v>
      </c>
      <c r="X7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Arica y Parinacota</v>
      </c>
      <c r="Y766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id2:15, geeURL: "https://omarorellanahn.users.earthengine.app/view/dataagro15", comentario: "DATA: DATAAGRO || País: Chile || Variante: SI || Tipo Variante: Región || Variante Shopify: Región de Arica y Parinacota", nombre: "DATAAGRO|| Región de Arica y Parinacota,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https://odooutil.azurewebsites.net/GEE/Index/9029/15/64/15</v>
      </c>
      <c r="AB766" s="106" t="str">
        <f t="shared" si="53"/>
        <v>https://dashboardfiltrado.azurewebsites.net/AutoDash/Index/64/15</v>
      </c>
      <c r="AC7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Arica y Parinacota"));</v>
      </c>
      <c r="AD7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https://odooutil.azurewebsites.net/GEE/Index/9029/15/64/15</v>
      </c>
      <c r="AE766" s="117" t="str">
        <f>+IF(Detalle_Vinculos_Odoo[[#This Row],[LINK Mapstore]]&lt;&gt;"","MapStore",IF(Detalle_Vinculos_Odoo[[#This Row],[id GEE]]&lt;&gt;"","GEE-PBI","PBI"))</f>
        <v>GEE-PBI</v>
      </c>
    </row>
    <row r="767" spans="1:31" ht="30.6" hidden="1" x14ac:dyDescent="0.3">
      <c r="A767" s="102">
        <f t="shared" si="54"/>
        <v>754</v>
      </c>
      <c r="B767" s="103" t="str">
        <f>+VLOOKUP($M767,Detalle_Variantes_DI[],2,0)</f>
        <v>DATAAGRO</v>
      </c>
      <c r="C767" s="103">
        <f>+VLOOKUP($M767,Detalle_Variantes_DI[],3,0)</f>
        <v>0</v>
      </c>
      <c r="D767" s="30" t="str">
        <f>+VLOOKUP($M767,Detalle_Variantes_DI[],5,0)</f>
        <v>Geomática Agrícola</v>
      </c>
      <c r="E767" s="102" t="str">
        <f>+VLOOKUP($M767,Detalle_Variantes_DI[],6,0)</f>
        <v>PRO</v>
      </c>
      <c r="F767" s="102" t="str">
        <f>+VLOOKUP($M767,Detalle_Variantes_DI[],7,0)</f>
        <v>Chile</v>
      </c>
      <c r="G767" s="102" t="str">
        <f>+VLOOKUP($M767,Detalle_Variantes_DI[],8,0)</f>
        <v>SI</v>
      </c>
      <c r="H767" s="102" t="str">
        <f>+VLOOKUP($M767,Detalle_Variantes_DI[],9,0)</f>
        <v>SI</v>
      </c>
      <c r="I767" s="102" t="str">
        <f>+VLOOKUP($M767,Detalle_Variantes_DI[],10,0)</f>
        <v>NO</v>
      </c>
      <c r="J767" s="102" t="str">
        <f>+VLOOKUP($M767,Detalle_Variantes_DI[],11,0)</f>
        <v>SI</v>
      </c>
      <c r="K767" s="102" t="str">
        <f>+VLOOKUP($M767,Detalle_Variantes_DI[],13,0)</f>
        <v>SI</v>
      </c>
      <c r="L767" s="102" t="str">
        <f>+VLOOKUP($M767,Detalle_Variantes_DI[],14,0)</f>
        <v>Región</v>
      </c>
      <c r="M767" s="100">
        <f t="shared" si="57"/>
        <v>64</v>
      </c>
      <c r="N767" s="96">
        <v>3</v>
      </c>
      <c r="O767" s="102">
        <f>+IF(VLOOKUP($M767,Detalle_Variantes_DI[],19,0)=0,"",VLOOKUP($M767,Detalle_Variantes_DI[],19,0))</f>
        <v>9029</v>
      </c>
      <c r="P767" s="102">
        <f t="shared" si="55"/>
        <v>3</v>
      </c>
      <c r="Q767" s="102">
        <f>+IF(VLOOKUP($M767,Detalle_Variantes_DI[],19,0)=0,"",VLOOKUP($M767,Detalle_Variantes_DI[],21,0))</f>
        <v>0</v>
      </c>
      <c r="R767" s="102">
        <f t="shared" si="56"/>
        <v>3</v>
      </c>
      <c r="S767" s="106" t="str">
        <f>+IFERROR(VLOOKUP(M767&amp;"-"&amp;N767,Links_publicos_PBI[[id-id2]:[Nombre Archivo PBI]],4,0),L767)</f>
        <v>Región de Atacama</v>
      </c>
      <c r="T767" s="121" t="str">
        <f>+HYPERLINK(IFERROR(VLOOKUP($M767&amp;"-"&amp;$N767,Links_publicos_PBI[[id-id2]:[Nombre Archivo PBI]],5,0),L767))</f>
        <v>https://app.powerbi.com/view?r=eyJrIjoiZTVlMjRhYjUtZmQ2Yi00ZDA4LTgxOWMtNzM2MzZkNWRlNWNmIiwidCI6IjhmYmFhNWJmLTJlY2MtNGRjOC1iNTZiLThmOTJlMzA3ZjA3NiIsImMiOjR9&amp;pageName=ReportSectionedf26e2f376a89d57140</v>
      </c>
      <c r="U767" s="121" t="str">
        <f>+IFERROR(VLOOKUP($M767,'LINK GEE-MSTORE'!$A$4:$E$164,4,0),"")&amp;IF(Detalle_Vinculos_Odoo[[#This Row],[id GEE2]]=0,"",Detalle_Vinculos_Odoo[[#This Row],[id GEE2]])</f>
        <v>https://omarorellanahn.users.earthengine.app/view/dataagro3</v>
      </c>
      <c r="V767" s="121" t="str">
        <f>+IFERROR(VLOOKUP($M767,'LINK GEE-MSTORE'!$I$4:$M$134,4,0),"")</f>
        <v/>
      </c>
      <c r="W767" s="30" t="str">
        <f>+Detalle_Vinculos_Odoo[[#This Row],[Data]]&amp;"|| "&amp;Detalle_Vinculos_Odoo[[#This Row],[Variante Shopify]]&amp;", "&amp;Detalle_Vinculos_Odoo[[#This Row],[País]]</f>
        <v>DATAAGRO|| Región de Atacama, Chile</v>
      </c>
      <c r="X7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Atacama</v>
      </c>
      <c r="Y767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id2:3, geeURL: "https://omarorellanahn.users.earthengine.app/view/dataagro3", comentario: "DATA: DATAAGRO || País: Chile || Variante: SI || Tipo Variante: Región || Variante Shopify: Región de Atacama", nombre: "DATAAGRO|| Región de Atacama,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https://odooutil.azurewebsites.net/GEE/Index/9029/3/64/3</v>
      </c>
      <c r="AB767" s="106" t="str">
        <f t="shared" si="53"/>
        <v>https://dashboardfiltrado.azurewebsites.net/AutoDash/Index/64/3</v>
      </c>
      <c r="AC7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id2:3,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Atacama"));</v>
      </c>
      <c r="AD7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https://odooutil.azurewebsites.net/GEE/Index/9029/3/64/3</v>
      </c>
      <c r="AE767" s="117" t="str">
        <f>+IF(Detalle_Vinculos_Odoo[[#This Row],[LINK Mapstore]]&lt;&gt;"","MapStore",IF(Detalle_Vinculos_Odoo[[#This Row],[id GEE]]&lt;&gt;"","GEE-PBI","PBI"))</f>
        <v>GEE-PBI</v>
      </c>
    </row>
    <row r="768" spans="1:31" ht="30.6" hidden="1" x14ac:dyDescent="0.3">
      <c r="A768" s="102">
        <f t="shared" si="54"/>
        <v>755</v>
      </c>
      <c r="B768" s="103" t="str">
        <f>+VLOOKUP($M768,Detalle_Variantes_DI[],2,0)</f>
        <v>DATAAGRO</v>
      </c>
      <c r="C768" s="103">
        <f>+VLOOKUP($M768,Detalle_Variantes_DI[],3,0)</f>
        <v>0</v>
      </c>
      <c r="D768" s="30" t="str">
        <f>+VLOOKUP($M768,Detalle_Variantes_DI[],5,0)</f>
        <v>Geomática Agrícola</v>
      </c>
      <c r="E768" s="102" t="str">
        <f>+VLOOKUP($M768,Detalle_Variantes_DI[],6,0)</f>
        <v>PRO</v>
      </c>
      <c r="F768" s="102" t="str">
        <f>+VLOOKUP($M768,Detalle_Variantes_DI[],7,0)</f>
        <v>Chile</v>
      </c>
      <c r="G768" s="102" t="str">
        <f>+VLOOKUP($M768,Detalle_Variantes_DI[],8,0)</f>
        <v>SI</v>
      </c>
      <c r="H768" s="102" t="str">
        <f>+VLOOKUP($M768,Detalle_Variantes_DI[],9,0)</f>
        <v>SI</v>
      </c>
      <c r="I768" s="102" t="str">
        <f>+VLOOKUP($M768,Detalle_Variantes_DI[],10,0)</f>
        <v>NO</v>
      </c>
      <c r="J768" s="102" t="str">
        <f>+VLOOKUP($M768,Detalle_Variantes_DI[],11,0)</f>
        <v>SI</v>
      </c>
      <c r="K768" s="102" t="str">
        <f>+VLOOKUP($M768,Detalle_Variantes_DI[],13,0)</f>
        <v>SI</v>
      </c>
      <c r="L768" s="102" t="str">
        <f>+VLOOKUP($M768,Detalle_Variantes_DI[],14,0)</f>
        <v>Región</v>
      </c>
      <c r="M768" s="100">
        <f t="shared" si="57"/>
        <v>64</v>
      </c>
      <c r="N768" s="96">
        <v>11</v>
      </c>
      <c r="O768" s="102">
        <f>+IF(VLOOKUP($M768,Detalle_Variantes_DI[],19,0)=0,"",VLOOKUP($M768,Detalle_Variantes_DI[],19,0))</f>
        <v>9029</v>
      </c>
      <c r="P768" s="102">
        <f t="shared" si="55"/>
        <v>11</v>
      </c>
      <c r="Q768" s="102">
        <f>+IF(VLOOKUP($M768,Detalle_Variantes_DI[],19,0)=0,"",VLOOKUP($M768,Detalle_Variantes_DI[],21,0))</f>
        <v>0</v>
      </c>
      <c r="R768" s="102">
        <f t="shared" si="56"/>
        <v>11</v>
      </c>
      <c r="S768" s="106" t="str">
        <f>+IFERROR(VLOOKUP(M768&amp;"-"&amp;N768,Links_publicos_PBI[[id-id2]:[Nombre Archivo PBI]],4,0),L768)</f>
        <v>Región de Aysén</v>
      </c>
      <c r="T768" s="121" t="str">
        <f>+HYPERLINK(IFERROR(VLOOKUP($M768&amp;"-"&amp;$N768,Links_publicos_PBI[[id-id2]:[Nombre Archivo PBI]],5,0),L768))</f>
        <v>https://app.powerbi.com/view?r=eyJrIjoiZTVlMjRhYjUtZmQ2Yi00ZDA4LTgxOWMtNzM2MzZkNWRlNWNmIiwidCI6IjhmYmFhNWJmLTJlY2MtNGRjOC1iNTZiLThmOTJlMzA3ZjA3NiIsImMiOjR9&amp;pageName=ReportSectionedf26e2f376a89d57140</v>
      </c>
      <c r="U768" s="121" t="str">
        <f>+IFERROR(VLOOKUP($M768,'LINK GEE-MSTORE'!$A$4:$E$164,4,0),"")&amp;IF(Detalle_Vinculos_Odoo[[#This Row],[id GEE2]]=0,"",Detalle_Vinculos_Odoo[[#This Row],[id GEE2]])</f>
        <v>https://omarorellanahn.users.earthengine.app/view/dataagro11</v>
      </c>
      <c r="V768" s="121" t="str">
        <f>+IFERROR(VLOOKUP($M768,'LINK GEE-MSTORE'!$I$4:$M$134,4,0),"")</f>
        <v/>
      </c>
      <c r="W768" s="30" t="str">
        <f>+Detalle_Vinculos_Odoo[[#This Row],[Data]]&amp;"|| "&amp;Detalle_Vinculos_Odoo[[#This Row],[Variante Shopify]]&amp;", "&amp;Detalle_Vinculos_Odoo[[#This Row],[País]]</f>
        <v>DATAAGRO|| Región de Aysén, Chile</v>
      </c>
      <c r="X7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Aysén</v>
      </c>
      <c r="Y768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id2:11, geeURL: "https://omarorellanahn.users.earthengine.app/view/dataagro11", comentario: "DATA: DATAAGRO || País: Chile || Variante: SI || Tipo Variante: Región || Variante Shopify: Región de Aysén", nombre: "DATAAGRO|| Región de Aysén,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https://odooutil.azurewebsites.net/GEE/Index/9029/11/64/11</v>
      </c>
      <c r="AB768" s="106" t="str">
        <f t="shared" si="53"/>
        <v>https://dashboardfiltrado.azurewebsites.net/AutoDash/Index/64/11</v>
      </c>
      <c r="AC7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id2:11,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Aysén"));</v>
      </c>
      <c r="AD7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https://odooutil.azurewebsites.net/GEE/Index/9029/11/64/11</v>
      </c>
      <c r="AE768" s="117" t="str">
        <f>+IF(Detalle_Vinculos_Odoo[[#This Row],[LINK Mapstore]]&lt;&gt;"","MapStore",IF(Detalle_Vinculos_Odoo[[#This Row],[id GEE]]&lt;&gt;"","GEE-PBI","PBI"))</f>
        <v>GEE-PBI</v>
      </c>
    </row>
    <row r="769" spans="1:31" ht="30.6" hidden="1" x14ac:dyDescent="0.3">
      <c r="A769" s="102">
        <f t="shared" si="54"/>
        <v>756</v>
      </c>
      <c r="B769" s="103" t="str">
        <f>+VLOOKUP($M769,Detalle_Variantes_DI[],2,0)</f>
        <v>DATAAGRO</v>
      </c>
      <c r="C769" s="103">
        <f>+VLOOKUP($M769,Detalle_Variantes_DI[],3,0)</f>
        <v>0</v>
      </c>
      <c r="D769" s="30" t="str">
        <f>+VLOOKUP($M769,Detalle_Variantes_DI[],5,0)</f>
        <v>Geomática Agrícola</v>
      </c>
      <c r="E769" s="102" t="str">
        <f>+VLOOKUP($M769,Detalle_Variantes_DI[],6,0)</f>
        <v>PRO</v>
      </c>
      <c r="F769" s="102" t="str">
        <f>+VLOOKUP($M769,Detalle_Variantes_DI[],7,0)</f>
        <v>Chile</v>
      </c>
      <c r="G769" s="102" t="str">
        <f>+VLOOKUP($M769,Detalle_Variantes_DI[],8,0)</f>
        <v>SI</v>
      </c>
      <c r="H769" s="102" t="str">
        <f>+VLOOKUP($M769,Detalle_Variantes_DI[],9,0)</f>
        <v>SI</v>
      </c>
      <c r="I769" s="102" t="str">
        <f>+VLOOKUP($M769,Detalle_Variantes_DI[],10,0)</f>
        <v>NO</v>
      </c>
      <c r="J769" s="102" t="str">
        <f>+VLOOKUP($M769,Detalle_Variantes_DI[],11,0)</f>
        <v>SI</v>
      </c>
      <c r="K769" s="102" t="str">
        <f>+VLOOKUP($M769,Detalle_Variantes_DI[],13,0)</f>
        <v>SI</v>
      </c>
      <c r="L769" s="102" t="str">
        <f>+VLOOKUP($M769,Detalle_Variantes_DI[],14,0)</f>
        <v>Región</v>
      </c>
      <c r="M769" s="100">
        <f t="shared" si="57"/>
        <v>64</v>
      </c>
      <c r="N769" s="96">
        <v>4</v>
      </c>
      <c r="O769" s="102">
        <f>+IF(VLOOKUP($M769,Detalle_Variantes_DI[],19,0)=0,"",VLOOKUP($M769,Detalle_Variantes_DI[],19,0))</f>
        <v>9029</v>
      </c>
      <c r="P769" s="102">
        <f t="shared" si="55"/>
        <v>4</v>
      </c>
      <c r="Q769" s="102">
        <f>+IF(VLOOKUP($M769,Detalle_Variantes_DI[],19,0)=0,"",VLOOKUP($M769,Detalle_Variantes_DI[],21,0))</f>
        <v>0</v>
      </c>
      <c r="R769" s="102">
        <f t="shared" si="56"/>
        <v>4</v>
      </c>
      <c r="S769" s="106" t="str">
        <f>+IFERROR(VLOOKUP(M769&amp;"-"&amp;N769,Links_publicos_PBI[[id-id2]:[Nombre Archivo PBI]],4,0),L769)</f>
        <v>Región de Coquimbo</v>
      </c>
      <c r="T769" s="121" t="str">
        <f>+HYPERLINK(IFERROR(VLOOKUP($M769&amp;"-"&amp;$N769,Links_publicos_PBI[[id-id2]:[Nombre Archivo PBI]],5,0),L769))</f>
        <v>https://app.powerbi.com/view?r=eyJrIjoiZTVlMjRhYjUtZmQ2Yi00ZDA4LTgxOWMtNzM2MzZkNWRlNWNmIiwidCI6IjhmYmFhNWJmLTJlY2MtNGRjOC1iNTZiLThmOTJlMzA3ZjA3NiIsImMiOjR9&amp;pageName=ReportSectionedf26e2f376a89d57140</v>
      </c>
      <c r="U769" s="121" t="str">
        <f>+IFERROR(VLOOKUP($M769,'LINK GEE-MSTORE'!$A$4:$E$164,4,0),"")&amp;IF(Detalle_Vinculos_Odoo[[#This Row],[id GEE2]]=0,"",Detalle_Vinculos_Odoo[[#This Row],[id GEE2]])</f>
        <v>https://omarorellanahn.users.earthengine.app/view/dataagro4</v>
      </c>
      <c r="V769" s="121" t="str">
        <f>+IFERROR(VLOOKUP($M769,'LINK GEE-MSTORE'!$I$4:$M$134,4,0),"")</f>
        <v/>
      </c>
      <c r="W769" s="30" t="str">
        <f>+Detalle_Vinculos_Odoo[[#This Row],[Data]]&amp;"|| "&amp;Detalle_Vinculos_Odoo[[#This Row],[Variante Shopify]]&amp;", "&amp;Detalle_Vinculos_Odoo[[#This Row],[País]]</f>
        <v>DATAAGRO|| Región de Coquimbo, Chile</v>
      </c>
      <c r="X7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Coquimbo</v>
      </c>
      <c r="Y769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id2:4, geeURL: "https://omarorellanahn.users.earthengine.app/view/dataagro4", comentario: "DATA: DATAAGRO || País: Chile || Variante: SI || Tipo Variante: Región || Variante Shopify: Región de Coquimbo", nombre: "DATAAGRO|| Región de Coquimbo,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https://odooutil.azurewebsites.net/GEE/Index/9029/4/64/4</v>
      </c>
      <c r="AB769" s="106" t="str">
        <f t="shared" si="53"/>
        <v>https://dashboardfiltrado.azurewebsites.net/AutoDash/Index/64/4</v>
      </c>
      <c r="AC7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id2:4,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Coquimbo"));</v>
      </c>
      <c r="AD7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https://odooutil.azurewebsites.net/GEE/Index/9029/4/64/4</v>
      </c>
      <c r="AE769" s="117" t="str">
        <f>+IF(Detalle_Vinculos_Odoo[[#This Row],[LINK Mapstore]]&lt;&gt;"","MapStore",IF(Detalle_Vinculos_Odoo[[#This Row],[id GEE]]&lt;&gt;"","GEE-PBI","PBI"))</f>
        <v>GEE-PBI</v>
      </c>
    </row>
    <row r="770" spans="1:31" ht="30.6" hidden="1" x14ac:dyDescent="0.3">
      <c r="A770" s="102">
        <f t="shared" si="54"/>
        <v>757</v>
      </c>
      <c r="B770" s="103" t="str">
        <f>+VLOOKUP($M770,Detalle_Variantes_DI[],2,0)</f>
        <v>DATAAGRO</v>
      </c>
      <c r="C770" s="103">
        <f>+VLOOKUP($M770,Detalle_Variantes_DI[],3,0)</f>
        <v>0</v>
      </c>
      <c r="D770" s="30" t="str">
        <f>+VLOOKUP($M770,Detalle_Variantes_DI[],5,0)</f>
        <v>Geomática Agrícola</v>
      </c>
      <c r="E770" s="102" t="str">
        <f>+VLOOKUP($M770,Detalle_Variantes_DI[],6,0)</f>
        <v>PRO</v>
      </c>
      <c r="F770" s="102" t="str">
        <f>+VLOOKUP($M770,Detalle_Variantes_DI[],7,0)</f>
        <v>Chile</v>
      </c>
      <c r="G770" s="102" t="str">
        <f>+VLOOKUP($M770,Detalle_Variantes_DI[],8,0)</f>
        <v>SI</v>
      </c>
      <c r="H770" s="102" t="str">
        <f>+VLOOKUP($M770,Detalle_Variantes_DI[],9,0)</f>
        <v>SI</v>
      </c>
      <c r="I770" s="102" t="str">
        <f>+VLOOKUP($M770,Detalle_Variantes_DI[],10,0)</f>
        <v>NO</v>
      </c>
      <c r="J770" s="102" t="str">
        <f>+VLOOKUP($M770,Detalle_Variantes_DI[],11,0)</f>
        <v>SI</v>
      </c>
      <c r="K770" s="102" t="str">
        <f>+VLOOKUP($M770,Detalle_Variantes_DI[],13,0)</f>
        <v>SI</v>
      </c>
      <c r="L770" s="102" t="str">
        <f>+VLOOKUP($M770,Detalle_Variantes_DI[],14,0)</f>
        <v>Región</v>
      </c>
      <c r="M770" s="100">
        <f t="shared" si="57"/>
        <v>64</v>
      </c>
      <c r="N770" s="96">
        <v>9</v>
      </c>
      <c r="O770" s="102">
        <f>+IF(VLOOKUP($M770,Detalle_Variantes_DI[],19,0)=0,"",VLOOKUP($M770,Detalle_Variantes_DI[],19,0))</f>
        <v>9029</v>
      </c>
      <c r="P770" s="102">
        <f t="shared" si="55"/>
        <v>9</v>
      </c>
      <c r="Q770" s="102">
        <f>+IF(VLOOKUP($M770,Detalle_Variantes_DI[],19,0)=0,"",VLOOKUP($M770,Detalle_Variantes_DI[],21,0))</f>
        <v>0</v>
      </c>
      <c r="R770" s="102">
        <f t="shared" si="56"/>
        <v>9</v>
      </c>
      <c r="S770" s="106" t="str">
        <f>+IFERROR(VLOOKUP(M770&amp;"-"&amp;N770,Links_publicos_PBI[[id-id2]:[Nombre Archivo PBI]],4,0),L770)</f>
        <v>Región de La Araucanía</v>
      </c>
      <c r="T770" s="121" t="str">
        <f>+HYPERLINK(IFERROR(VLOOKUP($M770&amp;"-"&amp;$N770,Links_publicos_PBI[[id-id2]:[Nombre Archivo PBI]],5,0),L770))</f>
        <v>https://app.powerbi.com/view?r=eyJrIjoiZTVlMjRhYjUtZmQ2Yi00ZDA4LTgxOWMtNzM2MzZkNWRlNWNmIiwidCI6IjhmYmFhNWJmLTJlY2MtNGRjOC1iNTZiLThmOTJlMzA3ZjA3NiIsImMiOjR9&amp;pageName=ReportSectionedf26e2f376a89d57140</v>
      </c>
      <c r="U770" s="121" t="str">
        <f>+IFERROR(VLOOKUP($M770,'LINK GEE-MSTORE'!$A$4:$E$164,4,0),"")&amp;IF(Detalle_Vinculos_Odoo[[#This Row],[id GEE2]]=0,"",Detalle_Vinculos_Odoo[[#This Row],[id GEE2]])</f>
        <v>https://omarorellanahn.users.earthengine.app/view/dataagro9</v>
      </c>
      <c r="V770" s="121" t="str">
        <f>+IFERROR(VLOOKUP($M770,'LINK GEE-MSTORE'!$I$4:$M$134,4,0),"")</f>
        <v/>
      </c>
      <c r="W770" s="30" t="str">
        <f>+Detalle_Vinculos_Odoo[[#This Row],[Data]]&amp;"|| "&amp;Detalle_Vinculos_Odoo[[#This Row],[Variante Shopify]]&amp;", "&amp;Detalle_Vinculos_Odoo[[#This Row],[País]]</f>
        <v>DATAAGRO|| Región de La Araucanía, Chile</v>
      </c>
      <c r="X7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La Araucanía</v>
      </c>
      <c r="Y770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id2:9, geeURL: "https://omarorellanahn.users.earthengine.app/view/dataagro9", comentario: "DATA: DATAAGRO || País: Chile || Variante: SI || Tipo Variante: Región || Variante Shopify: Región de La Araucanía", nombre: "DATAAGRO|| Región de La Araucanía,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https://odooutil.azurewebsites.net/GEE/Index/9029/9/64/9</v>
      </c>
      <c r="AB770" s="106" t="str">
        <f t="shared" si="53"/>
        <v>https://dashboardfiltrado.azurewebsites.net/AutoDash/Index/64/9</v>
      </c>
      <c r="AC7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id2:9,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La Araucanía"));</v>
      </c>
      <c r="AD7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https://odooutil.azurewebsites.net/GEE/Index/9029/9/64/9</v>
      </c>
      <c r="AE770" s="117" t="str">
        <f>+IF(Detalle_Vinculos_Odoo[[#This Row],[LINK Mapstore]]&lt;&gt;"","MapStore",IF(Detalle_Vinculos_Odoo[[#This Row],[id GEE]]&lt;&gt;"","GEE-PBI","PBI"))</f>
        <v>GEE-PBI</v>
      </c>
    </row>
    <row r="771" spans="1:31" ht="30.6" hidden="1" x14ac:dyDescent="0.3">
      <c r="A771" s="102">
        <f t="shared" si="54"/>
        <v>758</v>
      </c>
      <c r="B771" s="103" t="str">
        <f>+VLOOKUP($M771,Detalle_Variantes_DI[],2,0)</f>
        <v>DATAAGRO</v>
      </c>
      <c r="C771" s="103">
        <f>+VLOOKUP($M771,Detalle_Variantes_DI[],3,0)</f>
        <v>0</v>
      </c>
      <c r="D771" s="30" t="str">
        <f>+VLOOKUP($M771,Detalle_Variantes_DI[],5,0)</f>
        <v>Geomática Agrícola</v>
      </c>
      <c r="E771" s="102" t="str">
        <f>+VLOOKUP($M771,Detalle_Variantes_DI[],6,0)</f>
        <v>PRO</v>
      </c>
      <c r="F771" s="102" t="str">
        <f>+VLOOKUP($M771,Detalle_Variantes_DI[],7,0)</f>
        <v>Chile</v>
      </c>
      <c r="G771" s="102" t="str">
        <f>+VLOOKUP($M771,Detalle_Variantes_DI[],8,0)</f>
        <v>SI</v>
      </c>
      <c r="H771" s="102" t="str">
        <f>+VLOOKUP($M771,Detalle_Variantes_DI[],9,0)</f>
        <v>SI</v>
      </c>
      <c r="I771" s="102" t="str">
        <f>+VLOOKUP($M771,Detalle_Variantes_DI[],10,0)</f>
        <v>NO</v>
      </c>
      <c r="J771" s="102" t="str">
        <f>+VLOOKUP($M771,Detalle_Variantes_DI[],11,0)</f>
        <v>SI</v>
      </c>
      <c r="K771" s="102" t="str">
        <f>+VLOOKUP($M771,Detalle_Variantes_DI[],13,0)</f>
        <v>SI</v>
      </c>
      <c r="L771" s="102" t="str">
        <f>+VLOOKUP($M771,Detalle_Variantes_DI[],14,0)</f>
        <v>Región</v>
      </c>
      <c r="M771" s="100">
        <f t="shared" si="57"/>
        <v>64</v>
      </c>
      <c r="N771" s="96">
        <v>10</v>
      </c>
      <c r="O771" s="102">
        <f>+IF(VLOOKUP($M771,Detalle_Variantes_DI[],19,0)=0,"",VLOOKUP($M771,Detalle_Variantes_DI[],19,0))</f>
        <v>9029</v>
      </c>
      <c r="P771" s="102">
        <f t="shared" si="55"/>
        <v>10</v>
      </c>
      <c r="Q771" s="102">
        <f>+IF(VLOOKUP($M771,Detalle_Variantes_DI[],19,0)=0,"",VLOOKUP($M771,Detalle_Variantes_DI[],21,0))</f>
        <v>0</v>
      </c>
      <c r="R771" s="102">
        <f t="shared" si="56"/>
        <v>10</v>
      </c>
      <c r="S771" s="106" t="str">
        <f>+IFERROR(VLOOKUP(M771&amp;"-"&amp;N771,Links_publicos_PBI[[id-id2]:[Nombre Archivo PBI]],4,0),L771)</f>
        <v>Región de Los Lagos</v>
      </c>
      <c r="T771" s="121" t="str">
        <f>+HYPERLINK(IFERROR(VLOOKUP($M771&amp;"-"&amp;$N771,Links_publicos_PBI[[id-id2]:[Nombre Archivo PBI]],5,0),L771))</f>
        <v>https://app.powerbi.com/view?r=eyJrIjoiZTVlMjRhYjUtZmQ2Yi00ZDA4LTgxOWMtNzM2MzZkNWRlNWNmIiwidCI6IjhmYmFhNWJmLTJlY2MtNGRjOC1iNTZiLThmOTJlMzA3ZjA3NiIsImMiOjR9&amp;pageName=ReportSectionedf26e2f376a89d57140</v>
      </c>
      <c r="U771" s="121" t="str">
        <f>+IFERROR(VLOOKUP($M771,'LINK GEE-MSTORE'!$A$4:$E$164,4,0),"")&amp;IF(Detalle_Vinculos_Odoo[[#This Row],[id GEE2]]=0,"",Detalle_Vinculos_Odoo[[#This Row],[id GEE2]])</f>
        <v>https://omarorellanahn.users.earthengine.app/view/dataagro10</v>
      </c>
      <c r="V771" s="121" t="str">
        <f>+IFERROR(VLOOKUP($M771,'LINK GEE-MSTORE'!$I$4:$M$134,4,0),"")</f>
        <v/>
      </c>
      <c r="W771" s="30" t="str">
        <f>+Detalle_Vinculos_Odoo[[#This Row],[Data]]&amp;"|| "&amp;Detalle_Vinculos_Odoo[[#This Row],[Variante Shopify]]&amp;", "&amp;Detalle_Vinculos_Odoo[[#This Row],[País]]</f>
        <v>DATAAGRO|| Región de Los Lagos, Chile</v>
      </c>
      <c r="X7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Los Lagos</v>
      </c>
      <c r="Y771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id2:10, geeURL: "https://omarorellanahn.users.earthengine.app/view/dataagro10", comentario: "DATA: DATAAGRO || País: Chile || Variante: SI || Tipo Variante: Región || Variante Shopify: Región de Los Lagos", nombre: "DATAAGRO|| Región de Los Lagos,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https://odooutil.azurewebsites.net/GEE/Index/9029/10/64/10</v>
      </c>
      <c r="AB771" s="106" t="str">
        <f t="shared" si="53"/>
        <v>https://dashboardfiltrado.azurewebsites.net/AutoDash/Index/64/10</v>
      </c>
      <c r="AC7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id2:10,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Los Lagos"));</v>
      </c>
      <c r="AD7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https://odooutil.azurewebsites.net/GEE/Index/9029/10/64/10</v>
      </c>
      <c r="AE771" s="117" t="str">
        <f>+IF(Detalle_Vinculos_Odoo[[#This Row],[LINK Mapstore]]&lt;&gt;"","MapStore",IF(Detalle_Vinculos_Odoo[[#This Row],[id GEE]]&lt;&gt;"","GEE-PBI","PBI"))</f>
        <v>GEE-PBI</v>
      </c>
    </row>
    <row r="772" spans="1:31" ht="30.6" hidden="1" x14ac:dyDescent="0.3">
      <c r="A772" s="102">
        <f t="shared" si="54"/>
        <v>759</v>
      </c>
      <c r="B772" s="103" t="str">
        <f>+VLOOKUP($M772,Detalle_Variantes_DI[],2,0)</f>
        <v>DATAAGRO</v>
      </c>
      <c r="C772" s="103">
        <f>+VLOOKUP($M772,Detalle_Variantes_DI[],3,0)</f>
        <v>0</v>
      </c>
      <c r="D772" s="30" t="str">
        <f>+VLOOKUP($M772,Detalle_Variantes_DI[],5,0)</f>
        <v>Geomática Agrícola</v>
      </c>
      <c r="E772" s="102" t="str">
        <f>+VLOOKUP($M772,Detalle_Variantes_DI[],6,0)</f>
        <v>PRO</v>
      </c>
      <c r="F772" s="102" t="str">
        <f>+VLOOKUP($M772,Detalle_Variantes_DI[],7,0)</f>
        <v>Chile</v>
      </c>
      <c r="G772" s="102" t="str">
        <f>+VLOOKUP($M772,Detalle_Variantes_DI[],8,0)</f>
        <v>SI</v>
      </c>
      <c r="H772" s="102" t="str">
        <f>+VLOOKUP($M772,Detalle_Variantes_DI[],9,0)</f>
        <v>SI</v>
      </c>
      <c r="I772" s="102" t="str">
        <f>+VLOOKUP($M772,Detalle_Variantes_DI[],10,0)</f>
        <v>NO</v>
      </c>
      <c r="J772" s="102" t="str">
        <f>+VLOOKUP($M772,Detalle_Variantes_DI[],11,0)</f>
        <v>SI</v>
      </c>
      <c r="K772" s="102" t="str">
        <f>+VLOOKUP($M772,Detalle_Variantes_DI[],13,0)</f>
        <v>SI</v>
      </c>
      <c r="L772" s="102" t="str">
        <f>+VLOOKUP($M772,Detalle_Variantes_DI[],14,0)</f>
        <v>Región</v>
      </c>
      <c r="M772" s="100">
        <f t="shared" si="57"/>
        <v>64</v>
      </c>
      <c r="N772" s="96">
        <v>14</v>
      </c>
      <c r="O772" s="102">
        <f>+IF(VLOOKUP($M772,Detalle_Variantes_DI[],19,0)=0,"",VLOOKUP($M772,Detalle_Variantes_DI[],19,0))</f>
        <v>9029</v>
      </c>
      <c r="P772" s="102">
        <f t="shared" si="55"/>
        <v>14</v>
      </c>
      <c r="Q772" s="102">
        <f>+IF(VLOOKUP($M772,Detalle_Variantes_DI[],19,0)=0,"",VLOOKUP($M772,Detalle_Variantes_DI[],21,0))</f>
        <v>0</v>
      </c>
      <c r="R772" s="102">
        <f t="shared" si="56"/>
        <v>14</v>
      </c>
      <c r="S772" s="106" t="str">
        <f>+IFERROR(VLOOKUP(M772&amp;"-"&amp;N772,Links_publicos_PBI[[id-id2]:[Nombre Archivo PBI]],4,0),L772)</f>
        <v>Región de Los Ríos</v>
      </c>
      <c r="T772" s="121" t="str">
        <f>+HYPERLINK(IFERROR(VLOOKUP($M772&amp;"-"&amp;$N772,Links_publicos_PBI[[id-id2]:[Nombre Archivo PBI]],5,0),L772))</f>
        <v>https://app.powerbi.com/view?r=eyJrIjoiZTVlMjRhYjUtZmQ2Yi00ZDA4LTgxOWMtNzM2MzZkNWRlNWNmIiwidCI6IjhmYmFhNWJmLTJlY2MtNGRjOC1iNTZiLThmOTJlMzA3ZjA3NiIsImMiOjR9&amp;pageName=ReportSectionedf26e2f376a89d57140</v>
      </c>
      <c r="U772" s="121" t="str">
        <f>+IFERROR(VLOOKUP($M772,'LINK GEE-MSTORE'!$A$4:$E$164,4,0),"")&amp;IF(Detalle_Vinculos_Odoo[[#This Row],[id GEE2]]=0,"",Detalle_Vinculos_Odoo[[#This Row],[id GEE2]])</f>
        <v>https://omarorellanahn.users.earthengine.app/view/dataagro14</v>
      </c>
      <c r="V772" s="121" t="str">
        <f>+IFERROR(VLOOKUP($M772,'LINK GEE-MSTORE'!$I$4:$M$134,4,0),"")</f>
        <v/>
      </c>
      <c r="W772" s="30" t="str">
        <f>+Detalle_Vinculos_Odoo[[#This Row],[Data]]&amp;"|| "&amp;Detalle_Vinculos_Odoo[[#This Row],[Variante Shopify]]&amp;", "&amp;Detalle_Vinculos_Odoo[[#This Row],[País]]</f>
        <v>DATAAGRO|| Región de Los Ríos, Chile</v>
      </c>
      <c r="X7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Los Ríos</v>
      </c>
      <c r="Y772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id2:14, geeURL: "https://omarorellanahn.users.earthengine.app/view/dataagro14", comentario: "DATA: DATAAGRO || País: Chile || Variante: SI || Tipo Variante: Región || Variante Shopify: Región de Los Ríos", nombre: "DATAAGRO|| Región de Los Ríos,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https://odooutil.azurewebsites.net/GEE/Index/9029/14/64/14</v>
      </c>
      <c r="AB772" s="106" t="str">
        <f t="shared" si="53"/>
        <v>https://dashboardfiltrado.azurewebsites.net/AutoDash/Index/64/14</v>
      </c>
      <c r="AC7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id2:14,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Los Ríos"));</v>
      </c>
      <c r="AD7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https://odooutil.azurewebsites.net/GEE/Index/9029/14/64/14</v>
      </c>
      <c r="AE772" s="117" t="str">
        <f>+IF(Detalle_Vinculos_Odoo[[#This Row],[LINK Mapstore]]&lt;&gt;"","MapStore",IF(Detalle_Vinculos_Odoo[[#This Row],[id GEE]]&lt;&gt;"","GEE-PBI","PBI"))</f>
        <v>GEE-PBI</v>
      </c>
    </row>
    <row r="773" spans="1:31" ht="30.6" hidden="1" x14ac:dyDescent="0.3">
      <c r="A773" s="102">
        <f t="shared" si="54"/>
        <v>760</v>
      </c>
      <c r="B773" s="103" t="str">
        <f>+VLOOKUP($M773,Detalle_Variantes_DI[],2,0)</f>
        <v>DATAAGRO</v>
      </c>
      <c r="C773" s="103">
        <f>+VLOOKUP($M773,Detalle_Variantes_DI[],3,0)</f>
        <v>0</v>
      </c>
      <c r="D773" s="30" t="str">
        <f>+VLOOKUP($M773,Detalle_Variantes_DI[],5,0)</f>
        <v>Geomática Agrícola</v>
      </c>
      <c r="E773" s="102" t="str">
        <f>+VLOOKUP($M773,Detalle_Variantes_DI[],6,0)</f>
        <v>PRO</v>
      </c>
      <c r="F773" s="102" t="str">
        <f>+VLOOKUP($M773,Detalle_Variantes_DI[],7,0)</f>
        <v>Chile</v>
      </c>
      <c r="G773" s="102" t="str">
        <f>+VLOOKUP($M773,Detalle_Variantes_DI[],8,0)</f>
        <v>SI</v>
      </c>
      <c r="H773" s="102" t="str">
        <f>+VLOOKUP($M773,Detalle_Variantes_DI[],9,0)</f>
        <v>SI</v>
      </c>
      <c r="I773" s="102" t="str">
        <f>+VLOOKUP($M773,Detalle_Variantes_DI[],10,0)</f>
        <v>NO</v>
      </c>
      <c r="J773" s="102" t="str">
        <f>+VLOOKUP($M773,Detalle_Variantes_DI[],11,0)</f>
        <v>SI</v>
      </c>
      <c r="K773" s="102" t="str">
        <f>+VLOOKUP($M773,Detalle_Variantes_DI[],13,0)</f>
        <v>SI</v>
      </c>
      <c r="L773" s="102" t="str">
        <f>+VLOOKUP($M773,Detalle_Variantes_DI[],14,0)</f>
        <v>Región</v>
      </c>
      <c r="M773" s="100">
        <f t="shared" si="57"/>
        <v>64</v>
      </c>
      <c r="N773" s="96">
        <v>12</v>
      </c>
      <c r="O773" s="102">
        <f>+IF(VLOOKUP($M773,Detalle_Variantes_DI[],19,0)=0,"",VLOOKUP($M773,Detalle_Variantes_DI[],19,0))</f>
        <v>9029</v>
      </c>
      <c r="P773" s="102">
        <f t="shared" si="55"/>
        <v>12</v>
      </c>
      <c r="Q773" s="102">
        <f>+IF(VLOOKUP($M773,Detalle_Variantes_DI[],19,0)=0,"",VLOOKUP($M773,Detalle_Variantes_DI[],21,0))</f>
        <v>0</v>
      </c>
      <c r="R773" s="102">
        <f t="shared" si="56"/>
        <v>12</v>
      </c>
      <c r="S773" s="106" t="str">
        <f>+IFERROR(VLOOKUP(M773&amp;"-"&amp;N773,Links_publicos_PBI[[id-id2]:[Nombre Archivo PBI]],4,0),L773)</f>
        <v>Región de Magallanes</v>
      </c>
      <c r="T773" s="121" t="str">
        <f>+HYPERLINK(IFERROR(VLOOKUP($M773&amp;"-"&amp;$N773,Links_publicos_PBI[[id-id2]:[Nombre Archivo PBI]],5,0),L773))</f>
        <v>https://app.powerbi.com/view?r=eyJrIjoiZTVlMjRhYjUtZmQ2Yi00ZDA4LTgxOWMtNzM2MzZkNWRlNWNmIiwidCI6IjhmYmFhNWJmLTJlY2MtNGRjOC1iNTZiLThmOTJlMzA3ZjA3NiIsImMiOjR9&amp;pageName=ReportSectionedf26e2f376a89d57140</v>
      </c>
      <c r="U773" s="121" t="str">
        <f>+IFERROR(VLOOKUP($M773,'LINK GEE-MSTORE'!$A$4:$E$164,4,0),"")&amp;IF(Detalle_Vinculos_Odoo[[#This Row],[id GEE2]]=0,"",Detalle_Vinculos_Odoo[[#This Row],[id GEE2]])</f>
        <v>https://omarorellanahn.users.earthengine.app/view/dataagro12</v>
      </c>
      <c r="V773" s="121" t="str">
        <f>+IFERROR(VLOOKUP($M773,'LINK GEE-MSTORE'!$I$4:$M$134,4,0),"")</f>
        <v/>
      </c>
      <c r="W773" s="30" t="str">
        <f>+Detalle_Vinculos_Odoo[[#This Row],[Data]]&amp;"|| "&amp;Detalle_Vinculos_Odoo[[#This Row],[Variante Shopify]]&amp;", "&amp;Detalle_Vinculos_Odoo[[#This Row],[País]]</f>
        <v>DATAAGRO|| Región de Magallanes, Chile</v>
      </c>
      <c r="X7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Magallanes</v>
      </c>
      <c r="Y773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id2:12, geeURL: "https://omarorellanahn.users.earthengine.app/view/dataagro12", comentario: "DATA: DATAAGRO || País: Chile || Variante: SI || Tipo Variante: Región || Variante Shopify: Región de Magallanes", nombre: "DATAAGRO|| Región de Magallanes,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https://odooutil.azurewebsites.net/GEE/Index/9029/12/64/12</v>
      </c>
      <c r="AB773" s="106" t="str">
        <f t="shared" si="53"/>
        <v>https://dashboardfiltrado.azurewebsites.net/AutoDash/Index/64/12</v>
      </c>
      <c r="AC7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id2:12,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Magallanes"));</v>
      </c>
      <c r="AD7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https://odooutil.azurewebsites.net/GEE/Index/9029/12/64/12</v>
      </c>
      <c r="AE773" s="117" t="str">
        <f>+IF(Detalle_Vinculos_Odoo[[#This Row],[LINK Mapstore]]&lt;&gt;"","MapStore",IF(Detalle_Vinculos_Odoo[[#This Row],[id GEE]]&lt;&gt;"","GEE-PBI","PBI"))</f>
        <v>GEE-PBI</v>
      </c>
    </row>
    <row r="774" spans="1:31" ht="30.6" hidden="1" x14ac:dyDescent="0.3">
      <c r="A774" s="102">
        <f t="shared" si="54"/>
        <v>761</v>
      </c>
      <c r="B774" s="103" t="str">
        <f>+VLOOKUP($M774,Detalle_Variantes_DI[],2,0)</f>
        <v>DATAAGRO</v>
      </c>
      <c r="C774" s="103">
        <f>+VLOOKUP($M774,Detalle_Variantes_DI[],3,0)</f>
        <v>0</v>
      </c>
      <c r="D774" s="30" t="str">
        <f>+VLOOKUP($M774,Detalle_Variantes_DI[],5,0)</f>
        <v>Geomática Agrícola</v>
      </c>
      <c r="E774" s="102" t="str">
        <f>+VLOOKUP($M774,Detalle_Variantes_DI[],6,0)</f>
        <v>PRO</v>
      </c>
      <c r="F774" s="102" t="str">
        <f>+VLOOKUP($M774,Detalle_Variantes_DI[],7,0)</f>
        <v>Chile</v>
      </c>
      <c r="G774" s="102" t="str">
        <f>+VLOOKUP($M774,Detalle_Variantes_DI[],8,0)</f>
        <v>SI</v>
      </c>
      <c r="H774" s="102" t="str">
        <f>+VLOOKUP($M774,Detalle_Variantes_DI[],9,0)</f>
        <v>SI</v>
      </c>
      <c r="I774" s="102" t="str">
        <f>+VLOOKUP($M774,Detalle_Variantes_DI[],10,0)</f>
        <v>NO</v>
      </c>
      <c r="J774" s="102" t="str">
        <f>+VLOOKUP($M774,Detalle_Variantes_DI[],11,0)</f>
        <v>SI</v>
      </c>
      <c r="K774" s="102" t="str">
        <f>+VLOOKUP($M774,Detalle_Variantes_DI[],13,0)</f>
        <v>SI</v>
      </c>
      <c r="L774" s="102" t="str">
        <f>+VLOOKUP($M774,Detalle_Variantes_DI[],14,0)</f>
        <v>Región</v>
      </c>
      <c r="M774" s="100">
        <f t="shared" si="57"/>
        <v>64</v>
      </c>
      <c r="N774" s="96">
        <v>6</v>
      </c>
      <c r="O774" s="102">
        <f>+IF(VLOOKUP($M774,Detalle_Variantes_DI[],19,0)=0,"",VLOOKUP($M774,Detalle_Variantes_DI[],19,0))</f>
        <v>9029</v>
      </c>
      <c r="P774" s="102">
        <f t="shared" si="55"/>
        <v>6</v>
      </c>
      <c r="Q774" s="102">
        <f>+IF(VLOOKUP($M774,Detalle_Variantes_DI[],19,0)=0,"",VLOOKUP($M774,Detalle_Variantes_DI[],21,0))</f>
        <v>0</v>
      </c>
      <c r="R774" s="102">
        <f t="shared" si="56"/>
        <v>6</v>
      </c>
      <c r="S774" s="106" t="str">
        <f>+IFERROR(VLOOKUP(M774&amp;"-"&amp;N774,Links_publicos_PBI[[id-id2]:[Nombre Archivo PBI]],4,0),L774)</f>
        <v>Región de O'Higgins</v>
      </c>
      <c r="T774" s="121" t="str">
        <f>+HYPERLINK(IFERROR(VLOOKUP($M774&amp;"-"&amp;$N774,Links_publicos_PBI[[id-id2]:[Nombre Archivo PBI]],5,0),L774))</f>
        <v>https://app.powerbi.com/view?r=eyJrIjoiZTVlMjRhYjUtZmQ2Yi00ZDA4LTgxOWMtNzM2MzZkNWRlNWNmIiwidCI6IjhmYmFhNWJmLTJlY2MtNGRjOC1iNTZiLThmOTJlMzA3ZjA3NiIsImMiOjR9&amp;pageName=ReportSectionedf26e2f376a89d57140</v>
      </c>
      <c r="U774" s="121" t="str">
        <f>+IFERROR(VLOOKUP($M774,'LINK GEE-MSTORE'!$A$4:$E$164,4,0),"")&amp;IF(Detalle_Vinculos_Odoo[[#This Row],[id GEE2]]=0,"",Detalle_Vinculos_Odoo[[#This Row],[id GEE2]])</f>
        <v>https://omarorellanahn.users.earthengine.app/view/dataagro6</v>
      </c>
      <c r="V774" s="121" t="str">
        <f>+IFERROR(VLOOKUP($M774,'LINK GEE-MSTORE'!$I$4:$M$134,4,0),"")</f>
        <v/>
      </c>
      <c r="W774" s="30" t="str">
        <f>+Detalle_Vinculos_Odoo[[#This Row],[Data]]&amp;"|| "&amp;Detalle_Vinculos_Odoo[[#This Row],[Variante Shopify]]&amp;", "&amp;Detalle_Vinculos_Odoo[[#This Row],[País]]</f>
        <v>DATAAGRO|| Región de O'Higgins, Chile</v>
      </c>
      <c r="X7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O'Higgins</v>
      </c>
      <c r="Y774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id2:6, geeURL: "https://omarorellanahn.users.earthengine.app/view/dataagro6", comentario: "DATA: DATAAGRO || País: Chile || Variante: SI || Tipo Variante: Región || Variante Shopify: Región de O'Higgins", nombre: "DATAAGRO|| Región de O'Higgins,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https://odooutil.azurewebsites.net/GEE/Index/9029/6/64/6</v>
      </c>
      <c r="AB774" s="106" t="str">
        <f t="shared" si="53"/>
        <v>https://dashboardfiltrado.azurewebsites.net/AutoDash/Index/64/6</v>
      </c>
      <c r="AC7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id2:6,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O'Higgins"));</v>
      </c>
      <c r="AD7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https://odooutil.azurewebsites.net/GEE/Index/9029/6/64/6</v>
      </c>
      <c r="AE774" s="117" t="str">
        <f>+IF(Detalle_Vinculos_Odoo[[#This Row],[LINK Mapstore]]&lt;&gt;"","MapStore",IF(Detalle_Vinculos_Odoo[[#This Row],[id GEE]]&lt;&gt;"","GEE-PBI","PBI"))</f>
        <v>GEE-PBI</v>
      </c>
    </row>
    <row r="775" spans="1:31" ht="30.6" hidden="1" x14ac:dyDescent="0.3">
      <c r="A775" s="102">
        <f t="shared" si="54"/>
        <v>762</v>
      </c>
      <c r="B775" s="103" t="str">
        <f>+VLOOKUP($M775,Detalle_Variantes_DI[],2,0)</f>
        <v>DATAAGRO</v>
      </c>
      <c r="C775" s="103">
        <f>+VLOOKUP($M775,Detalle_Variantes_DI[],3,0)</f>
        <v>0</v>
      </c>
      <c r="D775" s="30" t="str">
        <f>+VLOOKUP($M775,Detalle_Variantes_DI[],5,0)</f>
        <v>Geomática Agrícola</v>
      </c>
      <c r="E775" s="102" t="str">
        <f>+VLOOKUP($M775,Detalle_Variantes_DI[],6,0)</f>
        <v>PRO</v>
      </c>
      <c r="F775" s="102" t="str">
        <f>+VLOOKUP($M775,Detalle_Variantes_DI[],7,0)</f>
        <v>Chile</v>
      </c>
      <c r="G775" s="102" t="str">
        <f>+VLOOKUP($M775,Detalle_Variantes_DI[],8,0)</f>
        <v>SI</v>
      </c>
      <c r="H775" s="102" t="str">
        <f>+VLOOKUP($M775,Detalle_Variantes_DI[],9,0)</f>
        <v>SI</v>
      </c>
      <c r="I775" s="102" t="str">
        <f>+VLOOKUP($M775,Detalle_Variantes_DI[],10,0)</f>
        <v>NO</v>
      </c>
      <c r="J775" s="102" t="str">
        <f>+VLOOKUP($M775,Detalle_Variantes_DI[],11,0)</f>
        <v>SI</v>
      </c>
      <c r="K775" s="102" t="str">
        <f>+VLOOKUP($M775,Detalle_Variantes_DI[],13,0)</f>
        <v>SI</v>
      </c>
      <c r="L775" s="102" t="str">
        <f>+VLOOKUP($M775,Detalle_Variantes_DI[],14,0)</f>
        <v>Región</v>
      </c>
      <c r="M775" s="100">
        <f t="shared" si="57"/>
        <v>64</v>
      </c>
      <c r="N775" s="96">
        <v>1</v>
      </c>
      <c r="O775" s="102">
        <f>+IF(VLOOKUP($M775,Detalle_Variantes_DI[],19,0)=0,"",VLOOKUP($M775,Detalle_Variantes_DI[],19,0))</f>
        <v>9029</v>
      </c>
      <c r="P775" s="102">
        <f t="shared" si="55"/>
        <v>1</v>
      </c>
      <c r="Q775" s="102">
        <f>+IF(VLOOKUP($M775,Detalle_Variantes_DI[],19,0)=0,"",VLOOKUP($M775,Detalle_Variantes_DI[],21,0))</f>
        <v>0</v>
      </c>
      <c r="R775" s="102">
        <f t="shared" si="56"/>
        <v>1</v>
      </c>
      <c r="S775" s="106" t="str">
        <f>+IFERROR(VLOOKUP(M775&amp;"-"&amp;N775,Links_publicos_PBI[[id-id2]:[Nombre Archivo PBI]],4,0),L775)</f>
        <v>Región de Tarapacá</v>
      </c>
      <c r="T775" s="121" t="str">
        <f>+HYPERLINK(IFERROR(VLOOKUP($M775&amp;"-"&amp;$N775,Links_publicos_PBI[[id-id2]:[Nombre Archivo PBI]],5,0),L775))</f>
        <v>https://app.powerbi.com/view?r=eyJrIjoiZTVlMjRhYjUtZmQ2Yi00ZDA4LTgxOWMtNzM2MzZkNWRlNWNmIiwidCI6IjhmYmFhNWJmLTJlY2MtNGRjOC1iNTZiLThmOTJlMzA3ZjA3NiIsImMiOjR9&amp;pageName=ReportSectionedf26e2f376a89d57140</v>
      </c>
      <c r="U775" s="121" t="str">
        <f>+IFERROR(VLOOKUP($M775,'LINK GEE-MSTORE'!$A$4:$E$164,4,0),"")&amp;IF(Detalle_Vinculos_Odoo[[#This Row],[id GEE2]]=0,"",Detalle_Vinculos_Odoo[[#This Row],[id GEE2]])</f>
        <v>https://omarorellanahn.users.earthengine.app/view/dataagro1</v>
      </c>
      <c r="V775" s="121" t="str">
        <f>+IFERROR(VLOOKUP($M775,'LINK GEE-MSTORE'!$I$4:$M$134,4,0),"")</f>
        <v/>
      </c>
      <c r="W775" s="30" t="str">
        <f>+Detalle_Vinculos_Odoo[[#This Row],[Data]]&amp;"|| "&amp;Detalle_Vinculos_Odoo[[#This Row],[Variante Shopify]]&amp;", "&amp;Detalle_Vinculos_Odoo[[#This Row],[País]]</f>
        <v>DATAAGRO|| Región de Tarapacá, Chile</v>
      </c>
      <c r="X7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Tarapacá</v>
      </c>
      <c r="Y775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id2:1, geeURL: "https://omarorellanahn.users.earthengine.app/view/dataagro1", comentario: "DATA: DATAAGRO || País: Chile || Variante: SI || Tipo Variante: Región || Variante Shopify: Región de Tarapacá", nombre: "DATAAGRO|| Región de Tarapacá,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https://odooutil.azurewebsites.net/GEE/Index/9029/1/64/1</v>
      </c>
      <c r="AB775" s="106" t="str">
        <f t="shared" si="53"/>
        <v>https://dashboardfiltrado.azurewebsites.net/AutoDash/Index/64/1</v>
      </c>
      <c r="AC7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Tarapacá"));</v>
      </c>
      <c r="AD7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https://odooutil.azurewebsites.net/GEE/Index/9029/1/64/1</v>
      </c>
      <c r="AE775" s="117" t="str">
        <f>+IF(Detalle_Vinculos_Odoo[[#This Row],[LINK Mapstore]]&lt;&gt;"","MapStore",IF(Detalle_Vinculos_Odoo[[#This Row],[id GEE]]&lt;&gt;"","GEE-PBI","PBI"))</f>
        <v>GEE-PBI</v>
      </c>
    </row>
    <row r="776" spans="1:31" ht="30.6" hidden="1" x14ac:dyDescent="0.3">
      <c r="A776" s="102">
        <f t="shared" si="54"/>
        <v>763</v>
      </c>
      <c r="B776" s="103" t="str">
        <f>+VLOOKUP($M776,Detalle_Variantes_DI[],2,0)</f>
        <v>DATAAGRO</v>
      </c>
      <c r="C776" s="103">
        <f>+VLOOKUP($M776,Detalle_Variantes_DI[],3,0)</f>
        <v>0</v>
      </c>
      <c r="D776" s="30" t="str">
        <f>+VLOOKUP($M776,Detalle_Variantes_DI[],5,0)</f>
        <v>Geomática Agrícola</v>
      </c>
      <c r="E776" s="102" t="str">
        <f>+VLOOKUP($M776,Detalle_Variantes_DI[],6,0)</f>
        <v>PRO</v>
      </c>
      <c r="F776" s="102" t="str">
        <f>+VLOOKUP($M776,Detalle_Variantes_DI[],7,0)</f>
        <v>Chile</v>
      </c>
      <c r="G776" s="102" t="str">
        <f>+VLOOKUP($M776,Detalle_Variantes_DI[],8,0)</f>
        <v>SI</v>
      </c>
      <c r="H776" s="102" t="str">
        <f>+VLOOKUP($M776,Detalle_Variantes_DI[],9,0)</f>
        <v>SI</v>
      </c>
      <c r="I776" s="102" t="str">
        <f>+VLOOKUP($M776,Detalle_Variantes_DI[],10,0)</f>
        <v>NO</v>
      </c>
      <c r="J776" s="102" t="str">
        <f>+VLOOKUP($M776,Detalle_Variantes_DI[],11,0)</f>
        <v>SI</v>
      </c>
      <c r="K776" s="102" t="str">
        <f>+VLOOKUP($M776,Detalle_Variantes_DI[],13,0)</f>
        <v>SI</v>
      </c>
      <c r="L776" s="102" t="str">
        <f>+VLOOKUP($M776,Detalle_Variantes_DI[],14,0)</f>
        <v>Región</v>
      </c>
      <c r="M776" s="100">
        <f t="shared" si="57"/>
        <v>64</v>
      </c>
      <c r="N776" s="96">
        <v>5</v>
      </c>
      <c r="O776" s="102">
        <f>+IF(VLOOKUP($M776,Detalle_Variantes_DI[],19,0)=0,"",VLOOKUP($M776,Detalle_Variantes_DI[],19,0))</f>
        <v>9029</v>
      </c>
      <c r="P776" s="102">
        <f t="shared" si="55"/>
        <v>5</v>
      </c>
      <c r="Q776" s="102">
        <f>+IF(VLOOKUP($M776,Detalle_Variantes_DI[],19,0)=0,"",VLOOKUP($M776,Detalle_Variantes_DI[],21,0))</f>
        <v>0</v>
      </c>
      <c r="R776" s="102">
        <f t="shared" si="56"/>
        <v>5</v>
      </c>
      <c r="S776" s="106" t="str">
        <f>+IFERROR(VLOOKUP(M776&amp;"-"&amp;N776,Links_publicos_PBI[[id-id2]:[Nombre Archivo PBI]],4,0),L776)</f>
        <v>Región de Valparaíso</v>
      </c>
      <c r="T776" s="121" t="str">
        <f>+HYPERLINK(IFERROR(VLOOKUP($M776&amp;"-"&amp;$N776,Links_publicos_PBI[[id-id2]:[Nombre Archivo PBI]],5,0),L776))</f>
        <v>https://app.powerbi.com/view?r=eyJrIjoiZTVlMjRhYjUtZmQ2Yi00ZDA4LTgxOWMtNzM2MzZkNWRlNWNmIiwidCI6IjhmYmFhNWJmLTJlY2MtNGRjOC1iNTZiLThmOTJlMzA3ZjA3NiIsImMiOjR9&amp;pageName=ReportSectionedf26e2f376a89d57140</v>
      </c>
      <c r="U776" s="121" t="str">
        <f>+IFERROR(VLOOKUP($M776,'LINK GEE-MSTORE'!$A$4:$E$164,4,0),"")&amp;IF(Detalle_Vinculos_Odoo[[#This Row],[id GEE2]]=0,"",Detalle_Vinculos_Odoo[[#This Row],[id GEE2]])</f>
        <v>https://omarorellanahn.users.earthengine.app/view/dataagro5</v>
      </c>
      <c r="V776" s="121" t="str">
        <f>+IFERROR(VLOOKUP($M776,'LINK GEE-MSTORE'!$I$4:$M$134,4,0),"")</f>
        <v/>
      </c>
      <c r="W776" s="30" t="str">
        <f>+Detalle_Vinculos_Odoo[[#This Row],[Data]]&amp;"|| "&amp;Detalle_Vinculos_Odoo[[#This Row],[Variante Shopify]]&amp;", "&amp;Detalle_Vinculos_Odoo[[#This Row],[País]]</f>
        <v>DATAAGRO|| Región de Valparaíso, Chile</v>
      </c>
      <c r="X7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Valparaíso</v>
      </c>
      <c r="Y776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id2:5, geeURL: "https://omarorellanahn.users.earthengine.app/view/dataagro5", comentario: "DATA: DATAAGRO || País: Chile || Variante: SI || Tipo Variante: Región || Variante Shopify: Región de Valparaíso", nombre: "DATAAGRO|| Región de Valparaíso,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https://odooutil.azurewebsites.net/GEE/Index/9029/5/64/5</v>
      </c>
      <c r="AB776" s="106" t="str">
        <f t="shared" si="53"/>
        <v>https://dashboardfiltrado.azurewebsites.net/AutoDash/Index/64/5</v>
      </c>
      <c r="AC7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Valparaíso"));</v>
      </c>
      <c r="AD7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https://odooutil.azurewebsites.net/GEE/Index/9029/5/64/5</v>
      </c>
      <c r="AE776" s="117" t="str">
        <f>+IF(Detalle_Vinculos_Odoo[[#This Row],[LINK Mapstore]]&lt;&gt;"","MapStore",IF(Detalle_Vinculos_Odoo[[#This Row],[id GEE]]&lt;&gt;"","GEE-PBI","PBI"))</f>
        <v>GEE-PBI</v>
      </c>
    </row>
    <row r="777" spans="1:31" ht="30.6" hidden="1" x14ac:dyDescent="0.3">
      <c r="A777" s="102">
        <f t="shared" si="54"/>
        <v>764</v>
      </c>
      <c r="B777" s="103" t="str">
        <f>+VLOOKUP($M777,Detalle_Variantes_DI[],2,0)</f>
        <v>DATAAGRO</v>
      </c>
      <c r="C777" s="103">
        <f>+VLOOKUP($M777,Detalle_Variantes_DI[],3,0)</f>
        <v>0</v>
      </c>
      <c r="D777" s="30" t="str">
        <f>+VLOOKUP($M777,Detalle_Variantes_DI[],5,0)</f>
        <v>Geomática Agrícola</v>
      </c>
      <c r="E777" s="102" t="str">
        <f>+VLOOKUP($M777,Detalle_Variantes_DI[],6,0)</f>
        <v>PRO</v>
      </c>
      <c r="F777" s="102" t="str">
        <f>+VLOOKUP($M777,Detalle_Variantes_DI[],7,0)</f>
        <v>Chile</v>
      </c>
      <c r="G777" s="102" t="str">
        <f>+VLOOKUP($M777,Detalle_Variantes_DI[],8,0)</f>
        <v>SI</v>
      </c>
      <c r="H777" s="102" t="str">
        <f>+VLOOKUP($M777,Detalle_Variantes_DI[],9,0)</f>
        <v>SI</v>
      </c>
      <c r="I777" s="102" t="str">
        <f>+VLOOKUP($M777,Detalle_Variantes_DI[],10,0)</f>
        <v>NO</v>
      </c>
      <c r="J777" s="102" t="str">
        <f>+VLOOKUP($M777,Detalle_Variantes_DI[],11,0)</f>
        <v>SI</v>
      </c>
      <c r="K777" s="102" t="str">
        <f>+VLOOKUP($M777,Detalle_Variantes_DI[],13,0)</f>
        <v>SI</v>
      </c>
      <c r="L777" s="102" t="str">
        <f>+VLOOKUP($M777,Detalle_Variantes_DI[],14,0)</f>
        <v>Región</v>
      </c>
      <c r="M777" s="100">
        <f t="shared" si="57"/>
        <v>64</v>
      </c>
      <c r="N777" s="96">
        <v>8</v>
      </c>
      <c r="O777" s="102">
        <f>+IF(VLOOKUP($M777,Detalle_Variantes_DI[],19,0)=0,"",VLOOKUP($M777,Detalle_Variantes_DI[],19,0))</f>
        <v>9029</v>
      </c>
      <c r="P777" s="102">
        <f t="shared" si="55"/>
        <v>8</v>
      </c>
      <c r="Q777" s="102">
        <f>+IF(VLOOKUP($M777,Detalle_Variantes_DI[],19,0)=0,"",VLOOKUP($M777,Detalle_Variantes_DI[],21,0))</f>
        <v>0</v>
      </c>
      <c r="R777" s="102">
        <f t="shared" si="56"/>
        <v>8</v>
      </c>
      <c r="S777" s="106" t="str">
        <f>+IFERROR(VLOOKUP(M777&amp;"-"&amp;N777,Links_publicos_PBI[[id-id2]:[Nombre Archivo PBI]],4,0),L777)</f>
        <v>Región del Biobío</v>
      </c>
      <c r="T777" s="121" t="str">
        <f>+HYPERLINK(IFERROR(VLOOKUP($M777&amp;"-"&amp;$N777,Links_publicos_PBI[[id-id2]:[Nombre Archivo PBI]],5,0),L777))</f>
        <v>https://app.powerbi.com/view?r=eyJrIjoiZTVlMjRhYjUtZmQ2Yi00ZDA4LTgxOWMtNzM2MzZkNWRlNWNmIiwidCI6IjhmYmFhNWJmLTJlY2MtNGRjOC1iNTZiLThmOTJlMzA3ZjA3NiIsImMiOjR9&amp;pageName=ReportSectionedf26e2f376a89d57140</v>
      </c>
      <c r="U777" s="121" t="str">
        <f>+IFERROR(VLOOKUP($M777,'LINK GEE-MSTORE'!$A$4:$E$164,4,0),"")&amp;IF(Detalle_Vinculos_Odoo[[#This Row],[id GEE2]]=0,"",Detalle_Vinculos_Odoo[[#This Row],[id GEE2]])</f>
        <v>https://omarorellanahn.users.earthengine.app/view/dataagro8</v>
      </c>
      <c r="V777" s="121" t="str">
        <f>+IFERROR(VLOOKUP($M777,'LINK GEE-MSTORE'!$I$4:$M$134,4,0),"")</f>
        <v/>
      </c>
      <c r="W777" s="30" t="str">
        <f>+Detalle_Vinculos_Odoo[[#This Row],[Data]]&amp;"|| "&amp;Detalle_Vinculos_Odoo[[#This Row],[Variante Shopify]]&amp;", "&amp;Detalle_Vinculos_Odoo[[#This Row],[País]]</f>
        <v>DATAAGRO|| Región del Biobío, Chile</v>
      </c>
      <c r="X7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del Biobío</v>
      </c>
      <c r="Y777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id2:8, geeURL: "https://omarorellanahn.users.earthengine.app/view/dataagro8", comentario: "DATA: DATAAGRO || País: Chile || Variante: SI || Tipo Variante: Región || Variante Shopify: Región del Biobío", nombre: "DATAAGRO|| Región del Biobío,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https://odooutil.azurewebsites.net/GEE/Index/9029/8/64/8</v>
      </c>
      <c r="AB777" s="106" t="str">
        <f t="shared" si="53"/>
        <v>https://dashboardfiltrado.azurewebsites.net/AutoDash/Index/64/8</v>
      </c>
      <c r="AC7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id2:8,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Biobío"));</v>
      </c>
      <c r="AD7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https://odooutil.azurewebsites.net/GEE/Index/9029/8/64/8</v>
      </c>
      <c r="AE777" s="117" t="str">
        <f>+IF(Detalle_Vinculos_Odoo[[#This Row],[LINK Mapstore]]&lt;&gt;"","MapStore",IF(Detalle_Vinculos_Odoo[[#This Row],[id GEE]]&lt;&gt;"","GEE-PBI","PBI"))</f>
        <v>GEE-PBI</v>
      </c>
    </row>
    <row r="778" spans="1:31" ht="30.6" hidden="1" x14ac:dyDescent="0.3">
      <c r="A778" s="102">
        <f t="shared" si="54"/>
        <v>765</v>
      </c>
      <c r="B778" s="103" t="str">
        <f>+VLOOKUP($M778,Detalle_Variantes_DI[],2,0)</f>
        <v>DATAAGRO</v>
      </c>
      <c r="C778" s="103">
        <f>+VLOOKUP($M778,Detalle_Variantes_DI[],3,0)</f>
        <v>0</v>
      </c>
      <c r="D778" s="30" t="str">
        <f>+VLOOKUP($M778,Detalle_Variantes_DI[],5,0)</f>
        <v>Geomática Agrícola</v>
      </c>
      <c r="E778" s="102" t="str">
        <f>+VLOOKUP($M778,Detalle_Variantes_DI[],6,0)</f>
        <v>PRO</v>
      </c>
      <c r="F778" s="102" t="str">
        <f>+VLOOKUP($M778,Detalle_Variantes_DI[],7,0)</f>
        <v>Chile</v>
      </c>
      <c r="G778" s="102" t="str">
        <f>+VLOOKUP($M778,Detalle_Variantes_DI[],8,0)</f>
        <v>SI</v>
      </c>
      <c r="H778" s="102" t="str">
        <f>+VLOOKUP($M778,Detalle_Variantes_DI[],9,0)</f>
        <v>SI</v>
      </c>
      <c r="I778" s="102" t="str">
        <f>+VLOOKUP($M778,Detalle_Variantes_DI[],10,0)</f>
        <v>NO</v>
      </c>
      <c r="J778" s="102" t="str">
        <f>+VLOOKUP($M778,Detalle_Variantes_DI[],11,0)</f>
        <v>SI</v>
      </c>
      <c r="K778" s="102" t="str">
        <f>+VLOOKUP($M778,Detalle_Variantes_DI[],13,0)</f>
        <v>SI</v>
      </c>
      <c r="L778" s="102" t="str">
        <f>+VLOOKUP($M778,Detalle_Variantes_DI[],14,0)</f>
        <v>Región</v>
      </c>
      <c r="M778" s="100">
        <f t="shared" si="57"/>
        <v>64</v>
      </c>
      <c r="N778" s="96">
        <v>7</v>
      </c>
      <c r="O778" s="102">
        <f>+IF(VLOOKUP($M778,Detalle_Variantes_DI[],19,0)=0,"",VLOOKUP($M778,Detalle_Variantes_DI[],19,0))</f>
        <v>9029</v>
      </c>
      <c r="P778" s="102">
        <f t="shared" si="55"/>
        <v>7</v>
      </c>
      <c r="Q778" s="102">
        <f>+IF(VLOOKUP($M778,Detalle_Variantes_DI[],19,0)=0,"",VLOOKUP($M778,Detalle_Variantes_DI[],21,0))</f>
        <v>0</v>
      </c>
      <c r="R778" s="102">
        <f t="shared" si="56"/>
        <v>7</v>
      </c>
      <c r="S778" s="106" t="str">
        <f>+IFERROR(VLOOKUP(M778&amp;"-"&amp;N778,Links_publicos_PBI[[id-id2]:[Nombre Archivo PBI]],4,0),L778)</f>
        <v>Región del Maule</v>
      </c>
      <c r="T778" s="121" t="str">
        <f>+HYPERLINK(IFERROR(VLOOKUP($M778&amp;"-"&amp;$N778,Links_publicos_PBI[[id-id2]:[Nombre Archivo PBI]],5,0),L778))</f>
        <v>https://app.powerbi.com/view?r=eyJrIjoiZTVlMjRhYjUtZmQ2Yi00ZDA4LTgxOWMtNzM2MzZkNWRlNWNmIiwidCI6IjhmYmFhNWJmLTJlY2MtNGRjOC1iNTZiLThmOTJlMzA3ZjA3NiIsImMiOjR9&amp;pageName=ReportSectionedf26e2f376a89d57140</v>
      </c>
      <c r="U778" s="121" t="str">
        <f>+IFERROR(VLOOKUP($M778,'LINK GEE-MSTORE'!$A$4:$E$164,4,0),"")&amp;IF(Detalle_Vinculos_Odoo[[#This Row],[id GEE2]]=0,"",Detalle_Vinculos_Odoo[[#This Row],[id GEE2]])</f>
        <v>https://omarorellanahn.users.earthengine.app/view/dataagro7</v>
      </c>
      <c r="V778" s="121" t="str">
        <f>+IFERROR(VLOOKUP($M778,'LINK GEE-MSTORE'!$I$4:$M$134,4,0),"")</f>
        <v/>
      </c>
      <c r="W778" s="30" t="str">
        <f>+Detalle_Vinculos_Odoo[[#This Row],[Data]]&amp;"|| "&amp;Detalle_Vinculos_Odoo[[#This Row],[Variante Shopify]]&amp;", "&amp;Detalle_Vinculos_Odoo[[#This Row],[País]]</f>
        <v>DATAAGRO|| Región del Maule, Chile</v>
      </c>
      <c r="X7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del Maule</v>
      </c>
      <c r="Y778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id2:7, geeURL: "https://omarorellanahn.users.earthengine.app/view/dataagro7", comentario: "DATA: DATAAGRO || País: Chile || Variante: SI || Tipo Variante: Región || Variante Shopify: Región del Maule", nombre: "DATAAGRO|| Región del Maule,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https://odooutil.azurewebsites.net/GEE/Index/9029/7/64/7</v>
      </c>
      <c r="AB778" s="106" t="str">
        <f t="shared" si="53"/>
        <v>https://dashboardfiltrado.azurewebsites.net/AutoDash/Index/64/7</v>
      </c>
      <c r="AC7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id2:7,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Maule"));</v>
      </c>
      <c r="AD7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https://odooutil.azurewebsites.net/GEE/Index/9029/7/64/7</v>
      </c>
      <c r="AE778" s="117" t="str">
        <f>+IF(Detalle_Vinculos_Odoo[[#This Row],[LINK Mapstore]]&lt;&gt;"","MapStore",IF(Detalle_Vinculos_Odoo[[#This Row],[id GEE]]&lt;&gt;"","GEE-PBI","PBI"))</f>
        <v>GEE-PBI</v>
      </c>
    </row>
    <row r="779" spans="1:31" ht="30.6" hidden="1" x14ac:dyDescent="0.3">
      <c r="A779" s="102">
        <f t="shared" si="54"/>
        <v>766</v>
      </c>
      <c r="B779" s="103" t="str">
        <f>+VLOOKUP($M779,Detalle_Variantes_DI[],2,0)</f>
        <v>DATAAGRO</v>
      </c>
      <c r="C779" s="103">
        <f>+VLOOKUP($M779,Detalle_Variantes_DI[],3,0)</f>
        <v>0</v>
      </c>
      <c r="D779" s="30" t="str">
        <f>+VLOOKUP($M779,Detalle_Variantes_DI[],5,0)</f>
        <v>Geomática Agrícola</v>
      </c>
      <c r="E779" s="102" t="str">
        <f>+VLOOKUP($M779,Detalle_Variantes_DI[],6,0)</f>
        <v>PRO</v>
      </c>
      <c r="F779" s="102" t="str">
        <f>+VLOOKUP($M779,Detalle_Variantes_DI[],7,0)</f>
        <v>Chile</v>
      </c>
      <c r="G779" s="102" t="str">
        <f>+VLOOKUP($M779,Detalle_Variantes_DI[],8,0)</f>
        <v>SI</v>
      </c>
      <c r="H779" s="102" t="str">
        <f>+VLOOKUP($M779,Detalle_Variantes_DI[],9,0)</f>
        <v>SI</v>
      </c>
      <c r="I779" s="102" t="str">
        <f>+VLOOKUP($M779,Detalle_Variantes_DI[],10,0)</f>
        <v>NO</v>
      </c>
      <c r="J779" s="102" t="str">
        <f>+VLOOKUP($M779,Detalle_Variantes_DI[],11,0)</f>
        <v>SI</v>
      </c>
      <c r="K779" s="102" t="str">
        <f>+VLOOKUP($M779,Detalle_Variantes_DI[],13,0)</f>
        <v>SI</v>
      </c>
      <c r="L779" s="102" t="str">
        <f>+VLOOKUP($M779,Detalle_Variantes_DI[],14,0)</f>
        <v>Región</v>
      </c>
      <c r="M779" s="100">
        <f t="shared" si="57"/>
        <v>64</v>
      </c>
      <c r="N779" s="96">
        <v>16</v>
      </c>
      <c r="O779" s="102">
        <f>+IF(VLOOKUP($M779,Detalle_Variantes_DI[],19,0)=0,"",VLOOKUP($M779,Detalle_Variantes_DI[],19,0))</f>
        <v>9029</v>
      </c>
      <c r="P779" s="102">
        <f t="shared" si="55"/>
        <v>16</v>
      </c>
      <c r="Q779" s="102">
        <f>+IF(VLOOKUP($M779,Detalle_Variantes_DI[],19,0)=0,"",VLOOKUP($M779,Detalle_Variantes_DI[],21,0))</f>
        <v>0</v>
      </c>
      <c r="R779" s="102">
        <f t="shared" si="56"/>
        <v>16</v>
      </c>
      <c r="S779" s="106" t="str">
        <f>+IFERROR(VLOOKUP(M779&amp;"-"&amp;N779,Links_publicos_PBI[[id-id2]:[Nombre Archivo PBI]],4,0),L779)</f>
        <v>Región del Ñuble</v>
      </c>
      <c r="T779" s="121" t="str">
        <f>+HYPERLINK(IFERROR(VLOOKUP($M779&amp;"-"&amp;$N779,Links_publicos_PBI[[id-id2]:[Nombre Archivo PBI]],5,0),L779))</f>
        <v>https://app.powerbi.com/view?r=eyJrIjoiZTVlMjRhYjUtZmQ2Yi00ZDA4LTgxOWMtNzM2MzZkNWRlNWNmIiwidCI6IjhmYmFhNWJmLTJlY2MtNGRjOC1iNTZiLThmOTJlMzA3ZjA3NiIsImMiOjR9&amp;pageName=ReportSectionedf26e2f376a89d57140</v>
      </c>
      <c r="U779" s="121" t="str">
        <f>+IFERROR(VLOOKUP($M779,'LINK GEE-MSTORE'!$A$4:$E$164,4,0),"")&amp;IF(Detalle_Vinculos_Odoo[[#This Row],[id GEE2]]=0,"",Detalle_Vinculos_Odoo[[#This Row],[id GEE2]])</f>
        <v>https://omarorellanahn.users.earthengine.app/view/dataagro16</v>
      </c>
      <c r="V779" s="121" t="str">
        <f>+IFERROR(VLOOKUP($M779,'LINK GEE-MSTORE'!$I$4:$M$134,4,0),"")</f>
        <v/>
      </c>
      <c r="W779" s="30" t="str">
        <f>+Detalle_Vinculos_Odoo[[#This Row],[Data]]&amp;"|| "&amp;Detalle_Vinculos_Odoo[[#This Row],[Variante Shopify]]&amp;", "&amp;Detalle_Vinculos_Odoo[[#This Row],[País]]</f>
        <v>DATAAGRO|| Región del Ñuble, Chile</v>
      </c>
      <c r="X7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del Ñuble</v>
      </c>
      <c r="Y779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id2:16, geeURL: "https://omarorellanahn.users.earthengine.app/view/dataagro16", comentario: "DATA: DATAAGRO || País: Chile || Variante: SI || Tipo Variante: Región || Variante Shopify: Región del Ñuble", nombre: "DATAAGRO|| Región del Ñuble,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https://odooutil.azurewebsites.net/GEE/Index/9029/16/64/16</v>
      </c>
      <c r="AB779" s="106" t="str">
        <f t="shared" si="53"/>
        <v>https://dashboardfiltrado.azurewebsites.net/AutoDash/Index/64/16</v>
      </c>
      <c r="AC7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id2:16,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Ñuble"));</v>
      </c>
      <c r="AD7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https://odooutil.azurewebsites.net/GEE/Index/9029/16/64/16</v>
      </c>
      <c r="AE779" s="117" t="str">
        <f>+IF(Detalle_Vinculos_Odoo[[#This Row],[LINK Mapstore]]&lt;&gt;"","MapStore",IF(Detalle_Vinculos_Odoo[[#This Row],[id GEE]]&lt;&gt;"","GEE-PBI","PBI"))</f>
        <v>GEE-PBI</v>
      </c>
    </row>
    <row r="780" spans="1:31" ht="30.6" hidden="1" x14ac:dyDescent="0.3">
      <c r="A780" s="102">
        <f t="shared" si="54"/>
        <v>767</v>
      </c>
      <c r="B780" s="103" t="str">
        <f>+VLOOKUP($M780,Detalle_Variantes_DI[],2,0)</f>
        <v>DATAAGRO</v>
      </c>
      <c r="C780" s="103">
        <f>+VLOOKUP($M780,Detalle_Variantes_DI[],3,0)</f>
        <v>0</v>
      </c>
      <c r="D780" s="30" t="str">
        <f>+VLOOKUP($M780,Detalle_Variantes_DI[],5,0)</f>
        <v>Geomática Agrícola</v>
      </c>
      <c r="E780" s="102" t="str">
        <f>+VLOOKUP($M780,Detalle_Variantes_DI[],6,0)</f>
        <v>PRO</v>
      </c>
      <c r="F780" s="102" t="str">
        <f>+VLOOKUP($M780,Detalle_Variantes_DI[],7,0)</f>
        <v>Chile</v>
      </c>
      <c r="G780" s="102" t="str">
        <f>+VLOOKUP($M780,Detalle_Variantes_DI[],8,0)</f>
        <v>SI</v>
      </c>
      <c r="H780" s="102" t="str">
        <f>+VLOOKUP($M780,Detalle_Variantes_DI[],9,0)</f>
        <v>SI</v>
      </c>
      <c r="I780" s="102" t="str">
        <f>+VLOOKUP($M780,Detalle_Variantes_DI[],10,0)</f>
        <v>NO</v>
      </c>
      <c r="J780" s="102" t="str">
        <f>+VLOOKUP($M780,Detalle_Variantes_DI[],11,0)</f>
        <v>SI</v>
      </c>
      <c r="K780" s="102" t="str">
        <f>+VLOOKUP($M780,Detalle_Variantes_DI[],13,0)</f>
        <v>SI</v>
      </c>
      <c r="L780" s="102" t="str">
        <f>+VLOOKUP($M780,Detalle_Variantes_DI[],14,0)</f>
        <v>Región</v>
      </c>
      <c r="M780" s="100">
        <f t="shared" si="57"/>
        <v>64</v>
      </c>
      <c r="N780" s="96">
        <v>13</v>
      </c>
      <c r="O780" s="102">
        <f>+IF(VLOOKUP($M780,Detalle_Variantes_DI[],19,0)=0,"",VLOOKUP($M780,Detalle_Variantes_DI[],19,0))</f>
        <v>9029</v>
      </c>
      <c r="P780" s="102">
        <f t="shared" si="55"/>
        <v>13</v>
      </c>
      <c r="Q780" s="102">
        <f>+IF(VLOOKUP($M780,Detalle_Variantes_DI[],19,0)=0,"",VLOOKUP($M780,Detalle_Variantes_DI[],21,0))</f>
        <v>0</v>
      </c>
      <c r="R780" s="102">
        <f t="shared" si="56"/>
        <v>13</v>
      </c>
      <c r="S780" s="106" t="str">
        <f>+IFERROR(VLOOKUP(M780&amp;"-"&amp;N780,Links_publicos_PBI[[id-id2]:[Nombre Archivo PBI]],4,0),L780)</f>
        <v>Región Metropolitana</v>
      </c>
      <c r="T780" s="121" t="str">
        <f>+HYPERLINK(IFERROR(VLOOKUP($M780&amp;"-"&amp;$N780,Links_publicos_PBI[[id-id2]:[Nombre Archivo PBI]],5,0),L780))</f>
        <v>https://app.powerbi.com/view?r=eyJrIjoiZTVlMjRhYjUtZmQ2Yi00ZDA4LTgxOWMtNzM2MzZkNWRlNWNmIiwidCI6IjhmYmFhNWJmLTJlY2MtNGRjOC1iNTZiLThmOTJlMzA3ZjA3NiIsImMiOjR9&amp;pageName=ReportSectionedf26e2f376a89d57140</v>
      </c>
      <c r="U780" s="121" t="str">
        <f>+IFERROR(VLOOKUP($M780,'LINK GEE-MSTORE'!$A$4:$E$164,4,0),"")&amp;IF(Detalle_Vinculos_Odoo[[#This Row],[id GEE2]]=0,"",Detalle_Vinculos_Odoo[[#This Row],[id GEE2]])</f>
        <v>https://omarorellanahn.users.earthengine.app/view/dataagro13</v>
      </c>
      <c r="V780" s="121" t="str">
        <f>+IFERROR(VLOOKUP($M780,'LINK GEE-MSTORE'!$I$4:$M$134,4,0),"")</f>
        <v/>
      </c>
      <c r="W780" s="30" t="str">
        <f>+Detalle_Vinculos_Odoo[[#This Row],[Data]]&amp;"|| "&amp;Detalle_Vinculos_Odoo[[#This Row],[Variante Shopify]]&amp;", "&amp;Detalle_Vinculos_Odoo[[#This Row],[País]]</f>
        <v>DATAAGRO|| Región Metropolitana, Chile</v>
      </c>
      <c r="X7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Metropolitana</v>
      </c>
      <c r="Y780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id2:13, geeURL: "https://omarorellanahn.users.earthengine.app/view/dataagro13", comentario: "DATA: DATAAGRO || País: Chile || Variante: SI || Tipo Variante: Región || Variante Shopify: Región Metropolitana", nombre: "DATAAGRO|| Región Metropolitana,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https://odooutil.azurewebsites.net/GEE/Index/9029/13/64/13</v>
      </c>
      <c r="AB780" s="106" t="str">
        <f t="shared" si="53"/>
        <v>https://dashboardfiltrado.azurewebsites.net/AutoDash/Index/64/13</v>
      </c>
      <c r="AC7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id2:13,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Metropolitana"));</v>
      </c>
      <c r="AD7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https://odooutil.azurewebsites.net/GEE/Index/9029/13/64/13</v>
      </c>
      <c r="AE780" s="117" t="str">
        <f>+IF(Detalle_Vinculos_Odoo[[#This Row],[LINK Mapstore]]&lt;&gt;"","MapStore",IF(Detalle_Vinculos_Odoo[[#This Row],[id GEE]]&lt;&gt;"","GEE-PBI","PBI"))</f>
        <v>GEE-PBI</v>
      </c>
    </row>
    <row r="781" spans="1:31" ht="30.6" hidden="1" x14ac:dyDescent="0.3">
      <c r="A781" s="102">
        <f t="shared" si="54"/>
        <v>768</v>
      </c>
      <c r="B781" s="103" t="str">
        <f>+VLOOKUP($M781,Detalle_Variantes_DI[],2,0)</f>
        <v>DATAEMPRESA</v>
      </c>
      <c r="C781" s="103" t="str">
        <f>+VLOOKUP($M781,Detalle_Variantes_DI[],3,0)</f>
        <v>0007-01-00029</v>
      </c>
      <c r="D781" s="30" t="str">
        <f>+VLOOKUP($M781,Detalle_Variantes_DI[],5,0)</f>
        <v>Registro de Empresas - Chile</v>
      </c>
      <c r="E781" s="102" t="str">
        <f>+VLOOKUP($M781,Detalle_Variantes_DI[],6,0)</f>
        <v>PRO</v>
      </c>
      <c r="F781" s="102" t="str">
        <f>+VLOOKUP($M781,Detalle_Variantes_DI[],7,0)</f>
        <v>Chile</v>
      </c>
      <c r="G781" s="102" t="str">
        <f>+VLOOKUP($M781,Detalle_Variantes_DI[],8,0)</f>
        <v>SI</v>
      </c>
      <c r="H781" s="102" t="str">
        <f>+VLOOKUP($M781,Detalle_Variantes_DI[],9,0)</f>
        <v>NO</v>
      </c>
      <c r="I781" s="102" t="str">
        <f>+VLOOKUP($M781,Detalle_Variantes_DI[],10,0)</f>
        <v>NO</v>
      </c>
      <c r="J781" s="102" t="str">
        <f>+VLOOKUP($M781,Detalle_Variantes_DI[],11,0)</f>
        <v>SI</v>
      </c>
      <c r="K781" s="102" t="str">
        <f>+VLOOKUP($M781,Detalle_Variantes_DI[],13,0)</f>
        <v>SI</v>
      </c>
      <c r="L781" s="102" t="str">
        <f>+VLOOKUP($M781,Detalle_Variantes_DI[],14,0)</f>
        <v>Región</v>
      </c>
      <c r="M781" s="100">
        <v>65</v>
      </c>
      <c r="N781" s="96">
        <v>1</v>
      </c>
      <c r="O781" s="102" t="str">
        <f>+IF(VLOOKUP($M781,Detalle_Variantes_DI[],19,0)=0,"",VLOOKUP($M781,Detalle_Variantes_DI[],19,0))</f>
        <v/>
      </c>
      <c r="P781" s="102" t="str">
        <f t="shared" si="55"/>
        <v/>
      </c>
      <c r="Q781" s="102" t="str">
        <f>+IF(VLOOKUP($M781,Detalle_Variantes_DI[],19,0)=0,"",VLOOKUP($M781,Detalle_Variantes_DI[],21,0))</f>
        <v/>
      </c>
      <c r="R781" s="102" t="str">
        <f t="shared" si="56"/>
        <v/>
      </c>
      <c r="S781" s="106" t="str">
        <f>+IFERROR(VLOOKUP(M781&amp;"-"&amp;N781,Links_publicos_PBI[[id-id2]:[Nombre Archivo PBI]],4,0),L781)</f>
        <v>Región de Tarapacá</v>
      </c>
      <c r="T781" s="121" t="str">
        <f>+HYPERLINK(IFERROR(VLOOKUP($M781&amp;"-"&amp;$N781,Links_publicos_PBI[[id-id2]:[Nombre Archivo PBI]],5,0),L781))</f>
        <v>https://app.powerbi.com/view?r=eyJrIjoiOTgwNjM5NjAtZTg3OS00YWIxLTljZDEtYzlkMTYwNmEzMWQzIiwidCI6IjhmYmFhNWJmLTJlY2MtNGRjOC1iNTZiLThmOTJlMzA3ZjA3NiIsImMiOjR9</v>
      </c>
      <c r="U781" s="121" t="str">
        <f>+IFERROR(VLOOKUP($M781,'LINK GEE-MSTORE'!$A$4:$E$164,4,0),"")&amp;IF(Detalle_Vinculos_Odoo[[#This Row],[id GEE2]]=0,"",Detalle_Vinculos_Odoo[[#This Row],[id GEE2]])</f>
        <v/>
      </c>
      <c r="V781" s="121" t="str">
        <f>+IFERROR(VLOOKUP($M781,'LINK GEE-MSTORE'!$I$4:$M$134,4,0),"")</f>
        <v/>
      </c>
      <c r="W781" s="30" t="str">
        <f>+Detalle_Vinculos_Odoo[[#This Row],[Data]]&amp;"|| "&amp;Detalle_Vinculos_Odoo[[#This Row],[Variante Shopify]]&amp;", "&amp;Detalle_Vinculos_Odoo[[#This Row],[País]]</f>
        <v>DATAEMPRESA|| Región de Tarapacá, Chile</v>
      </c>
      <c r="X7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Tarapacá</v>
      </c>
      <c r="Y781" s="106" t="str">
        <f>+IFERROR(VLOOKUP(Detalle_Vinculos_Odoo[[#This Row],[id GEE]],Portadas10[],2,0),"No hay imagen en la tabla")</f>
        <v>No hay imagen en la tabla</v>
      </c>
      <c r="Z7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1" s="106" t="str">
        <f t="shared" ref="AB781:AB799" si="58">+"https://dashboardfiltrado.azurewebsites.net/AutoDash/Index/"&amp;M781&amp;"/"&amp;N781</f>
        <v>https://dashboardfiltrado.azurewebsites.net/AutoDash/Index/65/1</v>
      </c>
      <c r="AC7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id2:1, url:"https://app.powerbi.com/view?r=eyJrIjoiOTgwNjM5NjAtZTg3OS00YWIxLTljZDEtYzlkMTYwNmEzMWQzIiwidCI6IjhmYmFhNWJmLTJlY2MtNGRjOC1iNTZiLThmOTJlMzA3ZjA3NiIsImMiOjR9", comentario:"DATA: DATAEMPRESA || País: Chile || Variante: SI || Tipo Variante: Región || Variante Shopify: Región de Tarapacá"));</v>
      </c>
      <c r="AD7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</v>
      </c>
      <c r="AE781" s="117" t="str">
        <f>+IF(Detalle_Vinculos_Odoo[[#This Row],[LINK Mapstore]]&lt;&gt;"","MapStore",IF(Detalle_Vinculos_Odoo[[#This Row],[id GEE]]&lt;&gt;"","GEE-PBI","PBI"))</f>
        <v>PBI</v>
      </c>
    </row>
    <row r="782" spans="1:31" ht="30.6" hidden="1" x14ac:dyDescent="0.3">
      <c r="A782" s="102">
        <f t="shared" si="54"/>
        <v>769</v>
      </c>
      <c r="B782" s="103" t="str">
        <f>+VLOOKUP($M782,Detalle_Variantes_DI[],2,0)</f>
        <v>DATAEMPRESA</v>
      </c>
      <c r="C782" s="103" t="str">
        <f>+VLOOKUP($M782,Detalle_Variantes_DI[],3,0)</f>
        <v>0007-01-00029</v>
      </c>
      <c r="D782" s="30" t="str">
        <f>+VLOOKUP($M782,Detalle_Variantes_DI[],5,0)</f>
        <v>Registro de Empresas - Chile</v>
      </c>
      <c r="E782" s="102" t="str">
        <f>+VLOOKUP($M782,Detalle_Variantes_DI[],6,0)</f>
        <v>PRO</v>
      </c>
      <c r="F782" s="102" t="str">
        <f>+VLOOKUP($M782,Detalle_Variantes_DI[],7,0)</f>
        <v>Chile</v>
      </c>
      <c r="G782" s="102" t="str">
        <f>+VLOOKUP($M782,Detalle_Variantes_DI[],8,0)</f>
        <v>SI</v>
      </c>
      <c r="H782" s="102" t="str">
        <f>+VLOOKUP($M782,Detalle_Variantes_DI[],9,0)</f>
        <v>NO</v>
      </c>
      <c r="I782" s="102" t="str">
        <f>+VLOOKUP($M782,Detalle_Variantes_DI[],10,0)</f>
        <v>NO</v>
      </c>
      <c r="J782" s="102" t="str">
        <f>+VLOOKUP($M782,Detalle_Variantes_DI[],11,0)</f>
        <v>SI</v>
      </c>
      <c r="K782" s="102" t="str">
        <f>+VLOOKUP($M782,Detalle_Variantes_DI[],13,0)</f>
        <v>SI</v>
      </c>
      <c r="L782" s="102" t="str">
        <f>+VLOOKUP($M782,Detalle_Variantes_DI[],14,0)</f>
        <v>Región</v>
      </c>
      <c r="M782" s="100">
        <f t="shared" si="57"/>
        <v>65</v>
      </c>
      <c r="N782" s="96">
        <v>2</v>
      </c>
      <c r="O782" s="102" t="str">
        <f>+IF(VLOOKUP($M782,Detalle_Variantes_DI[],19,0)=0,"",VLOOKUP($M782,Detalle_Variantes_DI[],19,0))</f>
        <v/>
      </c>
      <c r="P782" s="102" t="str">
        <f t="shared" si="55"/>
        <v/>
      </c>
      <c r="Q782" s="102" t="str">
        <f>+IF(VLOOKUP($M782,Detalle_Variantes_DI[],19,0)=0,"",VLOOKUP($M782,Detalle_Variantes_DI[],21,0))</f>
        <v/>
      </c>
      <c r="R782" s="102" t="str">
        <f t="shared" si="56"/>
        <v/>
      </c>
      <c r="S782" s="106" t="str">
        <f>+IFERROR(VLOOKUP(M782&amp;"-"&amp;N782,Links_publicos_PBI[[id-id2]:[Nombre Archivo PBI]],4,0),L782)</f>
        <v>Región de Antofagasta</v>
      </c>
      <c r="T782" s="121" t="str">
        <f>+HYPERLINK(IFERROR(VLOOKUP($M782&amp;"-"&amp;$N782,Links_publicos_PBI[[id-id2]:[Nombre Archivo PBI]],5,0),L782))</f>
        <v>https://app.powerbi.com/view?r=eyJrIjoiOGFkZTYwY2UtM2RlNS00MThjLTg2MWYtNzVlMjRkMDFhYmEyIiwidCI6IjhmYmFhNWJmLTJlY2MtNGRjOC1iNTZiLThmOTJlMzA3ZjA3NiIsImMiOjR9</v>
      </c>
      <c r="U782" s="121" t="str">
        <f>+IFERROR(VLOOKUP($M782,'LINK GEE-MSTORE'!$A$4:$E$164,4,0),"")&amp;IF(Detalle_Vinculos_Odoo[[#This Row],[id GEE2]]=0,"",Detalle_Vinculos_Odoo[[#This Row],[id GEE2]])</f>
        <v/>
      </c>
      <c r="V782" s="121" t="str">
        <f>+IFERROR(VLOOKUP($M782,'LINK GEE-MSTORE'!$I$4:$M$134,4,0),"")</f>
        <v/>
      </c>
      <c r="W782" s="30" t="str">
        <f>+Detalle_Vinculos_Odoo[[#This Row],[Data]]&amp;"|| "&amp;Detalle_Vinculos_Odoo[[#This Row],[Variante Shopify]]&amp;", "&amp;Detalle_Vinculos_Odoo[[#This Row],[País]]</f>
        <v>DATAEMPRESA|| Región de Antofagasta, Chile</v>
      </c>
      <c r="X7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Antofagasta</v>
      </c>
      <c r="Y782" s="106" t="str">
        <f>+IFERROR(VLOOKUP(Detalle_Vinculos_Odoo[[#This Row],[id GEE]],Portadas10[],2,0),"No hay imagen en la tabla")</f>
        <v>No hay imagen en la tabla</v>
      </c>
      <c r="Z7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2" s="106" t="str">
        <f t="shared" si="58"/>
        <v>https://dashboardfiltrado.azurewebsites.net/AutoDash/Index/65/2</v>
      </c>
      <c r="AC7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id2:2, url:"https://app.powerbi.com/view?r=eyJrIjoiOGFkZTYwY2UtM2RlNS00MThjLTg2MWYtNzVlMjRkMDFhYmEyIiwidCI6IjhmYmFhNWJmLTJlY2MtNGRjOC1iNTZiLThmOTJlMzA3ZjA3NiIsImMiOjR9", comentario:"DATA: DATAEMPRESA || País: Chile || Variante: SI || Tipo Variante: Región || Variante Shopify: Región de Antofagasta"));</v>
      </c>
      <c r="AD7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https://dashboardfiltrado.azurewebsites.net/AutoDash/Index/65/2</v>
      </c>
      <c r="AE782" s="117" t="str">
        <f>+IF(Detalle_Vinculos_Odoo[[#This Row],[LINK Mapstore]]&lt;&gt;"","MapStore",IF(Detalle_Vinculos_Odoo[[#This Row],[id GEE]]&lt;&gt;"","GEE-PBI","PBI"))</f>
        <v>PBI</v>
      </c>
    </row>
    <row r="783" spans="1:31" ht="30.6" hidden="1" x14ac:dyDescent="0.3">
      <c r="A783" s="102">
        <f t="shared" si="54"/>
        <v>770</v>
      </c>
      <c r="B783" s="103" t="str">
        <f>+VLOOKUP($M783,Detalle_Variantes_DI[],2,0)</f>
        <v>DATAEMPRESA</v>
      </c>
      <c r="C783" s="103" t="str">
        <f>+VLOOKUP($M783,Detalle_Variantes_DI[],3,0)</f>
        <v>0007-01-00029</v>
      </c>
      <c r="D783" s="30" t="str">
        <f>+VLOOKUP($M783,Detalle_Variantes_DI[],5,0)</f>
        <v>Registro de Empresas - Chile</v>
      </c>
      <c r="E783" s="102" t="str">
        <f>+VLOOKUP($M783,Detalle_Variantes_DI[],6,0)</f>
        <v>PRO</v>
      </c>
      <c r="F783" s="102" t="str">
        <f>+VLOOKUP($M783,Detalle_Variantes_DI[],7,0)</f>
        <v>Chile</v>
      </c>
      <c r="G783" s="102" t="str">
        <f>+VLOOKUP($M783,Detalle_Variantes_DI[],8,0)</f>
        <v>SI</v>
      </c>
      <c r="H783" s="102" t="str">
        <f>+VLOOKUP($M783,Detalle_Variantes_DI[],9,0)</f>
        <v>NO</v>
      </c>
      <c r="I783" s="102" t="str">
        <f>+VLOOKUP($M783,Detalle_Variantes_DI[],10,0)</f>
        <v>NO</v>
      </c>
      <c r="J783" s="102" t="str">
        <f>+VLOOKUP($M783,Detalle_Variantes_DI[],11,0)</f>
        <v>SI</v>
      </c>
      <c r="K783" s="102" t="str">
        <f>+VLOOKUP($M783,Detalle_Variantes_DI[],13,0)</f>
        <v>SI</v>
      </c>
      <c r="L783" s="102" t="str">
        <f>+VLOOKUP($M783,Detalle_Variantes_DI[],14,0)</f>
        <v>Región</v>
      </c>
      <c r="M783" s="100">
        <f t="shared" si="57"/>
        <v>65</v>
      </c>
      <c r="N783" s="96">
        <v>3</v>
      </c>
      <c r="O783" s="102" t="str">
        <f>+IF(VLOOKUP($M783,Detalle_Variantes_DI[],19,0)=0,"",VLOOKUP($M783,Detalle_Variantes_DI[],19,0))</f>
        <v/>
      </c>
      <c r="P783" s="102" t="str">
        <f t="shared" si="55"/>
        <v/>
      </c>
      <c r="Q783" s="102" t="str">
        <f>+IF(VLOOKUP($M783,Detalle_Variantes_DI[],19,0)=0,"",VLOOKUP($M783,Detalle_Variantes_DI[],21,0))</f>
        <v/>
      </c>
      <c r="R783" s="102" t="str">
        <f t="shared" si="56"/>
        <v/>
      </c>
      <c r="S783" s="106" t="str">
        <f>+IFERROR(VLOOKUP(M783&amp;"-"&amp;N783,Links_publicos_PBI[[id-id2]:[Nombre Archivo PBI]],4,0),L783)</f>
        <v>Región de Atacama</v>
      </c>
      <c r="T783" s="121" t="str">
        <f>+HYPERLINK(IFERROR(VLOOKUP($M783&amp;"-"&amp;$N783,Links_publicos_PBI[[id-id2]:[Nombre Archivo PBI]],5,0),L783))</f>
        <v>https://app.powerbi.com/view?r=eyJrIjoiNjc0YTM5MzktOWJkZC00MzI1LThiMTctOTE0ZTIyNjI4MDI5IiwidCI6IjhmYmFhNWJmLTJlY2MtNGRjOC1iNTZiLThmOTJlMzA3ZjA3NiIsImMiOjR9</v>
      </c>
      <c r="U783" s="121" t="str">
        <f>+IFERROR(VLOOKUP($M783,'LINK GEE-MSTORE'!$A$4:$E$164,4,0),"")&amp;IF(Detalle_Vinculos_Odoo[[#This Row],[id GEE2]]=0,"",Detalle_Vinculos_Odoo[[#This Row],[id GEE2]])</f>
        <v/>
      </c>
      <c r="V783" s="121" t="str">
        <f>+IFERROR(VLOOKUP($M783,'LINK GEE-MSTORE'!$I$4:$M$134,4,0),"")</f>
        <v/>
      </c>
      <c r="W783" s="30" t="str">
        <f>+Detalle_Vinculos_Odoo[[#This Row],[Data]]&amp;"|| "&amp;Detalle_Vinculos_Odoo[[#This Row],[Variante Shopify]]&amp;", "&amp;Detalle_Vinculos_Odoo[[#This Row],[País]]</f>
        <v>DATAEMPRESA|| Región de Atacama, Chile</v>
      </c>
      <c r="X7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Atacama</v>
      </c>
      <c r="Y783" s="106" t="str">
        <f>+IFERROR(VLOOKUP(Detalle_Vinculos_Odoo[[#This Row],[id GEE]],Portadas10[],2,0),"No hay imagen en la tabla")</f>
        <v>No hay imagen en la tabla</v>
      </c>
      <c r="Z7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3" s="106" t="str">
        <f t="shared" si="58"/>
        <v>https://dashboardfiltrado.azurewebsites.net/AutoDash/Index/65/3</v>
      </c>
      <c r="AC7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id2:3, url:"https://app.powerbi.com/view?r=eyJrIjoiNjc0YTM5MzktOWJkZC00MzI1LThiMTctOTE0ZTIyNjI4MDI5IiwidCI6IjhmYmFhNWJmLTJlY2MtNGRjOC1iNTZiLThmOTJlMzA3ZjA3NiIsImMiOjR9", comentario:"DATA: DATAEMPRESA || País: Chile || Variante: SI || Tipo Variante: Región || Variante Shopify: Región de Atacama"));</v>
      </c>
      <c r="AD7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https://dashboardfiltrado.azurewebsites.net/AutoDash/Index/65/3</v>
      </c>
      <c r="AE783" s="117" t="str">
        <f>+IF(Detalle_Vinculos_Odoo[[#This Row],[LINK Mapstore]]&lt;&gt;"","MapStore",IF(Detalle_Vinculos_Odoo[[#This Row],[id GEE]]&lt;&gt;"","GEE-PBI","PBI"))</f>
        <v>PBI</v>
      </c>
    </row>
    <row r="784" spans="1:31" ht="30.6" hidden="1" x14ac:dyDescent="0.3">
      <c r="A784" s="102">
        <f t="shared" ref="A784:A799" si="59">+A783+1</f>
        <v>771</v>
      </c>
      <c r="B784" s="103" t="str">
        <f>+VLOOKUP($M784,Detalle_Variantes_DI[],2,0)</f>
        <v>DATAEMPRESA</v>
      </c>
      <c r="C784" s="103" t="str">
        <f>+VLOOKUP($M784,Detalle_Variantes_DI[],3,0)</f>
        <v>0007-01-00029</v>
      </c>
      <c r="D784" s="30" t="str">
        <f>+VLOOKUP($M784,Detalle_Variantes_DI[],5,0)</f>
        <v>Registro de Empresas - Chile</v>
      </c>
      <c r="E784" s="102" t="str">
        <f>+VLOOKUP($M784,Detalle_Variantes_DI[],6,0)</f>
        <v>PRO</v>
      </c>
      <c r="F784" s="102" t="str">
        <f>+VLOOKUP($M784,Detalle_Variantes_DI[],7,0)</f>
        <v>Chile</v>
      </c>
      <c r="G784" s="102" t="str">
        <f>+VLOOKUP($M784,Detalle_Variantes_DI[],8,0)</f>
        <v>SI</v>
      </c>
      <c r="H784" s="102" t="str">
        <f>+VLOOKUP($M784,Detalle_Variantes_DI[],9,0)</f>
        <v>NO</v>
      </c>
      <c r="I784" s="102" t="str">
        <f>+VLOOKUP($M784,Detalle_Variantes_DI[],10,0)</f>
        <v>NO</v>
      </c>
      <c r="J784" s="102" t="str">
        <f>+VLOOKUP($M784,Detalle_Variantes_DI[],11,0)</f>
        <v>SI</v>
      </c>
      <c r="K784" s="102" t="str">
        <f>+VLOOKUP($M784,Detalle_Variantes_DI[],13,0)</f>
        <v>SI</v>
      </c>
      <c r="L784" s="102" t="str">
        <f>+VLOOKUP($M784,Detalle_Variantes_DI[],14,0)</f>
        <v>Región</v>
      </c>
      <c r="M784" s="100">
        <f t="shared" si="57"/>
        <v>65</v>
      </c>
      <c r="N784" s="96">
        <v>4</v>
      </c>
      <c r="O784" s="102" t="str">
        <f>+IF(VLOOKUP($M784,Detalle_Variantes_DI[],19,0)=0,"",VLOOKUP($M784,Detalle_Variantes_DI[],19,0))</f>
        <v/>
      </c>
      <c r="P784" s="102" t="str">
        <f t="shared" si="55"/>
        <v/>
      </c>
      <c r="Q784" s="102" t="str">
        <f>+IF(VLOOKUP($M784,Detalle_Variantes_DI[],19,0)=0,"",VLOOKUP($M784,Detalle_Variantes_DI[],21,0))</f>
        <v/>
      </c>
      <c r="R784" s="102" t="str">
        <f t="shared" si="56"/>
        <v/>
      </c>
      <c r="S784" s="106" t="str">
        <f>+IFERROR(VLOOKUP(M784&amp;"-"&amp;N784,Links_publicos_PBI[[id-id2]:[Nombre Archivo PBI]],4,0),L784)</f>
        <v>Región de Coquimbo</v>
      </c>
      <c r="T784" s="121" t="str">
        <f>+HYPERLINK(IFERROR(VLOOKUP($M784&amp;"-"&amp;$N784,Links_publicos_PBI[[id-id2]:[Nombre Archivo PBI]],5,0),L784))</f>
        <v>https://app.powerbi.com/view?r=eyJrIjoiMjUxMjcxYjItZmU3OC00NTMzLTlhNjQtOGJmNTY0ZWM1OTRkIiwidCI6IjhmYmFhNWJmLTJlY2MtNGRjOC1iNTZiLThmOTJlMzA3ZjA3NiIsImMiOjR9</v>
      </c>
      <c r="U784" s="121" t="str">
        <f>+IFERROR(VLOOKUP($M784,'LINK GEE-MSTORE'!$A$4:$E$164,4,0),"")&amp;IF(Detalle_Vinculos_Odoo[[#This Row],[id GEE2]]=0,"",Detalle_Vinculos_Odoo[[#This Row],[id GEE2]])</f>
        <v/>
      </c>
      <c r="V784" s="121" t="str">
        <f>+IFERROR(VLOOKUP($M784,'LINK GEE-MSTORE'!$I$4:$M$134,4,0),"")</f>
        <v/>
      </c>
      <c r="W784" s="30" t="str">
        <f>+Detalle_Vinculos_Odoo[[#This Row],[Data]]&amp;"|| "&amp;Detalle_Vinculos_Odoo[[#This Row],[Variante Shopify]]&amp;", "&amp;Detalle_Vinculos_Odoo[[#This Row],[País]]</f>
        <v>DATAEMPRESA|| Región de Coquimbo, Chile</v>
      </c>
      <c r="X7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Coquimbo</v>
      </c>
      <c r="Y784" s="106" t="str">
        <f>+IFERROR(VLOOKUP(Detalle_Vinculos_Odoo[[#This Row],[id GEE]],Portadas10[],2,0),"No hay imagen en la tabla")</f>
        <v>No hay imagen en la tabla</v>
      </c>
      <c r="Z7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4" s="106" t="str">
        <f t="shared" si="58"/>
        <v>https://dashboardfiltrado.azurewebsites.net/AutoDash/Index/65/4</v>
      </c>
      <c r="AC7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id2:4, url:"https://app.powerbi.com/view?r=eyJrIjoiMjUxMjcxYjItZmU3OC00NTMzLTlhNjQtOGJmNTY0ZWM1OTRkIiwidCI6IjhmYmFhNWJmLTJlY2MtNGRjOC1iNTZiLThmOTJlMzA3ZjA3NiIsImMiOjR9", comentario:"DATA: DATAEMPRESA || País: Chile || Variante: SI || Tipo Variante: Región || Variante Shopify: Región de Coquimbo"));</v>
      </c>
      <c r="AD7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https://dashboardfiltrado.azurewebsites.net/AutoDash/Index/65/4</v>
      </c>
      <c r="AE784" s="117" t="str">
        <f>+IF(Detalle_Vinculos_Odoo[[#This Row],[LINK Mapstore]]&lt;&gt;"","MapStore",IF(Detalle_Vinculos_Odoo[[#This Row],[id GEE]]&lt;&gt;"","GEE-PBI","PBI"))</f>
        <v>PBI</v>
      </c>
    </row>
    <row r="785" spans="1:31" ht="30.6" hidden="1" x14ac:dyDescent="0.3">
      <c r="A785" s="102">
        <f t="shared" si="59"/>
        <v>772</v>
      </c>
      <c r="B785" s="103" t="str">
        <f>+VLOOKUP($M785,Detalle_Variantes_DI[],2,0)</f>
        <v>DATAEMPRESA</v>
      </c>
      <c r="C785" s="103" t="str">
        <f>+VLOOKUP($M785,Detalle_Variantes_DI[],3,0)</f>
        <v>0007-01-00029</v>
      </c>
      <c r="D785" s="30" t="str">
        <f>+VLOOKUP($M785,Detalle_Variantes_DI[],5,0)</f>
        <v>Registro de Empresas - Chile</v>
      </c>
      <c r="E785" s="102" t="str">
        <f>+VLOOKUP($M785,Detalle_Variantes_DI[],6,0)</f>
        <v>PRO</v>
      </c>
      <c r="F785" s="102" t="str">
        <f>+VLOOKUP($M785,Detalle_Variantes_DI[],7,0)</f>
        <v>Chile</v>
      </c>
      <c r="G785" s="102" t="str">
        <f>+VLOOKUP($M785,Detalle_Variantes_DI[],8,0)</f>
        <v>SI</v>
      </c>
      <c r="H785" s="102" t="str">
        <f>+VLOOKUP($M785,Detalle_Variantes_DI[],9,0)</f>
        <v>NO</v>
      </c>
      <c r="I785" s="102" t="str">
        <f>+VLOOKUP($M785,Detalle_Variantes_DI[],10,0)</f>
        <v>NO</v>
      </c>
      <c r="J785" s="102" t="str">
        <f>+VLOOKUP($M785,Detalle_Variantes_DI[],11,0)</f>
        <v>SI</v>
      </c>
      <c r="K785" s="102" t="str">
        <f>+VLOOKUP($M785,Detalle_Variantes_DI[],13,0)</f>
        <v>SI</v>
      </c>
      <c r="L785" s="102" t="str">
        <f>+VLOOKUP($M785,Detalle_Variantes_DI[],14,0)</f>
        <v>Región</v>
      </c>
      <c r="M785" s="100">
        <f t="shared" si="57"/>
        <v>65</v>
      </c>
      <c r="N785" s="96">
        <v>5</v>
      </c>
      <c r="O785" s="102" t="str">
        <f>+IF(VLOOKUP($M785,Detalle_Variantes_DI[],19,0)=0,"",VLOOKUP($M785,Detalle_Variantes_DI[],19,0))</f>
        <v/>
      </c>
      <c r="P785" s="102" t="str">
        <f t="shared" si="55"/>
        <v/>
      </c>
      <c r="Q785" s="102" t="str">
        <f>+IF(VLOOKUP($M785,Detalle_Variantes_DI[],19,0)=0,"",VLOOKUP($M785,Detalle_Variantes_DI[],21,0))</f>
        <v/>
      </c>
      <c r="R785" s="102" t="str">
        <f t="shared" si="56"/>
        <v/>
      </c>
      <c r="S785" s="106" t="str">
        <f>+IFERROR(VLOOKUP(M785&amp;"-"&amp;N785,Links_publicos_PBI[[id-id2]:[Nombre Archivo PBI]],4,0),L785)</f>
        <v>Región de Valparaíso</v>
      </c>
      <c r="T785" s="121" t="str">
        <f>+HYPERLINK(IFERROR(VLOOKUP($M785&amp;"-"&amp;$N785,Links_publicos_PBI[[id-id2]:[Nombre Archivo PBI]],5,0),L785))</f>
        <v>https://app.powerbi.com/view?r=eyJrIjoiZGE3MGJmNDYtNTE4Yi00NjFhLWFhY2UtYTA0MzVmNjMzMDM0IiwidCI6IjhmYmFhNWJmLTJlY2MtNGRjOC1iNTZiLThmOTJlMzA3ZjA3NiIsImMiOjR9</v>
      </c>
      <c r="U785" s="121" t="str">
        <f>+IFERROR(VLOOKUP($M785,'LINK GEE-MSTORE'!$A$4:$E$164,4,0),"")&amp;IF(Detalle_Vinculos_Odoo[[#This Row],[id GEE2]]=0,"",Detalle_Vinculos_Odoo[[#This Row],[id GEE2]])</f>
        <v/>
      </c>
      <c r="V785" s="121" t="str">
        <f>+IFERROR(VLOOKUP($M785,'LINK GEE-MSTORE'!$I$4:$M$134,4,0),"")</f>
        <v/>
      </c>
      <c r="W785" s="30" t="str">
        <f>+Detalle_Vinculos_Odoo[[#This Row],[Data]]&amp;"|| "&amp;Detalle_Vinculos_Odoo[[#This Row],[Variante Shopify]]&amp;", "&amp;Detalle_Vinculos_Odoo[[#This Row],[País]]</f>
        <v>DATAEMPRESA|| Región de Valparaíso, Chile</v>
      </c>
      <c r="X7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Valparaíso</v>
      </c>
      <c r="Y785" s="106" t="str">
        <f>+IFERROR(VLOOKUP(Detalle_Vinculos_Odoo[[#This Row],[id GEE]],Portadas10[],2,0),"No hay imagen en la tabla")</f>
        <v>No hay imagen en la tabla</v>
      </c>
      <c r="Z7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5" s="106" t="str">
        <f t="shared" si="58"/>
        <v>https://dashboardfiltrado.azurewebsites.net/AutoDash/Index/65/5</v>
      </c>
      <c r="AC7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id2:5, url:"https://app.powerbi.com/view?r=eyJrIjoiZGE3MGJmNDYtNTE4Yi00NjFhLWFhY2UtYTA0MzVmNjMzMDM0IiwidCI6IjhmYmFhNWJmLTJlY2MtNGRjOC1iNTZiLThmOTJlMzA3ZjA3NiIsImMiOjR9", comentario:"DATA: DATAEMPRESA || País: Chile || Variante: SI || Tipo Variante: Región || Variante Shopify: Región de Valparaíso"));</v>
      </c>
      <c r="AD7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https://dashboardfiltrado.azurewebsites.net/AutoDash/Index/65/5</v>
      </c>
      <c r="AE785" s="117" t="str">
        <f>+IF(Detalle_Vinculos_Odoo[[#This Row],[LINK Mapstore]]&lt;&gt;"","MapStore",IF(Detalle_Vinculos_Odoo[[#This Row],[id GEE]]&lt;&gt;"","GEE-PBI","PBI"))</f>
        <v>PBI</v>
      </c>
    </row>
    <row r="786" spans="1:31" ht="30.6" hidden="1" x14ac:dyDescent="0.3">
      <c r="A786" s="102">
        <f t="shared" si="59"/>
        <v>773</v>
      </c>
      <c r="B786" s="103" t="str">
        <f>+VLOOKUP($M786,Detalle_Variantes_DI[],2,0)</f>
        <v>DATAEMPRESA</v>
      </c>
      <c r="C786" s="103" t="str">
        <f>+VLOOKUP($M786,Detalle_Variantes_DI[],3,0)</f>
        <v>0007-01-00029</v>
      </c>
      <c r="D786" s="30" t="str">
        <f>+VLOOKUP($M786,Detalle_Variantes_DI[],5,0)</f>
        <v>Registro de Empresas - Chile</v>
      </c>
      <c r="E786" s="102" t="str">
        <f>+VLOOKUP($M786,Detalle_Variantes_DI[],6,0)</f>
        <v>PRO</v>
      </c>
      <c r="F786" s="102" t="str">
        <f>+VLOOKUP($M786,Detalle_Variantes_DI[],7,0)</f>
        <v>Chile</v>
      </c>
      <c r="G786" s="102" t="str">
        <f>+VLOOKUP($M786,Detalle_Variantes_DI[],8,0)</f>
        <v>SI</v>
      </c>
      <c r="H786" s="102" t="str">
        <f>+VLOOKUP($M786,Detalle_Variantes_DI[],9,0)</f>
        <v>NO</v>
      </c>
      <c r="I786" s="102" t="str">
        <f>+VLOOKUP($M786,Detalle_Variantes_DI[],10,0)</f>
        <v>NO</v>
      </c>
      <c r="J786" s="102" t="str">
        <f>+VLOOKUP($M786,Detalle_Variantes_DI[],11,0)</f>
        <v>SI</v>
      </c>
      <c r="K786" s="102" t="str">
        <f>+VLOOKUP($M786,Detalle_Variantes_DI[],13,0)</f>
        <v>SI</v>
      </c>
      <c r="L786" s="102" t="str">
        <f>+VLOOKUP($M786,Detalle_Variantes_DI[],14,0)</f>
        <v>Región</v>
      </c>
      <c r="M786" s="100">
        <f t="shared" si="57"/>
        <v>65</v>
      </c>
      <c r="N786" s="96">
        <v>6</v>
      </c>
      <c r="O786" s="102" t="str">
        <f>+IF(VLOOKUP($M786,Detalle_Variantes_DI[],19,0)=0,"",VLOOKUP($M786,Detalle_Variantes_DI[],19,0))</f>
        <v/>
      </c>
      <c r="P786" s="102" t="str">
        <f t="shared" si="55"/>
        <v/>
      </c>
      <c r="Q786" s="102" t="str">
        <f>+IF(VLOOKUP($M786,Detalle_Variantes_DI[],19,0)=0,"",VLOOKUP($M786,Detalle_Variantes_DI[],21,0))</f>
        <v/>
      </c>
      <c r="R786" s="102" t="str">
        <f t="shared" si="56"/>
        <v/>
      </c>
      <c r="S786" s="106" t="str">
        <f>+IFERROR(VLOOKUP(M786&amp;"-"&amp;N786,Links_publicos_PBI[[id-id2]:[Nombre Archivo PBI]],4,0),L786)</f>
        <v>Región de O'Higgins</v>
      </c>
      <c r="T786" s="121" t="str">
        <f>+HYPERLINK(IFERROR(VLOOKUP($M786&amp;"-"&amp;$N786,Links_publicos_PBI[[id-id2]:[Nombre Archivo PBI]],5,0),L786))</f>
        <v>https://app.powerbi.com/view?r=eyJrIjoiYzJjOTQyYjItNmEyMy00NGFkLWJkYjUtMjBmNzNjMjNiOTM5IiwidCI6IjhmYmFhNWJmLTJlY2MtNGRjOC1iNTZiLThmOTJlMzA3ZjA3NiIsImMiOjR9</v>
      </c>
      <c r="U786" s="121" t="str">
        <f>+IFERROR(VLOOKUP($M786,'LINK GEE-MSTORE'!$A$4:$E$164,4,0),"")&amp;IF(Detalle_Vinculos_Odoo[[#This Row],[id GEE2]]=0,"",Detalle_Vinculos_Odoo[[#This Row],[id GEE2]])</f>
        <v/>
      </c>
      <c r="V786" s="121" t="str">
        <f>+IFERROR(VLOOKUP($M786,'LINK GEE-MSTORE'!$I$4:$M$134,4,0),"")</f>
        <v/>
      </c>
      <c r="W786" s="30" t="str">
        <f>+Detalle_Vinculos_Odoo[[#This Row],[Data]]&amp;"|| "&amp;Detalle_Vinculos_Odoo[[#This Row],[Variante Shopify]]&amp;", "&amp;Detalle_Vinculos_Odoo[[#This Row],[País]]</f>
        <v>DATAEMPRESA|| Región de O'Higgins, Chile</v>
      </c>
      <c r="X7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O'Higgins</v>
      </c>
      <c r="Y786" s="106" t="str">
        <f>+IFERROR(VLOOKUP(Detalle_Vinculos_Odoo[[#This Row],[id GEE]],Portadas10[],2,0),"No hay imagen en la tabla")</f>
        <v>No hay imagen en la tabla</v>
      </c>
      <c r="Z7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6" s="106" t="str">
        <f t="shared" si="58"/>
        <v>https://dashboardfiltrado.azurewebsites.net/AutoDash/Index/65/6</v>
      </c>
      <c r="AC7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id2:6, url:"https://app.powerbi.com/view?r=eyJrIjoiYzJjOTQyYjItNmEyMy00NGFkLWJkYjUtMjBmNzNjMjNiOTM5IiwidCI6IjhmYmFhNWJmLTJlY2MtNGRjOC1iNTZiLThmOTJlMzA3ZjA3NiIsImMiOjR9", comentario:"DATA: DATAEMPRESA || País: Chile || Variante: SI || Tipo Variante: Región || Variante Shopify: Región de O'Higgins"));</v>
      </c>
      <c r="AD7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https://dashboardfiltrado.azurewebsites.net/AutoDash/Index/65/6</v>
      </c>
      <c r="AE786" s="117" t="str">
        <f>+IF(Detalle_Vinculos_Odoo[[#This Row],[LINK Mapstore]]&lt;&gt;"","MapStore",IF(Detalle_Vinculos_Odoo[[#This Row],[id GEE]]&lt;&gt;"","GEE-PBI","PBI"))</f>
        <v>PBI</v>
      </c>
    </row>
    <row r="787" spans="1:31" ht="30.6" hidden="1" x14ac:dyDescent="0.3">
      <c r="A787" s="102">
        <f t="shared" si="59"/>
        <v>774</v>
      </c>
      <c r="B787" s="103" t="str">
        <f>+VLOOKUP($M787,Detalle_Variantes_DI[],2,0)</f>
        <v>DATAEMPRESA</v>
      </c>
      <c r="C787" s="103" t="str">
        <f>+VLOOKUP($M787,Detalle_Variantes_DI[],3,0)</f>
        <v>0007-01-00029</v>
      </c>
      <c r="D787" s="30" t="str">
        <f>+VLOOKUP($M787,Detalle_Variantes_DI[],5,0)</f>
        <v>Registro de Empresas - Chile</v>
      </c>
      <c r="E787" s="102" t="str">
        <f>+VLOOKUP($M787,Detalle_Variantes_DI[],6,0)</f>
        <v>PRO</v>
      </c>
      <c r="F787" s="102" t="str">
        <f>+VLOOKUP($M787,Detalle_Variantes_DI[],7,0)</f>
        <v>Chile</v>
      </c>
      <c r="G787" s="102" t="str">
        <f>+VLOOKUP($M787,Detalle_Variantes_DI[],8,0)</f>
        <v>SI</v>
      </c>
      <c r="H787" s="102" t="str">
        <f>+VLOOKUP($M787,Detalle_Variantes_DI[],9,0)</f>
        <v>NO</v>
      </c>
      <c r="I787" s="102" t="str">
        <f>+VLOOKUP($M787,Detalle_Variantes_DI[],10,0)</f>
        <v>NO</v>
      </c>
      <c r="J787" s="102" t="str">
        <f>+VLOOKUP($M787,Detalle_Variantes_DI[],11,0)</f>
        <v>SI</v>
      </c>
      <c r="K787" s="102" t="str">
        <f>+VLOOKUP($M787,Detalle_Variantes_DI[],13,0)</f>
        <v>SI</v>
      </c>
      <c r="L787" s="102" t="str">
        <f>+VLOOKUP($M787,Detalle_Variantes_DI[],14,0)</f>
        <v>Región</v>
      </c>
      <c r="M787" s="100">
        <f t="shared" si="57"/>
        <v>65</v>
      </c>
      <c r="N787" s="96">
        <v>7</v>
      </c>
      <c r="O787" s="102" t="str">
        <f>+IF(VLOOKUP($M787,Detalle_Variantes_DI[],19,0)=0,"",VLOOKUP($M787,Detalle_Variantes_DI[],19,0))</f>
        <v/>
      </c>
      <c r="P787" s="102" t="str">
        <f t="shared" ref="P787:P799" si="60">+IF(O787="","",N787)</f>
        <v/>
      </c>
      <c r="Q787" s="102" t="str">
        <f>+IF(VLOOKUP($M787,Detalle_Variantes_DI[],19,0)=0,"",VLOOKUP($M787,Detalle_Variantes_DI[],21,0))</f>
        <v/>
      </c>
      <c r="R787" s="102" t="str">
        <f t="shared" ref="R787:R799" si="61">+IF(Q787="","",N787)</f>
        <v/>
      </c>
      <c r="S787" s="106" t="str">
        <f>+IFERROR(VLOOKUP(M787&amp;"-"&amp;N787,Links_publicos_PBI[[id-id2]:[Nombre Archivo PBI]],4,0),L787)</f>
        <v>Región del Maule</v>
      </c>
      <c r="T787" s="121" t="str">
        <f>+HYPERLINK(IFERROR(VLOOKUP($M787&amp;"-"&amp;$N787,Links_publicos_PBI[[id-id2]:[Nombre Archivo PBI]],5,0),L787))</f>
        <v>https://app.powerbi.com/view?r=eyJrIjoiNDkyMzAzODgtMDllNy00M2FmLWIyN2EtNWQyYzMzMTNjYjgxIiwidCI6IjhmYmFhNWJmLTJlY2MtNGRjOC1iNTZiLThmOTJlMzA3ZjA3NiIsImMiOjR9</v>
      </c>
      <c r="U787" s="121" t="str">
        <f>+IFERROR(VLOOKUP($M787,'LINK GEE-MSTORE'!$A$4:$E$164,4,0),"")&amp;IF(Detalle_Vinculos_Odoo[[#This Row],[id GEE2]]=0,"",Detalle_Vinculos_Odoo[[#This Row],[id GEE2]])</f>
        <v/>
      </c>
      <c r="V787" s="121" t="str">
        <f>+IFERROR(VLOOKUP($M787,'LINK GEE-MSTORE'!$I$4:$M$134,4,0),"")</f>
        <v/>
      </c>
      <c r="W787" s="30" t="str">
        <f>+Detalle_Vinculos_Odoo[[#This Row],[Data]]&amp;"|| "&amp;Detalle_Vinculos_Odoo[[#This Row],[Variante Shopify]]&amp;", "&amp;Detalle_Vinculos_Odoo[[#This Row],[País]]</f>
        <v>DATAEMPRESA|| Región del Maule, Chile</v>
      </c>
      <c r="X7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del Maule</v>
      </c>
      <c r="Y787" s="106" t="str">
        <f>+IFERROR(VLOOKUP(Detalle_Vinculos_Odoo[[#This Row],[id GEE]],Portadas10[],2,0),"No hay imagen en la tabla")</f>
        <v>No hay imagen en la tabla</v>
      </c>
      <c r="Z7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7" s="106" t="str">
        <f t="shared" si="58"/>
        <v>https://dashboardfiltrado.azurewebsites.net/AutoDash/Index/65/7</v>
      </c>
      <c r="AC7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id2:7, url:"https://app.powerbi.com/view?r=eyJrIjoiNDkyMzAzODgtMDllNy00M2FmLWIyN2EtNWQyYzMzMTNjYjgxIiwidCI6IjhmYmFhNWJmLTJlY2MtNGRjOC1iNTZiLThmOTJlMzA3ZjA3NiIsImMiOjR9", comentario:"DATA: DATAEMPRESA || País: Chile || Variante: SI || Tipo Variante: Región || Variante Shopify: Región del Maule"));</v>
      </c>
      <c r="AD7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https://dashboardfiltrado.azurewebsites.net/AutoDash/Index/65/7</v>
      </c>
      <c r="AE787" s="117" t="str">
        <f>+IF(Detalle_Vinculos_Odoo[[#This Row],[LINK Mapstore]]&lt;&gt;"","MapStore",IF(Detalle_Vinculos_Odoo[[#This Row],[id GEE]]&lt;&gt;"","GEE-PBI","PBI"))</f>
        <v>PBI</v>
      </c>
    </row>
    <row r="788" spans="1:31" ht="30.6" hidden="1" x14ac:dyDescent="0.3">
      <c r="A788" s="102">
        <f t="shared" si="59"/>
        <v>775</v>
      </c>
      <c r="B788" s="103" t="str">
        <f>+VLOOKUP($M788,Detalle_Variantes_DI[],2,0)</f>
        <v>DATAEMPRESA</v>
      </c>
      <c r="C788" s="103" t="str">
        <f>+VLOOKUP($M788,Detalle_Variantes_DI[],3,0)</f>
        <v>0007-01-00029</v>
      </c>
      <c r="D788" s="30" t="str">
        <f>+VLOOKUP($M788,Detalle_Variantes_DI[],5,0)</f>
        <v>Registro de Empresas - Chile</v>
      </c>
      <c r="E788" s="102" t="str">
        <f>+VLOOKUP($M788,Detalle_Variantes_DI[],6,0)</f>
        <v>PRO</v>
      </c>
      <c r="F788" s="102" t="str">
        <f>+VLOOKUP($M788,Detalle_Variantes_DI[],7,0)</f>
        <v>Chile</v>
      </c>
      <c r="G788" s="102" t="str">
        <f>+VLOOKUP($M788,Detalle_Variantes_DI[],8,0)</f>
        <v>SI</v>
      </c>
      <c r="H788" s="102" t="str">
        <f>+VLOOKUP($M788,Detalle_Variantes_DI[],9,0)</f>
        <v>NO</v>
      </c>
      <c r="I788" s="102" t="str">
        <f>+VLOOKUP($M788,Detalle_Variantes_DI[],10,0)</f>
        <v>NO</v>
      </c>
      <c r="J788" s="102" t="str">
        <f>+VLOOKUP($M788,Detalle_Variantes_DI[],11,0)</f>
        <v>SI</v>
      </c>
      <c r="K788" s="102" t="str">
        <f>+VLOOKUP($M788,Detalle_Variantes_DI[],13,0)</f>
        <v>SI</v>
      </c>
      <c r="L788" s="102" t="str">
        <f>+VLOOKUP($M788,Detalle_Variantes_DI[],14,0)</f>
        <v>Región</v>
      </c>
      <c r="M788" s="100">
        <f t="shared" si="57"/>
        <v>65</v>
      </c>
      <c r="N788" s="96">
        <v>8</v>
      </c>
      <c r="O788" s="102" t="str">
        <f>+IF(VLOOKUP($M788,Detalle_Variantes_DI[],19,0)=0,"",VLOOKUP($M788,Detalle_Variantes_DI[],19,0))</f>
        <v/>
      </c>
      <c r="P788" s="102" t="str">
        <f t="shared" si="60"/>
        <v/>
      </c>
      <c r="Q788" s="102" t="str">
        <f>+IF(VLOOKUP($M788,Detalle_Variantes_DI[],19,0)=0,"",VLOOKUP($M788,Detalle_Variantes_DI[],21,0))</f>
        <v/>
      </c>
      <c r="R788" s="102" t="str">
        <f t="shared" si="61"/>
        <v/>
      </c>
      <c r="S788" s="106" t="str">
        <f>+IFERROR(VLOOKUP(M788&amp;"-"&amp;N788,Links_publicos_PBI[[id-id2]:[Nombre Archivo PBI]],4,0),L788)</f>
        <v>Región del Biobío</v>
      </c>
      <c r="T788" s="121" t="str">
        <f>+HYPERLINK(IFERROR(VLOOKUP($M788&amp;"-"&amp;$N788,Links_publicos_PBI[[id-id2]:[Nombre Archivo PBI]],5,0),L788))</f>
        <v>https://app.powerbi.com/view?r=eyJrIjoiZGMyZDE4MTgtNWYzZi00ZTc3LWE3NzctNzU4ZmM3YTg4NDFmIiwidCI6IjhmYmFhNWJmLTJlY2MtNGRjOC1iNTZiLThmOTJlMzA3ZjA3NiIsImMiOjR9</v>
      </c>
      <c r="U788" s="121" t="str">
        <f>+IFERROR(VLOOKUP($M788,'LINK GEE-MSTORE'!$A$4:$E$164,4,0),"")&amp;IF(Detalle_Vinculos_Odoo[[#This Row],[id GEE2]]=0,"",Detalle_Vinculos_Odoo[[#This Row],[id GEE2]])</f>
        <v/>
      </c>
      <c r="V788" s="121" t="str">
        <f>+IFERROR(VLOOKUP($M788,'LINK GEE-MSTORE'!$I$4:$M$134,4,0),"")</f>
        <v/>
      </c>
      <c r="W788" s="30" t="str">
        <f>+Detalle_Vinculos_Odoo[[#This Row],[Data]]&amp;"|| "&amp;Detalle_Vinculos_Odoo[[#This Row],[Variante Shopify]]&amp;", "&amp;Detalle_Vinculos_Odoo[[#This Row],[País]]</f>
        <v>DATAEMPRESA|| Región del Biobío, Chile</v>
      </c>
      <c r="X7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del Biobío</v>
      </c>
      <c r="Y788" s="106" t="str">
        <f>+IFERROR(VLOOKUP(Detalle_Vinculos_Odoo[[#This Row],[id GEE]],Portadas10[],2,0),"No hay imagen en la tabla")</f>
        <v>No hay imagen en la tabla</v>
      </c>
      <c r="Z7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8" s="106" t="str">
        <f t="shared" si="58"/>
        <v>https://dashboardfiltrado.azurewebsites.net/AutoDash/Index/65/8</v>
      </c>
      <c r="AC7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id2:8, url:"https://app.powerbi.com/view?r=eyJrIjoiZGMyZDE4MTgtNWYzZi00ZTc3LWE3NzctNzU4ZmM3YTg4NDFmIiwidCI6IjhmYmFhNWJmLTJlY2MtNGRjOC1iNTZiLThmOTJlMzA3ZjA3NiIsImMiOjR9", comentario:"DATA: DATAEMPRESA || País: Chile || Variante: SI || Tipo Variante: Región || Variante Shopify: Región del Biobío"));</v>
      </c>
      <c r="AD7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https://dashboardfiltrado.azurewebsites.net/AutoDash/Index/65/8</v>
      </c>
      <c r="AE788" s="117" t="str">
        <f>+IF(Detalle_Vinculos_Odoo[[#This Row],[LINK Mapstore]]&lt;&gt;"","MapStore",IF(Detalle_Vinculos_Odoo[[#This Row],[id GEE]]&lt;&gt;"","GEE-PBI","PBI"))</f>
        <v>PBI</v>
      </c>
    </row>
    <row r="789" spans="1:31" ht="30.6" hidden="1" x14ac:dyDescent="0.3">
      <c r="A789" s="102">
        <f t="shared" si="59"/>
        <v>776</v>
      </c>
      <c r="B789" s="103" t="str">
        <f>+VLOOKUP($M789,Detalle_Variantes_DI[],2,0)</f>
        <v>DATAEMPRESA</v>
      </c>
      <c r="C789" s="103" t="str">
        <f>+VLOOKUP($M789,Detalle_Variantes_DI[],3,0)</f>
        <v>0007-01-00029</v>
      </c>
      <c r="D789" s="30" t="str">
        <f>+VLOOKUP($M789,Detalle_Variantes_DI[],5,0)</f>
        <v>Registro de Empresas - Chile</v>
      </c>
      <c r="E789" s="102" t="str">
        <f>+VLOOKUP($M789,Detalle_Variantes_DI[],6,0)</f>
        <v>PRO</v>
      </c>
      <c r="F789" s="102" t="str">
        <f>+VLOOKUP($M789,Detalle_Variantes_DI[],7,0)</f>
        <v>Chile</v>
      </c>
      <c r="G789" s="102" t="str">
        <f>+VLOOKUP($M789,Detalle_Variantes_DI[],8,0)</f>
        <v>SI</v>
      </c>
      <c r="H789" s="102" t="str">
        <f>+VLOOKUP($M789,Detalle_Variantes_DI[],9,0)</f>
        <v>NO</v>
      </c>
      <c r="I789" s="102" t="str">
        <f>+VLOOKUP($M789,Detalle_Variantes_DI[],10,0)</f>
        <v>NO</v>
      </c>
      <c r="J789" s="102" t="str">
        <f>+VLOOKUP($M789,Detalle_Variantes_DI[],11,0)</f>
        <v>SI</v>
      </c>
      <c r="K789" s="102" t="str">
        <f>+VLOOKUP($M789,Detalle_Variantes_DI[],13,0)</f>
        <v>SI</v>
      </c>
      <c r="L789" s="102" t="str">
        <f>+VLOOKUP($M789,Detalle_Variantes_DI[],14,0)</f>
        <v>Región</v>
      </c>
      <c r="M789" s="100">
        <f t="shared" ref="M789:M796" si="62">+M788</f>
        <v>65</v>
      </c>
      <c r="N789" s="96">
        <v>9</v>
      </c>
      <c r="O789" s="102" t="str">
        <f>+IF(VLOOKUP($M789,Detalle_Variantes_DI[],19,0)=0,"",VLOOKUP($M789,Detalle_Variantes_DI[],19,0))</f>
        <v/>
      </c>
      <c r="P789" s="102" t="str">
        <f t="shared" si="60"/>
        <v/>
      </c>
      <c r="Q789" s="102" t="str">
        <f>+IF(VLOOKUP($M789,Detalle_Variantes_DI[],19,0)=0,"",VLOOKUP($M789,Detalle_Variantes_DI[],21,0))</f>
        <v/>
      </c>
      <c r="R789" s="102" t="str">
        <f t="shared" si="61"/>
        <v/>
      </c>
      <c r="S789" s="106" t="str">
        <f>+IFERROR(VLOOKUP(M789&amp;"-"&amp;N789,Links_publicos_PBI[[id-id2]:[Nombre Archivo PBI]],4,0),L789)</f>
        <v>Región de La Araucanía</v>
      </c>
      <c r="T789" s="121" t="str">
        <f>+HYPERLINK(IFERROR(VLOOKUP($M789&amp;"-"&amp;$N789,Links_publicos_PBI[[id-id2]:[Nombre Archivo PBI]],5,0),L789))</f>
        <v>https://app.powerbi.com/view?r=eyJrIjoiNzY3NDgzYTYtOTIyMC00N2UxLWI5NjAtYWJjNDM0NjJkMDU4IiwidCI6IjhmYmFhNWJmLTJlY2MtNGRjOC1iNTZiLThmOTJlMzA3ZjA3NiIsImMiOjR9</v>
      </c>
      <c r="U789" s="121" t="str">
        <f>+IFERROR(VLOOKUP($M789,'LINK GEE-MSTORE'!$A$4:$E$164,4,0),"")&amp;IF(Detalle_Vinculos_Odoo[[#This Row],[id GEE2]]=0,"",Detalle_Vinculos_Odoo[[#This Row],[id GEE2]])</f>
        <v/>
      </c>
      <c r="V789" s="121" t="str">
        <f>+IFERROR(VLOOKUP($M789,'LINK GEE-MSTORE'!$I$4:$M$134,4,0),"")</f>
        <v/>
      </c>
      <c r="W789" s="30" t="str">
        <f>+Detalle_Vinculos_Odoo[[#This Row],[Data]]&amp;"|| "&amp;Detalle_Vinculos_Odoo[[#This Row],[Variante Shopify]]&amp;", "&amp;Detalle_Vinculos_Odoo[[#This Row],[País]]</f>
        <v>DATAEMPRESA|| Región de La Araucanía, Chile</v>
      </c>
      <c r="X7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La Araucanía</v>
      </c>
      <c r="Y789" s="106" t="str">
        <f>+IFERROR(VLOOKUP(Detalle_Vinculos_Odoo[[#This Row],[id GEE]],Portadas10[],2,0),"No hay imagen en la tabla")</f>
        <v>No hay imagen en la tabla</v>
      </c>
      <c r="Z7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9" s="106" t="str">
        <f t="shared" si="58"/>
        <v>https://dashboardfiltrado.azurewebsites.net/AutoDash/Index/65/9</v>
      </c>
      <c r="AC7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id2:9, url:"https://app.powerbi.com/view?r=eyJrIjoiNzY3NDgzYTYtOTIyMC00N2UxLWI5NjAtYWJjNDM0NjJkMDU4IiwidCI6IjhmYmFhNWJmLTJlY2MtNGRjOC1iNTZiLThmOTJlMzA3ZjA3NiIsImMiOjR9", comentario:"DATA: DATAEMPRESA || País: Chile || Variante: SI || Tipo Variante: Región || Variante Shopify: Región de La Araucanía"));</v>
      </c>
      <c r="AD7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https://dashboardfiltrado.azurewebsites.net/AutoDash/Index/65/9</v>
      </c>
      <c r="AE789" s="117" t="str">
        <f>+IF(Detalle_Vinculos_Odoo[[#This Row],[LINK Mapstore]]&lt;&gt;"","MapStore",IF(Detalle_Vinculos_Odoo[[#This Row],[id GEE]]&lt;&gt;"","GEE-PBI","PBI"))</f>
        <v>PBI</v>
      </c>
    </row>
    <row r="790" spans="1:31" ht="30.6" hidden="1" x14ac:dyDescent="0.3">
      <c r="A790" s="102">
        <f t="shared" si="59"/>
        <v>777</v>
      </c>
      <c r="B790" s="103" t="str">
        <f>+VLOOKUP($M790,Detalle_Variantes_DI[],2,0)</f>
        <v>DATAEMPRESA</v>
      </c>
      <c r="C790" s="103" t="str">
        <f>+VLOOKUP($M790,Detalle_Variantes_DI[],3,0)</f>
        <v>0007-01-00029</v>
      </c>
      <c r="D790" s="30" t="str">
        <f>+VLOOKUP($M790,Detalle_Variantes_DI[],5,0)</f>
        <v>Registro de Empresas - Chile</v>
      </c>
      <c r="E790" s="102" t="str">
        <f>+VLOOKUP($M790,Detalle_Variantes_DI[],6,0)</f>
        <v>PRO</v>
      </c>
      <c r="F790" s="102" t="str">
        <f>+VLOOKUP($M790,Detalle_Variantes_DI[],7,0)</f>
        <v>Chile</v>
      </c>
      <c r="G790" s="102" t="str">
        <f>+VLOOKUP($M790,Detalle_Variantes_DI[],8,0)</f>
        <v>SI</v>
      </c>
      <c r="H790" s="102" t="str">
        <f>+VLOOKUP($M790,Detalle_Variantes_DI[],9,0)</f>
        <v>NO</v>
      </c>
      <c r="I790" s="102" t="str">
        <f>+VLOOKUP($M790,Detalle_Variantes_DI[],10,0)</f>
        <v>NO</v>
      </c>
      <c r="J790" s="102" t="str">
        <f>+VLOOKUP($M790,Detalle_Variantes_DI[],11,0)</f>
        <v>SI</v>
      </c>
      <c r="K790" s="102" t="str">
        <f>+VLOOKUP($M790,Detalle_Variantes_DI[],13,0)</f>
        <v>SI</v>
      </c>
      <c r="L790" s="102" t="str">
        <f>+VLOOKUP($M790,Detalle_Variantes_DI[],14,0)</f>
        <v>Región</v>
      </c>
      <c r="M790" s="100">
        <f t="shared" si="62"/>
        <v>65</v>
      </c>
      <c r="N790" s="96">
        <v>10</v>
      </c>
      <c r="O790" s="102" t="str">
        <f>+IF(VLOOKUP($M790,Detalle_Variantes_DI[],19,0)=0,"",VLOOKUP($M790,Detalle_Variantes_DI[],19,0))</f>
        <v/>
      </c>
      <c r="P790" s="102" t="str">
        <f t="shared" si="60"/>
        <v/>
      </c>
      <c r="Q790" s="102" t="str">
        <f>+IF(VLOOKUP($M790,Detalle_Variantes_DI[],19,0)=0,"",VLOOKUP($M790,Detalle_Variantes_DI[],21,0))</f>
        <v/>
      </c>
      <c r="R790" s="102" t="str">
        <f t="shared" si="61"/>
        <v/>
      </c>
      <c r="S790" s="106" t="str">
        <f>+IFERROR(VLOOKUP(M790&amp;"-"&amp;N790,Links_publicos_PBI[[id-id2]:[Nombre Archivo PBI]],4,0),L790)</f>
        <v>Región de Los Lagos</v>
      </c>
      <c r="T790" s="121" t="str">
        <f>+HYPERLINK(IFERROR(VLOOKUP($M790&amp;"-"&amp;$N790,Links_publicos_PBI[[id-id2]:[Nombre Archivo PBI]],5,0),L790))</f>
        <v>https://app.powerbi.com/view?r=eyJrIjoiMmIzZDk1OTctYjdjYy00M2UyLWIxZjMtODY2NTYyZWI5MTE5IiwidCI6IjhmYmFhNWJmLTJlY2MtNGRjOC1iNTZiLThmOTJlMzA3ZjA3NiIsImMiOjR9</v>
      </c>
      <c r="U790" s="121" t="str">
        <f>+IFERROR(VLOOKUP($M790,'LINK GEE-MSTORE'!$A$4:$E$164,4,0),"")&amp;IF(Detalle_Vinculos_Odoo[[#This Row],[id GEE2]]=0,"",Detalle_Vinculos_Odoo[[#This Row],[id GEE2]])</f>
        <v/>
      </c>
      <c r="V790" s="121" t="str">
        <f>+IFERROR(VLOOKUP($M790,'LINK GEE-MSTORE'!$I$4:$M$134,4,0),"")</f>
        <v/>
      </c>
      <c r="W790" s="30" t="str">
        <f>+Detalle_Vinculos_Odoo[[#This Row],[Data]]&amp;"|| "&amp;Detalle_Vinculos_Odoo[[#This Row],[Variante Shopify]]&amp;", "&amp;Detalle_Vinculos_Odoo[[#This Row],[País]]</f>
        <v>DATAEMPRESA|| Región de Los Lagos, Chile</v>
      </c>
      <c r="X7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Los Lagos</v>
      </c>
      <c r="Y790" s="106" t="str">
        <f>+IFERROR(VLOOKUP(Detalle_Vinculos_Odoo[[#This Row],[id GEE]],Portadas10[],2,0),"No hay imagen en la tabla")</f>
        <v>No hay imagen en la tabla</v>
      </c>
      <c r="Z7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0" s="106" t="str">
        <f t="shared" si="58"/>
        <v>https://dashboardfiltrado.azurewebsites.net/AutoDash/Index/65/10</v>
      </c>
      <c r="AC7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id2:10, url:"https://app.powerbi.com/view?r=eyJrIjoiMmIzZDk1OTctYjdjYy00M2UyLWIxZjMtODY2NTYyZWI5MTE5IiwidCI6IjhmYmFhNWJmLTJlY2MtNGRjOC1iNTZiLThmOTJlMzA3ZjA3NiIsImMiOjR9", comentario:"DATA: DATAEMPRESA || País: Chile || Variante: SI || Tipo Variante: Región || Variante Shopify: Región de Los Lagos"));</v>
      </c>
      <c r="AD7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https://dashboardfiltrado.azurewebsites.net/AutoDash/Index/65/10</v>
      </c>
      <c r="AE790" s="117" t="str">
        <f>+IF(Detalle_Vinculos_Odoo[[#This Row],[LINK Mapstore]]&lt;&gt;"","MapStore",IF(Detalle_Vinculos_Odoo[[#This Row],[id GEE]]&lt;&gt;"","GEE-PBI","PBI"))</f>
        <v>PBI</v>
      </c>
    </row>
    <row r="791" spans="1:31" ht="30.6" hidden="1" x14ac:dyDescent="0.3">
      <c r="A791" s="102">
        <f t="shared" si="59"/>
        <v>778</v>
      </c>
      <c r="B791" s="103" t="str">
        <f>+VLOOKUP($M791,Detalle_Variantes_DI[],2,0)</f>
        <v>DATAEMPRESA</v>
      </c>
      <c r="C791" s="103" t="str">
        <f>+VLOOKUP($M791,Detalle_Variantes_DI[],3,0)</f>
        <v>0007-01-00029</v>
      </c>
      <c r="D791" s="30" t="str">
        <f>+VLOOKUP($M791,Detalle_Variantes_DI[],5,0)</f>
        <v>Registro de Empresas - Chile</v>
      </c>
      <c r="E791" s="102" t="str">
        <f>+VLOOKUP($M791,Detalle_Variantes_DI[],6,0)</f>
        <v>PRO</v>
      </c>
      <c r="F791" s="102" t="str">
        <f>+VLOOKUP($M791,Detalle_Variantes_DI[],7,0)</f>
        <v>Chile</v>
      </c>
      <c r="G791" s="102" t="str">
        <f>+VLOOKUP($M791,Detalle_Variantes_DI[],8,0)</f>
        <v>SI</v>
      </c>
      <c r="H791" s="102" t="str">
        <f>+VLOOKUP($M791,Detalle_Variantes_DI[],9,0)</f>
        <v>NO</v>
      </c>
      <c r="I791" s="102" t="str">
        <f>+VLOOKUP($M791,Detalle_Variantes_DI[],10,0)</f>
        <v>NO</v>
      </c>
      <c r="J791" s="102" t="str">
        <f>+VLOOKUP($M791,Detalle_Variantes_DI[],11,0)</f>
        <v>SI</v>
      </c>
      <c r="K791" s="102" t="str">
        <f>+VLOOKUP($M791,Detalle_Variantes_DI[],13,0)</f>
        <v>SI</v>
      </c>
      <c r="L791" s="102" t="str">
        <f>+VLOOKUP($M791,Detalle_Variantes_DI[],14,0)</f>
        <v>Región</v>
      </c>
      <c r="M791" s="100">
        <f t="shared" si="62"/>
        <v>65</v>
      </c>
      <c r="N791" s="96">
        <v>11</v>
      </c>
      <c r="O791" s="102" t="str">
        <f>+IF(VLOOKUP($M791,Detalle_Variantes_DI[],19,0)=0,"",VLOOKUP($M791,Detalle_Variantes_DI[],19,0))</f>
        <v/>
      </c>
      <c r="P791" s="102" t="str">
        <f t="shared" si="60"/>
        <v/>
      </c>
      <c r="Q791" s="102" t="str">
        <f>+IF(VLOOKUP($M791,Detalle_Variantes_DI[],19,0)=0,"",VLOOKUP($M791,Detalle_Variantes_DI[],21,0))</f>
        <v/>
      </c>
      <c r="R791" s="102" t="str">
        <f t="shared" si="61"/>
        <v/>
      </c>
      <c r="S791" s="106" t="str">
        <f>+IFERROR(VLOOKUP(M791&amp;"-"&amp;N791,Links_publicos_PBI[[id-id2]:[Nombre Archivo PBI]],4,0),L791)</f>
        <v>Región de Aysén</v>
      </c>
      <c r="T791" s="121" t="str">
        <f>+HYPERLINK(IFERROR(VLOOKUP($M791&amp;"-"&amp;$N791,Links_publicos_PBI[[id-id2]:[Nombre Archivo PBI]],5,0),L791))</f>
        <v>https://app.powerbi.com/view?r=eyJrIjoiMDc5ZWU4ZTctZTFkMy00MGI5LTkyNjUtNmEzN2Q5N2YzMmJlIiwidCI6IjhmYmFhNWJmLTJlY2MtNGRjOC1iNTZiLThmOTJlMzA3ZjA3NiIsImMiOjR9</v>
      </c>
      <c r="U791" s="121" t="str">
        <f>+IFERROR(VLOOKUP($M791,'LINK GEE-MSTORE'!$A$4:$E$164,4,0),"")&amp;IF(Detalle_Vinculos_Odoo[[#This Row],[id GEE2]]=0,"",Detalle_Vinculos_Odoo[[#This Row],[id GEE2]])</f>
        <v/>
      </c>
      <c r="V791" s="121" t="str">
        <f>+IFERROR(VLOOKUP($M791,'LINK GEE-MSTORE'!$I$4:$M$134,4,0),"")</f>
        <v/>
      </c>
      <c r="W791" s="30" t="str">
        <f>+Detalle_Vinculos_Odoo[[#This Row],[Data]]&amp;"|| "&amp;Detalle_Vinculos_Odoo[[#This Row],[Variante Shopify]]&amp;", "&amp;Detalle_Vinculos_Odoo[[#This Row],[País]]</f>
        <v>DATAEMPRESA|| Región de Aysén, Chile</v>
      </c>
      <c r="X7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Aysén</v>
      </c>
      <c r="Y791" s="106" t="str">
        <f>+IFERROR(VLOOKUP(Detalle_Vinculos_Odoo[[#This Row],[id GEE]],Portadas10[],2,0),"No hay imagen en la tabla")</f>
        <v>No hay imagen en la tabla</v>
      </c>
      <c r="Z7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1" s="106" t="str">
        <f t="shared" si="58"/>
        <v>https://dashboardfiltrado.azurewebsites.net/AutoDash/Index/65/11</v>
      </c>
      <c r="AC7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id2:11, url:"https://app.powerbi.com/view?r=eyJrIjoiMDc5ZWU4ZTctZTFkMy00MGI5LTkyNjUtNmEzN2Q5N2YzMmJlIiwidCI6IjhmYmFhNWJmLTJlY2MtNGRjOC1iNTZiLThmOTJlMzA3ZjA3NiIsImMiOjR9", comentario:"DATA: DATAEMPRESA || País: Chile || Variante: SI || Tipo Variante: Región || Variante Shopify: Región de Aysén"));</v>
      </c>
      <c r="AD7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https://dashboardfiltrado.azurewebsites.net/AutoDash/Index/65/11</v>
      </c>
      <c r="AE791" s="117" t="str">
        <f>+IF(Detalle_Vinculos_Odoo[[#This Row],[LINK Mapstore]]&lt;&gt;"","MapStore",IF(Detalle_Vinculos_Odoo[[#This Row],[id GEE]]&lt;&gt;"","GEE-PBI","PBI"))</f>
        <v>PBI</v>
      </c>
    </row>
    <row r="792" spans="1:31" ht="30.6" hidden="1" x14ac:dyDescent="0.3">
      <c r="A792" s="102">
        <f t="shared" si="59"/>
        <v>779</v>
      </c>
      <c r="B792" s="103" t="str">
        <f>+VLOOKUP($M792,Detalle_Variantes_DI[],2,0)</f>
        <v>DATAEMPRESA</v>
      </c>
      <c r="C792" s="103" t="str">
        <f>+VLOOKUP($M792,Detalle_Variantes_DI[],3,0)</f>
        <v>0007-01-00029</v>
      </c>
      <c r="D792" s="30" t="str">
        <f>+VLOOKUP($M792,Detalle_Variantes_DI[],5,0)</f>
        <v>Registro de Empresas - Chile</v>
      </c>
      <c r="E792" s="102" t="str">
        <f>+VLOOKUP($M792,Detalle_Variantes_DI[],6,0)</f>
        <v>PRO</v>
      </c>
      <c r="F792" s="102" t="str">
        <f>+VLOOKUP($M792,Detalle_Variantes_DI[],7,0)</f>
        <v>Chile</v>
      </c>
      <c r="G792" s="102" t="str">
        <f>+VLOOKUP($M792,Detalle_Variantes_DI[],8,0)</f>
        <v>SI</v>
      </c>
      <c r="H792" s="102" t="str">
        <f>+VLOOKUP($M792,Detalle_Variantes_DI[],9,0)</f>
        <v>NO</v>
      </c>
      <c r="I792" s="102" t="str">
        <f>+VLOOKUP($M792,Detalle_Variantes_DI[],10,0)</f>
        <v>NO</v>
      </c>
      <c r="J792" s="102" t="str">
        <f>+VLOOKUP($M792,Detalle_Variantes_DI[],11,0)</f>
        <v>SI</v>
      </c>
      <c r="K792" s="102" t="str">
        <f>+VLOOKUP($M792,Detalle_Variantes_DI[],13,0)</f>
        <v>SI</v>
      </c>
      <c r="L792" s="102" t="str">
        <f>+VLOOKUP($M792,Detalle_Variantes_DI[],14,0)</f>
        <v>Región</v>
      </c>
      <c r="M792" s="100">
        <f t="shared" si="62"/>
        <v>65</v>
      </c>
      <c r="N792" s="96">
        <v>12</v>
      </c>
      <c r="O792" s="102" t="str">
        <f>+IF(VLOOKUP($M792,Detalle_Variantes_DI[],19,0)=0,"",VLOOKUP($M792,Detalle_Variantes_DI[],19,0))</f>
        <v/>
      </c>
      <c r="P792" s="102" t="str">
        <f t="shared" si="60"/>
        <v/>
      </c>
      <c r="Q792" s="102" t="str">
        <f>+IF(VLOOKUP($M792,Detalle_Variantes_DI[],19,0)=0,"",VLOOKUP($M792,Detalle_Variantes_DI[],21,0))</f>
        <v/>
      </c>
      <c r="R792" s="102" t="str">
        <f t="shared" si="61"/>
        <v/>
      </c>
      <c r="S792" s="106" t="str">
        <f>+IFERROR(VLOOKUP(M792&amp;"-"&amp;N792,Links_publicos_PBI[[id-id2]:[Nombre Archivo PBI]],4,0),L792)</f>
        <v>Región de Magallanes</v>
      </c>
      <c r="T792" s="121" t="str">
        <f>+HYPERLINK(IFERROR(VLOOKUP($M792&amp;"-"&amp;$N792,Links_publicos_PBI[[id-id2]:[Nombre Archivo PBI]],5,0),L792))</f>
        <v>https://app.powerbi.com/view?r=eyJrIjoiOGU4MGUxOTgtNjY2ZS00OGY2LTliODUtZmU3MzgzYTkwMGJiIiwidCI6IjhmYmFhNWJmLTJlY2MtNGRjOC1iNTZiLThmOTJlMzA3ZjA3NiIsImMiOjR9</v>
      </c>
      <c r="U792" s="121" t="str">
        <f>+IFERROR(VLOOKUP($M792,'LINK GEE-MSTORE'!$A$4:$E$164,4,0),"")&amp;IF(Detalle_Vinculos_Odoo[[#This Row],[id GEE2]]=0,"",Detalle_Vinculos_Odoo[[#This Row],[id GEE2]])</f>
        <v/>
      </c>
      <c r="V792" s="121" t="str">
        <f>+IFERROR(VLOOKUP($M792,'LINK GEE-MSTORE'!$I$4:$M$134,4,0),"")</f>
        <v/>
      </c>
      <c r="W792" s="30" t="str">
        <f>+Detalle_Vinculos_Odoo[[#This Row],[Data]]&amp;"|| "&amp;Detalle_Vinculos_Odoo[[#This Row],[Variante Shopify]]&amp;", "&amp;Detalle_Vinculos_Odoo[[#This Row],[País]]</f>
        <v>DATAEMPRESA|| Región de Magallanes, Chile</v>
      </c>
      <c r="X7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Magallanes</v>
      </c>
      <c r="Y792" s="106" t="str">
        <f>+IFERROR(VLOOKUP(Detalle_Vinculos_Odoo[[#This Row],[id GEE]],Portadas10[],2,0),"No hay imagen en la tabla")</f>
        <v>No hay imagen en la tabla</v>
      </c>
      <c r="Z7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2" s="106" t="str">
        <f t="shared" si="58"/>
        <v>https://dashboardfiltrado.azurewebsites.net/AutoDash/Index/65/12</v>
      </c>
      <c r="AC7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id2:12, url:"https://app.powerbi.com/view?r=eyJrIjoiOGU4MGUxOTgtNjY2ZS00OGY2LTliODUtZmU3MzgzYTkwMGJiIiwidCI6IjhmYmFhNWJmLTJlY2MtNGRjOC1iNTZiLThmOTJlMzA3ZjA3NiIsImMiOjR9", comentario:"DATA: DATAEMPRESA || País: Chile || Variante: SI || Tipo Variante: Región || Variante Shopify: Región de Magallanes"));</v>
      </c>
      <c r="AD7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https://dashboardfiltrado.azurewebsites.net/AutoDash/Index/65/12</v>
      </c>
      <c r="AE792" s="117" t="str">
        <f>+IF(Detalle_Vinculos_Odoo[[#This Row],[LINK Mapstore]]&lt;&gt;"","MapStore",IF(Detalle_Vinculos_Odoo[[#This Row],[id GEE]]&lt;&gt;"","GEE-PBI","PBI"))</f>
        <v>PBI</v>
      </c>
    </row>
    <row r="793" spans="1:31" ht="30.6" hidden="1" x14ac:dyDescent="0.3">
      <c r="A793" s="102">
        <f t="shared" si="59"/>
        <v>780</v>
      </c>
      <c r="B793" s="103" t="str">
        <f>+VLOOKUP($M793,Detalle_Variantes_DI[],2,0)</f>
        <v>DATAEMPRESA</v>
      </c>
      <c r="C793" s="103" t="str">
        <f>+VLOOKUP($M793,Detalle_Variantes_DI[],3,0)</f>
        <v>0007-01-00029</v>
      </c>
      <c r="D793" s="30" t="str">
        <f>+VLOOKUP($M793,Detalle_Variantes_DI[],5,0)</f>
        <v>Registro de Empresas - Chile</v>
      </c>
      <c r="E793" s="102" t="str">
        <f>+VLOOKUP($M793,Detalle_Variantes_DI[],6,0)</f>
        <v>PRO</v>
      </c>
      <c r="F793" s="102" t="str">
        <f>+VLOOKUP($M793,Detalle_Variantes_DI[],7,0)</f>
        <v>Chile</v>
      </c>
      <c r="G793" s="102" t="str">
        <f>+VLOOKUP($M793,Detalle_Variantes_DI[],8,0)</f>
        <v>SI</v>
      </c>
      <c r="H793" s="102" t="str">
        <f>+VLOOKUP($M793,Detalle_Variantes_DI[],9,0)</f>
        <v>NO</v>
      </c>
      <c r="I793" s="102" t="str">
        <f>+VLOOKUP($M793,Detalle_Variantes_DI[],10,0)</f>
        <v>NO</v>
      </c>
      <c r="J793" s="102" t="str">
        <f>+VLOOKUP($M793,Detalle_Variantes_DI[],11,0)</f>
        <v>SI</v>
      </c>
      <c r="K793" s="102" t="str">
        <f>+VLOOKUP($M793,Detalle_Variantes_DI[],13,0)</f>
        <v>SI</v>
      </c>
      <c r="L793" s="102" t="str">
        <f>+VLOOKUP($M793,Detalle_Variantes_DI[],14,0)</f>
        <v>Región</v>
      </c>
      <c r="M793" s="100">
        <f t="shared" si="62"/>
        <v>65</v>
      </c>
      <c r="N793" s="96">
        <v>13</v>
      </c>
      <c r="O793" s="102" t="str">
        <f>+IF(VLOOKUP($M793,Detalle_Variantes_DI[],19,0)=0,"",VLOOKUP($M793,Detalle_Variantes_DI[],19,0))</f>
        <v/>
      </c>
      <c r="P793" s="102" t="str">
        <f t="shared" si="60"/>
        <v/>
      </c>
      <c r="Q793" s="102" t="str">
        <f>+IF(VLOOKUP($M793,Detalle_Variantes_DI[],19,0)=0,"",VLOOKUP($M793,Detalle_Variantes_DI[],21,0))</f>
        <v/>
      </c>
      <c r="R793" s="102" t="str">
        <f t="shared" si="61"/>
        <v/>
      </c>
      <c r="S793" s="106" t="str">
        <f>+IFERROR(VLOOKUP(M793&amp;"-"&amp;N793,Links_publicos_PBI[[id-id2]:[Nombre Archivo PBI]],4,0),L793)</f>
        <v>Región Metropolitana</v>
      </c>
      <c r="T793" s="121" t="str">
        <f>+HYPERLINK(IFERROR(VLOOKUP($M793&amp;"-"&amp;$N793,Links_publicos_PBI[[id-id2]:[Nombre Archivo PBI]],5,0),L793))</f>
        <v>https://app.powerbi.com/view?r=eyJrIjoiNjZkZDAzYTgtNzFlNS00NzYwLWI4ZWMtNTE3MTJkMDllYmRkIiwidCI6IjhmYmFhNWJmLTJlY2MtNGRjOC1iNTZiLThmOTJlMzA3ZjA3NiIsImMiOjR9</v>
      </c>
      <c r="U793" s="121" t="str">
        <f>+IFERROR(VLOOKUP($M793,'LINK GEE-MSTORE'!$A$4:$E$164,4,0),"")&amp;IF(Detalle_Vinculos_Odoo[[#This Row],[id GEE2]]=0,"",Detalle_Vinculos_Odoo[[#This Row],[id GEE2]])</f>
        <v/>
      </c>
      <c r="V793" s="121" t="str">
        <f>+IFERROR(VLOOKUP($M793,'LINK GEE-MSTORE'!$I$4:$M$134,4,0),"")</f>
        <v/>
      </c>
      <c r="W793" s="30" t="str">
        <f>+Detalle_Vinculos_Odoo[[#This Row],[Data]]&amp;"|| "&amp;Detalle_Vinculos_Odoo[[#This Row],[Variante Shopify]]&amp;", "&amp;Detalle_Vinculos_Odoo[[#This Row],[País]]</f>
        <v>DATAEMPRESA|| Región Metropolitana, Chile</v>
      </c>
      <c r="X7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Metropolitana</v>
      </c>
      <c r="Y793" s="106" t="str">
        <f>+IFERROR(VLOOKUP(Detalle_Vinculos_Odoo[[#This Row],[id GEE]],Portadas10[],2,0),"No hay imagen en la tabla")</f>
        <v>No hay imagen en la tabla</v>
      </c>
      <c r="Z7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3" s="106" t="str">
        <f t="shared" si="58"/>
        <v>https://dashboardfiltrado.azurewebsites.net/AutoDash/Index/65/13</v>
      </c>
      <c r="AC7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id2:13, url:"https://app.powerbi.com/view?r=eyJrIjoiNjZkZDAzYTgtNzFlNS00NzYwLWI4ZWMtNTE3MTJkMDllYmRkIiwidCI6IjhmYmFhNWJmLTJlY2MtNGRjOC1iNTZiLThmOTJlMzA3ZjA3NiIsImMiOjR9", comentario:"DATA: DATAEMPRESA || País: Chile || Variante: SI || Tipo Variante: Región || Variante Shopify: Región Metropolitana"));</v>
      </c>
      <c r="AD7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https://dashboardfiltrado.azurewebsites.net/AutoDash/Index/65/13</v>
      </c>
      <c r="AE793" s="117" t="str">
        <f>+IF(Detalle_Vinculos_Odoo[[#This Row],[LINK Mapstore]]&lt;&gt;"","MapStore",IF(Detalle_Vinculos_Odoo[[#This Row],[id GEE]]&lt;&gt;"","GEE-PBI","PBI"))</f>
        <v>PBI</v>
      </c>
    </row>
    <row r="794" spans="1:31" ht="30.6" hidden="1" x14ac:dyDescent="0.3">
      <c r="A794" s="102">
        <f t="shared" si="59"/>
        <v>781</v>
      </c>
      <c r="B794" s="103" t="str">
        <f>+VLOOKUP($M794,Detalle_Variantes_DI[],2,0)</f>
        <v>DATAEMPRESA</v>
      </c>
      <c r="C794" s="103" t="str">
        <f>+VLOOKUP($M794,Detalle_Variantes_DI[],3,0)</f>
        <v>0007-01-00029</v>
      </c>
      <c r="D794" s="30" t="str">
        <f>+VLOOKUP($M794,Detalle_Variantes_DI[],5,0)</f>
        <v>Registro de Empresas - Chile</v>
      </c>
      <c r="E794" s="102" t="str">
        <f>+VLOOKUP($M794,Detalle_Variantes_DI[],6,0)</f>
        <v>PRO</v>
      </c>
      <c r="F794" s="102" t="str">
        <f>+VLOOKUP($M794,Detalle_Variantes_DI[],7,0)</f>
        <v>Chile</v>
      </c>
      <c r="G794" s="102" t="str">
        <f>+VLOOKUP($M794,Detalle_Variantes_DI[],8,0)</f>
        <v>SI</v>
      </c>
      <c r="H794" s="102" t="str">
        <f>+VLOOKUP($M794,Detalle_Variantes_DI[],9,0)</f>
        <v>NO</v>
      </c>
      <c r="I794" s="102" t="str">
        <f>+VLOOKUP($M794,Detalle_Variantes_DI[],10,0)</f>
        <v>NO</v>
      </c>
      <c r="J794" s="102" t="str">
        <f>+VLOOKUP($M794,Detalle_Variantes_DI[],11,0)</f>
        <v>SI</v>
      </c>
      <c r="K794" s="102" t="str">
        <f>+VLOOKUP($M794,Detalle_Variantes_DI[],13,0)</f>
        <v>SI</v>
      </c>
      <c r="L794" s="102" t="str">
        <f>+VLOOKUP($M794,Detalle_Variantes_DI[],14,0)</f>
        <v>Región</v>
      </c>
      <c r="M794" s="100">
        <f t="shared" si="62"/>
        <v>65</v>
      </c>
      <c r="N794" s="96">
        <v>14</v>
      </c>
      <c r="O794" s="102" t="str">
        <f>+IF(VLOOKUP($M794,Detalle_Variantes_DI[],19,0)=0,"",VLOOKUP($M794,Detalle_Variantes_DI[],19,0))</f>
        <v/>
      </c>
      <c r="P794" s="102" t="str">
        <f t="shared" si="60"/>
        <v/>
      </c>
      <c r="Q794" s="102" t="str">
        <f>+IF(VLOOKUP($M794,Detalle_Variantes_DI[],19,0)=0,"",VLOOKUP($M794,Detalle_Variantes_DI[],21,0))</f>
        <v/>
      </c>
      <c r="R794" s="102" t="str">
        <f t="shared" si="61"/>
        <v/>
      </c>
      <c r="S794" s="106" t="str">
        <f>+IFERROR(VLOOKUP(M794&amp;"-"&amp;N794,Links_publicos_PBI[[id-id2]:[Nombre Archivo PBI]],4,0),L794)</f>
        <v>Región de Los Ríos</v>
      </c>
      <c r="T794" s="121" t="str">
        <f>+HYPERLINK(IFERROR(VLOOKUP($M794&amp;"-"&amp;$N794,Links_publicos_PBI[[id-id2]:[Nombre Archivo PBI]],5,0),L794))</f>
        <v>https://app.powerbi.com/view?r=eyJrIjoiYjMwOGI0ODQtNGM3Mi00NmYwLWI4ZDktMzYzNzc4Y2Y5NmEwIiwidCI6IjhmYmFhNWJmLTJlY2MtNGRjOC1iNTZiLThmOTJlMzA3ZjA3NiIsImMiOjR9</v>
      </c>
      <c r="U794" s="121" t="str">
        <f>+IFERROR(VLOOKUP($M794,'LINK GEE-MSTORE'!$A$4:$E$164,4,0),"")&amp;IF(Detalle_Vinculos_Odoo[[#This Row],[id GEE2]]=0,"",Detalle_Vinculos_Odoo[[#This Row],[id GEE2]])</f>
        <v/>
      </c>
      <c r="V794" s="121" t="str">
        <f>+IFERROR(VLOOKUP($M794,'LINK GEE-MSTORE'!$I$4:$M$134,4,0),"")</f>
        <v/>
      </c>
      <c r="W794" s="30" t="str">
        <f>+Detalle_Vinculos_Odoo[[#This Row],[Data]]&amp;"|| "&amp;Detalle_Vinculos_Odoo[[#This Row],[Variante Shopify]]&amp;", "&amp;Detalle_Vinculos_Odoo[[#This Row],[País]]</f>
        <v>DATAEMPRESA|| Región de Los Ríos, Chile</v>
      </c>
      <c r="X7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Los Ríos</v>
      </c>
      <c r="Y794" s="106" t="str">
        <f>+IFERROR(VLOOKUP(Detalle_Vinculos_Odoo[[#This Row],[id GEE]],Portadas10[],2,0),"No hay imagen en la tabla")</f>
        <v>No hay imagen en la tabla</v>
      </c>
      <c r="Z7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4" s="106" t="str">
        <f t="shared" si="58"/>
        <v>https://dashboardfiltrado.azurewebsites.net/AutoDash/Index/65/14</v>
      </c>
      <c r="AC7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id2:14, url:"https://app.powerbi.com/view?r=eyJrIjoiYjMwOGI0ODQtNGM3Mi00NmYwLWI4ZDktMzYzNzc4Y2Y5NmEwIiwidCI6IjhmYmFhNWJmLTJlY2MtNGRjOC1iNTZiLThmOTJlMzA3ZjA3NiIsImMiOjR9", comentario:"DATA: DATAEMPRESA || País: Chile || Variante: SI || Tipo Variante: Región || Variante Shopify: Región de Los Ríos"));</v>
      </c>
      <c r="AD7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https://dashboardfiltrado.azurewebsites.net/AutoDash/Index/65/14</v>
      </c>
      <c r="AE794" s="117" t="str">
        <f>+IF(Detalle_Vinculos_Odoo[[#This Row],[LINK Mapstore]]&lt;&gt;"","MapStore",IF(Detalle_Vinculos_Odoo[[#This Row],[id GEE]]&lt;&gt;"","GEE-PBI","PBI"))</f>
        <v>PBI</v>
      </c>
    </row>
    <row r="795" spans="1:31" ht="30.6" hidden="1" x14ac:dyDescent="0.3">
      <c r="A795" s="102">
        <f t="shared" si="59"/>
        <v>782</v>
      </c>
      <c r="B795" s="103" t="str">
        <f>+VLOOKUP($M795,Detalle_Variantes_DI[],2,0)</f>
        <v>DATAEMPRESA</v>
      </c>
      <c r="C795" s="103" t="str">
        <f>+VLOOKUP($M795,Detalle_Variantes_DI[],3,0)</f>
        <v>0007-01-00029</v>
      </c>
      <c r="D795" s="30" t="str">
        <f>+VLOOKUP($M795,Detalle_Variantes_DI[],5,0)</f>
        <v>Registro de Empresas - Chile</v>
      </c>
      <c r="E795" s="102" t="str">
        <f>+VLOOKUP($M795,Detalle_Variantes_DI[],6,0)</f>
        <v>PRO</v>
      </c>
      <c r="F795" s="102" t="str">
        <f>+VLOOKUP($M795,Detalle_Variantes_DI[],7,0)</f>
        <v>Chile</v>
      </c>
      <c r="G795" s="102" t="str">
        <f>+VLOOKUP($M795,Detalle_Variantes_DI[],8,0)</f>
        <v>SI</v>
      </c>
      <c r="H795" s="102" t="str">
        <f>+VLOOKUP($M795,Detalle_Variantes_DI[],9,0)</f>
        <v>NO</v>
      </c>
      <c r="I795" s="102" t="str">
        <f>+VLOOKUP($M795,Detalle_Variantes_DI[],10,0)</f>
        <v>NO</v>
      </c>
      <c r="J795" s="102" t="str">
        <f>+VLOOKUP($M795,Detalle_Variantes_DI[],11,0)</f>
        <v>SI</v>
      </c>
      <c r="K795" s="102" t="str">
        <f>+VLOOKUP($M795,Detalle_Variantes_DI[],13,0)</f>
        <v>SI</v>
      </c>
      <c r="L795" s="102" t="str">
        <f>+VLOOKUP($M795,Detalle_Variantes_DI[],14,0)</f>
        <v>Región</v>
      </c>
      <c r="M795" s="100">
        <f t="shared" si="62"/>
        <v>65</v>
      </c>
      <c r="N795" s="96">
        <v>15</v>
      </c>
      <c r="O795" s="102" t="str">
        <f>+IF(VLOOKUP($M795,Detalle_Variantes_DI[],19,0)=0,"",VLOOKUP($M795,Detalle_Variantes_DI[],19,0))</f>
        <v/>
      </c>
      <c r="P795" s="102" t="str">
        <f t="shared" si="60"/>
        <v/>
      </c>
      <c r="Q795" s="102" t="str">
        <f>+IF(VLOOKUP($M795,Detalle_Variantes_DI[],19,0)=0,"",VLOOKUP($M795,Detalle_Variantes_DI[],21,0))</f>
        <v/>
      </c>
      <c r="R795" s="102" t="str">
        <f t="shared" si="61"/>
        <v/>
      </c>
      <c r="S795" s="106" t="str">
        <f>+IFERROR(VLOOKUP(M795&amp;"-"&amp;N795,Links_publicos_PBI[[id-id2]:[Nombre Archivo PBI]],4,0),L795)</f>
        <v>Región de Arica y Parinacota</v>
      </c>
      <c r="T795" s="121" t="str">
        <f>+HYPERLINK(IFERROR(VLOOKUP($M795&amp;"-"&amp;$N795,Links_publicos_PBI[[id-id2]:[Nombre Archivo PBI]],5,0),L795))</f>
        <v>https://app.powerbi.com/view?r=eyJrIjoiMmUyNzNlY2ItNGViZS00MjkwLWI4MGQtZGZkZjliNDNmMGE4IiwidCI6IjhmYmFhNWJmLTJlY2MtNGRjOC1iNTZiLThmOTJlMzA3ZjA3NiIsImMiOjR9</v>
      </c>
      <c r="U795" s="121" t="str">
        <f>+IFERROR(VLOOKUP($M795,'LINK GEE-MSTORE'!$A$4:$E$164,4,0),"")&amp;IF(Detalle_Vinculos_Odoo[[#This Row],[id GEE2]]=0,"",Detalle_Vinculos_Odoo[[#This Row],[id GEE2]])</f>
        <v/>
      </c>
      <c r="V795" s="121" t="str">
        <f>+IFERROR(VLOOKUP($M795,'LINK GEE-MSTORE'!$I$4:$M$134,4,0),"")</f>
        <v/>
      </c>
      <c r="W795" s="30" t="str">
        <f>+Detalle_Vinculos_Odoo[[#This Row],[Data]]&amp;"|| "&amp;Detalle_Vinculos_Odoo[[#This Row],[Variante Shopify]]&amp;", "&amp;Detalle_Vinculos_Odoo[[#This Row],[País]]</f>
        <v>DATAEMPRESA|| Región de Arica y Parinacota, Chile</v>
      </c>
      <c r="X7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Arica y Parinacota</v>
      </c>
      <c r="Y795" s="106" t="str">
        <f>+IFERROR(VLOOKUP(Detalle_Vinculos_Odoo[[#This Row],[id GEE]],Portadas10[],2,0),"No hay imagen en la tabla")</f>
        <v>No hay imagen en la tabla</v>
      </c>
      <c r="Z7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5" s="106" t="str">
        <f t="shared" si="58"/>
        <v>https://dashboardfiltrado.azurewebsites.net/AutoDash/Index/65/15</v>
      </c>
      <c r="AC7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id2:15, url:"https://app.powerbi.com/view?r=eyJrIjoiMmUyNzNlY2ItNGViZS00MjkwLWI4MGQtZGZkZjliNDNmMGE4IiwidCI6IjhmYmFhNWJmLTJlY2MtNGRjOC1iNTZiLThmOTJlMzA3ZjA3NiIsImMiOjR9", comentario:"DATA: DATAEMPRESA || País: Chile || Variante: SI || Tipo Variante: Región || Variante Shopify: Región de Arica y Parinacota"));</v>
      </c>
      <c r="AD7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https://dashboardfiltrado.azurewebsites.net/AutoDash/Index/65/15</v>
      </c>
      <c r="AE795" s="117" t="str">
        <f>+IF(Detalle_Vinculos_Odoo[[#This Row],[LINK Mapstore]]&lt;&gt;"","MapStore",IF(Detalle_Vinculos_Odoo[[#This Row],[id GEE]]&lt;&gt;"","GEE-PBI","PBI"))</f>
        <v>PBI</v>
      </c>
    </row>
    <row r="796" spans="1:31" ht="30.6" hidden="1" x14ac:dyDescent="0.3">
      <c r="A796" s="102">
        <f t="shared" si="59"/>
        <v>783</v>
      </c>
      <c r="B796" s="103" t="str">
        <f>+VLOOKUP($M796,Detalle_Variantes_DI[],2,0)</f>
        <v>DATAEMPRESA</v>
      </c>
      <c r="C796" s="103" t="str">
        <f>+VLOOKUP($M796,Detalle_Variantes_DI[],3,0)</f>
        <v>0007-01-00029</v>
      </c>
      <c r="D796" s="30" t="str">
        <f>+VLOOKUP($M796,Detalle_Variantes_DI[],5,0)</f>
        <v>Registro de Empresas - Chile</v>
      </c>
      <c r="E796" s="102" t="str">
        <f>+VLOOKUP($M796,Detalle_Variantes_DI[],6,0)</f>
        <v>PRO</v>
      </c>
      <c r="F796" s="102" t="str">
        <f>+VLOOKUP($M796,Detalle_Variantes_DI[],7,0)</f>
        <v>Chile</v>
      </c>
      <c r="G796" s="102" t="str">
        <f>+VLOOKUP($M796,Detalle_Variantes_DI[],8,0)</f>
        <v>SI</v>
      </c>
      <c r="H796" s="102" t="str">
        <f>+VLOOKUP($M796,Detalle_Variantes_DI[],9,0)</f>
        <v>NO</v>
      </c>
      <c r="I796" s="102" t="str">
        <f>+VLOOKUP($M796,Detalle_Variantes_DI[],10,0)</f>
        <v>NO</v>
      </c>
      <c r="J796" s="102" t="str">
        <f>+VLOOKUP($M796,Detalle_Variantes_DI[],11,0)</f>
        <v>SI</v>
      </c>
      <c r="K796" s="102" t="str">
        <f>+VLOOKUP($M796,Detalle_Variantes_DI[],13,0)</f>
        <v>SI</v>
      </c>
      <c r="L796" s="102" t="str">
        <f>+VLOOKUP($M796,Detalle_Variantes_DI[],14,0)</f>
        <v>Región</v>
      </c>
      <c r="M796" s="100">
        <f t="shared" si="62"/>
        <v>65</v>
      </c>
      <c r="N796" s="96">
        <v>16</v>
      </c>
      <c r="O796" s="102" t="str">
        <f>+IF(VLOOKUP($M796,Detalle_Variantes_DI[],19,0)=0,"",VLOOKUP($M796,Detalle_Variantes_DI[],19,0))</f>
        <v/>
      </c>
      <c r="P796" s="102" t="str">
        <f t="shared" si="60"/>
        <v/>
      </c>
      <c r="Q796" s="102" t="str">
        <f>+IF(VLOOKUP($M796,Detalle_Variantes_DI[],19,0)=0,"",VLOOKUP($M796,Detalle_Variantes_DI[],21,0))</f>
        <v/>
      </c>
      <c r="R796" s="102" t="str">
        <f t="shared" si="61"/>
        <v/>
      </c>
      <c r="S796" s="106" t="str">
        <f>+IFERROR(VLOOKUP(M796&amp;"-"&amp;N796,Links_publicos_PBI[[id-id2]:[Nombre Archivo PBI]],4,0),L796)</f>
        <v>Región del Ñuble</v>
      </c>
      <c r="T796" s="121" t="str">
        <f>+HYPERLINK(IFERROR(VLOOKUP($M796&amp;"-"&amp;$N796,Links_publicos_PBI[[id-id2]:[Nombre Archivo PBI]],5,0),L796))</f>
        <v>https://app.powerbi.com/view?r=eyJrIjoiNGE1YjIxMjktMzQ5OS00YWEwLTg0YzktZWEwYzExOGIxYzQ4IiwidCI6IjhmYmFhNWJmLTJlY2MtNGRjOC1iNTZiLThmOTJlMzA3ZjA3NiIsImMiOjR9</v>
      </c>
      <c r="U796" s="121" t="str">
        <f>+IFERROR(VLOOKUP($M796,'LINK GEE-MSTORE'!$A$4:$E$164,4,0),"")&amp;IF(Detalle_Vinculos_Odoo[[#This Row],[id GEE2]]=0,"",Detalle_Vinculos_Odoo[[#This Row],[id GEE2]])</f>
        <v/>
      </c>
      <c r="V796" s="121" t="str">
        <f>+IFERROR(VLOOKUP($M796,'LINK GEE-MSTORE'!$I$4:$M$134,4,0),"")</f>
        <v/>
      </c>
      <c r="W796" s="30" t="str">
        <f>+Detalle_Vinculos_Odoo[[#This Row],[Data]]&amp;"|| "&amp;Detalle_Vinculos_Odoo[[#This Row],[Variante Shopify]]&amp;", "&amp;Detalle_Vinculos_Odoo[[#This Row],[País]]</f>
        <v>DATAEMPRESA|| Región del Ñuble, Chile</v>
      </c>
      <c r="X7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del Ñuble</v>
      </c>
      <c r="Y796" s="106" t="str">
        <f>+IFERROR(VLOOKUP(Detalle_Vinculos_Odoo[[#This Row],[id GEE]],Portadas10[],2,0),"No hay imagen en la tabla")</f>
        <v>No hay imagen en la tabla</v>
      </c>
      <c r="Z7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6" s="106" t="str">
        <f t="shared" si="58"/>
        <v>https://dashboardfiltrado.azurewebsites.net/AutoDash/Index/65/16</v>
      </c>
      <c r="AC7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id2:16, url:"https://app.powerbi.com/view?r=eyJrIjoiNGE1YjIxMjktMzQ5OS00YWEwLTg0YzktZWEwYzExOGIxYzQ4IiwidCI6IjhmYmFhNWJmLTJlY2MtNGRjOC1iNTZiLThmOTJlMzA3ZjA3NiIsImMiOjR9", comentario:"DATA: DATAEMPRESA || País: Chile || Variante: SI || Tipo Variante: Región || Variante Shopify: Región del Ñuble"));</v>
      </c>
      <c r="AD7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https://dashboardfiltrado.azurewebsites.net/AutoDash/Index/65/16</v>
      </c>
      <c r="AE796" s="117" t="str">
        <f>+IF(Detalle_Vinculos_Odoo[[#This Row],[LINK Mapstore]]&lt;&gt;"","MapStore",IF(Detalle_Vinculos_Odoo[[#This Row],[id GEE]]&lt;&gt;"","GEE-PBI","PBI"))</f>
        <v>PBI</v>
      </c>
    </row>
    <row r="797" spans="1:31" ht="20.399999999999999" hidden="1" x14ac:dyDescent="0.3">
      <c r="A797" s="102">
        <f t="shared" si="59"/>
        <v>784</v>
      </c>
      <c r="B797" s="103" t="str">
        <f>+VLOOKUP($M797,Detalle_Variantes_DI[],2,0)</f>
        <v>DATAVIVIENDA</v>
      </c>
      <c r="C797" s="103">
        <f>+VLOOKUP($M797,Detalle_Variantes_DI[],3,0)</f>
        <v>0</v>
      </c>
      <c r="D797" s="30" t="str">
        <f>+VLOOKUP($M797,Detalle_Variantes_DI[],5,0)</f>
        <v>Índice Socio Material (ISMT)</v>
      </c>
      <c r="E797" s="102">
        <f>+VLOOKUP($M797,Detalle_Variantes_DI[],6,0)</f>
        <v>0</v>
      </c>
      <c r="F797" s="102" t="str">
        <f>+VLOOKUP($M797,Detalle_Variantes_DI[],7,0)</f>
        <v>Chile</v>
      </c>
      <c r="G797" s="102" t="str">
        <f>+VLOOKUP($M797,Detalle_Variantes_DI[],8,0)</f>
        <v>NO</v>
      </c>
      <c r="H797" s="102" t="str">
        <f>+VLOOKUP($M797,Detalle_Variantes_DI[],9,0)</f>
        <v>NO</v>
      </c>
      <c r="I797" s="102" t="str">
        <f>+VLOOKUP($M797,Detalle_Variantes_DI[],10,0)</f>
        <v>SI</v>
      </c>
      <c r="J797" s="102" t="str">
        <f>+VLOOKUP($M797,Detalle_Variantes_DI[],11,0)</f>
        <v>SI</v>
      </c>
      <c r="K797" s="102" t="str">
        <f>+VLOOKUP($M797,Detalle_Variantes_DI[],13,0)</f>
        <v>NO</v>
      </c>
      <c r="L797" s="102" t="str">
        <f>+VLOOKUP($M797,Detalle_Variantes_DI[],14,0)</f>
        <v>Región</v>
      </c>
      <c r="M797" s="100">
        <v>66</v>
      </c>
      <c r="N797" s="96">
        <v>0</v>
      </c>
      <c r="O797" s="102" t="str">
        <f>+IF(VLOOKUP($M797,Detalle_Variantes_DI[],19,0)=0,"",VLOOKUP($M797,Detalle_Variantes_DI[],19,0))</f>
        <v/>
      </c>
      <c r="P797" s="102" t="str">
        <f t="shared" si="60"/>
        <v/>
      </c>
      <c r="Q797" s="102" t="str">
        <f>+IF(VLOOKUP($M797,Detalle_Variantes_DI[],19,0)=0,"",VLOOKUP($M797,Detalle_Variantes_DI[],21,0))</f>
        <v/>
      </c>
      <c r="R797" s="102" t="str">
        <f t="shared" si="61"/>
        <v/>
      </c>
      <c r="S797" s="106" t="str">
        <f>+IFERROR(VLOOKUP(M797&amp;"-"&amp;N797,Links_publicos_PBI[[id-id2]:[Nombre Archivo PBI]],4,0),L797)</f>
        <v>Región</v>
      </c>
      <c r="T797" s="121" t="str">
        <f>+HYPERLINK(IFERROR(VLOOKUP($M797&amp;"-"&amp;$N797,Links_publicos_PBI[[id-id2]:[Nombre Archivo PBI]],5,0),L797))</f>
        <v>Región</v>
      </c>
      <c r="U797" s="121" t="str">
        <f>+IFERROR(VLOOKUP($M797,'LINK GEE-MSTORE'!$A$4:$E$164,4,0),"")&amp;IF(Detalle_Vinculos_Odoo[[#This Row],[id GEE2]]=0,"",Detalle_Vinculos_Odoo[[#This Row],[id GEE2]])</f>
        <v/>
      </c>
      <c r="V797" s="121" t="str">
        <f>+IFERROR(VLOOKUP($M797,'LINK GEE-MSTORE'!$I$4:$M$134,4,0),"")</f>
        <v>https://odooutil.azurewebsites.net/design/ISMT</v>
      </c>
      <c r="W797" s="30" t="str">
        <f>+Detalle_Vinculos_Odoo[[#This Row],[Data]]&amp;"|| "&amp;Detalle_Vinculos_Odoo[[#This Row],[Variante Shopify]]&amp;", "&amp;Detalle_Vinculos_Odoo[[#This Row],[País]]</f>
        <v>DATAVIVIENDA|| Región, Chile</v>
      </c>
      <c r="X7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DATAVIVIENDA || País: Chile || Variante: NO || Tipo Variante: Región || Variante Shopify: Región</v>
      </c>
      <c r="Y797" s="106" t="str">
        <f>+IFERROR(VLOOKUP(Detalle_Vinculos_Odoo[[#This Row],[id GEE]],Portadas10[],2,0),"No hay imagen en la tabla")</f>
        <v>No hay imagen en la tabla</v>
      </c>
      <c r="Z7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7" s="106" t="str">
        <f t="shared" si="58"/>
        <v>https://dashboardfiltrado.azurewebsites.net/AutoDash/Index/66/0</v>
      </c>
      <c r="AC7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PowerBiDash(titulo:"Índice Socio Material (ISMT)", id:66, id2:0, url:"Región", comentario:"DATA: DATAVIVIENDA || País: Chile || Variante: NO || Tipo Variante: Región || Variante Shopify: Región"));</v>
      </c>
      <c r="AD7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https://odooutil.azurewebsites.net/design/ISMT</v>
      </c>
      <c r="AE797" s="117" t="str">
        <f>+IF(Detalle_Vinculos_Odoo[[#This Row],[LINK Mapstore]]&lt;&gt;"","MapStore",IF(Detalle_Vinculos_Odoo[[#This Row],[id GEE]]&lt;&gt;"","GEE-PBI","PBI"))</f>
        <v>MapStore</v>
      </c>
    </row>
    <row r="798" spans="1:31" ht="30.6" hidden="1" x14ac:dyDescent="0.3">
      <c r="A798" s="102">
        <f t="shared" si="59"/>
        <v>785</v>
      </c>
      <c r="B798" s="103" t="str">
        <f>+VLOOKUP($M798,Detalle_Variantes_DI[],2,0)</f>
        <v>DATAVIVIENDA</v>
      </c>
      <c r="C798" s="103">
        <f>+VLOOKUP($M798,Detalle_Variantes_DI[],3,0)</f>
        <v>0</v>
      </c>
      <c r="D798" s="30" t="str">
        <f>+VLOOKUP($M798,Detalle_Variantes_DI[],5,0)</f>
        <v>Índice de Calidad de Vida Urbana (ICVU)</v>
      </c>
      <c r="E798" s="102">
        <f>+VLOOKUP($M798,Detalle_Variantes_DI[],6,0)</f>
        <v>0</v>
      </c>
      <c r="F798" s="102" t="str">
        <f>+VLOOKUP($M798,Detalle_Variantes_DI[],7,0)</f>
        <v>Chile</v>
      </c>
      <c r="G798" s="102" t="str">
        <f>+VLOOKUP($M798,Detalle_Variantes_DI[],8,0)</f>
        <v>NO</v>
      </c>
      <c r="H798" s="102" t="str">
        <f>+VLOOKUP($M798,Detalle_Variantes_DI[],9,0)</f>
        <v>NO</v>
      </c>
      <c r="I798" s="102" t="str">
        <f>+VLOOKUP($M798,Detalle_Variantes_DI[],10,0)</f>
        <v>SI</v>
      </c>
      <c r="J798" s="102" t="str">
        <f>+VLOOKUP($M798,Detalle_Variantes_DI[],11,0)</f>
        <v>SI</v>
      </c>
      <c r="K798" s="102" t="str">
        <f>+VLOOKUP($M798,Detalle_Variantes_DI[],13,0)</f>
        <v>NO</v>
      </c>
      <c r="L798" s="102" t="str">
        <f>+VLOOKUP($M798,Detalle_Variantes_DI[],14,0)</f>
        <v>Nacional</v>
      </c>
      <c r="M798" s="100">
        <v>67</v>
      </c>
      <c r="N798" s="96">
        <v>0</v>
      </c>
      <c r="O798" s="102" t="str">
        <f>+IF(VLOOKUP($M798,Detalle_Variantes_DI[],19,0)=0,"",VLOOKUP($M798,Detalle_Variantes_DI[],19,0))</f>
        <v/>
      </c>
      <c r="P798" s="102" t="str">
        <f t="shared" si="60"/>
        <v/>
      </c>
      <c r="Q798" s="102" t="str">
        <f>+IF(VLOOKUP($M798,Detalle_Variantes_DI[],19,0)=0,"",VLOOKUP($M798,Detalle_Variantes_DI[],21,0))</f>
        <v/>
      </c>
      <c r="R798" s="102" t="str">
        <f t="shared" si="61"/>
        <v/>
      </c>
      <c r="S798" s="106" t="str">
        <f>+IFERROR(VLOOKUP(M798&amp;"-"&amp;N798,Links_publicos_PBI[[id-id2]:[Nombre Archivo PBI]],4,0),L798)</f>
        <v>Nacional</v>
      </c>
      <c r="T798" s="121" t="str">
        <f>+HYPERLINK(IFERROR(VLOOKUP($M798&amp;"-"&amp;$N798,Links_publicos_PBI[[id-id2]:[Nombre Archivo PBI]],5,0),L798))</f>
        <v>Nacional</v>
      </c>
      <c r="U798" s="121" t="str">
        <f>+IFERROR(VLOOKUP($M798,'LINK GEE-MSTORE'!$A$4:$E$164,4,0),"")&amp;IF(Detalle_Vinculos_Odoo[[#This Row],[id GEE2]]=0,"",Detalle_Vinculos_Odoo[[#This Row],[id GEE2]])</f>
        <v/>
      </c>
      <c r="V798" s="121" t="str">
        <f>+IFERROR(VLOOKUP($M798,'LINK GEE-MSTORE'!$I$4:$M$134,4,0),"")</f>
        <v>https://odooutil.azurewebsites.net/ICVU/index</v>
      </c>
      <c r="W798" s="30" t="str">
        <f>+Detalle_Vinculos_Odoo[[#This Row],[Data]]&amp;"|| "&amp;Detalle_Vinculos_Odoo[[#This Row],[Variante Shopify]]&amp;", "&amp;Detalle_Vinculos_Odoo[[#This Row],[País]]</f>
        <v>DATAVIVIENDA|| Nacional, Chile</v>
      </c>
      <c r="X7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DATAVIVIENDA || País: Chile || Variante: NO || Tipo Variante: Nacional || Variante Shopify: Nacional</v>
      </c>
      <c r="Y798" s="106" t="str">
        <f>+IFERROR(VLOOKUP(Detalle_Vinculos_Odoo[[#This Row],[id GEE]],Portadas10[],2,0),"No hay imagen en la tabla")</f>
        <v>No hay imagen en la tabla</v>
      </c>
      <c r="Z7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8" s="106" t="str">
        <f t="shared" si="58"/>
        <v>https://dashboardfiltrado.azurewebsites.net/AutoDash/Index/67/0</v>
      </c>
      <c r="AC7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PowerBiDash(titulo:"Índice de Calidad de Vida Urbana (ICVU)", id:67, id2:0, url:"Nacional", comentario:"DATA: DATAVIVIENDA || País: Chile || Variante: NO || Tipo Variante: Nacional || Variante Shopify: Nacional"));</v>
      </c>
      <c r="AD7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https://odooutil.azurewebsites.net/ICVU/index</v>
      </c>
      <c r="AE798" s="117" t="str">
        <f>+IF(Detalle_Vinculos_Odoo[[#This Row],[LINK Mapstore]]&lt;&gt;"","MapStore",IF(Detalle_Vinculos_Odoo[[#This Row],[id GEE]]&lt;&gt;"","GEE-PBI","PBI"))</f>
        <v>MapStore</v>
      </c>
    </row>
    <row r="799" spans="1:31" ht="20.399999999999999" hidden="1" x14ac:dyDescent="0.3">
      <c r="A799" s="102">
        <f t="shared" si="59"/>
        <v>786</v>
      </c>
      <c r="B799" s="103" t="str">
        <f>+VLOOKUP($M799,Detalle_Variantes_DI[],2,0)</f>
        <v>DATAVIVIENDA</v>
      </c>
      <c r="C799" s="103">
        <f>+VLOOKUP($M799,Detalle_Variantes_DI[],3,0)</f>
        <v>0</v>
      </c>
      <c r="D799" s="30" t="str">
        <f>+VLOOKUP($M799,Detalle_Variantes_DI[],5,0)</f>
        <v>Sistema de Indicadores de Evaluación de Vida Urbana (SIEDU)</v>
      </c>
      <c r="E799" s="102">
        <f>+VLOOKUP($M799,Detalle_Variantes_DI[],6,0)</f>
        <v>0</v>
      </c>
      <c r="F799" s="102" t="str">
        <f>+VLOOKUP($M799,Detalle_Variantes_DI[],7,0)</f>
        <v>Chile</v>
      </c>
      <c r="G799" s="102" t="str">
        <f>+VLOOKUP($M799,Detalle_Variantes_DI[],8,0)</f>
        <v>SI</v>
      </c>
      <c r="H799" s="102" t="str">
        <f>+VLOOKUP($M799,Detalle_Variantes_DI[],9,0)</f>
        <v>NO</v>
      </c>
      <c r="I799" s="102" t="str">
        <f>+VLOOKUP($M799,Detalle_Variantes_DI[],10,0)</f>
        <v>SI</v>
      </c>
      <c r="J799" s="102" t="str">
        <f>+VLOOKUP($M799,Detalle_Variantes_DI[],11,0)</f>
        <v>NO</v>
      </c>
      <c r="K799" s="102" t="str">
        <f>+VLOOKUP($M799,Detalle_Variantes_DI[],13,0)</f>
        <v>SI</v>
      </c>
      <c r="L799" s="102" t="str">
        <f>+VLOOKUP($M799,Detalle_Variantes_DI[],14,0)</f>
        <v>Región</v>
      </c>
      <c r="M799" s="101">
        <v>68</v>
      </c>
      <c r="N799" s="96">
        <v>0</v>
      </c>
      <c r="O799" s="102" t="str">
        <f>+IF(VLOOKUP($M799,Detalle_Variantes_DI[],19,0)=0,"",VLOOKUP($M799,Detalle_Variantes_DI[],19,0))</f>
        <v/>
      </c>
      <c r="P799" s="102" t="str">
        <f t="shared" si="60"/>
        <v/>
      </c>
      <c r="Q799" s="102" t="str">
        <f>+IF(VLOOKUP($M799,Detalle_Variantes_DI[],19,0)=0,"",VLOOKUP($M799,Detalle_Variantes_DI[],21,0))</f>
        <v/>
      </c>
      <c r="R799" s="102" t="str">
        <f t="shared" si="61"/>
        <v/>
      </c>
      <c r="S799" s="106" t="str">
        <f>+IFERROR(VLOOKUP(M799&amp;"-"&amp;N799,Links_publicos_PBI[[id-id2]:[Nombre Archivo PBI]],4,0),L799)</f>
        <v>Región</v>
      </c>
      <c r="T799" s="121" t="str">
        <f>+HYPERLINK(IFERROR(VLOOKUP($M799&amp;"-"&amp;$N799,Links_publicos_PBI[[id-id2]:[Nombre Archivo PBI]],5,0),L799))</f>
        <v>Región</v>
      </c>
      <c r="U799" s="121" t="str">
        <f>+IFERROR(VLOOKUP($M799,'LINK GEE-MSTORE'!$A$4:$E$164,4,0),"")&amp;IF(Detalle_Vinculos_Odoo[[#This Row],[id GEE2]]=0,"",Detalle_Vinculos_Odoo[[#This Row],[id GEE2]])</f>
        <v/>
      </c>
      <c r="V799" s="121" t="str">
        <f>+IFERROR(VLOOKUP($M799,'LINK GEE-MSTORE'!$I$4:$M$134,4,0),"")</f>
        <v>(en blanco)</v>
      </c>
      <c r="W799" s="30" t="str">
        <f>+Detalle_Vinculos_Odoo[[#This Row],[Data]]&amp;"|| "&amp;Detalle_Vinculos_Odoo[[#This Row],[Variante Shopify]]&amp;", "&amp;Detalle_Vinculos_Odoo[[#This Row],[País]]</f>
        <v>DATAVIVIENDA|| Región, Chile</v>
      </c>
      <c r="X7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DATAVIVIENDA || País: Chile || Variante: SI || Tipo Variante: Región || Variante Shopify: Región</v>
      </c>
      <c r="Y799" s="106" t="str">
        <f>+IFERROR(VLOOKUP(Detalle_Vinculos_Odoo[[#This Row],[id GEE]],Portadas10[],2,0),"No hay imagen en la tabla")</f>
        <v>No hay imagen en la tabla</v>
      </c>
      <c r="Z7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9" s="106" t="str">
        <f t="shared" si="58"/>
        <v>https://dashboardfiltrado.azurewebsites.net/AutoDash/Index/68/0</v>
      </c>
      <c r="AC7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PowerBiDash(titulo:"Sistema de Indicadores de Evaluación de Vida Urbana (SIEDU)", id:68, id2:0, url:"Región", comentario:"DATA: DATAVIVIENDA || País: Chile || Variante: SI || Tipo Variante: Región || Variante Shopify: Región"));</v>
      </c>
      <c r="AD7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(en blanco)</v>
      </c>
      <c r="AE799" s="117" t="str">
        <f>+IF(Detalle_Vinculos_Odoo[[#This Row],[LINK Mapstore]]&lt;&gt;"","MapStore",IF(Detalle_Vinculos_Odoo[[#This Row],[id GEE]]&lt;&gt;"","GEE-PBI","PBI"))</f>
        <v>MapStore</v>
      </c>
    </row>
    <row r="800" spans="1:31" x14ac:dyDescent="0.3">
      <c r="T800" s="120"/>
    </row>
  </sheetData>
  <conditionalFormatting sqref="T800">
    <cfRule type="containsText" dxfId="86" priority="26" operator="containsText" text="https://">
      <formula>NOT(ISERROR(SEARCH("https://",T800)))</formula>
    </cfRule>
    <cfRule type="cellIs" dxfId="85" priority="27" operator="equal">
      <formula>""""""</formula>
    </cfRule>
  </conditionalFormatting>
  <conditionalFormatting sqref="AE14:AE799">
    <cfRule type="cellIs" dxfId="84" priority="1" operator="equal">
      <formula>"GEE-PBI"</formula>
    </cfRule>
    <cfRule type="cellIs" dxfId="83" priority="2" operator="equal">
      <formula>"MapStore"</formula>
    </cfRule>
    <cfRule type="cellIs" dxfId="82" priority="3" operator="equal">
      <formula>"PBI"</formula>
    </cfRule>
  </conditionalFormatting>
  <pageMargins left="0.7" right="0.7" top="0.75" bottom="0.75" header="0.3" footer="0.3"/>
  <ignoredErrors>
    <ignoredError sqref="M14:M780 S14 M782:M799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C105-8894-4A23-A755-FB85BE21D958}">
  <sheetPr>
    <tabColor rgb="FFFFC000"/>
  </sheetPr>
  <dimension ref="A1:I781"/>
  <sheetViews>
    <sheetView topLeftCell="A753" workbookViewId="0">
      <selection activeCell="A2" sqref="A2:I781"/>
    </sheetView>
  </sheetViews>
  <sheetFormatPr baseColWidth="10" defaultRowHeight="14.4" x14ac:dyDescent="0.3"/>
  <cols>
    <col min="1" max="1" width="16.44140625" bestFit="1" customWidth="1"/>
    <col min="2" max="2" width="13.5546875" bestFit="1" customWidth="1"/>
    <col min="3" max="3" width="14.21875" bestFit="1" customWidth="1"/>
    <col min="4" max="4" width="6" bestFit="1" customWidth="1"/>
    <col min="5" max="5" width="4.77734375" bestFit="1" customWidth="1"/>
    <col min="6" max="6" width="6" bestFit="1" customWidth="1"/>
    <col min="7" max="7" width="38.33203125" bestFit="1" customWidth="1"/>
    <col min="8" max="8" width="80.88671875" bestFit="1" customWidth="1"/>
    <col min="9" max="9" width="10.77734375" bestFit="1" customWidth="1"/>
    <col min="10" max="10" width="23.5546875" customWidth="1"/>
    <col min="11" max="11" width="32.5546875" customWidth="1"/>
    <col min="12" max="12" width="10.77734375" bestFit="1" customWidth="1"/>
  </cols>
  <sheetData>
    <row r="1" spans="1:9" x14ac:dyDescent="0.3">
      <c r="A1" t="s">
        <v>10</v>
      </c>
      <c r="B1" t="s">
        <v>11</v>
      </c>
      <c r="C1" t="s">
        <v>1</v>
      </c>
      <c r="D1" t="s">
        <v>1218</v>
      </c>
      <c r="E1" t="s">
        <v>168</v>
      </c>
      <c r="F1" t="s">
        <v>171</v>
      </c>
      <c r="G1" t="s">
        <v>2271</v>
      </c>
      <c r="H1" t="s">
        <v>2354</v>
      </c>
      <c r="I1" t="s">
        <v>2497</v>
      </c>
    </row>
    <row r="2" spans="1:9" x14ac:dyDescent="0.3">
      <c r="A2" s="126" t="s">
        <v>15</v>
      </c>
      <c r="B2" s="126" t="s">
        <v>16</v>
      </c>
      <c r="C2" s="126" t="s">
        <v>2</v>
      </c>
      <c r="D2" s="126" t="s">
        <v>85</v>
      </c>
      <c r="E2">
        <v>1</v>
      </c>
      <c r="F2">
        <v>0</v>
      </c>
      <c r="G2" s="126" t="s">
        <v>87</v>
      </c>
      <c r="H2" s="126" t="s">
        <v>2501</v>
      </c>
      <c r="I2" s="127" t="s">
        <v>1218</v>
      </c>
    </row>
    <row r="3" spans="1:9" x14ac:dyDescent="0.3">
      <c r="A3" s="126" t="s">
        <v>19</v>
      </c>
      <c r="B3" s="126" t="s">
        <v>20</v>
      </c>
      <c r="C3" s="126" t="s">
        <v>2</v>
      </c>
      <c r="D3" s="126" t="s">
        <v>85</v>
      </c>
      <c r="E3">
        <v>2</v>
      </c>
      <c r="F3">
        <v>0</v>
      </c>
      <c r="G3" s="126" t="s">
        <v>87</v>
      </c>
      <c r="H3" s="126" t="s">
        <v>2502</v>
      </c>
      <c r="I3" s="127" t="s">
        <v>1218</v>
      </c>
    </row>
    <row r="4" spans="1:9" x14ac:dyDescent="0.3">
      <c r="A4" s="126" t="s">
        <v>19</v>
      </c>
      <c r="B4" s="126" t="s">
        <v>20</v>
      </c>
      <c r="C4" s="126" t="s">
        <v>2</v>
      </c>
      <c r="D4" s="126" t="s">
        <v>85</v>
      </c>
      <c r="E4">
        <v>3</v>
      </c>
      <c r="F4">
        <v>1</v>
      </c>
      <c r="G4" s="126" t="s">
        <v>294</v>
      </c>
      <c r="H4" s="126" t="s">
        <v>2503</v>
      </c>
      <c r="I4" s="127" t="s">
        <v>1218</v>
      </c>
    </row>
    <row r="5" spans="1:9" x14ac:dyDescent="0.3">
      <c r="A5" s="126" t="s">
        <v>19</v>
      </c>
      <c r="B5" s="126" t="s">
        <v>20</v>
      </c>
      <c r="C5" s="126" t="s">
        <v>2</v>
      </c>
      <c r="D5" s="126" t="s">
        <v>85</v>
      </c>
      <c r="E5">
        <v>3</v>
      </c>
      <c r="F5">
        <v>2</v>
      </c>
      <c r="G5" s="126" t="s">
        <v>295</v>
      </c>
      <c r="H5" s="126" t="s">
        <v>2504</v>
      </c>
      <c r="I5" s="127" t="s">
        <v>1218</v>
      </c>
    </row>
    <row r="6" spans="1:9" x14ac:dyDescent="0.3">
      <c r="A6" s="126" t="s">
        <v>19</v>
      </c>
      <c r="B6" s="126" t="s">
        <v>20</v>
      </c>
      <c r="C6" s="126" t="s">
        <v>2</v>
      </c>
      <c r="D6" s="126" t="s">
        <v>85</v>
      </c>
      <c r="E6">
        <v>3</v>
      </c>
      <c r="F6">
        <v>3</v>
      </c>
      <c r="G6" s="126" t="s">
        <v>296</v>
      </c>
      <c r="H6" s="126" t="s">
        <v>2505</v>
      </c>
      <c r="I6" s="127" t="s">
        <v>1218</v>
      </c>
    </row>
    <row r="7" spans="1:9" x14ac:dyDescent="0.3">
      <c r="A7" s="126" t="s">
        <v>19</v>
      </c>
      <c r="B7" s="126" t="s">
        <v>20</v>
      </c>
      <c r="C7" s="126" t="s">
        <v>2</v>
      </c>
      <c r="D7" s="126" t="s">
        <v>85</v>
      </c>
      <c r="E7">
        <v>3</v>
      </c>
      <c r="F7">
        <v>4</v>
      </c>
      <c r="G7" s="126" t="s">
        <v>297</v>
      </c>
      <c r="H7" s="126" t="s">
        <v>2506</v>
      </c>
      <c r="I7" s="127" t="s">
        <v>1218</v>
      </c>
    </row>
    <row r="8" spans="1:9" x14ac:dyDescent="0.3">
      <c r="A8" s="126" t="s">
        <v>19</v>
      </c>
      <c r="B8" s="126" t="s">
        <v>20</v>
      </c>
      <c r="C8" s="126" t="s">
        <v>2</v>
      </c>
      <c r="D8" s="126" t="s">
        <v>85</v>
      </c>
      <c r="E8">
        <v>3</v>
      </c>
      <c r="F8">
        <v>5</v>
      </c>
      <c r="G8" s="126" t="s">
        <v>298</v>
      </c>
      <c r="H8" s="126" t="s">
        <v>2507</v>
      </c>
      <c r="I8" s="127" t="s">
        <v>1218</v>
      </c>
    </row>
    <row r="9" spans="1:9" x14ac:dyDescent="0.3">
      <c r="A9" s="126" t="s">
        <v>19</v>
      </c>
      <c r="B9" s="126" t="s">
        <v>20</v>
      </c>
      <c r="C9" s="126" t="s">
        <v>2</v>
      </c>
      <c r="D9" s="126" t="s">
        <v>85</v>
      </c>
      <c r="E9">
        <v>3</v>
      </c>
      <c r="F9">
        <v>6</v>
      </c>
      <c r="G9" s="126" t="s">
        <v>299</v>
      </c>
      <c r="H9" s="126" t="s">
        <v>2508</v>
      </c>
      <c r="I9" s="127" t="s">
        <v>1218</v>
      </c>
    </row>
    <row r="10" spans="1:9" x14ac:dyDescent="0.3">
      <c r="A10" s="126" t="s">
        <v>19</v>
      </c>
      <c r="B10" s="126" t="s">
        <v>20</v>
      </c>
      <c r="C10" s="126" t="s">
        <v>2</v>
      </c>
      <c r="D10" s="126" t="s">
        <v>85</v>
      </c>
      <c r="E10">
        <v>3</v>
      </c>
      <c r="F10">
        <v>7</v>
      </c>
      <c r="G10" s="126" t="s">
        <v>300</v>
      </c>
      <c r="H10" s="126" t="s">
        <v>2509</v>
      </c>
      <c r="I10" s="127" t="s">
        <v>1218</v>
      </c>
    </row>
    <row r="11" spans="1:9" x14ac:dyDescent="0.3">
      <c r="A11" s="126" t="s">
        <v>19</v>
      </c>
      <c r="B11" s="126" t="s">
        <v>20</v>
      </c>
      <c r="C11" s="126" t="s">
        <v>2</v>
      </c>
      <c r="D11" s="126" t="s">
        <v>85</v>
      </c>
      <c r="E11">
        <v>3</v>
      </c>
      <c r="F11">
        <v>8</v>
      </c>
      <c r="G11" s="126" t="s">
        <v>301</v>
      </c>
      <c r="H11" s="126" t="s">
        <v>2510</v>
      </c>
      <c r="I11" s="127" t="s">
        <v>1218</v>
      </c>
    </row>
    <row r="12" spans="1:9" x14ac:dyDescent="0.3">
      <c r="A12" s="126" t="s">
        <v>19</v>
      </c>
      <c r="B12" s="126" t="s">
        <v>20</v>
      </c>
      <c r="C12" s="126" t="s">
        <v>2</v>
      </c>
      <c r="D12" s="126" t="s">
        <v>85</v>
      </c>
      <c r="E12">
        <v>3</v>
      </c>
      <c r="F12">
        <v>9</v>
      </c>
      <c r="G12" s="126" t="s">
        <v>302</v>
      </c>
      <c r="H12" s="126" t="s">
        <v>2511</v>
      </c>
      <c r="I12" s="127" t="s">
        <v>1218</v>
      </c>
    </row>
    <row r="13" spans="1:9" x14ac:dyDescent="0.3">
      <c r="A13" s="126" t="s">
        <v>19</v>
      </c>
      <c r="B13" s="126" t="s">
        <v>20</v>
      </c>
      <c r="C13" s="126" t="s">
        <v>2</v>
      </c>
      <c r="D13" s="126" t="s">
        <v>85</v>
      </c>
      <c r="E13">
        <v>3</v>
      </c>
      <c r="F13">
        <v>10</v>
      </c>
      <c r="G13" s="126" t="s">
        <v>303</v>
      </c>
      <c r="H13" s="126" t="s">
        <v>2512</v>
      </c>
      <c r="I13" s="127" t="s">
        <v>1218</v>
      </c>
    </row>
    <row r="14" spans="1:9" x14ac:dyDescent="0.3">
      <c r="A14" s="126" t="s">
        <v>19</v>
      </c>
      <c r="B14" s="126" t="s">
        <v>20</v>
      </c>
      <c r="C14" s="126" t="s">
        <v>2</v>
      </c>
      <c r="D14" s="126" t="s">
        <v>85</v>
      </c>
      <c r="E14">
        <v>3</v>
      </c>
      <c r="F14">
        <v>11</v>
      </c>
      <c r="G14" s="126" t="s">
        <v>304</v>
      </c>
      <c r="H14" s="126" t="s">
        <v>2513</v>
      </c>
      <c r="I14" s="127" t="s">
        <v>1218</v>
      </c>
    </row>
    <row r="15" spans="1:9" x14ac:dyDescent="0.3">
      <c r="A15" s="126" t="s">
        <v>19</v>
      </c>
      <c r="B15" s="126" t="s">
        <v>20</v>
      </c>
      <c r="C15" s="126" t="s">
        <v>2</v>
      </c>
      <c r="D15" s="126" t="s">
        <v>85</v>
      </c>
      <c r="E15">
        <v>3</v>
      </c>
      <c r="F15">
        <v>12</v>
      </c>
      <c r="G15" s="126" t="s">
        <v>305</v>
      </c>
      <c r="H15" s="126" t="s">
        <v>2514</v>
      </c>
      <c r="I15" s="127" t="s">
        <v>1218</v>
      </c>
    </row>
    <row r="16" spans="1:9" x14ac:dyDescent="0.3">
      <c r="A16" s="126" t="s">
        <v>19</v>
      </c>
      <c r="B16" s="126" t="s">
        <v>20</v>
      </c>
      <c r="C16" s="126" t="s">
        <v>2</v>
      </c>
      <c r="D16" s="126" t="s">
        <v>85</v>
      </c>
      <c r="E16">
        <v>3</v>
      </c>
      <c r="F16">
        <v>13</v>
      </c>
      <c r="G16" s="126" t="s">
        <v>306</v>
      </c>
      <c r="H16" s="126" t="s">
        <v>2515</v>
      </c>
      <c r="I16" s="127" t="s">
        <v>1218</v>
      </c>
    </row>
    <row r="17" spans="1:9" x14ac:dyDescent="0.3">
      <c r="A17" s="126" t="s">
        <v>19</v>
      </c>
      <c r="B17" s="126" t="s">
        <v>20</v>
      </c>
      <c r="C17" s="126" t="s">
        <v>2</v>
      </c>
      <c r="D17" s="126" t="s">
        <v>85</v>
      </c>
      <c r="E17">
        <v>3</v>
      </c>
      <c r="F17">
        <v>14</v>
      </c>
      <c r="G17" s="126" t="s">
        <v>307</v>
      </c>
      <c r="H17" s="126" t="s">
        <v>2516</v>
      </c>
      <c r="I17" s="127" t="s">
        <v>1218</v>
      </c>
    </row>
    <row r="18" spans="1:9" x14ac:dyDescent="0.3">
      <c r="A18" s="126" t="s">
        <v>19</v>
      </c>
      <c r="B18" s="126" t="s">
        <v>20</v>
      </c>
      <c r="C18" s="126" t="s">
        <v>2</v>
      </c>
      <c r="D18" s="126" t="s">
        <v>85</v>
      </c>
      <c r="E18">
        <v>3</v>
      </c>
      <c r="F18">
        <v>15</v>
      </c>
      <c r="G18" s="126" t="s">
        <v>308</v>
      </c>
      <c r="H18" s="126" t="s">
        <v>2517</v>
      </c>
      <c r="I18" s="127" t="s">
        <v>1218</v>
      </c>
    </row>
    <row r="19" spans="1:9" x14ac:dyDescent="0.3">
      <c r="A19" s="126" t="s">
        <v>19</v>
      </c>
      <c r="B19" s="126" t="s">
        <v>20</v>
      </c>
      <c r="C19" s="126" t="s">
        <v>2</v>
      </c>
      <c r="D19" s="126" t="s">
        <v>85</v>
      </c>
      <c r="E19">
        <v>3</v>
      </c>
      <c r="F19">
        <v>16</v>
      </c>
      <c r="G19" s="126" t="s">
        <v>309</v>
      </c>
      <c r="H19" s="126" t="s">
        <v>2518</v>
      </c>
      <c r="I19" s="127" t="s">
        <v>1218</v>
      </c>
    </row>
    <row r="20" spans="1:9" x14ac:dyDescent="0.3">
      <c r="A20" s="126" t="s">
        <v>19</v>
      </c>
      <c r="B20" s="126" t="s">
        <v>20</v>
      </c>
      <c r="C20" s="126" t="s">
        <v>2</v>
      </c>
      <c r="D20" s="126" t="s">
        <v>85</v>
      </c>
      <c r="E20">
        <v>4</v>
      </c>
      <c r="F20">
        <v>1101</v>
      </c>
      <c r="G20" s="126" t="s">
        <v>312</v>
      </c>
      <c r="H20" s="126" t="s">
        <v>2519</v>
      </c>
      <c r="I20" s="127" t="s">
        <v>1218</v>
      </c>
    </row>
    <row r="21" spans="1:9" x14ac:dyDescent="0.3">
      <c r="A21" s="126" t="s">
        <v>19</v>
      </c>
      <c r="B21" s="126" t="s">
        <v>20</v>
      </c>
      <c r="C21" s="126" t="s">
        <v>2</v>
      </c>
      <c r="D21" s="126" t="s">
        <v>85</v>
      </c>
      <c r="E21">
        <v>4</v>
      </c>
      <c r="F21">
        <v>1107</v>
      </c>
      <c r="G21" s="126" t="s">
        <v>313</v>
      </c>
      <c r="H21" s="126" t="s">
        <v>2520</v>
      </c>
      <c r="I21" s="127" t="s">
        <v>1218</v>
      </c>
    </row>
    <row r="22" spans="1:9" x14ac:dyDescent="0.3">
      <c r="A22" s="126" t="s">
        <v>19</v>
      </c>
      <c r="B22" s="126" t="s">
        <v>20</v>
      </c>
      <c r="C22" s="126" t="s">
        <v>2</v>
      </c>
      <c r="D22" s="126" t="s">
        <v>85</v>
      </c>
      <c r="E22">
        <v>4</v>
      </c>
      <c r="F22">
        <v>1401</v>
      </c>
      <c r="G22" s="126" t="s">
        <v>314</v>
      </c>
      <c r="H22" s="126" t="s">
        <v>2521</v>
      </c>
      <c r="I22" s="127" t="s">
        <v>1218</v>
      </c>
    </row>
    <row r="23" spans="1:9" x14ac:dyDescent="0.3">
      <c r="A23" s="126" t="s">
        <v>19</v>
      </c>
      <c r="B23" s="126" t="s">
        <v>20</v>
      </c>
      <c r="C23" s="126" t="s">
        <v>2</v>
      </c>
      <c r="D23" s="126" t="s">
        <v>85</v>
      </c>
      <c r="E23">
        <v>4</v>
      </c>
      <c r="F23">
        <v>1402</v>
      </c>
      <c r="G23" s="126" t="s">
        <v>315</v>
      </c>
      <c r="H23" s="126" t="s">
        <v>2522</v>
      </c>
      <c r="I23" s="127" t="s">
        <v>1218</v>
      </c>
    </row>
    <row r="24" spans="1:9" x14ac:dyDescent="0.3">
      <c r="A24" s="126" t="s">
        <v>19</v>
      </c>
      <c r="B24" s="126" t="s">
        <v>20</v>
      </c>
      <c r="C24" s="126" t="s">
        <v>2</v>
      </c>
      <c r="D24" s="126" t="s">
        <v>85</v>
      </c>
      <c r="E24">
        <v>4</v>
      </c>
      <c r="F24">
        <v>1403</v>
      </c>
      <c r="G24" s="126" t="s">
        <v>316</v>
      </c>
      <c r="H24" s="126" t="s">
        <v>2523</v>
      </c>
      <c r="I24" s="127" t="s">
        <v>1218</v>
      </c>
    </row>
    <row r="25" spans="1:9" x14ac:dyDescent="0.3">
      <c r="A25" s="126" t="s">
        <v>19</v>
      </c>
      <c r="B25" s="126" t="s">
        <v>20</v>
      </c>
      <c r="C25" s="126" t="s">
        <v>2</v>
      </c>
      <c r="D25" s="126" t="s">
        <v>85</v>
      </c>
      <c r="E25">
        <v>4</v>
      </c>
      <c r="F25">
        <v>1404</v>
      </c>
      <c r="G25" s="126" t="s">
        <v>317</v>
      </c>
      <c r="H25" s="126" t="s">
        <v>2524</v>
      </c>
      <c r="I25" s="127" t="s">
        <v>1218</v>
      </c>
    </row>
    <row r="26" spans="1:9" x14ac:dyDescent="0.3">
      <c r="A26" s="126" t="s">
        <v>19</v>
      </c>
      <c r="B26" s="126" t="s">
        <v>20</v>
      </c>
      <c r="C26" s="126" t="s">
        <v>2</v>
      </c>
      <c r="D26" s="126" t="s">
        <v>85</v>
      </c>
      <c r="E26">
        <v>4</v>
      </c>
      <c r="F26">
        <v>1405</v>
      </c>
      <c r="G26" s="126" t="s">
        <v>318</v>
      </c>
      <c r="H26" s="126" t="s">
        <v>2525</v>
      </c>
      <c r="I26" s="127" t="s">
        <v>1218</v>
      </c>
    </row>
    <row r="27" spans="1:9" x14ac:dyDescent="0.3">
      <c r="A27" s="126" t="s">
        <v>19</v>
      </c>
      <c r="B27" s="126" t="s">
        <v>20</v>
      </c>
      <c r="C27" s="126" t="s">
        <v>2</v>
      </c>
      <c r="D27" s="126" t="s">
        <v>85</v>
      </c>
      <c r="E27">
        <v>4</v>
      </c>
      <c r="F27">
        <v>2101</v>
      </c>
      <c r="G27" s="126" t="s">
        <v>319</v>
      </c>
      <c r="H27" s="126" t="s">
        <v>2526</v>
      </c>
      <c r="I27" s="127" t="s">
        <v>1218</v>
      </c>
    </row>
    <row r="28" spans="1:9" x14ac:dyDescent="0.3">
      <c r="A28" s="126" t="s">
        <v>19</v>
      </c>
      <c r="B28" s="126" t="s">
        <v>20</v>
      </c>
      <c r="C28" s="126" t="s">
        <v>2</v>
      </c>
      <c r="D28" s="126" t="s">
        <v>85</v>
      </c>
      <c r="E28">
        <v>4</v>
      </c>
      <c r="F28">
        <v>2102</v>
      </c>
      <c r="G28" s="126" t="s">
        <v>320</v>
      </c>
      <c r="H28" s="126" t="s">
        <v>2527</v>
      </c>
      <c r="I28" s="127" t="s">
        <v>1218</v>
      </c>
    </row>
    <row r="29" spans="1:9" x14ac:dyDescent="0.3">
      <c r="A29" s="126" t="s">
        <v>19</v>
      </c>
      <c r="B29" s="126" t="s">
        <v>20</v>
      </c>
      <c r="C29" s="126" t="s">
        <v>2</v>
      </c>
      <c r="D29" s="126" t="s">
        <v>85</v>
      </c>
      <c r="E29">
        <v>4</v>
      </c>
      <c r="F29">
        <v>2103</v>
      </c>
      <c r="G29" s="126" t="s">
        <v>321</v>
      </c>
      <c r="H29" s="126" t="s">
        <v>2528</v>
      </c>
      <c r="I29" s="127" t="s">
        <v>1218</v>
      </c>
    </row>
    <row r="30" spans="1:9" x14ac:dyDescent="0.3">
      <c r="A30" s="126" t="s">
        <v>19</v>
      </c>
      <c r="B30" s="126" t="s">
        <v>20</v>
      </c>
      <c r="C30" s="126" t="s">
        <v>2</v>
      </c>
      <c r="D30" s="126" t="s">
        <v>85</v>
      </c>
      <c r="E30">
        <v>4</v>
      </c>
      <c r="F30">
        <v>2104</v>
      </c>
      <c r="G30" s="126" t="s">
        <v>322</v>
      </c>
      <c r="H30" s="126" t="s">
        <v>2529</v>
      </c>
      <c r="I30" s="127" t="s">
        <v>1218</v>
      </c>
    </row>
    <row r="31" spans="1:9" x14ac:dyDescent="0.3">
      <c r="A31" s="126" t="s">
        <v>19</v>
      </c>
      <c r="B31" s="126" t="s">
        <v>20</v>
      </c>
      <c r="C31" s="126" t="s">
        <v>2</v>
      </c>
      <c r="D31" s="126" t="s">
        <v>85</v>
      </c>
      <c r="E31">
        <v>4</v>
      </c>
      <c r="F31">
        <v>2201</v>
      </c>
      <c r="G31" s="126" t="s">
        <v>323</v>
      </c>
      <c r="H31" s="126" t="s">
        <v>2530</v>
      </c>
      <c r="I31" s="127" t="s">
        <v>1218</v>
      </c>
    </row>
    <row r="32" spans="1:9" x14ac:dyDescent="0.3">
      <c r="A32" s="126" t="s">
        <v>19</v>
      </c>
      <c r="B32" s="126" t="s">
        <v>20</v>
      </c>
      <c r="C32" s="126" t="s">
        <v>2</v>
      </c>
      <c r="D32" s="126" t="s">
        <v>85</v>
      </c>
      <c r="E32">
        <v>4</v>
      </c>
      <c r="F32">
        <v>2202</v>
      </c>
      <c r="G32" s="126" t="s">
        <v>324</v>
      </c>
      <c r="H32" s="126" t="s">
        <v>2531</v>
      </c>
      <c r="I32" s="127" t="s">
        <v>1218</v>
      </c>
    </row>
    <row r="33" spans="1:9" x14ac:dyDescent="0.3">
      <c r="A33" s="126" t="s">
        <v>19</v>
      </c>
      <c r="B33" s="126" t="s">
        <v>20</v>
      </c>
      <c r="C33" s="126" t="s">
        <v>2</v>
      </c>
      <c r="D33" s="126" t="s">
        <v>85</v>
      </c>
      <c r="E33">
        <v>4</v>
      </c>
      <c r="F33">
        <v>2203</v>
      </c>
      <c r="G33" s="126" t="s">
        <v>325</v>
      </c>
      <c r="H33" s="126" t="s">
        <v>2532</v>
      </c>
      <c r="I33" s="127" t="s">
        <v>1218</v>
      </c>
    </row>
    <row r="34" spans="1:9" x14ac:dyDescent="0.3">
      <c r="A34" s="126" t="s">
        <v>19</v>
      </c>
      <c r="B34" s="126" t="s">
        <v>20</v>
      </c>
      <c r="C34" s="126" t="s">
        <v>2</v>
      </c>
      <c r="D34" s="126" t="s">
        <v>85</v>
      </c>
      <c r="E34">
        <v>4</v>
      </c>
      <c r="F34">
        <v>2301</v>
      </c>
      <c r="G34" s="126" t="s">
        <v>326</v>
      </c>
      <c r="H34" s="126" t="s">
        <v>2533</v>
      </c>
      <c r="I34" s="127" t="s">
        <v>1218</v>
      </c>
    </row>
    <row r="35" spans="1:9" x14ac:dyDescent="0.3">
      <c r="A35" s="126" t="s">
        <v>19</v>
      </c>
      <c r="B35" s="126" t="s">
        <v>20</v>
      </c>
      <c r="C35" s="126" t="s">
        <v>2</v>
      </c>
      <c r="D35" s="126" t="s">
        <v>85</v>
      </c>
      <c r="E35">
        <v>4</v>
      </c>
      <c r="F35">
        <v>2302</v>
      </c>
      <c r="G35" s="126" t="s">
        <v>327</v>
      </c>
      <c r="H35" s="126" t="s">
        <v>2534</v>
      </c>
      <c r="I35" s="127" t="s">
        <v>1218</v>
      </c>
    </row>
    <row r="36" spans="1:9" x14ac:dyDescent="0.3">
      <c r="A36" s="126" t="s">
        <v>19</v>
      </c>
      <c r="B36" s="126" t="s">
        <v>20</v>
      </c>
      <c r="C36" s="126" t="s">
        <v>2</v>
      </c>
      <c r="D36" s="126" t="s">
        <v>85</v>
      </c>
      <c r="E36">
        <v>4</v>
      </c>
      <c r="F36">
        <v>3101</v>
      </c>
      <c r="G36" s="126" t="s">
        <v>328</v>
      </c>
      <c r="H36" s="126" t="s">
        <v>2535</v>
      </c>
      <c r="I36" s="127" t="s">
        <v>1218</v>
      </c>
    </row>
    <row r="37" spans="1:9" x14ac:dyDescent="0.3">
      <c r="A37" s="126" t="s">
        <v>19</v>
      </c>
      <c r="B37" s="126" t="s">
        <v>20</v>
      </c>
      <c r="C37" s="126" t="s">
        <v>2</v>
      </c>
      <c r="D37" s="126" t="s">
        <v>85</v>
      </c>
      <c r="E37">
        <v>4</v>
      </c>
      <c r="F37">
        <v>3102</v>
      </c>
      <c r="G37" s="126" t="s">
        <v>329</v>
      </c>
      <c r="H37" s="126" t="s">
        <v>2536</v>
      </c>
      <c r="I37" s="127" t="s">
        <v>1218</v>
      </c>
    </row>
    <row r="38" spans="1:9" x14ac:dyDescent="0.3">
      <c r="A38" s="126" t="s">
        <v>19</v>
      </c>
      <c r="B38" s="126" t="s">
        <v>20</v>
      </c>
      <c r="C38" s="126" t="s">
        <v>2</v>
      </c>
      <c r="D38" s="126" t="s">
        <v>85</v>
      </c>
      <c r="E38">
        <v>4</v>
      </c>
      <c r="F38">
        <v>3103</v>
      </c>
      <c r="G38" s="126" t="s">
        <v>330</v>
      </c>
      <c r="H38" s="126" t="s">
        <v>2537</v>
      </c>
      <c r="I38" s="127" t="s">
        <v>1218</v>
      </c>
    </row>
    <row r="39" spans="1:9" x14ac:dyDescent="0.3">
      <c r="A39" s="126" t="s">
        <v>19</v>
      </c>
      <c r="B39" s="126" t="s">
        <v>20</v>
      </c>
      <c r="C39" s="126" t="s">
        <v>2</v>
      </c>
      <c r="D39" s="126" t="s">
        <v>85</v>
      </c>
      <c r="E39">
        <v>4</v>
      </c>
      <c r="F39">
        <v>3201</v>
      </c>
      <c r="G39" s="126" t="s">
        <v>331</v>
      </c>
      <c r="H39" s="126" t="s">
        <v>2538</v>
      </c>
      <c r="I39" s="127" t="s">
        <v>1218</v>
      </c>
    </row>
    <row r="40" spans="1:9" x14ac:dyDescent="0.3">
      <c r="A40" s="126" t="s">
        <v>19</v>
      </c>
      <c r="B40" s="126" t="s">
        <v>20</v>
      </c>
      <c r="C40" s="126" t="s">
        <v>2</v>
      </c>
      <c r="D40" s="126" t="s">
        <v>85</v>
      </c>
      <c r="E40">
        <v>4</v>
      </c>
      <c r="F40">
        <v>3202</v>
      </c>
      <c r="G40" s="126" t="s">
        <v>332</v>
      </c>
      <c r="H40" s="126" t="s">
        <v>2539</v>
      </c>
      <c r="I40" s="127" t="s">
        <v>1218</v>
      </c>
    </row>
    <row r="41" spans="1:9" x14ac:dyDescent="0.3">
      <c r="A41" s="126" t="s">
        <v>19</v>
      </c>
      <c r="B41" s="126" t="s">
        <v>20</v>
      </c>
      <c r="C41" s="126" t="s">
        <v>2</v>
      </c>
      <c r="D41" s="126" t="s">
        <v>85</v>
      </c>
      <c r="E41">
        <v>4</v>
      </c>
      <c r="F41">
        <v>3301</v>
      </c>
      <c r="G41" s="126" t="s">
        <v>333</v>
      </c>
      <c r="H41" s="126" t="s">
        <v>2540</v>
      </c>
      <c r="I41" s="127" t="s">
        <v>1218</v>
      </c>
    </row>
    <row r="42" spans="1:9" x14ac:dyDescent="0.3">
      <c r="A42" s="126" t="s">
        <v>19</v>
      </c>
      <c r="B42" s="126" t="s">
        <v>20</v>
      </c>
      <c r="C42" s="126" t="s">
        <v>2</v>
      </c>
      <c r="D42" s="126" t="s">
        <v>85</v>
      </c>
      <c r="E42">
        <v>4</v>
      </c>
      <c r="F42">
        <v>3302</v>
      </c>
      <c r="G42" s="126" t="s">
        <v>334</v>
      </c>
      <c r="H42" s="126" t="s">
        <v>2541</v>
      </c>
      <c r="I42" s="127" t="s">
        <v>1218</v>
      </c>
    </row>
    <row r="43" spans="1:9" x14ac:dyDescent="0.3">
      <c r="A43" s="126" t="s">
        <v>19</v>
      </c>
      <c r="B43" s="126" t="s">
        <v>20</v>
      </c>
      <c r="C43" s="126" t="s">
        <v>2</v>
      </c>
      <c r="D43" s="126" t="s">
        <v>85</v>
      </c>
      <c r="E43">
        <v>4</v>
      </c>
      <c r="F43">
        <v>3303</v>
      </c>
      <c r="G43" s="126" t="s">
        <v>335</v>
      </c>
      <c r="H43" s="126" t="s">
        <v>2542</v>
      </c>
      <c r="I43" s="127" t="s">
        <v>1218</v>
      </c>
    </row>
    <row r="44" spans="1:9" x14ac:dyDescent="0.3">
      <c r="A44" s="126" t="s">
        <v>19</v>
      </c>
      <c r="B44" s="126" t="s">
        <v>20</v>
      </c>
      <c r="C44" s="126" t="s">
        <v>2</v>
      </c>
      <c r="D44" s="126" t="s">
        <v>85</v>
      </c>
      <c r="E44">
        <v>4</v>
      </c>
      <c r="F44">
        <v>3304</v>
      </c>
      <c r="G44" s="126" t="s">
        <v>336</v>
      </c>
      <c r="H44" s="126" t="s">
        <v>2543</v>
      </c>
      <c r="I44" s="127" t="s">
        <v>1218</v>
      </c>
    </row>
    <row r="45" spans="1:9" x14ac:dyDescent="0.3">
      <c r="A45" s="126" t="s">
        <v>19</v>
      </c>
      <c r="B45" s="126" t="s">
        <v>20</v>
      </c>
      <c r="C45" s="126" t="s">
        <v>2</v>
      </c>
      <c r="D45" s="126" t="s">
        <v>85</v>
      </c>
      <c r="E45">
        <v>4</v>
      </c>
      <c r="F45">
        <v>4101</v>
      </c>
      <c r="G45" s="126" t="s">
        <v>337</v>
      </c>
      <c r="H45" s="126" t="s">
        <v>2544</v>
      </c>
      <c r="I45" s="127" t="s">
        <v>1218</v>
      </c>
    </row>
    <row r="46" spans="1:9" x14ac:dyDescent="0.3">
      <c r="A46" s="126" t="s">
        <v>19</v>
      </c>
      <c r="B46" s="126" t="s">
        <v>20</v>
      </c>
      <c r="C46" s="126" t="s">
        <v>2</v>
      </c>
      <c r="D46" s="126" t="s">
        <v>85</v>
      </c>
      <c r="E46">
        <v>4</v>
      </c>
      <c r="F46">
        <v>4102</v>
      </c>
      <c r="G46" s="126" t="s">
        <v>338</v>
      </c>
      <c r="H46" s="126" t="s">
        <v>2545</v>
      </c>
      <c r="I46" s="127" t="s">
        <v>1218</v>
      </c>
    </row>
    <row r="47" spans="1:9" x14ac:dyDescent="0.3">
      <c r="A47" s="126" t="s">
        <v>19</v>
      </c>
      <c r="B47" s="126" t="s">
        <v>20</v>
      </c>
      <c r="C47" s="126" t="s">
        <v>2</v>
      </c>
      <c r="D47" s="126" t="s">
        <v>85</v>
      </c>
      <c r="E47">
        <v>4</v>
      </c>
      <c r="F47">
        <v>4103</v>
      </c>
      <c r="G47" s="126" t="s">
        <v>339</v>
      </c>
      <c r="H47" s="126" t="s">
        <v>2546</v>
      </c>
      <c r="I47" s="127" t="s">
        <v>1218</v>
      </c>
    </row>
    <row r="48" spans="1:9" x14ac:dyDescent="0.3">
      <c r="A48" s="126" t="s">
        <v>19</v>
      </c>
      <c r="B48" s="126" t="s">
        <v>20</v>
      </c>
      <c r="C48" s="126" t="s">
        <v>2</v>
      </c>
      <c r="D48" s="126" t="s">
        <v>85</v>
      </c>
      <c r="E48">
        <v>4</v>
      </c>
      <c r="F48">
        <v>4104</v>
      </c>
      <c r="G48" s="126" t="s">
        <v>340</v>
      </c>
      <c r="H48" s="126" t="s">
        <v>2547</v>
      </c>
      <c r="I48" s="127" t="s">
        <v>1218</v>
      </c>
    </row>
    <row r="49" spans="1:9" x14ac:dyDescent="0.3">
      <c r="A49" s="126" t="s">
        <v>19</v>
      </c>
      <c r="B49" s="126" t="s">
        <v>20</v>
      </c>
      <c r="C49" s="126" t="s">
        <v>2</v>
      </c>
      <c r="D49" s="126" t="s">
        <v>85</v>
      </c>
      <c r="E49">
        <v>4</v>
      </c>
      <c r="F49">
        <v>4105</v>
      </c>
      <c r="G49" s="126" t="s">
        <v>341</v>
      </c>
      <c r="H49" s="126" t="s">
        <v>2548</v>
      </c>
      <c r="I49" s="127" t="s">
        <v>1218</v>
      </c>
    </row>
    <row r="50" spans="1:9" x14ac:dyDescent="0.3">
      <c r="A50" s="126" t="s">
        <v>19</v>
      </c>
      <c r="B50" s="126" t="s">
        <v>20</v>
      </c>
      <c r="C50" s="126" t="s">
        <v>2</v>
      </c>
      <c r="D50" s="126" t="s">
        <v>85</v>
      </c>
      <c r="E50">
        <v>4</v>
      </c>
      <c r="F50">
        <v>4106</v>
      </c>
      <c r="G50" s="126" t="s">
        <v>342</v>
      </c>
      <c r="H50" s="126" t="s">
        <v>2549</v>
      </c>
      <c r="I50" s="127" t="s">
        <v>1218</v>
      </c>
    </row>
    <row r="51" spans="1:9" x14ac:dyDescent="0.3">
      <c r="A51" s="126" t="s">
        <v>19</v>
      </c>
      <c r="B51" s="126" t="s">
        <v>20</v>
      </c>
      <c r="C51" s="126" t="s">
        <v>2</v>
      </c>
      <c r="D51" s="126" t="s">
        <v>85</v>
      </c>
      <c r="E51">
        <v>4</v>
      </c>
      <c r="F51">
        <v>4201</v>
      </c>
      <c r="G51" s="126" t="s">
        <v>343</v>
      </c>
      <c r="H51" s="126" t="s">
        <v>2550</v>
      </c>
      <c r="I51" s="127" t="s">
        <v>1218</v>
      </c>
    </row>
    <row r="52" spans="1:9" x14ac:dyDescent="0.3">
      <c r="A52" s="126" t="s">
        <v>19</v>
      </c>
      <c r="B52" s="126" t="s">
        <v>20</v>
      </c>
      <c r="C52" s="126" t="s">
        <v>2</v>
      </c>
      <c r="D52" s="126" t="s">
        <v>85</v>
      </c>
      <c r="E52">
        <v>4</v>
      </c>
      <c r="F52">
        <v>4202</v>
      </c>
      <c r="G52" s="126" t="s">
        <v>344</v>
      </c>
      <c r="H52" s="126" t="s">
        <v>2551</v>
      </c>
      <c r="I52" s="127" t="s">
        <v>1218</v>
      </c>
    </row>
    <row r="53" spans="1:9" x14ac:dyDescent="0.3">
      <c r="A53" s="126" t="s">
        <v>19</v>
      </c>
      <c r="B53" s="126" t="s">
        <v>20</v>
      </c>
      <c r="C53" s="126" t="s">
        <v>2</v>
      </c>
      <c r="D53" s="126" t="s">
        <v>85</v>
      </c>
      <c r="E53">
        <v>4</v>
      </c>
      <c r="F53">
        <v>4203</v>
      </c>
      <c r="G53" s="126" t="s">
        <v>345</v>
      </c>
      <c r="H53" s="126" t="s">
        <v>2552</v>
      </c>
      <c r="I53" s="127" t="s">
        <v>1218</v>
      </c>
    </row>
    <row r="54" spans="1:9" x14ac:dyDescent="0.3">
      <c r="A54" s="126" t="s">
        <v>19</v>
      </c>
      <c r="B54" s="126" t="s">
        <v>20</v>
      </c>
      <c r="C54" s="126" t="s">
        <v>2</v>
      </c>
      <c r="D54" s="126" t="s">
        <v>85</v>
      </c>
      <c r="E54">
        <v>4</v>
      </c>
      <c r="F54">
        <v>4204</v>
      </c>
      <c r="G54" s="126" t="s">
        <v>346</v>
      </c>
      <c r="H54" s="126" t="s">
        <v>2553</v>
      </c>
      <c r="I54" s="127" t="s">
        <v>1218</v>
      </c>
    </row>
    <row r="55" spans="1:9" x14ac:dyDescent="0.3">
      <c r="A55" s="126" t="s">
        <v>19</v>
      </c>
      <c r="B55" s="126" t="s">
        <v>20</v>
      </c>
      <c r="C55" s="126" t="s">
        <v>2</v>
      </c>
      <c r="D55" s="126" t="s">
        <v>85</v>
      </c>
      <c r="E55">
        <v>4</v>
      </c>
      <c r="F55">
        <v>4301</v>
      </c>
      <c r="G55" s="126" t="s">
        <v>347</v>
      </c>
      <c r="H55" s="126" t="s">
        <v>2554</v>
      </c>
      <c r="I55" s="127" t="s">
        <v>1218</v>
      </c>
    </row>
    <row r="56" spans="1:9" x14ac:dyDescent="0.3">
      <c r="A56" s="126" t="s">
        <v>19</v>
      </c>
      <c r="B56" s="126" t="s">
        <v>20</v>
      </c>
      <c r="C56" s="126" t="s">
        <v>2</v>
      </c>
      <c r="D56" s="126" t="s">
        <v>85</v>
      </c>
      <c r="E56">
        <v>4</v>
      </c>
      <c r="F56">
        <v>4302</v>
      </c>
      <c r="G56" s="126" t="s">
        <v>348</v>
      </c>
      <c r="H56" s="126" t="s">
        <v>2555</v>
      </c>
      <c r="I56" s="127" t="s">
        <v>1218</v>
      </c>
    </row>
    <row r="57" spans="1:9" x14ac:dyDescent="0.3">
      <c r="A57" s="126" t="s">
        <v>19</v>
      </c>
      <c r="B57" s="126" t="s">
        <v>20</v>
      </c>
      <c r="C57" s="126" t="s">
        <v>2</v>
      </c>
      <c r="D57" s="126" t="s">
        <v>85</v>
      </c>
      <c r="E57">
        <v>4</v>
      </c>
      <c r="F57">
        <v>4303</v>
      </c>
      <c r="G57" s="126" t="s">
        <v>349</v>
      </c>
      <c r="H57" s="126" t="s">
        <v>2556</v>
      </c>
      <c r="I57" s="127" t="s">
        <v>1218</v>
      </c>
    </row>
    <row r="58" spans="1:9" x14ac:dyDescent="0.3">
      <c r="A58" s="126" t="s">
        <v>19</v>
      </c>
      <c r="B58" s="126" t="s">
        <v>20</v>
      </c>
      <c r="C58" s="126" t="s">
        <v>2</v>
      </c>
      <c r="D58" s="126" t="s">
        <v>85</v>
      </c>
      <c r="E58">
        <v>4</v>
      </c>
      <c r="F58">
        <v>4304</v>
      </c>
      <c r="G58" s="126" t="s">
        <v>350</v>
      </c>
      <c r="H58" s="126" t="s">
        <v>2557</v>
      </c>
      <c r="I58" s="127" t="s">
        <v>1218</v>
      </c>
    </row>
    <row r="59" spans="1:9" x14ac:dyDescent="0.3">
      <c r="A59" s="126" t="s">
        <v>19</v>
      </c>
      <c r="B59" s="126" t="s">
        <v>20</v>
      </c>
      <c r="C59" s="126" t="s">
        <v>2</v>
      </c>
      <c r="D59" s="126" t="s">
        <v>85</v>
      </c>
      <c r="E59">
        <v>4</v>
      </c>
      <c r="F59">
        <v>4305</v>
      </c>
      <c r="G59" s="126" t="s">
        <v>351</v>
      </c>
      <c r="H59" s="126" t="s">
        <v>2558</v>
      </c>
      <c r="I59" s="127" t="s">
        <v>1218</v>
      </c>
    </row>
    <row r="60" spans="1:9" x14ac:dyDescent="0.3">
      <c r="A60" s="126" t="s">
        <v>19</v>
      </c>
      <c r="B60" s="126" t="s">
        <v>20</v>
      </c>
      <c r="C60" s="126" t="s">
        <v>2</v>
      </c>
      <c r="D60" s="126" t="s">
        <v>85</v>
      </c>
      <c r="E60">
        <v>4</v>
      </c>
      <c r="F60">
        <v>5101</v>
      </c>
      <c r="G60" s="126" t="s">
        <v>352</v>
      </c>
      <c r="H60" s="126" t="s">
        <v>2559</v>
      </c>
      <c r="I60" s="127" t="s">
        <v>1218</v>
      </c>
    </row>
    <row r="61" spans="1:9" x14ac:dyDescent="0.3">
      <c r="A61" s="126" t="s">
        <v>19</v>
      </c>
      <c r="B61" s="126" t="s">
        <v>20</v>
      </c>
      <c r="C61" s="126" t="s">
        <v>2</v>
      </c>
      <c r="D61" s="126" t="s">
        <v>85</v>
      </c>
      <c r="E61">
        <v>4</v>
      </c>
      <c r="F61">
        <v>5102</v>
      </c>
      <c r="G61" s="126" t="s">
        <v>353</v>
      </c>
      <c r="H61" s="126" t="s">
        <v>2560</v>
      </c>
      <c r="I61" s="127" t="s">
        <v>1218</v>
      </c>
    </row>
    <row r="62" spans="1:9" x14ac:dyDescent="0.3">
      <c r="A62" s="126" t="s">
        <v>19</v>
      </c>
      <c r="B62" s="126" t="s">
        <v>20</v>
      </c>
      <c r="C62" s="126" t="s">
        <v>2</v>
      </c>
      <c r="D62" s="126" t="s">
        <v>85</v>
      </c>
      <c r="E62">
        <v>4</v>
      </c>
      <c r="F62">
        <v>5103</v>
      </c>
      <c r="G62" s="126" t="s">
        <v>354</v>
      </c>
      <c r="H62" s="126" t="s">
        <v>2561</v>
      </c>
      <c r="I62" s="127" t="s">
        <v>1218</v>
      </c>
    </row>
    <row r="63" spans="1:9" x14ac:dyDescent="0.3">
      <c r="A63" s="126" t="s">
        <v>19</v>
      </c>
      <c r="B63" s="126" t="s">
        <v>20</v>
      </c>
      <c r="C63" s="126" t="s">
        <v>2</v>
      </c>
      <c r="D63" s="126" t="s">
        <v>85</v>
      </c>
      <c r="E63">
        <v>4</v>
      </c>
      <c r="F63">
        <v>5104</v>
      </c>
      <c r="G63" s="126" t="s">
        <v>355</v>
      </c>
      <c r="H63" s="126" t="s">
        <v>2562</v>
      </c>
      <c r="I63" s="127" t="s">
        <v>1218</v>
      </c>
    </row>
    <row r="64" spans="1:9" x14ac:dyDescent="0.3">
      <c r="A64" s="126" t="s">
        <v>19</v>
      </c>
      <c r="B64" s="126" t="s">
        <v>20</v>
      </c>
      <c r="C64" s="126" t="s">
        <v>2</v>
      </c>
      <c r="D64" s="126" t="s">
        <v>85</v>
      </c>
      <c r="E64">
        <v>4</v>
      </c>
      <c r="F64">
        <v>5105</v>
      </c>
      <c r="G64" s="126" t="s">
        <v>356</v>
      </c>
      <c r="H64" s="126" t="s">
        <v>2563</v>
      </c>
      <c r="I64" s="127" t="s">
        <v>1218</v>
      </c>
    </row>
    <row r="65" spans="1:9" x14ac:dyDescent="0.3">
      <c r="A65" s="126" t="s">
        <v>19</v>
      </c>
      <c r="B65" s="126" t="s">
        <v>20</v>
      </c>
      <c r="C65" s="126" t="s">
        <v>2</v>
      </c>
      <c r="D65" s="126" t="s">
        <v>85</v>
      </c>
      <c r="E65">
        <v>4</v>
      </c>
      <c r="F65">
        <v>5107</v>
      </c>
      <c r="G65" s="126" t="s">
        <v>357</v>
      </c>
      <c r="H65" s="126" t="s">
        <v>2564</v>
      </c>
      <c r="I65" s="127" t="s">
        <v>1218</v>
      </c>
    </row>
    <row r="66" spans="1:9" x14ac:dyDescent="0.3">
      <c r="A66" s="126" t="s">
        <v>19</v>
      </c>
      <c r="B66" s="126" t="s">
        <v>20</v>
      </c>
      <c r="C66" s="126" t="s">
        <v>2</v>
      </c>
      <c r="D66" s="126" t="s">
        <v>85</v>
      </c>
      <c r="E66">
        <v>4</v>
      </c>
      <c r="F66">
        <v>5109</v>
      </c>
      <c r="G66" s="126" t="s">
        <v>358</v>
      </c>
      <c r="H66" s="126" t="s">
        <v>2565</v>
      </c>
      <c r="I66" s="127" t="s">
        <v>1218</v>
      </c>
    </row>
    <row r="67" spans="1:9" x14ac:dyDescent="0.3">
      <c r="A67" s="126" t="s">
        <v>19</v>
      </c>
      <c r="B67" s="126" t="s">
        <v>20</v>
      </c>
      <c r="C67" s="126" t="s">
        <v>2</v>
      </c>
      <c r="D67" s="126" t="s">
        <v>85</v>
      </c>
      <c r="E67">
        <v>4</v>
      </c>
      <c r="F67">
        <v>5201</v>
      </c>
      <c r="G67" s="126" t="s">
        <v>359</v>
      </c>
      <c r="H67" s="126" t="s">
        <v>2566</v>
      </c>
      <c r="I67" s="127" t="s">
        <v>1218</v>
      </c>
    </row>
    <row r="68" spans="1:9" x14ac:dyDescent="0.3">
      <c r="A68" s="126" t="s">
        <v>19</v>
      </c>
      <c r="B68" s="126" t="s">
        <v>20</v>
      </c>
      <c r="C68" s="126" t="s">
        <v>2</v>
      </c>
      <c r="D68" s="126" t="s">
        <v>85</v>
      </c>
      <c r="E68">
        <v>4</v>
      </c>
      <c r="F68">
        <v>5301</v>
      </c>
      <c r="G68" s="126" t="s">
        <v>360</v>
      </c>
      <c r="H68" s="126" t="s">
        <v>2567</v>
      </c>
      <c r="I68" s="127" t="s">
        <v>1218</v>
      </c>
    </row>
    <row r="69" spans="1:9" x14ac:dyDescent="0.3">
      <c r="A69" s="126" t="s">
        <v>19</v>
      </c>
      <c r="B69" s="126" t="s">
        <v>20</v>
      </c>
      <c r="C69" s="126" t="s">
        <v>2</v>
      </c>
      <c r="D69" s="126" t="s">
        <v>85</v>
      </c>
      <c r="E69">
        <v>4</v>
      </c>
      <c r="F69">
        <v>5302</v>
      </c>
      <c r="G69" s="126" t="s">
        <v>361</v>
      </c>
      <c r="H69" s="126" t="s">
        <v>2568</v>
      </c>
      <c r="I69" s="127" t="s">
        <v>1218</v>
      </c>
    </row>
    <row r="70" spans="1:9" x14ac:dyDescent="0.3">
      <c r="A70" s="126" t="s">
        <v>19</v>
      </c>
      <c r="B70" s="126" t="s">
        <v>20</v>
      </c>
      <c r="C70" s="126" t="s">
        <v>2</v>
      </c>
      <c r="D70" s="126" t="s">
        <v>85</v>
      </c>
      <c r="E70">
        <v>4</v>
      </c>
      <c r="F70">
        <v>5303</v>
      </c>
      <c r="G70" s="126" t="s">
        <v>362</v>
      </c>
      <c r="H70" s="126" t="s">
        <v>2569</v>
      </c>
      <c r="I70" s="127" t="s">
        <v>1218</v>
      </c>
    </row>
    <row r="71" spans="1:9" x14ac:dyDescent="0.3">
      <c r="A71" s="126" t="s">
        <v>19</v>
      </c>
      <c r="B71" s="126" t="s">
        <v>20</v>
      </c>
      <c r="C71" s="126" t="s">
        <v>2</v>
      </c>
      <c r="D71" s="126" t="s">
        <v>85</v>
      </c>
      <c r="E71">
        <v>4</v>
      </c>
      <c r="F71">
        <v>5304</v>
      </c>
      <c r="G71" s="126" t="s">
        <v>363</v>
      </c>
      <c r="H71" s="126" t="s">
        <v>2570</v>
      </c>
      <c r="I71" s="127" t="s">
        <v>1218</v>
      </c>
    </row>
    <row r="72" spans="1:9" x14ac:dyDescent="0.3">
      <c r="A72" s="126" t="s">
        <v>19</v>
      </c>
      <c r="B72" s="126" t="s">
        <v>20</v>
      </c>
      <c r="C72" s="126" t="s">
        <v>2</v>
      </c>
      <c r="D72" s="126" t="s">
        <v>85</v>
      </c>
      <c r="E72">
        <v>4</v>
      </c>
      <c r="F72">
        <v>5401</v>
      </c>
      <c r="G72" s="126" t="s">
        <v>364</v>
      </c>
      <c r="H72" s="126" t="s">
        <v>2571</v>
      </c>
      <c r="I72" s="127" t="s">
        <v>1218</v>
      </c>
    </row>
    <row r="73" spans="1:9" x14ac:dyDescent="0.3">
      <c r="A73" s="126" t="s">
        <v>19</v>
      </c>
      <c r="B73" s="126" t="s">
        <v>20</v>
      </c>
      <c r="C73" s="126" t="s">
        <v>2</v>
      </c>
      <c r="D73" s="126" t="s">
        <v>85</v>
      </c>
      <c r="E73">
        <v>4</v>
      </c>
      <c r="F73">
        <v>5402</v>
      </c>
      <c r="G73" s="126" t="s">
        <v>365</v>
      </c>
      <c r="H73" s="126" t="s">
        <v>2572</v>
      </c>
      <c r="I73" s="127" t="s">
        <v>1218</v>
      </c>
    </row>
    <row r="74" spans="1:9" x14ac:dyDescent="0.3">
      <c r="A74" s="126" t="s">
        <v>19</v>
      </c>
      <c r="B74" s="126" t="s">
        <v>20</v>
      </c>
      <c r="C74" s="126" t="s">
        <v>2</v>
      </c>
      <c r="D74" s="126" t="s">
        <v>85</v>
      </c>
      <c r="E74">
        <v>4</v>
      </c>
      <c r="F74">
        <v>5403</v>
      </c>
      <c r="G74" s="126" t="s">
        <v>366</v>
      </c>
      <c r="H74" s="126" t="s">
        <v>2573</v>
      </c>
      <c r="I74" s="127" t="s">
        <v>1218</v>
      </c>
    </row>
    <row r="75" spans="1:9" x14ac:dyDescent="0.3">
      <c r="A75" s="126" t="s">
        <v>19</v>
      </c>
      <c r="B75" s="126" t="s">
        <v>20</v>
      </c>
      <c r="C75" s="126" t="s">
        <v>2</v>
      </c>
      <c r="D75" s="126" t="s">
        <v>85</v>
      </c>
      <c r="E75">
        <v>4</v>
      </c>
      <c r="F75">
        <v>5404</v>
      </c>
      <c r="G75" s="126" t="s">
        <v>367</v>
      </c>
      <c r="H75" s="126" t="s">
        <v>2574</v>
      </c>
      <c r="I75" s="127" t="s">
        <v>1218</v>
      </c>
    </row>
    <row r="76" spans="1:9" x14ac:dyDescent="0.3">
      <c r="A76" s="126" t="s">
        <v>19</v>
      </c>
      <c r="B76" s="126" t="s">
        <v>20</v>
      </c>
      <c r="C76" s="126" t="s">
        <v>2</v>
      </c>
      <c r="D76" s="126" t="s">
        <v>85</v>
      </c>
      <c r="E76">
        <v>4</v>
      </c>
      <c r="F76">
        <v>5405</v>
      </c>
      <c r="G76" s="126" t="s">
        <v>368</v>
      </c>
      <c r="H76" s="126" t="s">
        <v>2575</v>
      </c>
      <c r="I76" s="127" t="s">
        <v>1218</v>
      </c>
    </row>
    <row r="77" spans="1:9" x14ac:dyDescent="0.3">
      <c r="A77" s="126" t="s">
        <v>19</v>
      </c>
      <c r="B77" s="126" t="s">
        <v>20</v>
      </c>
      <c r="C77" s="126" t="s">
        <v>2</v>
      </c>
      <c r="D77" s="126" t="s">
        <v>85</v>
      </c>
      <c r="E77">
        <v>4</v>
      </c>
      <c r="F77">
        <v>5501</v>
      </c>
      <c r="G77" s="126" t="s">
        <v>369</v>
      </c>
      <c r="H77" s="126" t="s">
        <v>2576</v>
      </c>
      <c r="I77" s="127" t="s">
        <v>1218</v>
      </c>
    </row>
    <row r="78" spans="1:9" x14ac:dyDescent="0.3">
      <c r="A78" s="126" t="s">
        <v>19</v>
      </c>
      <c r="B78" s="126" t="s">
        <v>20</v>
      </c>
      <c r="C78" s="126" t="s">
        <v>2</v>
      </c>
      <c r="D78" s="126" t="s">
        <v>85</v>
      </c>
      <c r="E78">
        <v>4</v>
      </c>
      <c r="F78">
        <v>5502</v>
      </c>
      <c r="G78" s="126" t="s">
        <v>370</v>
      </c>
      <c r="H78" s="126" t="s">
        <v>2577</v>
      </c>
      <c r="I78" s="127" t="s">
        <v>1218</v>
      </c>
    </row>
    <row r="79" spans="1:9" x14ac:dyDescent="0.3">
      <c r="A79" s="126" t="s">
        <v>19</v>
      </c>
      <c r="B79" s="126" t="s">
        <v>20</v>
      </c>
      <c r="C79" s="126" t="s">
        <v>2</v>
      </c>
      <c r="D79" s="126" t="s">
        <v>85</v>
      </c>
      <c r="E79">
        <v>4</v>
      </c>
      <c r="F79">
        <v>5503</v>
      </c>
      <c r="G79" s="126" t="s">
        <v>371</v>
      </c>
      <c r="H79" s="126" t="s">
        <v>2578</v>
      </c>
      <c r="I79" s="127" t="s">
        <v>1218</v>
      </c>
    </row>
    <row r="80" spans="1:9" x14ac:dyDescent="0.3">
      <c r="A80" s="126" t="s">
        <v>19</v>
      </c>
      <c r="B80" s="126" t="s">
        <v>20</v>
      </c>
      <c r="C80" s="126" t="s">
        <v>2</v>
      </c>
      <c r="D80" s="126" t="s">
        <v>85</v>
      </c>
      <c r="E80">
        <v>4</v>
      </c>
      <c r="F80">
        <v>5504</v>
      </c>
      <c r="G80" s="126" t="s">
        <v>372</v>
      </c>
      <c r="H80" s="126" t="s">
        <v>2579</v>
      </c>
      <c r="I80" s="127" t="s">
        <v>1218</v>
      </c>
    </row>
    <row r="81" spans="1:9" x14ac:dyDescent="0.3">
      <c r="A81" s="126" t="s">
        <v>19</v>
      </c>
      <c r="B81" s="126" t="s">
        <v>20</v>
      </c>
      <c r="C81" s="126" t="s">
        <v>2</v>
      </c>
      <c r="D81" s="126" t="s">
        <v>85</v>
      </c>
      <c r="E81">
        <v>4</v>
      </c>
      <c r="F81">
        <v>5506</v>
      </c>
      <c r="G81" s="126" t="s">
        <v>373</v>
      </c>
      <c r="H81" s="126" t="s">
        <v>2580</v>
      </c>
      <c r="I81" s="127" t="s">
        <v>1218</v>
      </c>
    </row>
    <row r="82" spans="1:9" x14ac:dyDescent="0.3">
      <c r="A82" s="126" t="s">
        <v>19</v>
      </c>
      <c r="B82" s="126" t="s">
        <v>20</v>
      </c>
      <c r="C82" s="126" t="s">
        <v>2</v>
      </c>
      <c r="D82" s="126" t="s">
        <v>85</v>
      </c>
      <c r="E82">
        <v>4</v>
      </c>
      <c r="F82">
        <v>5601</v>
      </c>
      <c r="G82" s="126" t="s">
        <v>374</v>
      </c>
      <c r="H82" s="126" t="s">
        <v>2581</v>
      </c>
      <c r="I82" s="127" t="s">
        <v>1218</v>
      </c>
    </row>
    <row r="83" spans="1:9" x14ac:dyDescent="0.3">
      <c r="A83" s="126" t="s">
        <v>19</v>
      </c>
      <c r="B83" s="126" t="s">
        <v>20</v>
      </c>
      <c r="C83" s="126" t="s">
        <v>2</v>
      </c>
      <c r="D83" s="126" t="s">
        <v>85</v>
      </c>
      <c r="E83">
        <v>4</v>
      </c>
      <c r="F83">
        <v>5602</v>
      </c>
      <c r="G83" s="126" t="s">
        <v>375</v>
      </c>
      <c r="H83" s="126" t="s">
        <v>2582</v>
      </c>
      <c r="I83" s="127" t="s">
        <v>1218</v>
      </c>
    </row>
    <row r="84" spans="1:9" x14ac:dyDescent="0.3">
      <c r="A84" s="126" t="s">
        <v>19</v>
      </c>
      <c r="B84" s="126" t="s">
        <v>20</v>
      </c>
      <c r="C84" s="126" t="s">
        <v>2</v>
      </c>
      <c r="D84" s="126" t="s">
        <v>85</v>
      </c>
      <c r="E84">
        <v>4</v>
      </c>
      <c r="F84">
        <v>5603</v>
      </c>
      <c r="G84" s="126" t="s">
        <v>376</v>
      </c>
      <c r="H84" s="126" t="s">
        <v>2583</v>
      </c>
      <c r="I84" s="127" t="s">
        <v>1218</v>
      </c>
    </row>
    <row r="85" spans="1:9" x14ac:dyDescent="0.3">
      <c r="A85" s="126" t="s">
        <v>19</v>
      </c>
      <c r="B85" s="126" t="s">
        <v>20</v>
      </c>
      <c r="C85" s="126" t="s">
        <v>2</v>
      </c>
      <c r="D85" s="126" t="s">
        <v>85</v>
      </c>
      <c r="E85">
        <v>4</v>
      </c>
      <c r="F85">
        <v>5604</v>
      </c>
      <c r="G85" s="126" t="s">
        <v>377</v>
      </c>
      <c r="H85" s="126" t="s">
        <v>2584</v>
      </c>
      <c r="I85" s="127" t="s">
        <v>1218</v>
      </c>
    </row>
    <row r="86" spans="1:9" x14ac:dyDescent="0.3">
      <c r="A86" s="126" t="s">
        <v>19</v>
      </c>
      <c r="B86" s="126" t="s">
        <v>20</v>
      </c>
      <c r="C86" s="126" t="s">
        <v>2</v>
      </c>
      <c r="D86" s="126" t="s">
        <v>85</v>
      </c>
      <c r="E86">
        <v>4</v>
      </c>
      <c r="F86">
        <v>5605</v>
      </c>
      <c r="G86" s="126" t="s">
        <v>378</v>
      </c>
      <c r="H86" s="126" t="s">
        <v>2585</v>
      </c>
      <c r="I86" s="127" t="s">
        <v>1218</v>
      </c>
    </row>
    <row r="87" spans="1:9" x14ac:dyDescent="0.3">
      <c r="A87" s="126" t="s">
        <v>19</v>
      </c>
      <c r="B87" s="126" t="s">
        <v>20</v>
      </c>
      <c r="C87" s="126" t="s">
        <v>2</v>
      </c>
      <c r="D87" s="126" t="s">
        <v>85</v>
      </c>
      <c r="E87">
        <v>4</v>
      </c>
      <c r="F87">
        <v>5606</v>
      </c>
      <c r="G87" s="126" t="s">
        <v>379</v>
      </c>
      <c r="H87" s="126" t="s">
        <v>2586</v>
      </c>
      <c r="I87" s="127" t="s">
        <v>1218</v>
      </c>
    </row>
    <row r="88" spans="1:9" x14ac:dyDescent="0.3">
      <c r="A88" s="126" t="s">
        <v>19</v>
      </c>
      <c r="B88" s="126" t="s">
        <v>20</v>
      </c>
      <c r="C88" s="126" t="s">
        <v>2</v>
      </c>
      <c r="D88" s="126" t="s">
        <v>85</v>
      </c>
      <c r="E88">
        <v>4</v>
      </c>
      <c r="F88">
        <v>5701</v>
      </c>
      <c r="G88" s="126" t="s">
        <v>380</v>
      </c>
      <c r="H88" s="126" t="s">
        <v>2587</v>
      </c>
      <c r="I88" s="127" t="s">
        <v>1218</v>
      </c>
    </row>
    <row r="89" spans="1:9" x14ac:dyDescent="0.3">
      <c r="A89" s="126" t="s">
        <v>19</v>
      </c>
      <c r="B89" s="126" t="s">
        <v>20</v>
      </c>
      <c r="C89" s="126" t="s">
        <v>2</v>
      </c>
      <c r="D89" s="126" t="s">
        <v>85</v>
      </c>
      <c r="E89">
        <v>4</v>
      </c>
      <c r="F89">
        <v>5702</v>
      </c>
      <c r="G89" s="126" t="s">
        <v>381</v>
      </c>
      <c r="H89" s="126" t="s">
        <v>2588</v>
      </c>
      <c r="I89" s="127" t="s">
        <v>1218</v>
      </c>
    </row>
    <row r="90" spans="1:9" x14ac:dyDescent="0.3">
      <c r="A90" s="126" t="s">
        <v>19</v>
      </c>
      <c r="B90" s="126" t="s">
        <v>20</v>
      </c>
      <c r="C90" s="126" t="s">
        <v>2</v>
      </c>
      <c r="D90" s="126" t="s">
        <v>85</v>
      </c>
      <c r="E90">
        <v>4</v>
      </c>
      <c r="F90">
        <v>5703</v>
      </c>
      <c r="G90" s="126" t="s">
        <v>382</v>
      </c>
      <c r="H90" s="126" t="s">
        <v>2589</v>
      </c>
      <c r="I90" s="127" t="s">
        <v>1218</v>
      </c>
    </row>
    <row r="91" spans="1:9" x14ac:dyDescent="0.3">
      <c r="A91" s="126" t="s">
        <v>19</v>
      </c>
      <c r="B91" s="126" t="s">
        <v>20</v>
      </c>
      <c r="C91" s="126" t="s">
        <v>2</v>
      </c>
      <c r="D91" s="126" t="s">
        <v>85</v>
      </c>
      <c r="E91">
        <v>4</v>
      </c>
      <c r="F91">
        <v>5704</v>
      </c>
      <c r="G91" s="126" t="s">
        <v>383</v>
      </c>
      <c r="H91" s="126" t="s">
        <v>2590</v>
      </c>
      <c r="I91" s="127" t="s">
        <v>1218</v>
      </c>
    </row>
    <row r="92" spans="1:9" x14ac:dyDescent="0.3">
      <c r="A92" s="126" t="s">
        <v>19</v>
      </c>
      <c r="B92" s="126" t="s">
        <v>20</v>
      </c>
      <c r="C92" s="126" t="s">
        <v>2</v>
      </c>
      <c r="D92" s="126" t="s">
        <v>85</v>
      </c>
      <c r="E92">
        <v>4</v>
      </c>
      <c r="F92">
        <v>5705</v>
      </c>
      <c r="G92" s="126" t="s">
        <v>384</v>
      </c>
      <c r="H92" s="126" t="s">
        <v>2591</v>
      </c>
      <c r="I92" s="127" t="s">
        <v>1218</v>
      </c>
    </row>
    <row r="93" spans="1:9" x14ac:dyDescent="0.3">
      <c r="A93" s="126" t="s">
        <v>19</v>
      </c>
      <c r="B93" s="126" t="s">
        <v>20</v>
      </c>
      <c r="C93" s="126" t="s">
        <v>2</v>
      </c>
      <c r="D93" s="126" t="s">
        <v>85</v>
      </c>
      <c r="E93">
        <v>4</v>
      </c>
      <c r="F93">
        <v>5706</v>
      </c>
      <c r="G93" s="126" t="s">
        <v>385</v>
      </c>
      <c r="H93" s="126" t="s">
        <v>2592</v>
      </c>
      <c r="I93" s="127" t="s">
        <v>1218</v>
      </c>
    </row>
    <row r="94" spans="1:9" x14ac:dyDescent="0.3">
      <c r="A94" s="126" t="s">
        <v>19</v>
      </c>
      <c r="B94" s="126" t="s">
        <v>20</v>
      </c>
      <c r="C94" s="126" t="s">
        <v>2</v>
      </c>
      <c r="D94" s="126" t="s">
        <v>85</v>
      </c>
      <c r="E94">
        <v>4</v>
      </c>
      <c r="F94">
        <v>5801</v>
      </c>
      <c r="G94" s="126" t="s">
        <v>386</v>
      </c>
      <c r="H94" s="126" t="s">
        <v>2593</v>
      </c>
      <c r="I94" s="127" t="s">
        <v>1218</v>
      </c>
    </row>
    <row r="95" spans="1:9" x14ac:dyDescent="0.3">
      <c r="A95" s="126" t="s">
        <v>19</v>
      </c>
      <c r="B95" s="126" t="s">
        <v>20</v>
      </c>
      <c r="C95" s="126" t="s">
        <v>2</v>
      </c>
      <c r="D95" s="126" t="s">
        <v>85</v>
      </c>
      <c r="E95">
        <v>4</v>
      </c>
      <c r="F95">
        <v>5802</v>
      </c>
      <c r="G95" s="126" t="s">
        <v>387</v>
      </c>
      <c r="H95" s="126" t="s">
        <v>2594</v>
      </c>
      <c r="I95" s="127" t="s">
        <v>1218</v>
      </c>
    </row>
    <row r="96" spans="1:9" x14ac:dyDescent="0.3">
      <c r="A96" s="126" t="s">
        <v>19</v>
      </c>
      <c r="B96" s="126" t="s">
        <v>20</v>
      </c>
      <c r="C96" s="126" t="s">
        <v>2</v>
      </c>
      <c r="D96" s="126" t="s">
        <v>85</v>
      </c>
      <c r="E96">
        <v>4</v>
      </c>
      <c r="F96">
        <v>5803</v>
      </c>
      <c r="G96" s="126" t="s">
        <v>388</v>
      </c>
      <c r="H96" s="126" t="s">
        <v>2595</v>
      </c>
      <c r="I96" s="127" t="s">
        <v>1218</v>
      </c>
    </row>
    <row r="97" spans="1:9" x14ac:dyDescent="0.3">
      <c r="A97" s="126" t="s">
        <v>19</v>
      </c>
      <c r="B97" s="126" t="s">
        <v>20</v>
      </c>
      <c r="C97" s="126" t="s">
        <v>2</v>
      </c>
      <c r="D97" s="126" t="s">
        <v>85</v>
      </c>
      <c r="E97">
        <v>4</v>
      </c>
      <c r="F97">
        <v>5804</v>
      </c>
      <c r="G97" s="126" t="s">
        <v>389</v>
      </c>
      <c r="H97" s="126" t="s">
        <v>2596</v>
      </c>
      <c r="I97" s="127" t="s">
        <v>1218</v>
      </c>
    </row>
    <row r="98" spans="1:9" x14ac:dyDescent="0.3">
      <c r="A98" s="126" t="s">
        <v>19</v>
      </c>
      <c r="B98" s="126" t="s">
        <v>20</v>
      </c>
      <c r="C98" s="126" t="s">
        <v>2</v>
      </c>
      <c r="D98" s="126" t="s">
        <v>85</v>
      </c>
      <c r="E98">
        <v>4</v>
      </c>
      <c r="F98">
        <v>6101</v>
      </c>
      <c r="G98" s="126" t="s">
        <v>390</v>
      </c>
      <c r="H98" s="126" t="s">
        <v>2597</v>
      </c>
      <c r="I98" s="127" t="s">
        <v>1218</v>
      </c>
    </row>
    <row r="99" spans="1:9" x14ac:dyDescent="0.3">
      <c r="A99" s="126" t="s">
        <v>19</v>
      </c>
      <c r="B99" s="126" t="s">
        <v>20</v>
      </c>
      <c r="C99" s="126" t="s">
        <v>2</v>
      </c>
      <c r="D99" s="126" t="s">
        <v>85</v>
      </c>
      <c r="E99">
        <v>4</v>
      </c>
      <c r="F99">
        <v>6102</v>
      </c>
      <c r="G99" s="126" t="s">
        <v>391</v>
      </c>
      <c r="H99" s="126" t="s">
        <v>2598</v>
      </c>
      <c r="I99" s="127" t="s">
        <v>1218</v>
      </c>
    </row>
    <row r="100" spans="1:9" x14ac:dyDescent="0.3">
      <c r="A100" s="126" t="s">
        <v>19</v>
      </c>
      <c r="B100" s="126" t="s">
        <v>20</v>
      </c>
      <c r="C100" s="126" t="s">
        <v>2</v>
      </c>
      <c r="D100" s="126" t="s">
        <v>85</v>
      </c>
      <c r="E100">
        <v>4</v>
      </c>
      <c r="F100">
        <v>6103</v>
      </c>
      <c r="G100" s="126" t="s">
        <v>392</v>
      </c>
      <c r="H100" s="126" t="s">
        <v>2599</v>
      </c>
      <c r="I100" s="127" t="s">
        <v>1218</v>
      </c>
    </row>
    <row r="101" spans="1:9" x14ac:dyDescent="0.3">
      <c r="A101" s="126" t="s">
        <v>19</v>
      </c>
      <c r="B101" s="126" t="s">
        <v>20</v>
      </c>
      <c r="C101" s="126" t="s">
        <v>2</v>
      </c>
      <c r="D101" s="126" t="s">
        <v>85</v>
      </c>
      <c r="E101">
        <v>4</v>
      </c>
      <c r="F101">
        <v>6104</v>
      </c>
      <c r="G101" s="126" t="s">
        <v>393</v>
      </c>
      <c r="H101" s="126" t="s">
        <v>2600</v>
      </c>
      <c r="I101" s="127" t="s">
        <v>1218</v>
      </c>
    </row>
    <row r="102" spans="1:9" x14ac:dyDescent="0.3">
      <c r="A102" s="126" t="s">
        <v>19</v>
      </c>
      <c r="B102" s="126" t="s">
        <v>20</v>
      </c>
      <c r="C102" s="126" t="s">
        <v>2</v>
      </c>
      <c r="D102" s="126" t="s">
        <v>85</v>
      </c>
      <c r="E102">
        <v>4</v>
      </c>
      <c r="F102">
        <v>6105</v>
      </c>
      <c r="G102" s="126" t="s">
        <v>394</v>
      </c>
      <c r="H102" s="126" t="s">
        <v>2601</v>
      </c>
      <c r="I102" s="127" t="s">
        <v>1218</v>
      </c>
    </row>
    <row r="103" spans="1:9" x14ac:dyDescent="0.3">
      <c r="A103" s="126" t="s">
        <v>19</v>
      </c>
      <c r="B103" s="126" t="s">
        <v>20</v>
      </c>
      <c r="C103" s="126" t="s">
        <v>2</v>
      </c>
      <c r="D103" s="126" t="s">
        <v>85</v>
      </c>
      <c r="E103">
        <v>4</v>
      </c>
      <c r="F103">
        <v>6106</v>
      </c>
      <c r="G103" s="126" t="s">
        <v>395</v>
      </c>
      <c r="H103" s="126" t="s">
        <v>2602</v>
      </c>
      <c r="I103" s="127" t="s">
        <v>1218</v>
      </c>
    </row>
    <row r="104" spans="1:9" x14ac:dyDescent="0.3">
      <c r="A104" s="126" t="s">
        <v>19</v>
      </c>
      <c r="B104" s="126" t="s">
        <v>20</v>
      </c>
      <c r="C104" s="126" t="s">
        <v>2</v>
      </c>
      <c r="D104" s="126" t="s">
        <v>85</v>
      </c>
      <c r="E104">
        <v>4</v>
      </c>
      <c r="F104">
        <v>6107</v>
      </c>
      <c r="G104" s="126" t="s">
        <v>396</v>
      </c>
      <c r="H104" s="126" t="s">
        <v>2603</v>
      </c>
      <c r="I104" s="127" t="s">
        <v>1218</v>
      </c>
    </row>
    <row r="105" spans="1:9" x14ac:dyDescent="0.3">
      <c r="A105" s="126" t="s">
        <v>19</v>
      </c>
      <c r="B105" s="126" t="s">
        <v>20</v>
      </c>
      <c r="C105" s="126" t="s">
        <v>2</v>
      </c>
      <c r="D105" s="126" t="s">
        <v>85</v>
      </c>
      <c r="E105">
        <v>4</v>
      </c>
      <c r="F105">
        <v>6108</v>
      </c>
      <c r="G105" s="126" t="s">
        <v>397</v>
      </c>
      <c r="H105" s="126" t="s">
        <v>2604</v>
      </c>
      <c r="I105" s="127" t="s">
        <v>1218</v>
      </c>
    </row>
    <row r="106" spans="1:9" x14ac:dyDescent="0.3">
      <c r="A106" s="126" t="s">
        <v>19</v>
      </c>
      <c r="B106" s="126" t="s">
        <v>20</v>
      </c>
      <c r="C106" s="126" t="s">
        <v>2</v>
      </c>
      <c r="D106" s="126" t="s">
        <v>85</v>
      </c>
      <c r="E106">
        <v>4</v>
      </c>
      <c r="F106">
        <v>6109</v>
      </c>
      <c r="G106" s="126" t="s">
        <v>398</v>
      </c>
      <c r="H106" s="126" t="s">
        <v>2605</v>
      </c>
      <c r="I106" s="127" t="s">
        <v>1218</v>
      </c>
    </row>
    <row r="107" spans="1:9" x14ac:dyDescent="0.3">
      <c r="A107" s="126" t="s">
        <v>19</v>
      </c>
      <c r="B107" s="126" t="s">
        <v>20</v>
      </c>
      <c r="C107" s="126" t="s">
        <v>2</v>
      </c>
      <c r="D107" s="126" t="s">
        <v>85</v>
      </c>
      <c r="E107">
        <v>4</v>
      </c>
      <c r="F107">
        <v>6110</v>
      </c>
      <c r="G107" s="126" t="s">
        <v>399</v>
      </c>
      <c r="H107" s="126" t="s">
        <v>2606</v>
      </c>
      <c r="I107" s="127" t="s">
        <v>1218</v>
      </c>
    </row>
    <row r="108" spans="1:9" x14ac:dyDescent="0.3">
      <c r="A108" s="126" t="s">
        <v>19</v>
      </c>
      <c r="B108" s="126" t="s">
        <v>20</v>
      </c>
      <c r="C108" s="126" t="s">
        <v>2</v>
      </c>
      <c r="D108" s="126" t="s">
        <v>85</v>
      </c>
      <c r="E108">
        <v>4</v>
      </c>
      <c r="F108">
        <v>6111</v>
      </c>
      <c r="G108" s="126" t="s">
        <v>400</v>
      </c>
      <c r="H108" s="126" t="s">
        <v>2607</v>
      </c>
      <c r="I108" s="127" t="s">
        <v>1218</v>
      </c>
    </row>
    <row r="109" spans="1:9" x14ac:dyDescent="0.3">
      <c r="A109" s="126" t="s">
        <v>19</v>
      </c>
      <c r="B109" s="126" t="s">
        <v>20</v>
      </c>
      <c r="C109" s="126" t="s">
        <v>2</v>
      </c>
      <c r="D109" s="126" t="s">
        <v>85</v>
      </c>
      <c r="E109">
        <v>4</v>
      </c>
      <c r="F109">
        <v>6112</v>
      </c>
      <c r="G109" s="126" t="s">
        <v>401</v>
      </c>
      <c r="H109" s="126" t="s">
        <v>2608</v>
      </c>
      <c r="I109" s="127" t="s">
        <v>1218</v>
      </c>
    </row>
    <row r="110" spans="1:9" x14ac:dyDescent="0.3">
      <c r="A110" s="126" t="s">
        <v>19</v>
      </c>
      <c r="B110" s="126" t="s">
        <v>20</v>
      </c>
      <c r="C110" s="126" t="s">
        <v>2</v>
      </c>
      <c r="D110" s="126" t="s">
        <v>85</v>
      </c>
      <c r="E110">
        <v>4</v>
      </c>
      <c r="F110">
        <v>6113</v>
      </c>
      <c r="G110" s="126" t="s">
        <v>402</v>
      </c>
      <c r="H110" s="126" t="s">
        <v>2609</v>
      </c>
      <c r="I110" s="127" t="s">
        <v>1218</v>
      </c>
    </row>
    <row r="111" spans="1:9" x14ac:dyDescent="0.3">
      <c r="A111" s="126" t="s">
        <v>19</v>
      </c>
      <c r="B111" s="126" t="s">
        <v>20</v>
      </c>
      <c r="C111" s="126" t="s">
        <v>2</v>
      </c>
      <c r="D111" s="126" t="s">
        <v>85</v>
      </c>
      <c r="E111">
        <v>4</v>
      </c>
      <c r="F111">
        <v>6114</v>
      </c>
      <c r="G111" s="126" t="s">
        <v>403</v>
      </c>
      <c r="H111" s="126" t="s">
        <v>2610</v>
      </c>
      <c r="I111" s="127" t="s">
        <v>1218</v>
      </c>
    </row>
    <row r="112" spans="1:9" x14ac:dyDescent="0.3">
      <c r="A112" s="126" t="s">
        <v>19</v>
      </c>
      <c r="B112" s="126" t="s">
        <v>20</v>
      </c>
      <c r="C112" s="126" t="s">
        <v>2</v>
      </c>
      <c r="D112" s="126" t="s">
        <v>85</v>
      </c>
      <c r="E112">
        <v>4</v>
      </c>
      <c r="F112">
        <v>6115</v>
      </c>
      <c r="G112" s="126" t="s">
        <v>404</v>
      </c>
      <c r="H112" s="126" t="s">
        <v>2611</v>
      </c>
      <c r="I112" s="127" t="s">
        <v>1218</v>
      </c>
    </row>
    <row r="113" spans="1:9" x14ac:dyDescent="0.3">
      <c r="A113" s="126" t="s">
        <v>19</v>
      </c>
      <c r="B113" s="126" t="s">
        <v>20</v>
      </c>
      <c r="C113" s="126" t="s">
        <v>2</v>
      </c>
      <c r="D113" s="126" t="s">
        <v>85</v>
      </c>
      <c r="E113">
        <v>4</v>
      </c>
      <c r="F113">
        <v>6116</v>
      </c>
      <c r="G113" s="126" t="s">
        <v>405</v>
      </c>
      <c r="H113" s="126" t="s">
        <v>2612</v>
      </c>
      <c r="I113" s="127" t="s">
        <v>1218</v>
      </c>
    </row>
    <row r="114" spans="1:9" x14ac:dyDescent="0.3">
      <c r="A114" s="126" t="s">
        <v>19</v>
      </c>
      <c r="B114" s="126" t="s">
        <v>20</v>
      </c>
      <c r="C114" s="126" t="s">
        <v>2</v>
      </c>
      <c r="D114" s="126" t="s">
        <v>85</v>
      </c>
      <c r="E114">
        <v>4</v>
      </c>
      <c r="F114">
        <v>6117</v>
      </c>
      <c r="G114" s="126" t="s">
        <v>406</v>
      </c>
      <c r="H114" s="126" t="s">
        <v>2613</v>
      </c>
      <c r="I114" s="127" t="s">
        <v>1218</v>
      </c>
    </row>
    <row r="115" spans="1:9" x14ac:dyDescent="0.3">
      <c r="A115" s="126" t="s">
        <v>19</v>
      </c>
      <c r="B115" s="126" t="s">
        <v>20</v>
      </c>
      <c r="C115" s="126" t="s">
        <v>2</v>
      </c>
      <c r="D115" s="126" t="s">
        <v>85</v>
      </c>
      <c r="E115">
        <v>4</v>
      </c>
      <c r="F115">
        <v>6201</v>
      </c>
      <c r="G115" s="126" t="s">
        <v>407</v>
      </c>
      <c r="H115" s="126" t="s">
        <v>2614</v>
      </c>
      <c r="I115" s="127" t="s">
        <v>1218</v>
      </c>
    </row>
    <row r="116" spans="1:9" x14ac:dyDescent="0.3">
      <c r="A116" s="126" t="s">
        <v>19</v>
      </c>
      <c r="B116" s="126" t="s">
        <v>20</v>
      </c>
      <c r="C116" s="126" t="s">
        <v>2</v>
      </c>
      <c r="D116" s="126" t="s">
        <v>85</v>
      </c>
      <c r="E116">
        <v>4</v>
      </c>
      <c r="F116">
        <v>6202</v>
      </c>
      <c r="G116" s="126" t="s">
        <v>408</v>
      </c>
      <c r="H116" s="126" t="s">
        <v>2615</v>
      </c>
      <c r="I116" s="127" t="s">
        <v>1218</v>
      </c>
    </row>
    <row r="117" spans="1:9" x14ac:dyDescent="0.3">
      <c r="A117" s="126" t="s">
        <v>19</v>
      </c>
      <c r="B117" s="126" t="s">
        <v>20</v>
      </c>
      <c r="C117" s="126" t="s">
        <v>2</v>
      </c>
      <c r="D117" s="126" t="s">
        <v>85</v>
      </c>
      <c r="E117">
        <v>4</v>
      </c>
      <c r="F117">
        <v>6203</v>
      </c>
      <c r="G117" s="126" t="s">
        <v>409</v>
      </c>
      <c r="H117" s="126" t="s">
        <v>2616</v>
      </c>
      <c r="I117" s="127" t="s">
        <v>1218</v>
      </c>
    </row>
    <row r="118" spans="1:9" x14ac:dyDescent="0.3">
      <c r="A118" s="126" t="s">
        <v>19</v>
      </c>
      <c r="B118" s="126" t="s">
        <v>20</v>
      </c>
      <c r="C118" s="126" t="s">
        <v>2</v>
      </c>
      <c r="D118" s="126" t="s">
        <v>85</v>
      </c>
      <c r="E118">
        <v>4</v>
      </c>
      <c r="F118">
        <v>6204</v>
      </c>
      <c r="G118" s="126" t="s">
        <v>410</v>
      </c>
      <c r="H118" s="126" t="s">
        <v>2617</v>
      </c>
      <c r="I118" s="127" t="s">
        <v>1218</v>
      </c>
    </row>
    <row r="119" spans="1:9" x14ac:dyDescent="0.3">
      <c r="A119" s="126" t="s">
        <v>19</v>
      </c>
      <c r="B119" s="126" t="s">
        <v>20</v>
      </c>
      <c r="C119" s="126" t="s">
        <v>2</v>
      </c>
      <c r="D119" s="126" t="s">
        <v>85</v>
      </c>
      <c r="E119">
        <v>4</v>
      </c>
      <c r="F119">
        <v>6205</v>
      </c>
      <c r="G119" s="126" t="s">
        <v>411</v>
      </c>
      <c r="H119" s="126" t="s">
        <v>2618</v>
      </c>
      <c r="I119" s="127" t="s">
        <v>1218</v>
      </c>
    </row>
    <row r="120" spans="1:9" x14ac:dyDescent="0.3">
      <c r="A120" s="126" t="s">
        <v>19</v>
      </c>
      <c r="B120" s="126" t="s">
        <v>20</v>
      </c>
      <c r="C120" s="126" t="s">
        <v>2</v>
      </c>
      <c r="D120" s="126" t="s">
        <v>85</v>
      </c>
      <c r="E120">
        <v>4</v>
      </c>
      <c r="F120">
        <v>6206</v>
      </c>
      <c r="G120" s="126" t="s">
        <v>412</v>
      </c>
      <c r="H120" s="126" t="s">
        <v>2619</v>
      </c>
      <c r="I120" s="127" t="s">
        <v>1218</v>
      </c>
    </row>
    <row r="121" spans="1:9" x14ac:dyDescent="0.3">
      <c r="A121" s="126" t="s">
        <v>19</v>
      </c>
      <c r="B121" s="126" t="s">
        <v>20</v>
      </c>
      <c r="C121" s="126" t="s">
        <v>2</v>
      </c>
      <c r="D121" s="126" t="s">
        <v>85</v>
      </c>
      <c r="E121">
        <v>4</v>
      </c>
      <c r="F121">
        <v>6301</v>
      </c>
      <c r="G121" s="126" t="s">
        <v>413</v>
      </c>
      <c r="H121" s="126" t="s">
        <v>2620</v>
      </c>
      <c r="I121" s="127" t="s">
        <v>1218</v>
      </c>
    </row>
    <row r="122" spans="1:9" x14ac:dyDescent="0.3">
      <c r="A122" s="126" t="s">
        <v>19</v>
      </c>
      <c r="B122" s="126" t="s">
        <v>20</v>
      </c>
      <c r="C122" s="126" t="s">
        <v>2</v>
      </c>
      <c r="D122" s="126" t="s">
        <v>85</v>
      </c>
      <c r="E122">
        <v>4</v>
      </c>
      <c r="F122">
        <v>6302</v>
      </c>
      <c r="G122" s="126" t="s">
        <v>414</v>
      </c>
      <c r="H122" s="126" t="s">
        <v>2621</v>
      </c>
      <c r="I122" s="127" t="s">
        <v>1218</v>
      </c>
    </row>
    <row r="123" spans="1:9" x14ac:dyDescent="0.3">
      <c r="A123" s="126" t="s">
        <v>19</v>
      </c>
      <c r="B123" s="126" t="s">
        <v>20</v>
      </c>
      <c r="C123" s="126" t="s">
        <v>2</v>
      </c>
      <c r="D123" s="126" t="s">
        <v>85</v>
      </c>
      <c r="E123">
        <v>4</v>
      </c>
      <c r="F123">
        <v>6303</v>
      </c>
      <c r="G123" s="126" t="s">
        <v>415</v>
      </c>
      <c r="H123" s="126" t="s">
        <v>2622</v>
      </c>
      <c r="I123" s="127" t="s">
        <v>1218</v>
      </c>
    </row>
    <row r="124" spans="1:9" x14ac:dyDescent="0.3">
      <c r="A124" s="126" t="s">
        <v>19</v>
      </c>
      <c r="B124" s="126" t="s">
        <v>20</v>
      </c>
      <c r="C124" s="126" t="s">
        <v>2</v>
      </c>
      <c r="D124" s="126" t="s">
        <v>85</v>
      </c>
      <c r="E124">
        <v>4</v>
      </c>
      <c r="F124">
        <v>6304</v>
      </c>
      <c r="G124" s="126" t="s">
        <v>416</v>
      </c>
      <c r="H124" s="126" t="s">
        <v>2623</v>
      </c>
      <c r="I124" s="127" t="s">
        <v>1218</v>
      </c>
    </row>
    <row r="125" spans="1:9" x14ac:dyDescent="0.3">
      <c r="A125" s="126" t="s">
        <v>19</v>
      </c>
      <c r="B125" s="126" t="s">
        <v>20</v>
      </c>
      <c r="C125" s="126" t="s">
        <v>2</v>
      </c>
      <c r="D125" s="126" t="s">
        <v>85</v>
      </c>
      <c r="E125">
        <v>4</v>
      </c>
      <c r="F125">
        <v>6305</v>
      </c>
      <c r="G125" s="126" t="s">
        <v>417</v>
      </c>
      <c r="H125" s="126" t="s">
        <v>2624</v>
      </c>
      <c r="I125" s="127" t="s">
        <v>1218</v>
      </c>
    </row>
    <row r="126" spans="1:9" x14ac:dyDescent="0.3">
      <c r="A126" s="126" t="s">
        <v>19</v>
      </c>
      <c r="B126" s="126" t="s">
        <v>20</v>
      </c>
      <c r="C126" s="126" t="s">
        <v>2</v>
      </c>
      <c r="D126" s="126" t="s">
        <v>85</v>
      </c>
      <c r="E126">
        <v>4</v>
      </c>
      <c r="F126">
        <v>6306</v>
      </c>
      <c r="G126" s="126" t="s">
        <v>418</v>
      </c>
      <c r="H126" s="126" t="s">
        <v>2625</v>
      </c>
      <c r="I126" s="127" t="s">
        <v>1218</v>
      </c>
    </row>
    <row r="127" spans="1:9" x14ac:dyDescent="0.3">
      <c r="A127" s="126" t="s">
        <v>19</v>
      </c>
      <c r="B127" s="126" t="s">
        <v>20</v>
      </c>
      <c r="C127" s="126" t="s">
        <v>2</v>
      </c>
      <c r="D127" s="126" t="s">
        <v>85</v>
      </c>
      <c r="E127">
        <v>4</v>
      </c>
      <c r="F127">
        <v>6307</v>
      </c>
      <c r="G127" s="126" t="s">
        <v>419</v>
      </c>
      <c r="H127" s="126" t="s">
        <v>2626</v>
      </c>
      <c r="I127" s="127" t="s">
        <v>1218</v>
      </c>
    </row>
    <row r="128" spans="1:9" x14ac:dyDescent="0.3">
      <c r="A128" s="126" t="s">
        <v>19</v>
      </c>
      <c r="B128" s="126" t="s">
        <v>20</v>
      </c>
      <c r="C128" s="126" t="s">
        <v>2</v>
      </c>
      <c r="D128" s="126" t="s">
        <v>85</v>
      </c>
      <c r="E128">
        <v>4</v>
      </c>
      <c r="F128">
        <v>6308</v>
      </c>
      <c r="G128" s="126" t="s">
        <v>420</v>
      </c>
      <c r="H128" s="126" t="s">
        <v>2627</v>
      </c>
      <c r="I128" s="127" t="s">
        <v>1218</v>
      </c>
    </row>
    <row r="129" spans="1:9" x14ac:dyDescent="0.3">
      <c r="A129" s="126" t="s">
        <v>19</v>
      </c>
      <c r="B129" s="126" t="s">
        <v>20</v>
      </c>
      <c r="C129" s="126" t="s">
        <v>2</v>
      </c>
      <c r="D129" s="126" t="s">
        <v>85</v>
      </c>
      <c r="E129">
        <v>4</v>
      </c>
      <c r="F129">
        <v>6309</v>
      </c>
      <c r="G129" s="126" t="s">
        <v>421</v>
      </c>
      <c r="H129" s="126" t="s">
        <v>2628</v>
      </c>
      <c r="I129" s="127" t="s">
        <v>1218</v>
      </c>
    </row>
    <row r="130" spans="1:9" x14ac:dyDescent="0.3">
      <c r="A130" s="126" t="s">
        <v>19</v>
      </c>
      <c r="B130" s="126" t="s">
        <v>20</v>
      </c>
      <c r="C130" s="126" t="s">
        <v>2</v>
      </c>
      <c r="D130" s="126" t="s">
        <v>85</v>
      </c>
      <c r="E130">
        <v>4</v>
      </c>
      <c r="F130">
        <v>6310</v>
      </c>
      <c r="G130" s="126" t="s">
        <v>422</v>
      </c>
      <c r="H130" s="126" t="s">
        <v>2629</v>
      </c>
      <c r="I130" s="127" t="s">
        <v>1218</v>
      </c>
    </row>
    <row r="131" spans="1:9" x14ac:dyDescent="0.3">
      <c r="A131" s="126" t="s">
        <v>19</v>
      </c>
      <c r="B131" s="126" t="s">
        <v>20</v>
      </c>
      <c r="C131" s="126" t="s">
        <v>2</v>
      </c>
      <c r="D131" s="126" t="s">
        <v>85</v>
      </c>
      <c r="E131">
        <v>4</v>
      </c>
      <c r="F131">
        <v>7101</v>
      </c>
      <c r="G131" s="126" t="s">
        <v>423</v>
      </c>
      <c r="H131" s="126" t="s">
        <v>2630</v>
      </c>
      <c r="I131" s="127" t="s">
        <v>1218</v>
      </c>
    </row>
    <row r="132" spans="1:9" x14ac:dyDescent="0.3">
      <c r="A132" s="126" t="s">
        <v>19</v>
      </c>
      <c r="B132" s="126" t="s">
        <v>20</v>
      </c>
      <c r="C132" s="126" t="s">
        <v>2</v>
      </c>
      <c r="D132" s="126" t="s">
        <v>85</v>
      </c>
      <c r="E132">
        <v>4</v>
      </c>
      <c r="F132">
        <v>7102</v>
      </c>
      <c r="G132" s="126" t="s">
        <v>424</v>
      </c>
      <c r="H132" s="126" t="s">
        <v>2631</v>
      </c>
      <c r="I132" s="127" t="s">
        <v>1218</v>
      </c>
    </row>
    <row r="133" spans="1:9" x14ac:dyDescent="0.3">
      <c r="A133" s="126" t="s">
        <v>19</v>
      </c>
      <c r="B133" s="126" t="s">
        <v>20</v>
      </c>
      <c r="C133" s="126" t="s">
        <v>2</v>
      </c>
      <c r="D133" s="126" t="s">
        <v>85</v>
      </c>
      <c r="E133">
        <v>4</v>
      </c>
      <c r="F133">
        <v>7103</v>
      </c>
      <c r="G133" s="126" t="s">
        <v>425</v>
      </c>
      <c r="H133" s="126" t="s">
        <v>2632</v>
      </c>
      <c r="I133" s="127" t="s">
        <v>1218</v>
      </c>
    </row>
    <row r="134" spans="1:9" x14ac:dyDescent="0.3">
      <c r="A134" s="126" t="s">
        <v>19</v>
      </c>
      <c r="B134" s="126" t="s">
        <v>20</v>
      </c>
      <c r="C134" s="126" t="s">
        <v>2</v>
      </c>
      <c r="D134" s="126" t="s">
        <v>85</v>
      </c>
      <c r="E134">
        <v>4</v>
      </c>
      <c r="F134">
        <v>7104</v>
      </c>
      <c r="G134" s="126" t="s">
        <v>426</v>
      </c>
      <c r="H134" s="126" t="s">
        <v>2633</v>
      </c>
      <c r="I134" s="127" t="s">
        <v>1218</v>
      </c>
    </row>
    <row r="135" spans="1:9" x14ac:dyDescent="0.3">
      <c r="A135" s="126" t="s">
        <v>19</v>
      </c>
      <c r="B135" s="126" t="s">
        <v>20</v>
      </c>
      <c r="C135" s="126" t="s">
        <v>2</v>
      </c>
      <c r="D135" s="126" t="s">
        <v>85</v>
      </c>
      <c r="E135">
        <v>4</v>
      </c>
      <c r="F135">
        <v>7105</v>
      </c>
      <c r="G135" s="126" t="s">
        <v>427</v>
      </c>
      <c r="H135" s="126" t="s">
        <v>2634</v>
      </c>
      <c r="I135" s="127" t="s">
        <v>1218</v>
      </c>
    </row>
    <row r="136" spans="1:9" x14ac:dyDescent="0.3">
      <c r="A136" s="126" t="s">
        <v>19</v>
      </c>
      <c r="B136" s="126" t="s">
        <v>20</v>
      </c>
      <c r="C136" s="126" t="s">
        <v>2</v>
      </c>
      <c r="D136" s="126" t="s">
        <v>85</v>
      </c>
      <c r="E136">
        <v>4</v>
      </c>
      <c r="F136">
        <v>7106</v>
      </c>
      <c r="G136" s="126" t="s">
        <v>428</v>
      </c>
      <c r="H136" s="126" t="s">
        <v>2635</v>
      </c>
      <c r="I136" s="127" t="s">
        <v>1218</v>
      </c>
    </row>
    <row r="137" spans="1:9" x14ac:dyDescent="0.3">
      <c r="A137" s="126" t="s">
        <v>19</v>
      </c>
      <c r="B137" s="126" t="s">
        <v>20</v>
      </c>
      <c r="C137" s="126" t="s">
        <v>2</v>
      </c>
      <c r="D137" s="126" t="s">
        <v>85</v>
      </c>
      <c r="E137">
        <v>4</v>
      </c>
      <c r="F137">
        <v>7107</v>
      </c>
      <c r="G137" s="126" t="s">
        <v>429</v>
      </c>
      <c r="H137" s="126" t="s">
        <v>2636</v>
      </c>
      <c r="I137" s="127" t="s">
        <v>1218</v>
      </c>
    </row>
    <row r="138" spans="1:9" x14ac:dyDescent="0.3">
      <c r="A138" s="126" t="s">
        <v>19</v>
      </c>
      <c r="B138" s="126" t="s">
        <v>20</v>
      </c>
      <c r="C138" s="126" t="s">
        <v>2</v>
      </c>
      <c r="D138" s="126" t="s">
        <v>85</v>
      </c>
      <c r="E138">
        <v>4</v>
      </c>
      <c r="F138">
        <v>7108</v>
      </c>
      <c r="G138" s="126" t="s">
        <v>430</v>
      </c>
      <c r="H138" s="126" t="s">
        <v>2637</v>
      </c>
      <c r="I138" s="127" t="s">
        <v>1218</v>
      </c>
    </row>
    <row r="139" spans="1:9" x14ac:dyDescent="0.3">
      <c r="A139" s="126" t="s">
        <v>19</v>
      </c>
      <c r="B139" s="126" t="s">
        <v>20</v>
      </c>
      <c r="C139" s="126" t="s">
        <v>2</v>
      </c>
      <c r="D139" s="126" t="s">
        <v>85</v>
      </c>
      <c r="E139">
        <v>4</v>
      </c>
      <c r="F139">
        <v>7109</v>
      </c>
      <c r="G139" s="126" t="s">
        <v>431</v>
      </c>
      <c r="H139" s="126" t="s">
        <v>2638</v>
      </c>
      <c r="I139" s="127" t="s">
        <v>1218</v>
      </c>
    </row>
    <row r="140" spans="1:9" x14ac:dyDescent="0.3">
      <c r="A140" s="126" t="s">
        <v>19</v>
      </c>
      <c r="B140" s="126" t="s">
        <v>20</v>
      </c>
      <c r="C140" s="126" t="s">
        <v>2</v>
      </c>
      <c r="D140" s="126" t="s">
        <v>85</v>
      </c>
      <c r="E140">
        <v>4</v>
      </c>
      <c r="F140">
        <v>7110</v>
      </c>
      <c r="G140" s="126" t="s">
        <v>432</v>
      </c>
      <c r="H140" s="126" t="s">
        <v>2639</v>
      </c>
      <c r="I140" s="127" t="s">
        <v>1218</v>
      </c>
    </row>
    <row r="141" spans="1:9" x14ac:dyDescent="0.3">
      <c r="A141" s="126" t="s">
        <v>19</v>
      </c>
      <c r="B141" s="126" t="s">
        <v>20</v>
      </c>
      <c r="C141" s="126" t="s">
        <v>2</v>
      </c>
      <c r="D141" s="126" t="s">
        <v>85</v>
      </c>
      <c r="E141">
        <v>4</v>
      </c>
      <c r="F141">
        <v>7201</v>
      </c>
      <c r="G141" s="126" t="s">
        <v>433</v>
      </c>
      <c r="H141" s="126" t="s">
        <v>2640</v>
      </c>
      <c r="I141" s="127" t="s">
        <v>1218</v>
      </c>
    </row>
    <row r="142" spans="1:9" x14ac:dyDescent="0.3">
      <c r="A142" s="126" t="s">
        <v>19</v>
      </c>
      <c r="B142" s="126" t="s">
        <v>20</v>
      </c>
      <c r="C142" s="126" t="s">
        <v>2</v>
      </c>
      <c r="D142" s="126" t="s">
        <v>85</v>
      </c>
      <c r="E142">
        <v>4</v>
      </c>
      <c r="F142">
        <v>7202</v>
      </c>
      <c r="G142" s="126" t="s">
        <v>434</v>
      </c>
      <c r="H142" s="126" t="s">
        <v>2641</v>
      </c>
      <c r="I142" s="127" t="s">
        <v>1218</v>
      </c>
    </row>
    <row r="143" spans="1:9" x14ac:dyDescent="0.3">
      <c r="A143" s="126" t="s">
        <v>19</v>
      </c>
      <c r="B143" s="126" t="s">
        <v>20</v>
      </c>
      <c r="C143" s="126" t="s">
        <v>2</v>
      </c>
      <c r="D143" s="126" t="s">
        <v>85</v>
      </c>
      <c r="E143">
        <v>4</v>
      </c>
      <c r="F143">
        <v>7203</v>
      </c>
      <c r="G143" s="126" t="s">
        <v>435</v>
      </c>
      <c r="H143" s="126" t="s">
        <v>2642</v>
      </c>
      <c r="I143" s="127" t="s">
        <v>1218</v>
      </c>
    </row>
    <row r="144" spans="1:9" x14ac:dyDescent="0.3">
      <c r="A144" s="126" t="s">
        <v>19</v>
      </c>
      <c r="B144" s="126" t="s">
        <v>20</v>
      </c>
      <c r="C144" s="126" t="s">
        <v>2</v>
      </c>
      <c r="D144" s="126" t="s">
        <v>85</v>
      </c>
      <c r="E144">
        <v>4</v>
      </c>
      <c r="F144">
        <v>7301</v>
      </c>
      <c r="G144" s="126" t="s">
        <v>436</v>
      </c>
      <c r="H144" s="126" t="s">
        <v>2643</v>
      </c>
      <c r="I144" s="127" t="s">
        <v>1218</v>
      </c>
    </row>
    <row r="145" spans="1:9" x14ac:dyDescent="0.3">
      <c r="A145" s="126" t="s">
        <v>19</v>
      </c>
      <c r="B145" s="126" t="s">
        <v>20</v>
      </c>
      <c r="C145" s="126" t="s">
        <v>2</v>
      </c>
      <c r="D145" s="126" t="s">
        <v>85</v>
      </c>
      <c r="E145">
        <v>4</v>
      </c>
      <c r="F145">
        <v>7302</v>
      </c>
      <c r="G145" s="126" t="s">
        <v>437</v>
      </c>
      <c r="H145" s="126" t="s">
        <v>2644</v>
      </c>
      <c r="I145" s="127" t="s">
        <v>1218</v>
      </c>
    </row>
    <row r="146" spans="1:9" x14ac:dyDescent="0.3">
      <c r="A146" s="126" t="s">
        <v>19</v>
      </c>
      <c r="B146" s="126" t="s">
        <v>20</v>
      </c>
      <c r="C146" s="126" t="s">
        <v>2</v>
      </c>
      <c r="D146" s="126" t="s">
        <v>85</v>
      </c>
      <c r="E146">
        <v>4</v>
      </c>
      <c r="F146">
        <v>7303</v>
      </c>
      <c r="G146" s="126" t="s">
        <v>438</v>
      </c>
      <c r="H146" s="126" t="s">
        <v>2645</v>
      </c>
      <c r="I146" s="127" t="s">
        <v>1218</v>
      </c>
    </row>
    <row r="147" spans="1:9" x14ac:dyDescent="0.3">
      <c r="A147" s="126" t="s">
        <v>19</v>
      </c>
      <c r="B147" s="126" t="s">
        <v>20</v>
      </c>
      <c r="C147" s="126" t="s">
        <v>2</v>
      </c>
      <c r="D147" s="126" t="s">
        <v>85</v>
      </c>
      <c r="E147">
        <v>4</v>
      </c>
      <c r="F147">
        <v>7304</v>
      </c>
      <c r="G147" s="126" t="s">
        <v>439</v>
      </c>
      <c r="H147" s="126" t="s">
        <v>2646</v>
      </c>
      <c r="I147" s="127" t="s">
        <v>1218</v>
      </c>
    </row>
    <row r="148" spans="1:9" x14ac:dyDescent="0.3">
      <c r="A148" s="126" t="s">
        <v>19</v>
      </c>
      <c r="B148" s="126" t="s">
        <v>20</v>
      </c>
      <c r="C148" s="126" t="s">
        <v>2</v>
      </c>
      <c r="D148" s="126" t="s">
        <v>85</v>
      </c>
      <c r="E148">
        <v>4</v>
      </c>
      <c r="F148">
        <v>7305</v>
      </c>
      <c r="G148" s="126" t="s">
        <v>440</v>
      </c>
      <c r="H148" s="126" t="s">
        <v>2647</v>
      </c>
      <c r="I148" s="127" t="s">
        <v>1218</v>
      </c>
    </row>
    <row r="149" spans="1:9" x14ac:dyDescent="0.3">
      <c r="A149" s="126" t="s">
        <v>19</v>
      </c>
      <c r="B149" s="126" t="s">
        <v>20</v>
      </c>
      <c r="C149" s="126" t="s">
        <v>2</v>
      </c>
      <c r="D149" s="126" t="s">
        <v>85</v>
      </c>
      <c r="E149">
        <v>4</v>
      </c>
      <c r="F149">
        <v>7306</v>
      </c>
      <c r="G149" s="126" t="s">
        <v>441</v>
      </c>
      <c r="H149" s="126" t="s">
        <v>2648</v>
      </c>
      <c r="I149" s="127" t="s">
        <v>1218</v>
      </c>
    </row>
    <row r="150" spans="1:9" x14ac:dyDescent="0.3">
      <c r="A150" s="126" t="s">
        <v>19</v>
      </c>
      <c r="B150" s="126" t="s">
        <v>20</v>
      </c>
      <c r="C150" s="126" t="s">
        <v>2</v>
      </c>
      <c r="D150" s="126" t="s">
        <v>85</v>
      </c>
      <c r="E150">
        <v>4</v>
      </c>
      <c r="F150">
        <v>7307</v>
      </c>
      <c r="G150" s="126" t="s">
        <v>442</v>
      </c>
      <c r="H150" s="126" t="s">
        <v>2649</v>
      </c>
      <c r="I150" s="127" t="s">
        <v>1218</v>
      </c>
    </row>
    <row r="151" spans="1:9" x14ac:dyDescent="0.3">
      <c r="A151" s="126" t="s">
        <v>19</v>
      </c>
      <c r="B151" s="126" t="s">
        <v>20</v>
      </c>
      <c r="C151" s="126" t="s">
        <v>2</v>
      </c>
      <c r="D151" s="126" t="s">
        <v>85</v>
      </c>
      <c r="E151">
        <v>4</v>
      </c>
      <c r="F151">
        <v>7308</v>
      </c>
      <c r="G151" s="126" t="s">
        <v>443</v>
      </c>
      <c r="H151" s="126" t="s">
        <v>2650</v>
      </c>
      <c r="I151" s="127" t="s">
        <v>1218</v>
      </c>
    </row>
    <row r="152" spans="1:9" x14ac:dyDescent="0.3">
      <c r="A152" s="126" t="s">
        <v>19</v>
      </c>
      <c r="B152" s="126" t="s">
        <v>20</v>
      </c>
      <c r="C152" s="126" t="s">
        <v>2</v>
      </c>
      <c r="D152" s="126" t="s">
        <v>85</v>
      </c>
      <c r="E152">
        <v>4</v>
      </c>
      <c r="F152">
        <v>7309</v>
      </c>
      <c r="G152" s="126" t="s">
        <v>444</v>
      </c>
      <c r="H152" s="126" t="s">
        <v>2651</v>
      </c>
      <c r="I152" s="127" t="s">
        <v>1218</v>
      </c>
    </row>
    <row r="153" spans="1:9" x14ac:dyDescent="0.3">
      <c r="A153" s="126" t="s">
        <v>19</v>
      </c>
      <c r="B153" s="126" t="s">
        <v>20</v>
      </c>
      <c r="C153" s="126" t="s">
        <v>2</v>
      </c>
      <c r="D153" s="126" t="s">
        <v>85</v>
      </c>
      <c r="E153">
        <v>4</v>
      </c>
      <c r="F153">
        <v>7401</v>
      </c>
      <c r="G153" s="126" t="s">
        <v>445</v>
      </c>
      <c r="H153" s="126" t="s">
        <v>2652</v>
      </c>
      <c r="I153" s="127" t="s">
        <v>1218</v>
      </c>
    </row>
    <row r="154" spans="1:9" x14ac:dyDescent="0.3">
      <c r="A154" s="126" t="s">
        <v>19</v>
      </c>
      <c r="B154" s="126" t="s">
        <v>20</v>
      </c>
      <c r="C154" s="126" t="s">
        <v>2</v>
      </c>
      <c r="D154" s="126" t="s">
        <v>85</v>
      </c>
      <c r="E154">
        <v>4</v>
      </c>
      <c r="F154">
        <v>7402</v>
      </c>
      <c r="G154" s="126" t="s">
        <v>446</v>
      </c>
      <c r="H154" s="126" t="s">
        <v>2653</v>
      </c>
      <c r="I154" s="127" t="s">
        <v>1218</v>
      </c>
    </row>
    <row r="155" spans="1:9" x14ac:dyDescent="0.3">
      <c r="A155" s="126" t="s">
        <v>19</v>
      </c>
      <c r="B155" s="126" t="s">
        <v>20</v>
      </c>
      <c r="C155" s="126" t="s">
        <v>2</v>
      </c>
      <c r="D155" s="126" t="s">
        <v>85</v>
      </c>
      <c r="E155">
        <v>4</v>
      </c>
      <c r="F155">
        <v>7403</v>
      </c>
      <c r="G155" s="126" t="s">
        <v>447</v>
      </c>
      <c r="H155" s="126" t="s">
        <v>2654</v>
      </c>
      <c r="I155" s="127" t="s">
        <v>1218</v>
      </c>
    </row>
    <row r="156" spans="1:9" x14ac:dyDescent="0.3">
      <c r="A156" s="126" t="s">
        <v>19</v>
      </c>
      <c r="B156" s="126" t="s">
        <v>20</v>
      </c>
      <c r="C156" s="126" t="s">
        <v>2</v>
      </c>
      <c r="D156" s="126" t="s">
        <v>85</v>
      </c>
      <c r="E156">
        <v>4</v>
      </c>
      <c r="F156">
        <v>7404</v>
      </c>
      <c r="G156" s="126" t="s">
        <v>448</v>
      </c>
      <c r="H156" s="126" t="s">
        <v>2655</v>
      </c>
      <c r="I156" s="127" t="s">
        <v>1218</v>
      </c>
    </row>
    <row r="157" spans="1:9" x14ac:dyDescent="0.3">
      <c r="A157" s="126" t="s">
        <v>19</v>
      </c>
      <c r="B157" s="126" t="s">
        <v>20</v>
      </c>
      <c r="C157" s="126" t="s">
        <v>2</v>
      </c>
      <c r="D157" s="126" t="s">
        <v>85</v>
      </c>
      <c r="E157">
        <v>4</v>
      </c>
      <c r="F157">
        <v>7405</v>
      </c>
      <c r="G157" s="126" t="s">
        <v>449</v>
      </c>
      <c r="H157" s="126" t="s">
        <v>2656</v>
      </c>
      <c r="I157" s="127" t="s">
        <v>1218</v>
      </c>
    </row>
    <row r="158" spans="1:9" x14ac:dyDescent="0.3">
      <c r="A158" s="126" t="s">
        <v>19</v>
      </c>
      <c r="B158" s="126" t="s">
        <v>20</v>
      </c>
      <c r="C158" s="126" t="s">
        <v>2</v>
      </c>
      <c r="D158" s="126" t="s">
        <v>85</v>
      </c>
      <c r="E158">
        <v>4</v>
      </c>
      <c r="F158">
        <v>7406</v>
      </c>
      <c r="G158" s="126" t="s">
        <v>450</v>
      </c>
      <c r="H158" s="126" t="s">
        <v>2657</v>
      </c>
      <c r="I158" s="127" t="s">
        <v>1218</v>
      </c>
    </row>
    <row r="159" spans="1:9" x14ac:dyDescent="0.3">
      <c r="A159" s="126" t="s">
        <v>19</v>
      </c>
      <c r="B159" s="126" t="s">
        <v>20</v>
      </c>
      <c r="C159" s="126" t="s">
        <v>2</v>
      </c>
      <c r="D159" s="126" t="s">
        <v>85</v>
      </c>
      <c r="E159">
        <v>4</v>
      </c>
      <c r="F159">
        <v>7407</v>
      </c>
      <c r="G159" s="126" t="s">
        <v>451</v>
      </c>
      <c r="H159" s="126" t="s">
        <v>2658</v>
      </c>
      <c r="I159" s="127" t="s">
        <v>1218</v>
      </c>
    </row>
    <row r="160" spans="1:9" x14ac:dyDescent="0.3">
      <c r="A160" s="126" t="s">
        <v>19</v>
      </c>
      <c r="B160" s="126" t="s">
        <v>20</v>
      </c>
      <c r="C160" s="126" t="s">
        <v>2</v>
      </c>
      <c r="D160" s="126" t="s">
        <v>85</v>
      </c>
      <c r="E160">
        <v>4</v>
      </c>
      <c r="F160">
        <v>7408</v>
      </c>
      <c r="G160" s="126" t="s">
        <v>452</v>
      </c>
      <c r="H160" s="126" t="s">
        <v>2659</v>
      </c>
      <c r="I160" s="127" t="s">
        <v>1218</v>
      </c>
    </row>
    <row r="161" spans="1:9" x14ac:dyDescent="0.3">
      <c r="A161" s="126" t="s">
        <v>19</v>
      </c>
      <c r="B161" s="126" t="s">
        <v>20</v>
      </c>
      <c r="C161" s="126" t="s">
        <v>2</v>
      </c>
      <c r="D161" s="126" t="s">
        <v>85</v>
      </c>
      <c r="E161">
        <v>4</v>
      </c>
      <c r="F161">
        <v>8101</v>
      </c>
      <c r="G161" s="126" t="s">
        <v>453</v>
      </c>
      <c r="H161" s="126" t="s">
        <v>2660</v>
      </c>
      <c r="I161" s="127" t="s">
        <v>1218</v>
      </c>
    </row>
    <row r="162" spans="1:9" x14ac:dyDescent="0.3">
      <c r="A162" s="126" t="s">
        <v>19</v>
      </c>
      <c r="B162" s="126" t="s">
        <v>20</v>
      </c>
      <c r="C162" s="126" t="s">
        <v>2</v>
      </c>
      <c r="D162" s="126" t="s">
        <v>85</v>
      </c>
      <c r="E162">
        <v>4</v>
      </c>
      <c r="F162">
        <v>8102</v>
      </c>
      <c r="G162" s="126" t="s">
        <v>454</v>
      </c>
      <c r="H162" s="126" t="s">
        <v>2661</v>
      </c>
      <c r="I162" s="127" t="s">
        <v>1218</v>
      </c>
    </row>
    <row r="163" spans="1:9" x14ac:dyDescent="0.3">
      <c r="A163" s="126" t="s">
        <v>19</v>
      </c>
      <c r="B163" s="126" t="s">
        <v>20</v>
      </c>
      <c r="C163" s="126" t="s">
        <v>2</v>
      </c>
      <c r="D163" s="126" t="s">
        <v>85</v>
      </c>
      <c r="E163">
        <v>4</v>
      </c>
      <c r="F163">
        <v>8103</v>
      </c>
      <c r="G163" s="126" t="s">
        <v>455</v>
      </c>
      <c r="H163" s="126" t="s">
        <v>2662</v>
      </c>
      <c r="I163" s="127" t="s">
        <v>1218</v>
      </c>
    </row>
    <row r="164" spans="1:9" x14ac:dyDescent="0.3">
      <c r="A164" s="126" t="s">
        <v>19</v>
      </c>
      <c r="B164" s="126" t="s">
        <v>20</v>
      </c>
      <c r="C164" s="126" t="s">
        <v>2</v>
      </c>
      <c r="D164" s="126" t="s">
        <v>85</v>
      </c>
      <c r="E164">
        <v>4</v>
      </c>
      <c r="F164">
        <v>8104</v>
      </c>
      <c r="G164" s="126" t="s">
        <v>456</v>
      </c>
      <c r="H164" s="126" t="s">
        <v>2663</v>
      </c>
      <c r="I164" s="127" t="s">
        <v>1218</v>
      </c>
    </row>
    <row r="165" spans="1:9" x14ac:dyDescent="0.3">
      <c r="A165" s="126" t="s">
        <v>19</v>
      </c>
      <c r="B165" s="126" t="s">
        <v>20</v>
      </c>
      <c r="C165" s="126" t="s">
        <v>2</v>
      </c>
      <c r="D165" s="126" t="s">
        <v>85</v>
      </c>
      <c r="E165">
        <v>4</v>
      </c>
      <c r="F165">
        <v>8105</v>
      </c>
      <c r="G165" s="126" t="s">
        <v>457</v>
      </c>
      <c r="H165" s="126" t="s">
        <v>2664</v>
      </c>
      <c r="I165" s="127" t="s">
        <v>1218</v>
      </c>
    </row>
    <row r="166" spans="1:9" x14ac:dyDescent="0.3">
      <c r="A166" s="126" t="s">
        <v>19</v>
      </c>
      <c r="B166" s="126" t="s">
        <v>20</v>
      </c>
      <c r="C166" s="126" t="s">
        <v>2</v>
      </c>
      <c r="D166" s="126" t="s">
        <v>85</v>
      </c>
      <c r="E166">
        <v>4</v>
      </c>
      <c r="F166">
        <v>8106</v>
      </c>
      <c r="G166" s="126" t="s">
        <v>458</v>
      </c>
      <c r="H166" s="126" t="s">
        <v>2665</v>
      </c>
      <c r="I166" s="127" t="s">
        <v>1218</v>
      </c>
    </row>
    <row r="167" spans="1:9" x14ac:dyDescent="0.3">
      <c r="A167" s="126" t="s">
        <v>19</v>
      </c>
      <c r="B167" s="126" t="s">
        <v>20</v>
      </c>
      <c r="C167" s="126" t="s">
        <v>2</v>
      </c>
      <c r="D167" s="126" t="s">
        <v>85</v>
      </c>
      <c r="E167">
        <v>4</v>
      </c>
      <c r="F167">
        <v>8107</v>
      </c>
      <c r="G167" s="126" t="s">
        <v>459</v>
      </c>
      <c r="H167" s="126" t="s">
        <v>2666</v>
      </c>
      <c r="I167" s="127" t="s">
        <v>1218</v>
      </c>
    </row>
    <row r="168" spans="1:9" x14ac:dyDescent="0.3">
      <c r="A168" s="126" t="s">
        <v>19</v>
      </c>
      <c r="B168" s="126" t="s">
        <v>20</v>
      </c>
      <c r="C168" s="126" t="s">
        <v>2</v>
      </c>
      <c r="D168" s="126" t="s">
        <v>85</v>
      </c>
      <c r="E168">
        <v>4</v>
      </c>
      <c r="F168">
        <v>8108</v>
      </c>
      <c r="G168" s="126" t="s">
        <v>460</v>
      </c>
      <c r="H168" s="126" t="s">
        <v>2667</v>
      </c>
      <c r="I168" s="127" t="s">
        <v>1218</v>
      </c>
    </row>
    <row r="169" spans="1:9" x14ac:dyDescent="0.3">
      <c r="A169" s="126" t="s">
        <v>19</v>
      </c>
      <c r="B169" s="126" t="s">
        <v>20</v>
      </c>
      <c r="C169" s="126" t="s">
        <v>2</v>
      </c>
      <c r="D169" s="126" t="s">
        <v>85</v>
      </c>
      <c r="E169">
        <v>4</v>
      </c>
      <c r="F169">
        <v>8109</v>
      </c>
      <c r="G169" s="126" t="s">
        <v>461</v>
      </c>
      <c r="H169" s="126" t="s">
        <v>2668</v>
      </c>
      <c r="I169" s="127" t="s">
        <v>1218</v>
      </c>
    </row>
    <row r="170" spans="1:9" x14ac:dyDescent="0.3">
      <c r="A170" s="126" t="s">
        <v>19</v>
      </c>
      <c r="B170" s="126" t="s">
        <v>20</v>
      </c>
      <c r="C170" s="126" t="s">
        <v>2</v>
      </c>
      <c r="D170" s="126" t="s">
        <v>85</v>
      </c>
      <c r="E170">
        <v>4</v>
      </c>
      <c r="F170">
        <v>8110</v>
      </c>
      <c r="G170" s="126" t="s">
        <v>462</v>
      </c>
      <c r="H170" s="126" t="s">
        <v>2669</v>
      </c>
      <c r="I170" s="127" t="s">
        <v>1218</v>
      </c>
    </row>
    <row r="171" spans="1:9" x14ac:dyDescent="0.3">
      <c r="A171" s="126" t="s">
        <v>19</v>
      </c>
      <c r="B171" s="126" t="s">
        <v>20</v>
      </c>
      <c r="C171" s="126" t="s">
        <v>2</v>
      </c>
      <c r="D171" s="126" t="s">
        <v>85</v>
      </c>
      <c r="E171">
        <v>4</v>
      </c>
      <c r="F171">
        <v>8111</v>
      </c>
      <c r="G171" s="126" t="s">
        <v>463</v>
      </c>
      <c r="H171" s="126" t="s">
        <v>2670</v>
      </c>
      <c r="I171" s="127" t="s">
        <v>1218</v>
      </c>
    </row>
    <row r="172" spans="1:9" x14ac:dyDescent="0.3">
      <c r="A172" s="126" t="s">
        <v>19</v>
      </c>
      <c r="B172" s="126" t="s">
        <v>20</v>
      </c>
      <c r="C172" s="126" t="s">
        <v>2</v>
      </c>
      <c r="D172" s="126" t="s">
        <v>85</v>
      </c>
      <c r="E172">
        <v>4</v>
      </c>
      <c r="F172">
        <v>8112</v>
      </c>
      <c r="G172" s="126" t="s">
        <v>464</v>
      </c>
      <c r="H172" s="126" t="s">
        <v>2671</v>
      </c>
      <c r="I172" s="127" t="s">
        <v>1218</v>
      </c>
    </row>
    <row r="173" spans="1:9" x14ac:dyDescent="0.3">
      <c r="A173" s="126" t="s">
        <v>19</v>
      </c>
      <c r="B173" s="126" t="s">
        <v>20</v>
      </c>
      <c r="C173" s="126" t="s">
        <v>2</v>
      </c>
      <c r="D173" s="126" t="s">
        <v>85</v>
      </c>
      <c r="E173">
        <v>4</v>
      </c>
      <c r="F173">
        <v>8201</v>
      </c>
      <c r="G173" s="126" t="s">
        <v>465</v>
      </c>
      <c r="H173" s="126" t="s">
        <v>2672</v>
      </c>
      <c r="I173" s="127" t="s">
        <v>1218</v>
      </c>
    </row>
    <row r="174" spans="1:9" x14ac:dyDescent="0.3">
      <c r="A174" s="126" t="s">
        <v>19</v>
      </c>
      <c r="B174" s="126" t="s">
        <v>20</v>
      </c>
      <c r="C174" s="126" t="s">
        <v>2</v>
      </c>
      <c r="D174" s="126" t="s">
        <v>85</v>
      </c>
      <c r="E174">
        <v>4</v>
      </c>
      <c r="F174">
        <v>8202</v>
      </c>
      <c r="G174" s="126" t="s">
        <v>466</v>
      </c>
      <c r="H174" s="126" t="s">
        <v>2673</v>
      </c>
      <c r="I174" s="127" t="s">
        <v>1218</v>
      </c>
    </row>
    <row r="175" spans="1:9" x14ac:dyDescent="0.3">
      <c r="A175" s="126" t="s">
        <v>19</v>
      </c>
      <c r="B175" s="126" t="s">
        <v>20</v>
      </c>
      <c r="C175" s="126" t="s">
        <v>2</v>
      </c>
      <c r="D175" s="126" t="s">
        <v>85</v>
      </c>
      <c r="E175">
        <v>4</v>
      </c>
      <c r="F175">
        <v>8203</v>
      </c>
      <c r="G175" s="126" t="s">
        <v>467</v>
      </c>
      <c r="H175" s="126" t="s">
        <v>2674</v>
      </c>
      <c r="I175" s="127" t="s">
        <v>1218</v>
      </c>
    </row>
    <row r="176" spans="1:9" x14ac:dyDescent="0.3">
      <c r="A176" s="126" t="s">
        <v>19</v>
      </c>
      <c r="B176" s="126" t="s">
        <v>20</v>
      </c>
      <c r="C176" s="126" t="s">
        <v>2</v>
      </c>
      <c r="D176" s="126" t="s">
        <v>85</v>
      </c>
      <c r="E176">
        <v>4</v>
      </c>
      <c r="F176">
        <v>8204</v>
      </c>
      <c r="G176" s="126" t="s">
        <v>468</v>
      </c>
      <c r="H176" s="126" t="s">
        <v>2675</v>
      </c>
      <c r="I176" s="127" t="s">
        <v>1218</v>
      </c>
    </row>
    <row r="177" spans="1:9" x14ac:dyDescent="0.3">
      <c r="A177" s="126" t="s">
        <v>19</v>
      </c>
      <c r="B177" s="126" t="s">
        <v>20</v>
      </c>
      <c r="C177" s="126" t="s">
        <v>2</v>
      </c>
      <c r="D177" s="126" t="s">
        <v>85</v>
      </c>
      <c r="E177">
        <v>4</v>
      </c>
      <c r="F177">
        <v>8205</v>
      </c>
      <c r="G177" s="126" t="s">
        <v>469</v>
      </c>
      <c r="H177" s="126" t="s">
        <v>2676</v>
      </c>
      <c r="I177" s="127" t="s">
        <v>1218</v>
      </c>
    </row>
    <row r="178" spans="1:9" x14ac:dyDescent="0.3">
      <c r="A178" s="126" t="s">
        <v>19</v>
      </c>
      <c r="B178" s="126" t="s">
        <v>20</v>
      </c>
      <c r="C178" s="126" t="s">
        <v>2</v>
      </c>
      <c r="D178" s="126" t="s">
        <v>85</v>
      </c>
      <c r="E178">
        <v>4</v>
      </c>
      <c r="F178">
        <v>8206</v>
      </c>
      <c r="G178" s="126" t="s">
        <v>470</v>
      </c>
      <c r="H178" s="126" t="s">
        <v>2677</v>
      </c>
      <c r="I178" s="127" t="s">
        <v>1218</v>
      </c>
    </row>
    <row r="179" spans="1:9" x14ac:dyDescent="0.3">
      <c r="A179" s="126" t="s">
        <v>19</v>
      </c>
      <c r="B179" s="126" t="s">
        <v>20</v>
      </c>
      <c r="C179" s="126" t="s">
        <v>2</v>
      </c>
      <c r="D179" s="126" t="s">
        <v>85</v>
      </c>
      <c r="E179">
        <v>4</v>
      </c>
      <c r="F179">
        <v>8207</v>
      </c>
      <c r="G179" s="126" t="s">
        <v>471</v>
      </c>
      <c r="H179" s="126" t="s">
        <v>2678</v>
      </c>
      <c r="I179" s="127" t="s">
        <v>1218</v>
      </c>
    </row>
    <row r="180" spans="1:9" x14ac:dyDescent="0.3">
      <c r="A180" s="126" t="s">
        <v>19</v>
      </c>
      <c r="B180" s="126" t="s">
        <v>20</v>
      </c>
      <c r="C180" s="126" t="s">
        <v>2</v>
      </c>
      <c r="D180" s="126" t="s">
        <v>85</v>
      </c>
      <c r="E180">
        <v>4</v>
      </c>
      <c r="F180">
        <v>8301</v>
      </c>
      <c r="G180" s="126" t="s">
        <v>472</v>
      </c>
      <c r="H180" s="126" t="s">
        <v>2679</v>
      </c>
      <c r="I180" s="127" t="s">
        <v>1218</v>
      </c>
    </row>
    <row r="181" spans="1:9" x14ac:dyDescent="0.3">
      <c r="A181" s="126" t="s">
        <v>19</v>
      </c>
      <c r="B181" s="126" t="s">
        <v>20</v>
      </c>
      <c r="C181" s="126" t="s">
        <v>2</v>
      </c>
      <c r="D181" s="126" t="s">
        <v>85</v>
      </c>
      <c r="E181">
        <v>4</v>
      </c>
      <c r="F181">
        <v>8302</v>
      </c>
      <c r="G181" s="126" t="s">
        <v>473</v>
      </c>
      <c r="H181" s="126" t="s">
        <v>2680</v>
      </c>
      <c r="I181" s="127" t="s">
        <v>1218</v>
      </c>
    </row>
    <row r="182" spans="1:9" x14ac:dyDescent="0.3">
      <c r="A182" s="126" t="s">
        <v>19</v>
      </c>
      <c r="B182" s="126" t="s">
        <v>20</v>
      </c>
      <c r="C182" s="126" t="s">
        <v>2</v>
      </c>
      <c r="D182" s="126" t="s">
        <v>85</v>
      </c>
      <c r="E182">
        <v>4</v>
      </c>
      <c r="F182">
        <v>8303</v>
      </c>
      <c r="G182" s="126" t="s">
        <v>474</v>
      </c>
      <c r="H182" s="126" t="s">
        <v>2681</v>
      </c>
      <c r="I182" s="127" t="s">
        <v>1218</v>
      </c>
    </row>
    <row r="183" spans="1:9" x14ac:dyDescent="0.3">
      <c r="A183" s="126" t="s">
        <v>19</v>
      </c>
      <c r="B183" s="126" t="s">
        <v>20</v>
      </c>
      <c r="C183" s="126" t="s">
        <v>2</v>
      </c>
      <c r="D183" s="126" t="s">
        <v>85</v>
      </c>
      <c r="E183">
        <v>4</v>
      </c>
      <c r="F183">
        <v>8304</v>
      </c>
      <c r="G183" s="126" t="s">
        <v>475</v>
      </c>
      <c r="H183" s="126" t="s">
        <v>2682</v>
      </c>
      <c r="I183" s="127" t="s">
        <v>1218</v>
      </c>
    </row>
    <row r="184" spans="1:9" x14ac:dyDescent="0.3">
      <c r="A184" s="126" t="s">
        <v>19</v>
      </c>
      <c r="B184" s="126" t="s">
        <v>20</v>
      </c>
      <c r="C184" s="126" t="s">
        <v>2</v>
      </c>
      <c r="D184" s="126" t="s">
        <v>85</v>
      </c>
      <c r="E184">
        <v>4</v>
      </c>
      <c r="F184">
        <v>8305</v>
      </c>
      <c r="G184" s="126" t="s">
        <v>476</v>
      </c>
      <c r="H184" s="126" t="s">
        <v>2683</v>
      </c>
      <c r="I184" s="127" t="s">
        <v>1218</v>
      </c>
    </row>
    <row r="185" spans="1:9" x14ac:dyDescent="0.3">
      <c r="A185" s="126" t="s">
        <v>19</v>
      </c>
      <c r="B185" s="126" t="s">
        <v>20</v>
      </c>
      <c r="C185" s="126" t="s">
        <v>2</v>
      </c>
      <c r="D185" s="126" t="s">
        <v>85</v>
      </c>
      <c r="E185">
        <v>4</v>
      </c>
      <c r="F185">
        <v>8306</v>
      </c>
      <c r="G185" s="126" t="s">
        <v>477</v>
      </c>
      <c r="H185" s="126" t="s">
        <v>2684</v>
      </c>
      <c r="I185" s="127" t="s">
        <v>1218</v>
      </c>
    </row>
    <row r="186" spans="1:9" x14ac:dyDescent="0.3">
      <c r="A186" s="126" t="s">
        <v>19</v>
      </c>
      <c r="B186" s="126" t="s">
        <v>20</v>
      </c>
      <c r="C186" s="126" t="s">
        <v>2</v>
      </c>
      <c r="D186" s="126" t="s">
        <v>85</v>
      </c>
      <c r="E186">
        <v>4</v>
      </c>
      <c r="F186">
        <v>8307</v>
      </c>
      <c r="G186" s="126" t="s">
        <v>478</v>
      </c>
      <c r="H186" s="126" t="s">
        <v>2685</v>
      </c>
      <c r="I186" s="127" t="s">
        <v>1218</v>
      </c>
    </row>
    <row r="187" spans="1:9" x14ac:dyDescent="0.3">
      <c r="A187" s="126" t="s">
        <v>19</v>
      </c>
      <c r="B187" s="126" t="s">
        <v>20</v>
      </c>
      <c r="C187" s="126" t="s">
        <v>2</v>
      </c>
      <c r="D187" s="126" t="s">
        <v>85</v>
      </c>
      <c r="E187">
        <v>4</v>
      </c>
      <c r="F187">
        <v>8308</v>
      </c>
      <c r="G187" s="126" t="s">
        <v>479</v>
      </c>
      <c r="H187" s="126" t="s">
        <v>2686</v>
      </c>
      <c r="I187" s="127" t="s">
        <v>1218</v>
      </c>
    </row>
    <row r="188" spans="1:9" x14ac:dyDescent="0.3">
      <c r="A188" s="126" t="s">
        <v>19</v>
      </c>
      <c r="B188" s="126" t="s">
        <v>20</v>
      </c>
      <c r="C188" s="126" t="s">
        <v>2</v>
      </c>
      <c r="D188" s="126" t="s">
        <v>85</v>
      </c>
      <c r="E188">
        <v>4</v>
      </c>
      <c r="F188">
        <v>8309</v>
      </c>
      <c r="G188" s="126" t="s">
        <v>480</v>
      </c>
      <c r="H188" s="126" t="s">
        <v>2687</v>
      </c>
      <c r="I188" s="127" t="s">
        <v>1218</v>
      </c>
    </row>
    <row r="189" spans="1:9" x14ac:dyDescent="0.3">
      <c r="A189" s="126" t="s">
        <v>19</v>
      </c>
      <c r="B189" s="126" t="s">
        <v>20</v>
      </c>
      <c r="C189" s="126" t="s">
        <v>2</v>
      </c>
      <c r="D189" s="126" t="s">
        <v>85</v>
      </c>
      <c r="E189">
        <v>4</v>
      </c>
      <c r="F189">
        <v>8310</v>
      </c>
      <c r="G189" s="126" t="s">
        <v>481</v>
      </c>
      <c r="H189" s="126" t="s">
        <v>2688</v>
      </c>
      <c r="I189" s="127" t="s">
        <v>1218</v>
      </c>
    </row>
    <row r="190" spans="1:9" x14ac:dyDescent="0.3">
      <c r="A190" s="126" t="s">
        <v>19</v>
      </c>
      <c r="B190" s="126" t="s">
        <v>20</v>
      </c>
      <c r="C190" s="126" t="s">
        <v>2</v>
      </c>
      <c r="D190" s="126" t="s">
        <v>85</v>
      </c>
      <c r="E190">
        <v>4</v>
      </c>
      <c r="F190">
        <v>8311</v>
      </c>
      <c r="G190" s="126" t="s">
        <v>482</v>
      </c>
      <c r="H190" s="126" t="s">
        <v>2689</v>
      </c>
      <c r="I190" s="127" t="s">
        <v>1218</v>
      </c>
    </row>
    <row r="191" spans="1:9" x14ac:dyDescent="0.3">
      <c r="A191" s="126" t="s">
        <v>19</v>
      </c>
      <c r="B191" s="126" t="s">
        <v>20</v>
      </c>
      <c r="C191" s="126" t="s">
        <v>2</v>
      </c>
      <c r="D191" s="126" t="s">
        <v>85</v>
      </c>
      <c r="E191">
        <v>4</v>
      </c>
      <c r="F191">
        <v>8312</v>
      </c>
      <c r="G191" s="126" t="s">
        <v>483</v>
      </c>
      <c r="H191" s="126" t="s">
        <v>2690</v>
      </c>
      <c r="I191" s="127" t="s">
        <v>1218</v>
      </c>
    </row>
    <row r="192" spans="1:9" x14ac:dyDescent="0.3">
      <c r="A192" s="126" t="s">
        <v>19</v>
      </c>
      <c r="B192" s="126" t="s">
        <v>20</v>
      </c>
      <c r="C192" s="126" t="s">
        <v>2</v>
      </c>
      <c r="D192" s="126" t="s">
        <v>85</v>
      </c>
      <c r="E192">
        <v>4</v>
      </c>
      <c r="F192">
        <v>8313</v>
      </c>
      <c r="G192" s="126" t="s">
        <v>484</v>
      </c>
      <c r="H192" s="126" t="s">
        <v>2691</v>
      </c>
      <c r="I192" s="127" t="s">
        <v>1218</v>
      </c>
    </row>
    <row r="193" spans="1:9" x14ac:dyDescent="0.3">
      <c r="A193" s="126" t="s">
        <v>19</v>
      </c>
      <c r="B193" s="126" t="s">
        <v>20</v>
      </c>
      <c r="C193" s="126" t="s">
        <v>2</v>
      </c>
      <c r="D193" s="126" t="s">
        <v>85</v>
      </c>
      <c r="E193">
        <v>4</v>
      </c>
      <c r="F193">
        <v>8314</v>
      </c>
      <c r="G193" s="126" t="s">
        <v>485</v>
      </c>
      <c r="H193" s="126" t="s">
        <v>2692</v>
      </c>
      <c r="I193" s="127" t="s">
        <v>1218</v>
      </c>
    </row>
    <row r="194" spans="1:9" x14ac:dyDescent="0.3">
      <c r="A194" s="126" t="s">
        <v>19</v>
      </c>
      <c r="B194" s="126" t="s">
        <v>20</v>
      </c>
      <c r="C194" s="126" t="s">
        <v>2</v>
      </c>
      <c r="D194" s="126" t="s">
        <v>85</v>
      </c>
      <c r="E194">
        <v>4</v>
      </c>
      <c r="F194">
        <v>9101</v>
      </c>
      <c r="G194" s="126" t="s">
        <v>486</v>
      </c>
      <c r="H194" s="126" t="s">
        <v>2693</v>
      </c>
      <c r="I194" s="127" t="s">
        <v>1218</v>
      </c>
    </row>
    <row r="195" spans="1:9" x14ac:dyDescent="0.3">
      <c r="A195" s="126" t="s">
        <v>19</v>
      </c>
      <c r="B195" s="126" t="s">
        <v>20</v>
      </c>
      <c r="C195" s="126" t="s">
        <v>2</v>
      </c>
      <c r="D195" s="126" t="s">
        <v>85</v>
      </c>
      <c r="E195">
        <v>4</v>
      </c>
      <c r="F195">
        <v>9102</v>
      </c>
      <c r="G195" s="126" t="s">
        <v>487</v>
      </c>
      <c r="H195" s="126" t="s">
        <v>2694</v>
      </c>
      <c r="I195" s="127" t="s">
        <v>1218</v>
      </c>
    </row>
    <row r="196" spans="1:9" x14ac:dyDescent="0.3">
      <c r="A196" s="126" t="s">
        <v>19</v>
      </c>
      <c r="B196" s="126" t="s">
        <v>20</v>
      </c>
      <c r="C196" s="126" t="s">
        <v>2</v>
      </c>
      <c r="D196" s="126" t="s">
        <v>85</v>
      </c>
      <c r="E196">
        <v>4</v>
      </c>
      <c r="F196">
        <v>9103</v>
      </c>
      <c r="G196" s="126" t="s">
        <v>488</v>
      </c>
      <c r="H196" s="126" t="s">
        <v>2695</v>
      </c>
      <c r="I196" s="127" t="s">
        <v>1218</v>
      </c>
    </row>
    <row r="197" spans="1:9" x14ac:dyDescent="0.3">
      <c r="A197" s="126" t="s">
        <v>19</v>
      </c>
      <c r="B197" s="126" t="s">
        <v>20</v>
      </c>
      <c r="C197" s="126" t="s">
        <v>2</v>
      </c>
      <c r="D197" s="126" t="s">
        <v>85</v>
      </c>
      <c r="E197">
        <v>4</v>
      </c>
      <c r="F197">
        <v>9104</v>
      </c>
      <c r="G197" s="126" t="s">
        <v>489</v>
      </c>
      <c r="H197" s="126" t="s">
        <v>2696</v>
      </c>
      <c r="I197" s="127" t="s">
        <v>1218</v>
      </c>
    </row>
    <row r="198" spans="1:9" x14ac:dyDescent="0.3">
      <c r="A198" s="126" t="s">
        <v>19</v>
      </c>
      <c r="B198" s="126" t="s">
        <v>20</v>
      </c>
      <c r="C198" s="126" t="s">
        <v>2</v>
      </c>
      <c r="D198" s="126" t="s">
        <v>85</v>
      </c>
      <c r="E198">
        <v>4</v>
      </c>
      <c r="F198">
        <v>9105</v>
      </c>
      <c r="G198" s="126" t="s">
        <v>490</v>
      </c>
      <c r="H198" s="126" t="s">
        <v>2697</v>
      </c>
      <c r="I198" s="127" t="s">
        <v>1218</v>
      </c>
    </row>
    <row r="199" spans="1:9" x14ac:dyDescent="0.3">
      <c r="A199" s="126" t="s">
        <v>19</v>
      </c>
      <c r="B199" s="126" t="s">
        <v>20</v>
      </c>
      <c r="C199" s="126" t="s">
        <v>2</v>
      </c>
      <c r="D199" s="126" t="s">
        <v>85</v>
      </c>
      <c r="E199">
        <v>4</v>
      </c>
      <c r="F199">
        <v>9106</v>
      </c>
      <c r="G199" s="126" t="s">
        <v>491</v>
      </c>
      <c r="H199" s="126" t="s">
        <v>2698</v>
      </c>
      <c r="I199" s="127" t="s">
        <v>1218</v>
      </c>
    </row>
    <row r="200" spans="1:9" x14ac:dyDescent="0.3">
      <c r="A200" s="126" t="s">
        <v>19</v>
      </c>
      <c r="B200" s="126" t="s">
        <v>20</v>
      </c>
      <c r="C200" s="126" t="s">
        <v>2</v>
      </c>
      <c r="D200" s="126" t="s">
        <v>85</v>
      </c>
      <c r="E200">
        <v>4</v>
      </c>
      <c r="F200">
        <v>9107</v>
      </c>
      <c r="G200" s="126" t="s">
        <v>492</v>
      </c>
      <c r="H200" s="126" t="s">
        <v>2699</v>
      </c>
      <c r="I200" s="127" t="s">
        <v>1218</v>
      </c>
    </row>
    <row r="201" spans="1:9" x14ac:dyDescent="0.3">
      <c r="A201" s="126" t="s">
        <v>19</v>
      </c>
      <c r="B201" s="126" t="s">
        <v>20</v>
      </c>
      <c r="C201" s="126" t="s">
        <v>2</v>
      </c>
      <c r="D201" s="126" t="s">
        <v>85</v>
      </c>
      <c r="E201">
        <v>4</v>
      </c>
      <c r="F201">
        <v>9108</v>
      </c>
      <c r="G201" s="126" t="s">
        <v>493</v>
      </c>
      <c r="H201" s="126" t="s">
        <v>2700</v>
      </c>
      <c r="I201" s="127" t="s">
        <v>1218</v>
      </c>
    </row>
    <row r="202" spans="1:9" x14ac:dyDescent="0.3">
      <c r="A202" s="126" t="s">
        <v>19</v>
      </c>
      <c r="B202" s="126" t="s">
        <v>20</v>
      </c>
      <c r="C202" s="126" t="s">
        <v>2</v>
      </c>
      <c r="D202" s="126" t="s">
        <v>85</v>
      </c>
      <c r="E202">
        <v>4</v>
      </c>
      <c r="F202">
        <v>9109</v>
      </c>
      <c r="G202" s="126" t="s">
        <v>494</v>
      </c>
      <c r="H202" s="126" t="s">
        <v>2701</v>
      </c>
      <c r="I202" s="127" t="s">
        <v>1218</v>
      </c>
    </row>
    <row r="203" spans="1:9" x14ac:dyDescent="0.3">
      <c r="A203" s="126" t="s">
        <v>19</v>
      </c>
      <c r="B203" s="126" t="s">
        <v>20</v>
      </c>
      <c r="C203" s="126" t="s">
        <v>2</v>
      </c>
      <c r="D203" s="126" t="s">
        <v>85</v>
      </c>
      <c r="E203">
        <v>4</v>
      </c>
      <c r="F203">
        <v>9110</v>
      </c>
      <c r="G203" s="126" t="s">
        <v>495</v>
      </c>
      <c r="H203" s="126" t="s">
        <v>2702</v>
      </c>
      <c r="I203" s="127" t="s">
        <v>1218</v>
      </c>
    </row>
    <row r="204" spans="1:9" x14ac:dyDescent="0.3">
      <c r="A204" s="126" t="s">
        <v>19</v>
      </c>
      <c r="B204" s="126" t="s">
        <v>20</v>
      </c>
      <c r="C204" s="126" t="s">
        <v>2</v>
      </c>
      <c r="D204" s="126" t="s">
        <v>85</v>
      </c>
      <c r="E204">
        <v>4</v>
      </c>
      <c r="F204">
        <v>9111</v>
      </c>
      <c r="G204" s="126" t="s">
        <v>496</v>
      </c>
      <c r="H204" s="126" t="s">
        <v>2703</v>
      </c>
      <c r="I204" s="127" t="s">
        <v>1218</v>
      </c>
    </row>
    <row r="205" spans="1:9" x14ac:dyDescent="0.3">
      <c r="A205" s="126" t="s">
        <v>19</v>
      </c>
      <c r="B205" s="126" t="s">
        <v>20</v>
      </c>
      <c r="C205" s="126" t="s">
        <v>2</v>
      </c>
      <c r="D205" s="126" t="s">
        <v>85</v>
      </c>
      <c r="E205">
        <v>4</v>
      </c>
      <c r="F205">
        <v>9112</v>
      </c>
      <c r="G205" s="126" t="s">
        <v>497</v>
      </c>
      <c r="H205" s="126" t="s">
        <v>2704</v>
      </c>
      <c r="I205" s="127" t="s">
        <v>1218</v>
      </c>
    </row>
    <row r="206" spans="1:9" x14ac:dyDescent="0.3">
      <c r="A206" s="126" t="s">
        <v>19</v>
      </c>
      <c r="B206" s="126" t="s">
        <v>20</v>
      </c>
      <c r="C206" s="126" t="s">
        <v>2</v>
      </c>
      <c r="D206" s="126" t="s">
        <v>85</v>
      </c>
      <c r="E206">
        <v>4</v>
      </c>
      <c r="F206">
        <v>9113</v>
      </c>
      <c r="G206" s="126" t="s">
        <v>498</v>
      </c>
      <c r="H206" s="126" t="s">
        <v>2705</v>
      </c>
      <c r="I206" s="127" t="s">
        <v>1218</v>
      </c>
    </row>
    <row r="207" spans="1:9" x14ac:dyDescent="0.3">
      <c r="A207" s="126" t="s">
        <v>19</v>
      </c>
      <c r="B207" s="126" t="s">
        <v>20</v>
      </c>
      <c r="C207" s="126" t="s">
        <v>2</v>
      </c>
      <c r="D207" s="126" t="s">
        <v>85</v>
      </c>
      <c r="E207">
        <v>4</v>
      </c>
      <c r="F207">
        <v>9114</v>
      </c>
      <c r="G207" s="126" t="s">
        <v>499</v>
      </c>
      <c r="H207" s="126" t="s">
        <v>2706</v>
      </c>
      <c r="I207" s="127" t="s">
        <v>1218</v>
      </c>
    </row>
    <row r="208" spans="1:9" x14ac:dyDescent="0.3">
      <c r="A208" s="126" t="s">
        <v>19</v>
      </c>
      <c r="B208" s="126" t="s">
        <v>20</v>
      </c>
      <c r="C208" s="126" t="s">
        <v>2</v>
      </c>
      <c r="D208" s="126" t="s">
        <v>85</v>
      </c>
      <c r="E208">
        <v>4</v>
      </c>
      <c r="F208">
        <v>9115</v>
      </c>
      <c r="G208" s="126" t="s">
        <v>500</v>
      </c>
      <c r="H208" s="126" t="s">
        <v>2707</v>
      </c>
      <c r="I208" s="127" t="s">
        <v>1218</v>
      </c>
    </row>
    <row r="209" spans="1:9" x14ac:dyDescent="0.3">
      <c r="A209" s="126" t="s">
        <v>19</v>
      </c>
      <c r="B209" s="126" t="s">
        <v>20</v>
      </c>
      <c r="C209" s="126" t="s">
        <v>2</v>
      </c>
      <c r="D209" s="126" t="s">
        <v>85</v>
      </c>
      <c r="E209">
        <v>4</v>
      </c>
      <c r="F209">
        <v>9116</v>
      </c>
      <c r="G209" s="126" t="s">
        <v>501</v>
      </c>
      <c r="H209" s="126" t="s">
        <v>2708</v>
      </c>
      <c r="I209" s="127" t="s">
        <v>1218</v>
      </c>
    </row>
    <row r="210" spans="1:9" x14ac:dyDescent="0.3">
      <c r="A210" s="126" t="s">
        <v>19</v>
      </c>
      <c r="B210" s="126" t="s">
        <v>20</v>
      </c>
      <c r="C210" s="126" t="s">
        <v>2</v>
      </c>
      <c r="D210" s="126" t="s">
        <v>85</v>
      </c>
      <c r="E210">
        <v>4</v>
      </c>
      <c r="F210">
        <v>9117</v>
      </c>
      <c r="G210" s="126" t="s">
        <v>502</v>
      </c>
      <c r="H210" s="126" t="s">
        <v>2709</v>
      </c>
      <c r="I210" s="127" t="s">
        <v>1218</v>
      </c>
    </row>
    <row r="211" spans="1:9" x14ac:dyDescent="0.3">
      <c r="A211" s="126" t="s">
        <v>19</v>
      </c>
      <c r="B211" s="126" t="s">
        <v>20</v>
      </c>
      <c r="C211" s="126" t="s">
        <v>2</v>
      </c>
      <c r="D211" s="126" t="s">
        <v>85</v>
      </c>
      <c r="E211">
        <v>4</v>
      </c>
      <c r="F211">
        <v>9118</v>
      </c>
      <c r="G211" s="126" t="s">
        <v>503</v>
      </c>
      <c r="H211" s="126" t="s">
        <v>2710</v>
      </c>
      <c r="I211" s="127" t="s">
        <v>1218</v>
      </c>
    </row>
    <row r="212" spans="1:9" x14ac:dyDescent="0.3">
      <c r="A212" s="126" t="s">
        <v>19</v>
      </c>
      <c r="B212" s="126" t="s">
        <v>20</v>
      </c>
      <c r="C212" s="126" t="s">
        <v>2</v>
      </c>
      <c r="D212" s="126" t="s">
        <v>85</v>
      </c>
      <c r="E212">
        <v>4</v>
      </c>
      <c r="F212">
        <v>9119</v>
      </c>
      <c r="G212" s="126" t="s">
        <v>504</v>
      </c>
      <c r="H212" s="126" t="s">
        <v>2711</v>
      </c>
      <c r="I212" s="127" t="s">
        <v>1218</v>
      </c>
    </row>
    <row r="213" spans="1:9" x14ac:dyDescent="0.3">
      <c r="A213" s="126" t="s">
        <v>19</v>
      </c>
      <c r="B213" s="126" t="s">
        <v>20</v>
      </c>
      <c r="C213" s="126" t="s">
        <v>2</v>
      </c>
      <c r="D213" s="126" t="s">
        <v>85</v>
      </c>
      <c r="E213">
        <v>4</v>
      </c>
      <c r="F213">
        <v>9120</v>
      </c>
      <c r="G213" s="126" t="s">
        <v>505</v>
      </c>
      <c r="H213" s="126" t="s">
        <v>2712</v>
      </c>
      <c r="I213" s="127" t="s">
        <v>1218</v>
      </c>
    </row>
    <row r="214" spans="1:9" x14ac:dyDescent="0.3">
      <c r="A214" s="126" t="s">
        <v>19</v>
      </c>
      <c r="B214" s="126" t="s">
        <v>20</v>
      </c>
      <c r="C214" s="126" t="s">
        <v>2</v>
      </c>
      <c r="D214" s="126" t="s">
        <v>85</v>
      </c>
      <c r="E214">
        <v>4</v>
      </c>
      <c r="F214">
        <v>9121</v>
      </c>
      <c r="G214" s="126" t="s">
        <v>506</v>
      </c>
      <c r="H214" s="126" t="s">
        <v>2713</v>
      </c>
      <c r="I214" s="127" t="s">
        <v>1218</v>
      </c>
    </row>
    <row r="215" spans="1:9" x14ac:dyDescent="0.3">
      <c r="A215" s="126" t="s">
        <v>19</v>
      </c>
      <c r="B215" s="126" t="s">
        <v>20</v>
      </c>
      <c r="C215" s="126" t="s">
        <v>2</v>
      </c>
      <c r="D215" s="126" t="s">
        <v>85</v>
      </c>
      <c r="E215">
        <v>4</v>
      </c>
      <c r="F215">
        <v>9201</v>
      </c>
      <c r="G215" s="126" t="s">
        <v>507</v>
      </c>
      <c r="H215" s="126" t="s">
        <v>2714</v>
      </c>
      <c r="I215" s="127" t="s">
        <v>1218</v>
      </c>
    </row>
    <row r="216" spans="1:9" x14ac:dyDescent="0.3">
      <c r="A216" s="126" t="s">
        <v>19</v>
      </c>
      <c r="B216" s="126" t="s">
        <v>20</v>
      </c>
      <c r="C216" s="126" t="s">
        <v>2</v>
      </c>
      <c r="D216" s="126" t="s">
        <v>85</v>
      </c>
      <c r="E216">
        <v>4</v>
      </c>
      <c r="F216">
        <v>9202</v>
      </c>
      <c r="G216" s="126" t="s">
        <v>508</v>
      </c>
      <c r="H216" s="126" t="s">
        <v>2715</v>
      </c>
      <c r="I216" s="127" t="s">
        <v>1218</v>
      </c>
    </row>
    <row r="217" spans="1:9" x14ac:dyDescent="0.3">
      <c r="A217" s="126" t="s">
        <v>19</v>
      </c>
      <c r="B217" s="126" t="s">
        <v>20</v>
      </c>
      <c r="C217" s="126" t="s">
        <v>2</v>
      </c>
      <c r="D217" s="126" t="s">
        <v>85</v>
      </c>
      <c r="E217">
        <v>4</v>
      </c>
      <c r="F217">
        <v>9203</v>
      </c>
      <c r="G217" s="126" t="s">
        <v>509</v>
      </c>
      <c r="H217" s="126" t="s">
        <v>2716</v>
      </c>
      <c r="I217" s="127" t="s">
        <v>1218</v>
      </c>
    </row>
    <row r="218" spans="1:9" x14ac:dyDescent="0.3">
      <c r="A218" s="126" t="s">
        <v>19</v>
      </c>
      <c r="B218" s="126" t="s">
        <v>20</v>
      </c>
      <c r="C218" s="126" t="s">
        <v>2</v>
      </c>
      <c r="D218" s="126" t="s">
        <v>85</v>
      </c>
      <c r="E218">
        <v>4</v>
      </c>
      <c r="F218">
        <v>9204</v>
      </c>
      <c r="G218" s="126" t="s">
        <v>510</v>
      </c>
      <c r="H218" s="126" t="s">
        <v>2717</v>
      </c>
      <c r="I218" s="127" t="s">
        <v>1218</v>
      </c>
    </row>
    <row r="219" spans="1:9" x14ac:dyDescent="0.3">
      <c r="A219" s="126" t="s">
        <v>19</v>
      </c>
      <c r="B219" s="126" t="s">
        <v>20</v>
      </c>
      <c r="C219" s="126" t="s">
        <v>2</v>
      </c>
      <c r="D219" s="126" t="s">
        <v>85</v>
      </c>
      <c r="E219">
        <v>4</v>
      </c>
      <c r="F219">
        <v>9205</v>
      </c>
      <c r="G219" s="126" t="s">
        <v>511</v>
      </c>
      <c r="H219" s="126" t="s">
        <v>2718</v>
      </c>
      <c r="I219" s="127" t="s">
        <v>1218</v>
      </c>
    </row>
    <row r="220" spans="1:9" x14ac:dyDescent="0.3">
      <c r="A220" s="126" t="s">
        <v>19</v>
      </c>
      <c r="B220" s="126" t="s">
        <v>20</v>
      </c>
      <c r="C220" s="126" t="s">
        <v>2</v>
      </c>
      <c r="D220" s="126" t="s">
        <v>85</v>
      </c>
      <c r="E220">
        <v>4</v>
      </c>
      <c r="F220">
        <v>9206</v>
      </c>
      <c r="G220" s="126" t="s">
        <v>512</v>
      </c>
      <c r="H220" s="126" t="s">
        <v>2719</v>
      </c>
      <c r="I220" s="127" t="s">
        <v>1218</v>
      </c>
    </row>
    <row r="221" spans="1:9" x14ac:dyDescent="0.3">
      <c r="A221" s="126" t="s">
        <v>19</v>
      </c>
      <c r="B221" s="126" t="s">
        <v>20</v>
      </c>
      <c r="C221" s="126" t="s">
        <v>2</v>
      </c>
      <c r="D221" s="126" t="s">
        <v>85</v>
      </c>
      <c r="E221">
        <v>4</v>
      </c>
      <c r="F221">
        <v>9207</v>
      </c>
      <c r="G221" s="126" t="s">
        <v>513</v>
      </c>
      <c r="H221" s="126" t="s">
        <v>2720</v>
      </c>
      <c r="I221" s="127" t="s">
        <v>1218</v>
      </c>
    </row>
    <row r="222" spans="1:9" x14ac:dyDescent="0.3">
      <c r="A222" s="126" t="s">
        <v>19</v>
      </c>
      <c r="B222" s="126" t="s">
        <v>20</v>
      </c>
      <c r="C222" s="126" t="s">
        <v>2</v>
      </c>
      <c r="D222" s="126" t="s">
        <v>85</v>
      </c>
      <c r="E222">
        <v>4</v>
      </c>
      <c r="F222">
        <v>9208</v>
      </c>
      <c r="G222" s="126" t="s">
        <v>514</v>
      </c>
      <c r="H222" s="126" t="s">
        <v>2721</v>
      </c>
      <c r="I222" s="127" t="s">
        <v>1218</v>
      </c>
    </row>
    <row r="223" spans="1:9" x14ac:dyDescent="0.3">
      <c r="A223" s="126" t="s">
        <v>19</v>
      </c>
      <c r="B223" s="126" t="s">
        <v>20</v>
      </c>
      <c r="C223" s="126" t="s">
        <v>2</v>
      </c>
      <c r="D223" s="126" t="s">
        <v>85</v>
      </c>
      <c r="E223">
        <v>4</v>
      </c>
      <c r="F223">
        <v>9209</v>
      </c>
      <c r="G223" s="126" t="s">
        <v>515</v>
      </c>
      <c r="H223" s="126" t="s">
        <v>2722</v>
      </c>
      <c r="I223" s="127" t="s">
        <v>1218</v>
      </c>
    </row>
    <row r="224" spans="1:9" x14ac:dyDescent="0.3">
      <c r="A224" s="126" t="s">
        <v>19</v>
      </c>
      <c r="B224" s="126" t="s">
        <v>20</v>
      </c>
      <c r="C224" s="126" t="s">
        <v>2</v>
      </c>
      <c r="D224" s="126" t="s">
        <v>85</v>
      </c>
      <c r="E224">
        <v>4</v>
      </c>
      <c r="F224">
        <v>9210</v>
      </c>
      <c r="G224" s="126" t="s">
        <v>516</v>
      </c>
      <c r="H224" s="126" t="s">
        <v>2723</v>
      </c>
      <c r="I224" s="127" t="s">
        <v>1218</v>
      </c>
    </row>
    <row r="225" spans="1:9" x14ac:dyDescent="0.3">
      <c r="A225" s="126" t="s">
        <v>19</v>
      </c>
      <c r="B225" s="126" t="s">
        <v>20</v>
      </c>
      <c r="C225" s="126" t="s">
        <v>2</v>
      </c>
      <c r="D225" s="126" t="s">
        <v>85</v>
      </c>
      <c r="E225">
        <v>4</v>
      </c>
      <c r="F225">
        <v>9211</v>
      </c>
      <c r="G225" s="126" t="s">
        <v>517</v>
      </c>
      <c r="H225" s="126" t="s">
        <v>2724</v>
      </c>
      <c r="I225" s="127" t="s">
        <v>1218</v>
      </c>
    </row>
    <row r="226" spans="1:9" x14ac:dyDescent="0.3">
      <c r="A226" s="126" t="s">
        <v>19</v>
      </c>
      <c r="B226" s="126" t="s">
        <v>20</v>
      </c>
      <c r="C226" s="126" t="s">
        <v>2</v>
      </c>
      <c r="D226" s="126" t="s">
        <v>85</v>
      </c>
      <c r="E226">
        <v>4</v>
      </c>
      <c r="F226">
        <v>10101</v>
      </c>
      <c r="G226" s="126" t="s">
        <v>518</v>
      </c>
      <c r="H226" s="126" t="s">
        <v>2725</v>
      </c>
      <c r="I226" s="127" t="s">
        <v>1218</v>
      </c>
    </row>
    <row r="227" spans="1:9" x14ac:dyDescent="0.3">
      <c r="A227" s="126" t="s">
        <v>19</v>
      </c>
      <c r="B227" s="126" t="s">
        <v>20</v>
      </c>
      <c r="C227" s="126" t="s">
        <v>2</v>
      </c>
      <c r="D227" s="126" t="s">
        <v>85</v>
      </c>
      <c r="E227">
        <v>4</v>
      </c>
      <c r="F227">
        <v>10102</v>
      </c>
      <c r="G227" s="126" t="s">
        <v>519</v>
      </c>
      <c r="H227" s="126" t="s">
        <v>2726</v>
      </c>
      <c r="I227" s="127" t="s">
        <v>1218</v>
      </c>
    </row>
    <row r="228" spans="1:9" x14ac:dyDescent="0.3">
      <c r="A228" s="126" t="s">
        <v>19</v>
      </c>
      <c r="B228" s="126" t="s">
        <v>20</v>
      </c>
      <c r="C228" s="126" t="s">
        <v>2</v>
      </c>
      <c r="D228" s="126" t="s">
        <v>85</v>
      </c>
      <c r="E228">
        <v>4</v>
      </c>
      <c r="F228">
        <v>10103</v>
      </c>
      <c r="G228" s="126" t="s">
        <v>520</v>
      </c>
      <c r="H228" s="126" t="s">
        <v>2727</v>
      </c>
      <c r="I228" s="127" t="s">
        <v>1218</v>
      </c>
    </row>
    <row r="229" spans="1:9" x14ac:dyDescent="0.3">
      <c r="A229" s="126" t="s">
        <v>19</v>
      </c>
      <c r="B229" s="126" t="s">
        <v>20</v>
      </c>
      <c r="C229" s="126" t="s">
        <v>2</v>
      </c>
      <c r="D229" s="126" t="s">
        <v>85</v>
      </c>
      <c r="E229">
        <v>4</v>
      </c>
      <c r="F229">
        <v>10104</v>
      </c>
      <c r="G229" s="126" t="s">
        <v>521</v>
      </c>
      <c r="H229" s="126" t="s">
        <v>2728</v>
      </c>
      <c r="I229" s="127" t="s">
        <v>1218</v>
      </c>
    </row>
    <row r="230" spans="1:9" x14ac:dyDescent="0.3">
      <c r="A230" s="126" t="s">
        <v>19</v>
      </c>
      <c r="B230" s="126" t="s">
        <v>20</v>
      </c>
      <c r="C230" s="126" t="s">
        <v>2</v>
      </c>
      <c r="D230" s="126" t="s">
        <v>85</v>
      </c>
      <c r="E230">
        <v>4</v>
      </c>
      <c r="F230">
        <v>10105</v>
      </c>
      <c r="G230" s="126" t="s">
        <v>522</v>
      </c>
      <c r="H230" s="126" t="s">
        <v>2729</v>
      </c>
      <c r="I230" s="127" t="s">
        <v>1218</v>
      </c>
    </row>
    <row r="231" spans="1:9" x14ac:dyDescent="0.3">
      <c r="A231" s="126" t="s">
        <v>19</v>
      </c>
      <c r="B231" s="126" t="s">
        <v>20</v>
      </c>
      <c r="C231" s="126" t="s">
        <v>2</v>
      </c>
      <c r="D231" s="126" t="s">
        <v>85</v>
      </c>
      <c r="E231">
        <v>4</v>
      </c>
      <c r="F231">
        <v>10106</v>
      </c>
      <c r="G231" s="126" t="s">
        <v>523</v>
      </c>
      <c r="H231" s="126" t="s">
        <v>2730</v>
      </c>
      <c r="I231" s="127" t="s">
        <v>1218</v>
      </c>
    </row>
    <row r="232" spans="1:9" x14ac:dyDescent="0.3">
      <c r="A232" s="126" t="s">
        <v>19</v>
      </c>
      <c r="B232" s="126" t="s">
        <v>20</v>
      </c>
      <c r="C232" s="126" t="s">
        <v>2</v>
      </c>
      <c r="D232" s="126" t="s">
        <v>85</v>
      </c>
      <c r="E232">
        <v>4</v>
      </c>
      <c r="F232">
        <v>10107</v>
      </c>
      <c r="G232" s="126" t="s">
        <v>524</v>
      </c>
      <c r="H232" s="126" t="s">
        <v>2731</v>
      </c>
      <c r="I232" s="127" t="s">
        <v>1218</v>
      </c>
    </row>
    <row r="233" spans="1:9" x14ac:dyDescent="0.3">
      <c r="A233" s="126" t="s">
        <v>19</v>
      </c>
      <c r="B233" s="126" t="s">
        <v>20</v>
      </c>
      <c r="C233" s="126" t="s">
        <v>2</v>
      </c>
      <c r="D233" s="126" t="s">
        <v>85</v>
      </c>
      <c r="E233">
        <v>4</v>
      </c>
      <c r="F233">
        <v>10108</v>
      </c>
      <c r="G233" s="126" t="s">
        <v>525</v>
      </c>
      <c r="H233" s="126" t="s">
        <v>2732</v>
      </c>
      <c r="I233" s="127" t="s">
        <v>1218</v>
      </c>
    </row>
    <row r="234" spans="1:9" x14ac:dyDescent="0.3">
      <c r="A234" s="126" t="s">
        <v>19</v>
      </c>
      <c r="B234" s="126" t="s">
        <v>20</v>
      </c>
      <c r="C234" s="126" t="s">
        <v>2</v>
      </c>
      <c r="D234" s="126" t="s">
        <v>85</v>
      </c>
      <c r="E234">
        <v>4</v>
      </c>
      <c r="F234">
        <v>10109</v>
      </c>
      <c r="G234" s="126" t="s">
        <v>526</v>
      </c>
      <c r="H234" s="126" t="s">
        <v>2733</v>
      </c>
      <c r="I234" s="127" t="s">
        <v>1218</v>
      </c>
    </row>
    <row r="235" spans="1:9" x14ac:dyDescent="0.3">
      <c r="A235" s="126" t="s">
        <v>19</v>
      </c>
      <c r="B235" s="126" t="s">
        <v>20</v>
      </c>
      <c r="C235" s="126" t="s">
        <v>2</v>
      </c>
      <c r="D235" s="126" t="s">
        <v>85</v>
      </c>
      <c r="E235">
        <v>4</v>
      </c>
      <c r="F235">
        <v>10201</v>
      </c>
      <c r="G235" s="126" t="s">
        <v>527</v>
      </c>
      <c r="H235" s="126" t="s">
        <v>2734</v>
      </c>
      <c r="I235" s="127" t="s">
        <v>1218</v>
      </c>
    </row>
    <row r="236" spans="1:9" x14ac:dyDescent="0.3">
      <c r="A236" s="126" t="s">
        <v>19</v>
      </c>
      <c r="B236" s="126" t="s">
        <v>20</v>
      </c>
      <c r="C236" s="126" t="s">
        <v>2</v>
      </c>
      <c r="D236" s="126" t="s">
        <v>85</v>
      </c>
      <c r="E236">
        <v>4</v>
      </c>
      <c r="F236">
        <v>10202</v>
      </c>
      <c r="G236" s="126" t="s">
        <v>528</v>
      </c>
      <c r="H236" s="126" t="s">
        <v>2735</v>
      </c>
      <c r="I236" s="127" t="s">
        <v>1218</v>
      </c>
    </row>
    <row r="237" spans="1:9" x14ac:dyDescent="0.3">
      <c r="A237" s="126" t="s">
        <v>19</v>
      </c>
      <c r="B237" s="126" t="s">
        <v>20</v>
      </c>
      <c r="C237" s="126" t="s">
        <v>2</v>
      </c>
      <c r="D237" s="126" t="s">
        <v>85</v>
      </c>
      <c r="E237">
        <v>4</v>
      </c>
      <c r="F237">
        <v>10203</v>
      </c>
      <c r="G237" s="126" t="s">
        <v>529</v>
      </c>
      <c r="H237" s="126" t="s">
        <v>2736</v>
      </c>
      <c r="I237" s="127" t="s">
        <v>1218</v>
      </c>
    </row>
    <row r="238" spans="1:9" x14ac:dyDescent="0.3">
      <c r="A238" s="126" t="s">
        <v>19</v>
      </c>
      <c r="B238" s="126" t="s">
        <v>20</v>
      </c>
      <c r="C238" s="126" t="s">
        <v>2</v>
      </c>
      <c r="D238" s="126" t="s">
        <v>85</v>
      </c>
      <c r="E238">
        <v>4</v>
      </c>
      <c r="F238">
        <v>10204</v>
      </c>
      <c r="G238" s="126" t="s">
        <v>530</v>
      </c>
      <c r="H238" s="126" t="s">
        <v>2737</v>
      </c>
      <c r="I238" s="127" t="s">
        <v>1218</v>
      </c>
    </row>
    <row r="239" spans="1:9" x14ac:dyDescent="0.3">
      <c r="A239" s="126" t="s">
        <v>19</v>
      </c>
      <c r="B239" s="126" t="s">
        <v>20</v>
      </c>
      <c r="C239" s="126" t="s">
        <v>2</v>
      </c>
      <c r="D239" s="126" t="s">
        <v>85</v>
      </c>
      <c r="E239">
        <v>4</v>
      </c>
      <c r="F239">
        <v>10205</v>
      </c>
      <c r="G239" s="126" t="s">
        <v>531</v>
      </c>
      <c r="H239" s="126" t="s">
        <v>2738</v>
      </c>
      <c r="I239" s="127" t="s">
        <v>1218</v>
      </c>
    </row>
    <row r="240" spans="1:9" x14ac:dyDescent="0.3">
      <c r="A240" s="126" t="s">
        <v>19</v>
      </c>
      <c r="B240" s="126" t="s">
        <v>20</v>
      </c>
      <c r="C240" s="126" t="s">
        <v>2</v>
      </c>
      <c r="D240" s="126" t="s">
        <v>85</v>
      </c>
      <c r="E240">
        <v>4</v>
      </c>
      <c r="F240">
        <v>10206</v>
      </c>
      <c r="G240" s="126" t="s">
        <v>532</v>
      </c>
      <c r="H240" s="126" t="s">
        <v>2739</v>
      </c>
      <c r="I240" s="127" t="s">
        <v>1218</v>
      </c>
    </row>
    <row r="241" spans="1:9" x14ac:dyDescent="0.3">
      <c r="A241" s="126" t="s">
        <v>19</v>
      </c>
      <c r="B241" s="126" t="s">
        <v>20</v>
      </c>
      <c r="C241" s="126" t="s">
        <v>2</v>
      </c>
      <c r="D241" s="126" t="s">
        <v>85</v>
      </c>
      <c r="E241">
        <v>4</v>
      </c>
      <c r="F241">
        <v>10207</v>
      </c>
      <c r="G241" s="126" t="s">
        <v>533</v>
      </c>
      <c r="H241" s="126" t="s">
        <v>2740</v>
      </c>
      <c r="I241" s="127" t="s">
        <v>1218</v>
      </c>
    </row>
    <row r="242" spans="1:9" x14ac:dyDescent="0.3">
      <c r="A242" s="126" t="s">
        <v>19</v>
      </c>
      <c r="B242" s="126" t="s">
        <v>20</v>
      </c>
      <c r="C242" s="126" t="s">
        <v>2</v>
      </c>
      <c r="D242" s="126" t="s">
        <v>85</v>
      </c>
      <c r="E242">
        <v>4</v>
      </c>
      <c r="F242">
        <v>10208</v>
      </c>
      <c r="G242" s="126" t="s">
        <v>534</v>
      </c>
      <c r="H242" s="126" t="s">
        <v>2741</v>
      </c>
      <c r="I242" s="127" t="s">
        <v>1218</v>
      </c>
    </row>
    <row r="243" spans="1:9" x14ac:dyDescent="0.3">
      <c r="A243" s="126" t="s">
        <v>19</v>
      </c>
      <c r="B243" s="126" t="s">
        <v>20</v>
      </c>
      <c r="C243" s="126" t="s">
        <v>2</v>
      </c>
      <c r="D243" s="126" t="s">
        <v>85</v>
      </c>
      <c r="E243">
        <v>4</v>
      </c>
      <c r="F243">
        <v>10209</v>
      </c>
      <c r="G243" s="126" t="s">
        <v>535</v>
      </c>
      <c r="H243" s="126" t="s">
        <v>2742</v>
      </c>
      <c r="I243" s="127" t="s">
        <v>1218</v>
      </c>
    </row>
    <row r="244" spans="1:9" x14ac:dyDescent="0.3">
      <c r="A244" s="126" t="s">
        <v>19</v>
      </c>
      <c r="B244" s="126" t="s">
        <v>20</v>
      </c>
      <c r="C244" s="126" t="s">
        <v>2</v>
      </c>
      <c r="D244" s="126" t="s">
        <v>85</v>
      </c>
      <c r="E244">
        <v>4</v>
      </c>
      <c r="F244">
        <v>10210</v>
      </c>
      <c r="G244" s="126" t="s">
        <v>536</v>
      </c>
      <c r="H244" s="126" t="s">
        <v>2743</v>
      </c>
      <c r="I244" s="127" t="s">
        <v>1218</v>
      </c>
    </row>
    <row r="245" spans="1:9" x14ac:dyDescent="0.3">
      <c r="A245" s="126" t="s">
        <v>19</v>
      </c>
      <c r="B245" s="126" t="s">
        <v>20</v>
      </c>
      <c r="C245" s="126" t="s">
        <v>2</v>
      </c>
      <c r="D245" s="126" t="s">
        <v>85</v>
      </c>
      <c r="E245">
        <v>4</v>
      </c>
      <c r="F245">
        <v>10301</v>
      </c>
      <c r="G245" s="126" t="s">
        <v>537</v>
      </c>
      <c r="H245" s="126" t="s">
        <v>2744</v>
      </c>
      <c r="I245" s="127" t="s">
        <v>1218</v>
      </c>
    </row>
    <row r="246" spans="1:9" x14ac:dyDescent="0.3">
      <c r="A246" s="126" t="s">
        <v>19</v>
      </c>
      <c r="B246" s="126" t="s">
        <v>20</v>
      </c>
      <c r="C246" s="126" t="s">
        <v>2</v>
      </c>
      <c r="D246" s="126" t="s">
        <v>85</v>
      </c>
      <c r="E246">
        <v>4</v>
      </c>
      <c r="F246">
        <v>10302</v>
      </c>
      <c r="G246" s="126" t="s">
        <v>538</v>
      </c>
      <c r="H246" s="126" t="s">
        <v>2745</v>
      </c>
      <c r="I246" s="127" t="s">
        <v>1218</v>
      </c>
    </row>
    <row r="247" spans="1:9" x14ac:dyDescent="0.3">
      <c r="A247" s="126" t="s">
        <v>19</v>
      </c>
      <c r="B247" s="126" t="s">
        <v>20</v>
      </c>
      <c r="C247" s="126" t="s">
        <v>2</v>
      </c>
      <c r="D247" s="126" t="s">
        <v>85</v>
      </c>
      <c r="E247">
        <v>4</v>
      </c>
      <c r="F247">
        <v>10303</v>
      </c>
      <c r="G247" s="126" t="s">
        <v>539</v>
      </c>
      <c r="H247" s="126" t="s">
        <v>2746</v>
      </c>
      <c r="I247" s="127" t="s">
        <v>1218</v>
      </c>
    </row>
    <row r="248" spans="1:9" x14ac:dyDescent="0.3">
      <c r="A248" s="126" t="s">
        <v>19</v>
      </c>
      <c r="B248" s="126" t="s">
        <v>20</v>
      </c>
      <c r="C248" s="126" t="s">
        <v>2</v>
      </c>
      <c r="D248" s="126" t="s">
        <v>85</v>
      </c>
      <c r="E248">
        <v>4</v>
      </c>
      <c r="F248">
        <v>10304</v>
      </c>
      <c r="G248" s="126" t="s">
        <v>540</v>
      </c>
      <c r="H248" s="126" t="s">
        <v>2747</v>
      </c>
      <c r="I248" s="127" t="s">
        <v>1218</v>
      </c>
    </row>
    <row r="249" spans="1:9" x14ac:dyDescent="0.3">
      <c r="A249" s="126" t="s">
        <v>19</v>
      </c>
      <c r="B249" s="126" t="s">
        <v>20</v>
      </c>
      <c r="C249" s="126" t="s">
        <v>2</v>
      </c>
      <c r="D249" s="126" t="s">
        <v>85</v>
      </c>
      <c r="E249">
        <v>4</v>
      </c>
      <c r="F249">
        <v>10305</v>
      </c>
      <c r="G249" s="126" t="s">
        <v>541</v>
      </c>
      <c r="H249" s="126" t="s">
        <v>2748</v>
      </c>
      <c r="I249" s="127" t="s">
        <v>1218</v>
      </c>
    </row>
    <row r="250" spans="1:9" x14ac:dyDescent="0.3">
      <c r="A250" s="126" t="s">
        <v>19</v>
      </c>
      <c r="B250" s="126" t="s">
        <v>20</v>
      </c>
      <c r="C250" s="126" t="s">
        <v>2</v>
      </c>
      <c r="D250" s="126" t="s">
        <v>85</v>
      </c>
      <c r="E250">
        <v>4</v>
      </c>
      <c r="F250">
        <v>10306</v>
      </c>
      <c r="G250" s="126" t="s">
        <v>542</v>
      </c>
      <c r="H250" s="126" t="s">
        <v>2749</v>
      </c>
      <c r="I250" s="127" t="s">
        <v>1218</v>
      </c>
    </row>
    <row r="251" spans="1:9" x14ac:dyDescent="0.3">
      <c r="A251" s="126" t="s">
        <v>19</v>
      </c>
      <c r="B251" s="126" t="s">
        <v>20</v>
      </c>
      <c r="C251" s="126" t="s">
        <v>2</v>
      </c>
      <c r="D251" s="126" t="s">
        <v>85</v>
      </c>
      <c r="E251">
        <v>4</v>
      </c>
      <c r="F251">
        <v>10307</v>
      </c>
      <c r="G251" s="126" t="s">
        <v>543</v>
      </c>
      <c r="H251" s="126" t="s">
        <v>2750</v>
      </c>
      <c r="I251" s="127" t="s">
        <v>1218</v>
      </c>
    </row>
    <row r="252" spans="1:9" x14ac:dyDescent="0.3">
      <c r="A252" s="126" t="s">
        <v>19</v>
      </c>
      <c r="B252" s="126" t="s">
        <v>20</v>
      </c>
      <c r="C252" s="126" t="s">
        <v>2</v>
      </c>
      <c r="D252" s="126" t="s">
        <v>85</v>
      </c>
      <c r="E252">
        <v>4</v>
      </c>
      <c r="F252">
        <v>10401</v>
      </c>
      <c r="G252" s="126" t="s">
        <v>544</v>
      </c>
      <c r="H252" s="126" t="s">
        <v>2751</v>
      </c>
      <c r="I252" s="127" t="s">
        <v>1218</v>
      </c>
    </row>
    <row r="253" spans="1:9" x14ac:dyDescent="0.3">
      <c r="A253" s="126" t="s">
        <v>19</v>
      </c>
      <c r="B253" s="126" t="s">
        <v>20</v>
      </c>
      <c r="C253" s="126" t="s">
        <v>2</v>
      </c>
      <c r="D253" s="126" t="s">
        <v>85</v>
      </c>
      <c r="E253">
        <v>4</v>
      </c>
      <c r="F253">
        <v>10402</v>
      </c>
      <c r="G253" s="126" t="s">
        <v>545</v>
      </c>
      <c r="H253" s="126" t="s">
        <v>2752</v>
      </c>
      <c r="I253" s="127" t="s">
        <v>1218</v>
      </c>
    </row>
    <row r="254" spans="1:9" x14ac:dyDescent="0.3">
      <c r="A254" s="126" t="s">
        <v>19</v>
      </c>
      <c r="B254" s="126" t="s">
        <v>20</v>
      </c>
      <c r="C254" s="126" t="s">
        <v>2</v>
      </c>
      <c r="D254" s="126" t="s">
        <v>85</v>
      </c>
      <c r="E254">
        <v>4</v>
      </c>
      <c r="F254">
        <v>10403</v>
      </c>
      <c r="G254" s="126" t="s">
        <v>546</v>
      </c>
      <c r="H254" s="126" t="s">
        <v>2753</v>
      </c>
      <c r="I254" s="127" t="s">
        <v>1218</v>
      </c>
    </row>
    <row r="255" spans="1:9" x14ac:dyDescent="0.3">
      <c r="A255" s="126" t="s">
        <v>19</v>
      </c>
      <c r="B255" s="126" t="s">
        <v>20</v>
      </c>
      <c r="C255" s="126" t="s">
        <v>2</v>
      </c>
      <c r="D255" s="126" t="s">
        <v>85</v>
      </c>
      <c r="E255">
        <v>4</v>
      </c>
      <c r="F255">
        <v>10404</v>
      </c>
      <c r="G255" s="126" t="s">
        <v>547</v>
      </c>
      <c r="H255" s="126" t="s">
        <v>2754</v>
      </c>
      <c r="I255" s="127" t="s">
        <v>1218</v>
      </c>
    </row>
    <row r="256" spans="1:9" x14ac:dyDescent="0.3">
      <c r="A256" s="126" t="s">
        <v>19</v>
      </c>
      <c r="B256" s="126" t="s">
        <v>20</v>
      </c>
      <c r="C256" s="126" t="s">
        <v>2</v>
      </c>
      <c r="D256" s="126" t="s">
        <v>85</v>
      </c>
      <c r="E256">
        <v>4</v>
      </c>
      <c r="F256">
        <v>11101</v>
      </c>
      <c r="G256" s="126" t="s">
        <v>548</v>
      </c>
      <c r="H256" s="126" t="s">
        <v>2755</v>
      </c>
      <c r="I256" s="127" t="s">
        <v>1218</v>
      </c>
    </row>
    <row r="257" spans="1:9" x14ac:dyDescent="0.3">
      <c r="A257" s="126" t="s">
        <v>19</v>
      </c>
      <c r="B257" s="126" t="s">
        <v>20</v>
      </c>
      <c r="C257" s="126" t="s">
        <v>2</v>
      </c>
      <c r="D257" s="126" t="s">
        <v>85</v>
      </c>
      <c r="E257">
        <v>4</v>
      </c>
      <c r="F257">
        <v>11102</v>
      </c>
      <c r="G257" s="126" t="s">
        <v>549</v>
      </c>
      <c r="H257" s="126" t="s">
        <v>2756</v>
      </c>
      <c r="I257" s="127" t="s">
        <v>1218</v>
      </c>
    </row>
    <row r="258" spans="1:9" x14ac:dyDescent="0.3">
      <c r="A258" s="126" t="s">
        <v>19</v>
      </c>
      <c r="B258" s="126" t="s">
        <v>20</v>
      </c>
      <c r="C258" s="126" t="s">
        <v>2</v>
      </c>
      <c r="D258" s="126" t="s">
        <v>85</v>
      </c>
      <c r="E258">
        <v>4</v>
      </c>
      <c r="F258">
        <v>11201</v>
      </c>
      <c r="G258" s="126" t="s">
        <v>550</v>
      </c>
      <c r="H258" s="126" t="s">
        <v>2757</v>
      </c>
      <c r="I258" s="127" t="s">
        <v>1218</v>
      </c>
    </row>
    <row r="259" spans="1:9" x14ac:dyDescent="0.3">
      <c r="A259" s="126" t="s">
        <v>19</v>
      </c>
      <c r="B259" s="126" t="s">
        <v>20</v>
      </c>
      <c r="C259" s="126" t="s">
        <v>2</v>
      </c>
      <c r="D259" s="126" t="s">
        <v>85</v>
      </c>
      <c r="E259">
        <v>4</v>
      </c>
      <c r="F259">
        <v>11202</v>
      </c>
      <c r="G259" s="126" t="s">
        <v>551</v>
      </c>
      <c r="H259" s="126" t="s">
        <v>2758</v>
      </c>
      <c r="I259" s="127" t="s">
        <v>1218</v>
      </c>
    </row>
    <row r="260" spans="1:9" x14ac:dyDescent="0.3">
      <c r="A260" s="126" t="s">
        <v>19</v>
      </c>
      <c r="B260" s="126" t="s">
        <v>20</v>
      </c>
      <c r="C260" s="126" t="s">
        <v>2</v>
      </c>
      <c r="D260" s="126" t="s">
        <v>85</v>
      </c>
      <c r="E260">
        <v>4</v>
      </c>
      <c r="F260">
        <v>11203</v>
      </c>
      <c r="G260" s="126" t="s">
        <v>552</v>
      </c>
      <c r="H260" s="126" t="s">
        <v>2759</v>
      </c>
      <c r="I260" s="127" t="s">
        <v>1218</v>
      </c>
    </row>
    <row r="261" spans="1:9" x14ac:dyDescent="0.3">
      <c r="A261" s="126" t="s">
        <v>19</v>
      </c>
      <c r="B261" s="126" t="s">
        <v>20</v>
      </c>
      <c r="C261" s="126" t="s">
        <v>2</v>
      </c>
      <c r="D261" s="126" t="s">
        <v>85</v>
      </c>
      <c r="E261">
        <v>4</v>
      </c>
      <c r="F261">
        <v>11301</v>
      </c>
      <c r="G261" s="126" t="s">
        <v>553</v>
      </c>
      <c r="H261" s="126" t="s">
        <v>2760</v>
      </c>
      <c r="I261" s="127" t="s">
        <v>1218</v>
      </c>
    </row>
    <row r="262" spans="1:9" x14ac:dyDescent="0.3">
      <c r="A262" s="126" t="s">
        <v>19</v>
      </c>
      <c r="B262" s="126" t="s">
        <v>20</v>
      </c>
      <c r="C262" s="126" t="s">
        <v>2</v>
      </c>
      <c r="D262" s="126" t="s">
        <v>85</v>
      </c>
      <c r="E262">
        <v>4</v>
      </c>
      <c r="F262">
        <v>11302</v>
      </c>
      <c r="G262" s="126" t="s">
        <v>554</v>
      </c>
      <c r="H262" s="126" t="s">
        <v>2761</v>
      </c>
      <c r="I262" s="127" t="s">
        <v>1218</v>
      </c>
    </row>
    <row r="263" spans="1:9" x14ac:dyDescent="0.3">
      <c r="A263" s="126" t="s">
        <v>19</v>
      </c>
      <c r="B263" s="126" t="s">
        <v>20</v>
      </c>
      <c r="C263" s="126" t="s">
        <v>2</v>
      </c>
      <c r="D263" s="126" t="s">
        <v>85</v>
      </c>
      <c r="E263">
        <v>4</v>
      </c>
      <c r="F263">
        <v>11303</v>
      </c>
      <c r="G263" s="126" t="s">
        <v>555</v>
      </c>
      <c r="H263" s="126" t="s">
        <v>2762</v>
      </c>
      <c r="I263" s="127" t="s">
        <v>1218</v>
      </c>
    </row>
    <row r="264" spans="1:9" x14ac:dyDescent="0.3">
      <c r="A264" s="126" t="s">
        <v>19</v>
      </c>
      <c r="B264" s="126" t="s">
        <v>20</v>
      </c>
      <c r="C264" s="126" t="s">
        <v>2</v>
      </c>
      <c r="D264" s="126" t="s">
        <v>85</v>
      </c>
      <c r="E264">
        <v>4</v>
      </c>
      <c r="F264">
        <v>11401</v>
      </c>
      <c r="G264" s="126" t="s">
        <v>556</v>
      </c>
      <c r="H264" s="126" t="s">
        <v>2763</v>
      </c>
      <c r="I264" s="127" t="s">
        <v>1218</v>
      </c>
    </row>
    <row r="265" spans="1:9" x14ac:dyDescent="0.3">
      <c r="A265" s="126" t="s">
        <v>19</v>
      </c>
      <c r="B265" s="126" t="s">
        <v>20</v>
      </c>
      <c r="C265" s="126" t="s">
        <v>2</v>
      </c>
      <c r="D265" s="126" t="s">
        <v>85</v>
      </c>
      <c r="E265">
        <v>4</v>
      </c>
      <c r="F265">
        <v>11402</v>
      </c>
      <c r="G265" s="126" t="s">
        <v>557</v>
      </c>
      <c r="H265" s="126" t="s">
        <v>2764</v>
      </c>
      <c r="I265" s="127" t="s">
        <v>1218</v>
      </c>
    </row>
    <row r="266" spans="1:9" x14ac:dyDescent="0.3">
      <c r="A266" s="126" t="s">
        <v>19</v>
      </c>
      <c r="B266" s="126" t="s">
        <v>20</v>
      </c>
      <c r="C266" s="126" t="s">
        <v>2</v>
      </c>
      <c r="D266" s="126" t="s">
        <v>85</v>
      </c>
      <c r="E266">
        <v>4</v>
      </c>
      <c r="F266">
        <v>12101</v>
      </c>
      <c r="G266" s="126" t="s">
        <v>558</v>
      </c>
      <c r="H266" s="126" t="s">
        <v>2765</v>
      </c>
      <c r="I266" s="127" t="s">
        <v>1218</v>
      </c>
    </row>
    <row r="267" spans="1:9" x14ac:dyDescent="0.3">
      <c r="A267" s="126" t="s">
        <v>19</v>
      </c>
      <c r="B267" s="126" t="s">
        <v>20</v>
      </c>
      <c r="C267" s="126" t="s">
        <v>2</v>
      </c>
      <c r="D267" s="126" t="s">
        <v>85</v>
      </c>
      <c r="E267">
        <v>4</v>
      </c>
      <c r="F267">
        <v>12102</v>
      </c>
      <c r="G267" s="126" t="s">
        <v>559</v>
      </c>
      <c r="H267" s="126" t="s">
        <v>2766</v>
      </c>
      <c r="I267" s="127" t="s">
        <v>1218</v>
      </c>
    </row>
    <row r="268" spans="1:9" x14ac:dyDescent="0.3">
      <c r="A268" s="126" t="s">
        <v>19</v>
      </c>
      <c r="B268" s="126" t="s">
        <v>20</v>
      </c>
      <c r="C268" s="126" t="s">
        <v>2</v>
      </c>
      <c r="D268" s="126" t="s">
        <v>85</v>
      </c>
      <c r="E268">
        <v>4</v>
      </c>
      <c r="F268">
        <v>12103</v>
      </c>
      <c r="G268" s="126" t="s">
        <v>560</v>
      </c>
      <c r="H268" s="126" t="s">
        <v>2767</v>
      </c>
      <c r="I268" s="127" t="s">
        <v>1218</v>
      </c>
    </row>
    <row r="269" spans="1:9" x14ac:dyDescent="0.3">
      <c r="A269" s="126" t="s">
        <v>19</v>
      </c>
      <c r="B269" s="126" t="s">
        <v>20</v>
      </c>
      <c r="C269" s="126" t="s">
        <v>2</v>
      </c>
      <c r="D269" s="126" t="s">
        <v>85</v>
      </c>
      <c r="E269">
        <v>4</v>
      </c>
      <c r="F269">
        <v>12104</v>
      </c>
      <c r="G269" s="126" t="s">
        <v>561</v>
      </c>
      <c r="H269" s="126" t="s">
        <v>2768</v>
      </c>
      <c r="I269" s="127" t="s">
        <v>1218</v>
      </c>
    </row>
    <row r="270" spans="1:9" x14ac:dyDescent="0.3">
      <c r="A270" s="126" t="s">
        <v>19</v>
      </c>
      <c r="B270" s="126" t="s">
        <v>20</v>
      </c>
      <c r="C270" s="126" t="s">
        <v>2</v>
      </c>
      <c r="D270" s="126" t="s">
        <v>85</v>
      </c>
      <c r="E270">
        <v>4</v>
      </c>
      <c r="F270">
        <v>12201</v>
      </c>
      <c r="G270" s="126" t="s">
        <v>562</v>
      </c>
      <c r="H270" s="126" t="s">
        <v>2769</v>
      </c>
      <c r="I270" s="127" t="s">
        <v>1218</v>
      </c>
    </row>
    <row r="271" spans="1:9" x14ac:dyDescent="0.3">
      <c r="A271" s="126" t="s">
        <v>19</v>
      </c>
      <c r="B271" s="126" t="s">
        <v>20</v>
      </c>
      <c r="C271" s="126" t="s">
        <v>2</v>
      </c>
      <c r="D271" s="126" t="s">
        <v>85</v>
      </c>
      <c r="E271">
        <v>4</v>
      </c>
      <c r="F271">
        <v>12301</v>
      </c>
      <c r="G271" s="126" t="s">
        <v>563</v>
      </c>
      <c r="H271" s="126" t="s">
        <v>2770</v>
      </c>
      <c r="I271" s="127" t="s">
        <v>1218</v>
      </c>
    </row>
    <row r="272" spans="1:9" x14ac:dyDescent="0.3">
      <c r="A272" s="126" t="s">
        <v>19</v>
      </c>
      <c r="B272" s="126" t="s">
        <v>20</v>
      </c>
      <c r="C272" s="126" t="s">
        <v>2</v>
      </c>
      <c r="D272" s="126" t="s">
        <v>85</v>
      </c>
      <c r="E272">
        <v>4</v>
      </c>
      <c r="F272">
        <v>12302</v>
      </c>
      <c r="G272" s="126" t="s">
        <v>564</v>
      </c>
      <c r="H272" s="126" t="s">
        <v>2771</v>
      </c>
      <c r="I272" s="127" t="s">
        <v>1218</v>
      </c>
    </row>
    <row r="273" spans="1:9" x14ac:dyDescent="0.3">
      <c r="A273" s="126" t="s">
        <v>19</v>
      </c>
      <c r="B273" s="126" t="s">
        <v>20</v>
      </c>
      <c r="C273" s="126" t="s">
        <v>2</v>
      </c>
      <c r="D273" s="126" t="s">
        <v>85</v>
      </c>
      <c r="E273">
        <v>4</v>
      </c>
      <c r="F273">
        <v>12303</v>
      </c>
      <c r="G273" s="126" t="s">
        <v>565</v>
      </c>
      <c r="H273" s="126" t="s">
        <v>2772</v>
      </c>
      <c r="I273" s="127" t="s">
        <v>1218</v>
      </c>
    </row>
    <row r="274" spans="1:9" x14ac:dyDescent="0.3">
      <c r="A274" s="126" t="s">
        <v>19</v>
      </c>
      <c r="B274" s="126" t="s">
        <v>20</v>
      </c>
      <c r="C274" s="126" t="s">
        <v>2</v>
      </c>
      <c r="D274" s="126" t="s">
        <v>85</v>
      </c>
      <c r="E274">
        <v>4</v>
      </c>
      <c r="F274">
        <v>12401</v>
      </c>
      <c r="G274" s="126" t="s">
        <v>566</v>
      </c>
      <c r="H274" s="126" t="s">
        <v>2773</v>
      </c>
      <c r="I274" s="127" t="s">
        <v>1218</v>
      </c>
    </row>
    <row r="275" spans="1:9" x14ac:dyDescent="0.3">
      <c r="A275" s="126" t="s">
        <v>19</v>
      </c>
      <c r="B275" s="126" t="s">
        <v>20</v>
      </c>
      <c r="C275" s="126" t="s">
        <v>2</v>
      </c>
      <c r="D275" s="126" t="s">
        <v>85</v>
      </c>
      <c r="E275">
        <v>4</v>
      </c>
      <c r="F275">
        <v>12402</v>
      </c>
      <c r="G275" s="126" t="s">
        <v>567</v>
      </c>
      <c r="H275" s="126" t="s">
        <v>2774</v>
      </c>
      <c r="I275" s="127" t="s">
        <v>1218</v>
      </c>
    </row>
    <row r="276" spans="1:9" x14ac:dyDescent="0.3">
      <c r="A276" s="126" t="s">
        <v>19</v>
      </c>
      <c r="B276" s="126" t="s">
        <v>20</v>
      </c>
      <c r="C276" s="126" t="s">
        <v>2</v>
      </c>
      <c r="D276" s="126" t="s">
        <v>85</v>
      </c>
      <c r="E276">
        <v>4</v>
      </c>
      <c r="F276">
        <v>13101</v>
      </c>
      <c r="G276" s="126" t="s">
        <v>568</v>
      </c>
      <c r="H276" s="126" t="s">
        <v>2775</v>
      </c>
      <c r="I276" s="127" t="s">
        <v>1218</v>
      </c>
    </row>
    <row r="277" spans="1:9" x14ac:dyDescent="0.3">
      <c r="A277" s="126" t="s">
        <v>19</v>
      </c>
      <c r="B277" s="126" t="s">
        <v>20</v>
      </c>
      <c r="C277" s="126" t="s">
        <v>2</v>
      </c>
      <c r="D277" s="126" t="s">
        <v>85</v>
      </c>
      <c r="E277">
        <v>4</v>
      </c>
      <c r="F277">
        <v>13102</v>
      </c>
      <c r="G277" s="126" t="s">
        <v>569</v>
      </c>
      <c r="H277" s="126" t="s">
        <v>2776</v>
      </c>
      <c r="I277" s="127" t="s">
        <v>1218</v>
      </c>
    </row>
    <row r="278" spans="1:9" x14ac:dyDescent="0.3">
      <c r="A278" s="126" t="s">
        <v>19</v>
      </c>
      <c r="B278" s="126" t="s">
        <v>20</v>
      </c>
      <c r="C278" s="126" t="s">
        <v>2</v>
      </c>
      <c r="D278" s="126" t="s">
        <v>85</v>
      </c>
      <c r="E278">
        <v>4</v>
      </c>
      <c r="F278">
        <v>13103</v>
      </c>
      <c r="G278" s="126" t="s">
        <v>570</v>
      </c>
      <c r="H278" s="126" t="s">
        <v>2777</v>
      </c>
      <c r="I278" s="127" t="s">
        <v>1218</v>
      </c>
    </row>
    <row r="279" spans="1:9" x14ac:dyDescent="0.3">
      <c r="A279" s="126" t="s">
        <v>19</v>
      </c>
      <c r="B279" s="126" t="s">
        <v>20</v>
      </c>
      <c r="C279" s="126" t="s">
        <v>2</v>
      </c>
      <c r="D279" s="126" t="s">
        <v>85</v>
      </c>
      <c r="E279">
        <v>4</v>
      </c>
      <c r="F279">
        <v>13104</v>
      </c>
      <c r="G279" s="126" t="s">
        <v>571</v>
      </c>
      <c r="H279" s="126" t="s">
        <v>2778</v>
      </c>
      <c r="I279" s="127" t="s">
        <v>1218</v>
      </c>
    </row>
    <row r="280" spans="1:9" x14ac:dyDescent="0.3">
      <c r="A280" s="126" t="s">
        <v>19</v>
      </c>
      <c r="B280" s="126" t="s">
        <v>20</v>
      </c>
      <c r="C280" s="126" t="s">
        <v>2</v>
      </c>
      <c r="D280" s="126" t="s">
        <v>85</v>
      </c>
      <c r="E280">
        <v>4</v>
      </c>
      <c r="F280">
        <v>13105</v>
      </c>
      <c r="G280" s="126" t="s">
        <v>572</v>
      </c>
      <c r="H280" s="126" t="s">
        <v>2779</v>
      </c>
      <c r="I280" s="127" t="s">
        <v>1218</v>
      </c>
    </row>
    <row r="281" spans="1:9" x14ac:dyDescent="0.3">
      <c r="A281" s="126" t="s">
        <v>19</v>
      </c>
      <c r="B281" s="126" t="s">
        <v>20</v>
      </c>
      <c r="C281" s="126" t="s">
        <v>2</v>
      </c>
      <c r="D281" s="126" t="s">
        <v>85</v>
      </c>
      <c r="E281">
        <v>4</v>
      </c>
      <c r="F281">
        <v>13106</v>
      </c>
      <c r="G281" s="126" t="s">
        <v>573</v>
      </c>
      <c r="H281" s="126" t="s">
        <v>2780</v>
      </c>
      <c r="I281" s="127" t="s">
        <v>1218</v>
      </c>
    </row>
    <row r="282" spans="1:9" x14ac:dyDescent="0.3">
      <c r="A282" s="126" t="s">
        <v>19</v>
      </c>
      <c r="B282" s="126" t="s">
        <v>20</v>
      </c>
      <c r="C282" s="126" t="s">
        <v>2</v>
      </c>
      <c r="D282" s="126" t="s">
        <v>85</v>
      </c>
      <c r="E282">
        <v>4</v>
      </c>
      <c r="F282">
        <v>13107</v>
      </c>
      <c r="G282" s="126" t="s">
        <v>574</v>
      </c>
      <c r="H282" s="126" t="s">
        <v>2781</v>
      </c>
      <c r="I282" s="127" t="s">
        <v>1218</v>
      </c>
    </row>
    <row r="283" spans="1:9" x14ac:dyDescent="0.3">
      <c r="A283" s="126" t="s">
        <v>19</v>
      </c>
      <c r="B283" s="126" t="s">
        <v>20</v>
      </c>
      <c r="C283" s="126" t="s">
        <v>2</v>
      </c>
      <c r="D283" s="126" t="s">
        <v>85</v>
      </c>
      <c r="E283">
        <v>4</v>
      </c>
      <c r="F283">
        <v>13108</v>
      </c>
      <c r="G283" s="126" t="s">
        <v>575</v>
      </c>
      <c r="H283" s="126" t="s">
        <v>2782</v>
      </c>
      <c r="I283" s="127" t="s">
        <v>1218</v>
      </c>
    </row>
    <row r="284" spans="1:9" x14ac:dyDescent="0.3">
      <c r="A284" s="126" t="s">
        <v>19</v>
      </c>
      <c r="B284" s="126" t="s">
        <v>20</v>
      </c>
      <c r="C284" s="126" t="s">
        <v>2</v>
      </c>
      <c r="D284" s="126" t="s">
        <v>85</v>
      </c>
      <c r="E284">
        <v>4</v>
      </c>
      <c r="F284">
        <v>13109</v>
      </c>
      <c r="G284" s="126" t="s">
        <v>576</v>
      </c>
      <c r="H284" s="126" t="s">
        <v>2783</v>
      </c>
      <c r="I284" s="127" t="s">
        <v>1218</v>
      </c>
    </row>
    <row r="285" spans="1:9" x14ac:dyDescent="0.3">
      <c r="A285" s="126" t="s">
        <v>19</v>
      </c>
      <c r="B285" s="126" t="s">
        <v>20</v>
      </c>
      <c r="C285" s="126" t="s">
        <v>2</v>
      </c>
      <c r="D285" s="126" t="s">
        <v>85</v>
      </c>
      <c r="E285">
        <v>4</v>
      </c>
      <c r="F285">
        <v>13110</v>
      </c>
      <c r="G285" s="126" t="s">
        <v>577</v>
      </c>
      <c r="H285" s="126" t="s">
        <v>2784</v>
      </c>
      <c r="I285" s="127" t="s">
        <v>1218</v>
      </c>
    </row>
    <row r="286" spans="1:9" x14ac:dyDescent="0.3">
      <c r="A286" s="126" t="s">
        <v>19</v>
      </c>
      <c r="B286" s="126" t="s">
        <v>20</v>
      </c>
      <c r="C286" s="126" t="s">
        <v>2</v>
      </c>
      <c r="D286" s="126" t="s">
        <v>85</v>
      </c>
      <c r="E286">
        <v>4</v>
      </c>
      <c r="F286">
        <v>13111</v>
      </c>
      <c r="G286" s="126" t="s">
        <v>578</v>
      </c>
      <c r="H286" s="126" t="s">
        <v>2785</v>
      </c>
      <c r="I286" s="127" t="s">
        <v>1218</v>
      </c>
    </row>
    <row r="287" spans="1:9" x14ac:dyDescent="0.3">
      <c r="A287" s="126" t="s">
        <v>19</v>
      </c>
      <c r="B287" s="126" t="s">
        <v>20</v>
      </c>
      <c r="C287" s="126" t="s">
        <v>2</v>
      </c>
      <c r="D287" s="126" t="s">
        <v>85</v>
      </c>
      <c r="E287">
        <v>4</v>
      </c>
      <c r="F287">
        <v>13112</v>
      </c>
      <c r="G287" s="126" t="s">
        <v>579</v>
      </c>
      <c r="H287" s="126" t="s">
        <v>2786</v>
      </c>
      <c r="I287" s="127" t="s">
        <v>1218</v>
      </c>
    </row>
    <row r="288" spans="1:9" x14ac:dyDescent="0.3">
      <c r="A288" s="126" t="s">
        <v>19</v>
      </c>
      <c r="B288" s="126" t="s">
        <v>20</v>
      </c>
      <c r="C288" s="126" t="s">
        <v>2</v>
      </c>
      <c r="D288" s="126" t="s">
        <v>85</v>
      </c>
      <c r="E288">
        <v>4</v>
      </c>
      <c r="F288">
        <v>13113</v>
      </c>
      <c r="G288" s="126" t="s">
        <v>580</v>
      </c>
      <c r="H288" s="126" t="s">
        <v>2787</v>
      </c>
      <c r="I288" s="127" t="s">
        <v>1218</v>
      </c>
    </row>
    <row r="289" spans="1:9" x14ac:dyDescent="0.3">
      <c r="A289" s="126" t="s">
        <v>19</v>
      </c>
      <c r="B289" s="126" t="s">
        <v>20</v>
      </c>
      <c r="C289" s="126" t="s">
        <v>2</v>
      </c>
      <c r="D289" s="126" t="s">
        <v>85</v>
      </c>
      <c r="E289">
        <v>4</v>
      </c>
      <c r="F289">
        <v>13114</v>
      </c>
      <c r="G289" s="126" t="s">
        <v>581</v>
      </c>
      <c r="H289" s="126" t="s">
        <v>2788</v>
      </c>
      <c r="I289" s="127" t="s">
        <v>1218</v>
      </c>
    </row>
    <row r="290" spans="1:9" x14ac:dyDescent="0.3">
      <c r="A290" s="126" t="s">
        <v>19</v>
      </c>
      <c r="B290" s="126" t="s">
        <v>20</v>
      </c>
      <c r="C290" s="126" t="s">
        <v>2</v>
      </c>
      <c r="D290" s="126" t="s">
        <v>85</v>
      </c>
      <c r="E290">
        <v>4</v>
      </c>
      <c r="F290">
        <v>13115</v>
      </c>
      <c r="G290" s="126" t="s">
        <v>582</v>
      </c>
      <c r="H290" s="126" t="s">
        <v>2789</v>
      </c>
      <c r="I290" s="127" t="s">
        <v>1218</v>
      </c>
    </row>
    <row r="291" spans="1:9" x14ac:dyDescent="0.3">
      <c r="A291" s="126" t="s">
        <v>19</v>
      </c>
      <c r="B291" s="126" t="s">
        <v>20</v>
      </c>
      <c r="C291" s="126" t="s">
        <v>2</v>
      </c>
      <c r="D291" s="126" t="s">
        <v>85</v>
      </c>
      <c r="E291">
        <v>4</v>
      </c>
      <c r="F291">
        <v>13116</v>
      </c>
      <c r="G291" s="126" t="s">
        <v>583</v>
      </c>
      <c r="H291" s="126" t="s">
        <v>2790</v>
      </c>
      <c r="I291" s="127" t="s">
        <v>1218</v>
      </c>
    </row>
    <row r="292" spans="1:9" x14ac:dyDescent="0.3">
      <c r="A292" s="126" t="s">
        <v>19</v>
      </c>
      <c r="B292" s="126" t="s">
        <v>20</v>
      </c>
      <c r="C292" s="126" t="s">
        <v>2</v>
      </c>
      <c r="D292" s="126" t="s">
        <v>85</v>
      </c>
      <c r="E292">
        <v>4</v>
      </c>
      <c r="F292">
        <v>13117</v>
      </c>
      <c r="G292" s="126" t="s">
        <v>584</v>
      </c>
      <c r="H292" s="126" t="s">
        <v>2791</v>
      </c>
      <c r="I292" s="127" t="s">
        <v>1218</v>
      </c>
    </row>
    <row r="293" spans="1:9" x14ac:dyDescent="0.3">
      <c r="A293" s="126" t="s">
        <v>19</v>
      </c>
      <c r="B293" s="126" t="s">
        <v>20</v>
      </c>
      <c r="C293" s="126" t="s">
        <v>2</v>
      </c>
      <c r="D293" s="126" t="s">
        <v>85</v>
      </c>
      <c r="E293">
        <v>4</v>
      </c>
      <c r="F293">
        <v>13118</v>
      </c>
      <c r="G293" s="126" t="s">
        <v>585</v>
      </c>
      <c r="H293" s="126" t="s">
        <v>2792</v>
      </c>
      <c r="I293" s="127" t="s">
        <v>1218</v>
      </c>
    </row>
    <row r="294" spans="1:9" x14ac:dyDescent="0.3">
      <c r="A294" s="126" t="s">
        <v>19</v>
      </c>
      <c r="B294" s="126" t="s">
        <v>20</v>
      </c>
      <c r="C294" s="126" t="s">
        <v>2</v>
      </c>
      <c r="D294" s="126" t="s">
        <v>85</v>
      </c>
      <c r="E294">
        <v>4</v>
      </c>
      <c r="F294">
        <v>13119</v>
      </c>
      <c r="G294" s="126" t="s">
        <v>586</v>
      </c>
      <c r="H294" s="126" t="s">
        <v>2793</v>
      </c>
      <c r="I294" s="127" t="s">
        <v>1218</v>
      </c>
    </row>
    <row r="295" spans="1:9" x14ac:dyDescent="0.3">
      <c r="A295" s="126" t="s">
        <v>19</v>
      </c>
      <c r="B295" s="126" t="s">
        <v>20</v>
      </c>
      <c r="C295" s="126" t="s">
        <v>2</v>
      </c>
      <c r="D295" s="126" t="s">
        <v>85</v>
      </c>
      <c r="E295">
        <v>4</v>
      </c>
      <c r="F295">
        <v>13120</v>
      </c>
      <c r="G295" s="126" t="s">
        <v>587</v>
      </c>
      <c r="H295" s="126" t="s">
        <v>2794</v>
      </c>
      <c r="I295" s="127" t="s">
        <v>1218</v>
      </c>
    </row>
    <row r="296" spans="1:9" x14ac:dyDescent="0.3">
      <c r="A296" s="126" t="s">
        <v>19</v>
      </c>
      <c r="B296" s="126" t="s">
        <v>20</v>
      </c>
      <c r="C296" s="126" t="s">
        <v>2</v>
      </c>
      <c r="D296" s="126" t="s">
        <v>85</v>
      </c>
      <c r="E296">
        <v>4</v>
      </c>
      <c r="F296">
        <v>13121</v>
      </c>
      <c r="G296" s="126" t="s">
        <v>588</v>
      </c>
      <c r="H296" s="126" t="s">
        <v>2795</v>
      </c>
      <c r="I296" s="127" t="s">
        <v>1218</v>
      </c>
    </row>
    <row r="297" spans="1:9" x14ac:dyDescent="0.3">
      <c r="A297" s="126" t="s">
        <v>19</v>
      </c>
      <c r="B297" s="126" t="s">
        <v>20</v>
      </c>
      <c r="C297" s="126" t="s">
        <v>2</v>
      </c>
      <c r="D297" s="126" t="s">
        <v>85</v>
      </c>
      <c r="E297">
        <v>4</v>
      </c>
      <c r="F297">
        <v>13122</v>
      </c>
      <c r="G297" s="126" t="s">
        <v>589</v>
      </c>
      <c r="H297" s="126" t="s">
        <v>2796</v>
      </c>
      <c r="I297" s="127" t="s">
        <v>1218</v>
      </c>
    </row>
    <row r="298" spans="1:9" x14ac:dyDescent="0.3">
      <c r="A298" s="126" t="s">
        <v>19</v>
      </c>
      <c r="B298" s="126" t="s">
        <v>20</v>
      </c>
      <c r="C298" s="126" t="s">
        <v>2</v>
      </c>
      <c r="D298" s="126" t="s">
        <v>85</v>
      </c>
      <c r="E298">
        <v>4</v>
      </c>
      <c r="F298">
        <v>13123</v>
      </c>
      <c r="G298" s="126" t="s">
        <v>590</v>
      </c>
      <c r="H298" s="126" t="s">
        <v>2797</v>
      </c>
      <c r="I298" s="127" t="s">
        <v>1218</v>
      </c>
    </row>
    <row r="299" spans="1:9" x14ac:dyDescent="0.3">
      <c r="A299" s="126" t="s">
        <v>19</v>
      </c>
      <c r="B299" s="126" t="s">
        <v>20</v>
      </c>
      <c r="C299" s="126" t="s">
        <v>2</v>
      </c>
      <c r="D299" s="126" t="s">
        <v>85</v>
      </c>
      <c r="E299">
        <v>4</v>
      </c>
      <c r="F299">
        <v>13124</v>
      </c>
      <c r="G299" s="126" t="s">
        <v>591</v>
      </c>
      <c r="H299" s="126" t="s">
        <v>2798</v>
      </c>
      <c r="I299" s="127" t="s">
        <v>1218</v>
      </c>
    </row>
    <row r="300" spans="1:9" x14ac:dyDescent="0.3">
      <c r="A300" s="126" t="s">
        <v>19</v>
      </c>
      <c r="B300" s="126" t="s">
        <v>20</v>
      </c>
      <c r="C300" s="126" t="s">
        <v>2</v>
      </c>
      <c r="D300" s="126" t="s">
        <v>85</v>
      </c>
      <c r="E300">
        <v>4</v>
      </c>
      <c r="F300">
        <v>13125</v>
      </c>
      <c r="G300" s="126" t="s">
        <v>592</v>
      </c>
      <c r="H300" s="126" t="s">
        <v>2799</v>
      </c>
      <c r="I300" s="127" t="s">
        <v>1218</v>
      </c>
    </row>
    <row r="301" spans="1:9" x14ac:dyDescent="0.3">
      <c r="A301" s="126" t="s">
        <v>19</v>
      </c>
      <c r="B301" s="126" t="s">
        <v>20</v>
      </c>
      <c r="C301" s="126" t="s">
        <v>2</v>
      </c>
      <c r="D301" s="126" t="s">
        <v>85</v>
      </c>
      <c r="E301">
        <v>4</v>
      </c>
      <c r="F301">
        <v>13126</v>
      </c>
      <c r="G301" s="126" t="s">
        <v>593</v>
      </c>
      <c r="H301" s="126" t="s">
        <v>2800</v>
      </c>
      <c r="I301" s="127" t="s">
        <v>1218</v>
      </c>
    </row>
    <row r="302" spans="1:9" x14ac:dyDescent="0.3">
      <c r="A302" s="126" t="s">
        <v>19</v>
      </c>
      <c r="B302" s="126" t="s">
        <v>20</v>
      </c>
      <c r="C302" s="126" t="s">
        <v>2</v>
      </c>
      <c r="D302" s="126" t="s">
        <v>85</v>
      </c>
      <c r="E302">
        <v>4</v>
      </c>
      <c r="F302">
        <v>13127</v>
      </c>
      <c r="G302" s="126" t="s">
        <v>594</v>
      </c>
      <c r="H302" s="126" t="s">
        <v>2801</v>
      </c>
      <c r="I302" s="127" t="s">
        <v>1218</v>
      </c>
    </row>
    <row r="303" spans="1:9" x14ac:dyDescent="0.3">
      <c r="A303" s="126" t="s">
        <v>19</v>
      </c>
      <c r="B303" s="126" t="s">
        <v>20</v>
      </c>
      <c r="C303" s="126" t="s">
        <v>2</v>
      </c>
      <c r="D303" s="126" t="s">
        <v>85</v>
      </c>
      <c r="E303">
        <v>4</v>
      </c>
      <c r="F303">
        <v>13128</v>
      </c>
      <c r="G303" s="126" t="s">
        <v>595</v>
      </c>
      <c r="H303" s="126" t="s">
        <v>2802</v>
      </c>
      <c r="I303" s="127" t="s">
        <v>1218</v>
      </c>
    </row>
    <row r="304" spans="1:9" x14ac:dyDescent="0.3">
      <c r="A304" s="126" t="s">
        <v>19</v>
      </c>
      <c r="B304" s="126" t="s">
        <v>20</v>
      </c>
      <c r="C304" s="126" t="s">
        <v>2</v>
      </c>
      <c r="D304" s="126" t="s">
        <v>85</v>
      </c>
      <c r="E304">
        <v>4</v>
      </c>
      <c r="F304">
        <v>13129</v>
      </c>
      <c r="G304" s="126" t="s">
        <v>596</v>
      </c>
      <c r="H304" s="126" t="s">
        <v>2803</v>
      </c>
      <c r="I304" s="127" t="s">
        <v>1218</v>
      </c>
    </row>
    <row r="305" spans="1:9" x14ac:dyDescent="0.3">
      <c r="A305" s="126" t="s">
        <v>19</v>
      </c>
      <c r="B305" s="126" t="s">
        <v>20</v>
      </c>
      <c r="C305" s="126" t="s">
        <v>2</v>
      </c>
      <c r="D305" s="126" t="s">
        <v>85</v>
      </c>
      <c r="E305">
        <v>4</v>
      </c>
      <c r="F305">
        <v>13130</v>
      </c>
      <c r="G305" s="126" t="s">
        <v>597</v>
      </c>
      <c r="H305" s="126" t="s">
        <v>2804</v>
      </c>
      <c r="I305" s="127" t="s">
        <v>1218</v>
      </c>
    </row>
    <row r="306" spans="1:9" x14ac:dyDescent="0.3">
      <c r="A306" s="126" t="s">
        <v>19</v>
      </c>
      <c r="B306" s="126" t="s">
        <v>20</v>
      </c>
      <c r="C306" s="126" t="s">
        <v>2</v>
      </c>
      <c r="D306" s="126" t="s">
        <v>85</v>
      </c>
      <c r="E306">
        <v>4</v>
      </c>
      <c r="F306">
        <v>13131</v>
      </c>
      <c r="G306" s="126" t="s">
        <v>598</v>
      </c>
      <c r="H306" s="126" t="s">
        <v>2805</v>
      </c>
      <c r="I306" s="127" t="s">
        <v>1218</v>
      </c>
    </row>
    <row r="307" spans="1:9" x14ac:dyDescent="0.3">
      <c r="A307" s="126" t="s">
        <v>19</v>
      </c>
      <c r="B307" s="126" t="s">
        <v>20</v>
      </c>
      <c r="C307" s="126" t="s">
        <v>2</v>
      </c>
      <c r="D307" s="126" t="s">
        <v>85</v>
      </c>
      <c r="E307">
        <v>4</v>
      </c>
      <c r="F307">
        <v>13132</v>
      </c>
      <c r="G307" s="126" t="s">
        <v>599</v>
      </c>
      <c r="H307" s="126" t="s">
        <v>2806</v>
      </c>
      <c r="I307" s="127" t="s">
        <v>1218</v>
      </c>
    </row>
    <row r="308" spans="1:9" x14ac:dyDescent="0.3">
      <c r="A308" s="126" t="s">
        <v>19</v>
      </c>
      <c r="B308" s="126" t="s">
        <v>20</v>
      </c>
      <c r="C308" s="126" t="s">
        <v>2</v>
      </c>
      <c r="D308" s="126" t="s">
        <v>85</v>
      </c>
      <c r="E308">
        <v>4</v>
      </c>
      <c r="F308">
        <v>13201</v>
      </c>
      <c r="G308" s="126" t="s">
        <v>600</v>
      </c>
      <c r="H308" s="126" t="s">
        <v>2807</v>
      </c>
      <c r="I308" s="127" t="s">
        <v>1218</v>
      </c>
    </row>
    <row r="309" spans="1:9" x14ac:dyDescent="0.3">
      <c r="A309" s="126" t="s">
        <v>19</v>
      </c>
      <c r="B309" s="126" t="s">
        <v>20</v>
      </c>
      <c r="C309" s="126" t="s">
        <v>2</v>
      </c>
      <c r="D309" s="126" t="s">
        <v>85</v>
      </c>
      <c r="E309">
        <v>4</v>
      </c>
      <c r="F309">
        <v>13202</v>
      </c>
      <c r="G309" s="126" t="s">
        <v>601</v>
      </c>
      <c r="H309" s="126" t="s">
        <v>2808</v>
      </c>
      <c r="I309" s="127" t="s">
        <v>1218</v>
      </c>
    </row>
    <row r="310" spans="1:9" x14ac:dyDescent="0.3">
      <c r="A310" s="126" t="s">
        <v>19</v>
      </c>
      <c r="B310" s="126" t="s">
        <v>20</v>
      </c>
      <c r="C310" s="126" t="s">
        <v>2</v>
      </c>
      <c r="D310" s="126" t="s">
        <v>85</v>
      </c>
      <c r="E310">
        <v>4</v>
      </c>
      <c r="F310">
        <v>13203</v>
      </c>
      <c r="G310" s="126" t="s">
        <v>602</v>
      </c>
      <c r="H310" s="126" t="s">
        <v>2809</v>
      </c>
      <c r="I310" s="127" t="s">
        <v>1218</v>
      </c>
    </row>
    <row r="311" spans="1:9" x14ac:dyDescent="0.3">
      <c r="A311" s="126" t="s">
        <v>19</v>
      </c>
      <c r="B311" s="126" t="s">
        <v>20</v>
      </c>
      <c r="C311" s="126" t="s">
        <v>2</v>
      </c>
      <c r="D311" s="126" t="s">
        <v>85</v>
      </c>
      <c r="E311">
        <v>4</v>
      </c>
      <c r="F311">
        <v>13301</v>
      </c>
      <c r="G311" s="126" t="s">
        <v>603</v>
      </c>
      <c r="H311" s="126" t="s">
        <v>2810</v>
      </c>
      <c r="I311" s="127" t="s">
        <v>1218</v>
      </c>
    </row>
    <row r="312" spans="1:9" x14ac:dyDescent="0.3">
      <c r="A312" s="126" t="s">
        <v>19</v>
      </c>
      <c r="B312" s="126" t="s">
        <v>20</v>
      </c>
      <c r="C312" s="126" t="s">
        <v>2</v>
      </c>
      <c r="D312" s="126" t="s">
        <v>85</v>
      </c>
      <c r="E312">
        <v>4</v>
      </c>
      <c r="F312">
        <v>13302</v>
      </c>
      <c r="G312" s="126" t="s">
        <v>604</v>
      </c>
      <c r="H312" s="126" t="s">
        <v>2811</v>
      </c>
      <c r="I312" s="127" t="s">
        <v>1218</v>
      </c>
    </row>
    <row r="313" spans="1:9" x14ac:dyDescent="0.3">
      <c r="A313" s="126" t="s">
        <v>19</v>
      </c>
      <c r="B313" s="126" t="s">
        <v>20</v>
      </c>
      <c r="C313" s="126" t="s">
        <v>2</v>
      </c>
      <c r="D313" s="126" t="s">
        <v>85</v>
      </c>
      <c r="E313">
        <v>4</v>
      </c>
      <c r="F313">
        <v>13303</v>
      </c>
      <c r="G313" s="126" t="s">
        <v>605</v>
      </c>
      <c r="H313" s="126" t="s">
        <v>2812</v>
      </c>
      <c r="I313" s="127" t="s">
        <v>1218</v>
      </c>
    </row>
    <row r="314" spans="1:9" x14ac:dyDescent="0.3">
      <c r="A314" s="126" t="s">
        <v>19</v>
      </c>
      <c r="B314" s="126" t="s">
        <v>20</v>
      </c>
      <c r="C314" s="126" t="s">
        <v>2</v>
      </c>
      <c r="D314" s="126" t="s">
        <v>85</v>
      </c>
      <c r="E314">
        <v>4</v>
      </c>
      <c r="F314">
        <v>13401</v>
      </c>
      <c r="G314" s="126" t="s">
        <v>606</v>
      </c>
      <c r="H314" s="126" t="s">
        <v>2813</v>
      </c>
      <c r="I314" s="127" t="s">
        <v>1218</v>
      </c>
    </row>
    <row r="315" spans="1:9" x14ac:dyDescent="0.3">
      <c r="A315" s="126" t="s">
        <v>19</v>
      </c>
      <c r="B315" s="126" t="s">
        <v>20</v>
      </c>
      <c r="C315" s="126" t="s">
        <v>2</v>
      </c>
      <c r="D315" s="126" t="s">
        <v>85</v>
      </c>
      <c r="E315">
        <v>4</v>
      </c>
      <c r="F315">
        <v>13402</v>
      </c>
      <c r="G315" s="126" t="s">
        <v>607</v>
      </c>
      <c r="H315" s="126" t="s">
        <v>2814</v>
      </c>
      <c r="I315" s="127" t="s">
        <v>1218</v>
      </c>
    </row>
    <row r="316" spans="1:9" x14ac:dyDescent="0.3">
      <c r="A316" s="126" t="s">
        <v>19</v>
      </c>
      <c r="B316" s="126" t="s">
        <v>20</v>
      </c>
      <c r="C316" s="126" t="s">
        <v>2</v>
      </c>
      <c r="D316" s="126" t="s">
        <v>85</v>
      </c>
      <c r="E316">
        <v>4</v>
      </c>
      <c r="F316">
        <v>13403</v>
      </c>
      <c r="G316" s="126" t="s">
        <v>608</v>
      </c>
      <c r="H316" s="126" t="s">
        <v>2815</v>
      </c>
      <c r="I316" s="127" t="s">
        <v>1218</v>
      </c>
    </row>
    <row r="317" spans="1:9" x14ac:dyDescent="0.3">
      <c r="A317" s="126" t="s">
        <v>19</v>
      </c>
      <c r="B317" s="126" t="s">
        <v>20</v>
      </c>
      <c r="C317" s="126" t="s">
        <v>2</v>
      </c>
      <c r="D317" s="126" t="s">
        <v>85</v>
      </c>
      <c r="E317">
        <v>4</v>
      </c>
      <c r="F317">
        <v>13404</v>
      </c>
      <c r="G317" s="126" t="s">
        <v>609</v>
      </c>
      <c r="H317" s="126" t="s">
        <v>2816</v>
      </c>
      <c r="I317" s="127" t="s">
        <v>1218</v>
      </c>
    </row>
    <row r="318" spans="1:9" x14ac:dyDescent="0.3">
      <c r="A318" s="126" t="s">
        <v>19</v>
      </c>
      <c r="B318" s="126" t="s">
        <v>20</v>
      </c>
      <c r="C318" s="126" t="s">
        <v>2</v>
      </c>
      <c r="D318" s="126" t="s">
        <v>85</v>
      </c>
      <c r="E318">
        <v>4</v>
      </c>
      <c r="F318">
        <v>13501</v>
      </c>
      <c r="G318" s="126" t="s">
        <v>610</v>
      </c>
      <c r="H318" s="126" t="s">
        <v>2817</v>
      </c>
      <c r="I318" s="127" t="s">
        <v>1218</v>
      </c>
    </row>
    <row r="319" spans="1:9" x14ac:dyDescent="0.3">
      <c r="A319" s="126" t="s">
        <v>19</v>
      </c>
      <c r="B319" s="126" t="s">
        <v>20</v>
      </c>
      <c r="C319" s="126" t="s">
        <v>2</v>
      </c>
      <c r="D319" s="126" t="s">
        <v>85</v>
      </c>
      <c r="E319">
        <v>4</v>
      </c>
      <c r="F319">
        <v>13502</v>
      </c>
      <c r="G319" s="126" t="s">
        <v>611</v>
      </c>
      <c r="H319" s="126" t="s">
        <v>2818</v>
      </c>
      <c r="I319" s="127" t="s">
        <v>1218</v>
      </c>
    </row>
    <row r="320" spans="1:9" x14ac:dyDescent="0.3">
      <c r="A320" s="126" t="s">
        <v>19</v>
      </c>
      <c r="B320" s="126" t="s">
        <v>20</v>
      </c>
      <c r="C320" s="126" t="s">
        <v>2</v>
      </c>
      <c r="D320" s="126" t="s">
        <v>85</v>
      </c>
      <c r="E320">
        <v>4</v>
      </c>
      <c r="F320">
        <v>13503</v>
      </c>
      <c r="G320" s="126" t="s">
        <v>612</v>
      </c>
      <c r="H320" s="126" t="s">
        <v>2819</v>
      </c>
      <c r="I320" s="127" t="s">
        <v>1218</v>
      </c>
    </row>
    <row r="321" spans="1:9" x14ac:dyDescent="0.3">
      <c r="A321" s="126" t="s">
        <v>19</v>
      </c>
      <c r="B321" s="126" t="s">
        <v>20</v>
      </c>
      <c r="C321" s="126" t="s">
        <v>2</v>
      </c>
      <c r="D321" s="126" t="s">
        <v>85</v>
      </c>
      <c r="E321">
        <v>4</v>
      </c>
      <c r="F321">
        <v>13504</v>
      </c>
      <c r="G321" s="126" t="s">
        <v>613</v>
      </c>
      <c r="H321" s="126" t="s">
        <v>2820</v>
      </c>
      <c r="I321" s="127" t="s">
        <v>1218</v>
      </c>
    </row>
    <row r="322" spans="1:9" x14ac:dyDescent="0.3">
      <c r="A322" s="126" t="s">
        <v>19</v>
      </c>
      <c r="B322" s="126" t="s">
        <v>20</v>
      </c>
      <c r="C322" s="126" t="s">
        <v>2</v>
      </c>
      <c r="D322" s="126" t="s">
        <v>85</v>
      </c>
      <c r="E322">
        <v>4</v>
      </c>
      <c r="F322">
        <v>13505</v>
      </c>
      <c r="G322" s="126" t="s">
        <v>614</v>
      </c>
      <c r="H322" s="126" t="s">
        <v>2821</v>
      </c>
      <c r="I322" s="127" t="s">
        <v>1218</v>
      </c>
    </row>
    <row r="323" spans="1:9" x14ac:dyDescent="0.3">
      <c r="A323" s="126" t="s">
        <v>19</v>
      </c>
      <c r="B323" s="126" t="s">
        <v>20</v>
      </c>
      <c r="C323" s="126" t="s">
        <v>2</v>
      </c>
      <c r="D323" s="126" t="s">
        <v>85</v>
      </c>
      <c r="E323">
        <v>4</v>
      </c>
      <c r="F323">
        <v>13601</v>
      </c>
      <c r="G323" s="126" t="s">
        <v>615</v>
      </c>
      <c r="H323" s="126" t="s">
        <v>2822</v>
      </c>
      <c r="I323" s="127" t="s">
        <v>1218</v>
      </c>
    </row>
    <row r="324" spans="1:9" x14ac:dyDescent="0.3">
      <c r="A324" s="126" t="s">
        <v>19</v>
      </c>
      <c r="B324" s="126" t="s">
        <v>20</v>
      </c>
      <c r="C324" s="126" t="s">
        <v>2</v>
      </c>
      <c r="D324" s="126" t="s">
        <v>85</v>
      </c>
      <c r="E324">
        <v>4</v>
      </c>
      <c r="F324">
        <v>13602</v>
      </c>
      <c r="G324" s="126" t="s">
        <v>616</v>
      </c>
      <c r="H324" s="126" t="s">
        <v>2823</v>
      </c>
      <c r="I324" s="127" t="s">
        <v>1218</v>
      </c>
    </row>
    <row r="325" spans="1:9" x14ac:dyDescent="0.3">
      <c r="A325" s="126" t="s">
        <v>19</v>
      </c>
      <c r="B325" s="126" t="s">
        <v>20</v>
      </c>
      <c r="C325" s="126" t="s">
        <v>2</v>
      </c>
      <c r="D325" s="126" t="s">
        <v>85</v>
      </c>
      <c r="E325">
        <v>4</v>
      </c>
      <c r="F325">
        <v>13603</v>
      </c>
      <c r="G325" s="126" t="s">
        <v>617</v>
      </c>
      <c r="H325" s="126" t="s">
        <v>2824</v>
      </c>
      <c r="I325" s="127" t="s">
        <v>1218</v>
      </c>
    </row>
    <row r="326" spans="1:9" x14ac:dyDescent="0.3">
      <c r="A326" s="126" t="s">
        <v>19</v>
      </c>
      <c r="B326" s="126" t="s">
        <v>20</v>
      </c>
      <c r="C326" s="126" t="s">
        <v>2</v>
      </c>
      <c r="D326" s="126" t="s">
        <v>85</v>
      </c>
      <c r="E326">
        <v>4</v>
      </c>
      <c r="F326">
        <v>13604</v>
      </c>
      <c r="G326" s="126" t="s">
        <v>618</v>
      </c>
      <c r="H326" s="126" t="s">
        <v>2825</v>
      </c>
      <c r="I326" s="127" t="s">
        <v>1218</v>
      </c>
    </row>
    <row r="327" spans="1:9" x14ac:dyDescent="0.3">
      <c r="A327" s="126" t="s">
        <v>19</v>
      </c>
      <c r="B327" s="126" t="s">
        <v>20</v>
      </c>
      <c r="C327" s="126" t="s">
        <v>2</v>
      </c>
      <c r="D327" s="126" t="s">
        <v>85</v>
      </c>
      <c r="E327">
        <v>4</v>
      </c>
      <c r="F327">
        <v>13605</v>
      </c>
      <c r="G327" s="126" t="s">
        <v>619</v>
      </c>
      <c r="H327" s="126" t="s">
        <v>2826</v>
      </c>
      <c r="I327" s="127" t="s">
        <v>1218</v>
      </c>
    </row>
    <row r="328" spans="1:9" x14ac:dyDescent="0.3">
      <c r="A328" s="126" t="s">
        <v>19</v>
      </c>
      <c r="B328" s="126" t="s">
        <v>20</v>
      </c>
      <c r="C328" s="126" t="s">
        <v>2</v>
      </c>
      <c r="D328" s="126" t="s">
        <v>85</v>
      </c>
      <c r="E328">
        <v>4</v>
      </c>
      <c r="F328">
        <v>14101</v>
      </c>
      <c r="G328" s="126" t="s">
        <v>620</v>
      </c>
      <c r="H328" s="126" t="s">
        <v>2827</v>
      </c>
      <c r="I328" s="127" t="s">
        <v>1218</v>
      </c>
    </row>
    <row r="329" spans="1:9" x14ac:dyDescent="0.3">
      <c r="A329" s="126" t="s">
        <v>19</v>
      </c>
      <c r="B329" s="126" t="s">
        <v>20</v>
      </c>
      <c r="C329" s="126" t="s">
        <v>2</v>
      </c>
      <c r="D329" s="126" t="s">
        <v>85</v>
      </c>
      <c r="E329">
        <v>4</v>
      </c>
      <c r="F329">
        <v>14102</v>
      </c>
      <c r="G329" s="126" t="s">
        <v>621</v>
      </c>
      <c r="H329" s="126" t="s">
        <v>2828</v>
      </c>
      <c r="I329" s="127" t="s">
        <v>1218</v>
      </c>
    </row>
    <row r="330" spans="1:9" x14ac:dyDescent="0.3">
      <c r="A330" s="126" t="s">
        <v>19</v>
      </c>
      <c r="B330" s="126" t="s">
        <v>20</v>
      </c>
      <c r="C330" s="126" t="s">
        <v>2</v>
      </c>
      <c r="D330" s="126" t="s">
        <v>85</v>
      </c>
      <c r="E330">
        <v>4</v>
      </c>
      <c r="F330">
        <v>14103</v>
      </c>
      <c r="G330" s="126" t="s">
        <v>622</v>
      </c>
      <c r="H330" s="126" t="s">
        <v>2829</v>
      </c>
      <c r="I330" s="127" t="s">
        <v>1218</v>
      </c>
    </row>
    <row r="331" spans="1:9" x14ac:dyDescent="0.3">
      <c r="A331" s="126" t="s">
        <v>19</v>
      </c>
      <c r="B331" s="126" t="s">
        <v>20</v>
      </c>
      <c r="C331" s="126" t="s">
        <v>2</v>
      </c>
      <c r="D331" s="126" t="s">
        <v>85</v>
      </c>
      <c r="E331">
        <v>4</v>
      </c>
      <c r="F331">
        <v>14104</v>
      </c>
      <c r="G331" s="126" t="s">
        <v>623</v>
      </c>
      <c r="H331" s="126" t="s">
        <v>2830</v>
      </c>
      <c r="I331" s="127" t="s">
        <v>1218</v>
      </c>
    </row>
    <row r="332" spans="1:9" x14ac:dyDescent="0.3">
      <c r="A332" s="126" t="s">
        <v>19</v>
      </c>
      <c r="B332" s="126" t="s">
        <v>20</v>
      </c>
      <c r="C332" s="126" t="s">
        <v>2</v>
      </c>
      <c r="D332" s="126" t="s">
        <v>85</v>
      </c>
      <c r="E332">
        <v>4</v>
      </c>
      <c r="F332">
        <v>14105</v>
      </c>
      <c r="G332" s="126" t="s">
        <v>624</v>
      </c>
      <c r="H332" s="126" t="s">
        <v>2831</v>
      </c>
      <c r="I332" s="127" t="s">
        <v>1218</v>
      </c>
    </row>
    <row r="333" spans="1:9" x14ac:dyDescent="0.3">
      <c r="A333" s="126" t="s">
        <v>19</v>
      </c>
      <c r="B333" s="126" t="s">
        <v>20</v>
      </c>
      <c r="C333" s="126" t="s">
        <v>2</v>
      </c>
      <c r="D333" s="126" t="s">
        <v>85</v>
      </c>
      <c r="E333">
        <v>4</v>
      </c>
      <c r="F333">
        <v>14106</v>
      </c>
      <c r="G333" s="126" t="s">
        <v>625</v>
      </c>
      <c r="H333" s="126" t="s">
        <v>2832</v>
      </c>
      <c r="I333" s="127" t="s">
        <v>1218</v>
      </c>
    </row>
    <row r="334" spans="1:9" x14ac:dyDescent="0.3">
      <c r="A334" s="126" t="s">
        <v>19</v>
      </c>
      <c r="B334" s="126" t="s">
        <v>20</v>
      </c>
      <c r="C334" s="126" t="s">
        <v>2</v>
      </c>
      <c r="D334" s="126" t="s">
        <v>85</v>
      </c>
      <c r="E334">
        <v>4</v>
      </c>
      <c r="F334">
        <v>14107</v>
      </c>
      <c r="G334" s="126" t="s">
        <v>626</v>
      </c>
      <c r="H334" s="126" t="s">
        <v>2833</v>
      </c>
      <c r="I334" s="127" t="s">
        <v>1218</v>
      </c>
    </row>
    <row r="335" spans="1:9" x14ac:dyDescent="0.3">
      <c r="A335" s="126" t="s">
        <v>19</v>
      </c>
      <c r="B335" s="126" t="s">
        <v>20</v>
      </c>
      <c r="C335" s="126" t="s">
        <v>2</v>
      </c>
      <c r="D335" s="126" t="s">
        <v>85</v>
      </c>
      <c r="E335">
        <v>4</v>
      </c>
      <c r="F335">
        <v>14108</v>
      </c>
      <c r="G335" s="126" t="s">
        <v>627</v>
      </c>
      <c r="H335" s="126" t="s">
        <v>2834</v>
      </c>
      <c r="I335" s="127" t="s">
        <v>1218</v>
      </c>
    </row>
    <row r="336" spans="1:9" x14ac:dyDescent="0.3">
      <c r="A336" s="126" t="s">
        <v>19</v>
      </c>
      <c r="B336" s="126" t="s">
        <v>20</v>
      </c>
      <c r="C336" s="126" t="s">
        <v>2</v>
      </c>
      <c r="D336" s="126" t="s">
        <v>85</v>
      </c>
      <c r="E336">
        <v>4</v>
      </c>
      <c r="F336">
        <v>14201</v>
      </c>
      <c r="G336" s="126" t="s">
        <v>628</v>
      </c>
      <c r="H336" s="126" t="s">
        <v>2835</v>
      </c>
      <c r="I336" s="127" t="s">
        <v>1218</v>
      </c>
    </row>
    <row r="337" spans="1:9" x14ac:dyDescent="0.3">
      <c r="A337" s="126" t="s">
        <v>19</v>
      </c>
      <c r="B337" s="126" t="s">
        <v>20</v>
      </c>
      <c r="C337" s="126" t="s">
        <v>2</v>
      </c>
      <c r="D337" s="126" t="s">
        <v>85</v>
      </c>
      <c r="E337">
        <v>4</v>
      </c>
      <c r="F337">
        <v>14202</v>
      </c>
      <c r="G337" s="126" t="s">
        <v>629</v>
      </c>
      <c r="H337" s="126" t="s">
        <v>2836</v>
      </c>
      <c r="I337" s="127" t="s">
        <v>1218</v>
      </c>
    </row>
    <row r="338" spans="1:9" x14ac:dyDescent="0.3">
      <c r="A338" s="126" t="s">
        <v>19</v>
      </c>
      <c r="B338" s="126" t="s">
        <v>20</v>
      </c>
      <c r="C338" s="126" t="s">
        <v>2</v>
      </c>
      <c r="D338" s="126" t="s">
        <v>85</v>
      </c>
      <c r="E338">
        <v>4</v>
      </c>
      <c r="F338">
        <v>14203</v>
      </c>
      <c r="G338" s="126" t="s">
        <v>630</v>
      </c>
      <c r="H338" s="126" t="s">
        <v>2837</v>
      </c>
      <c r="I338" s="127" t="s">
        <v>1218</v>
      </c>
    </row>
    <row r="339" spans="1:9" x14ac:dyDescent="0.3">
      <c r="A339" s="126" t="s">
        <v>19</v>
      </c>
      <c r="B339" s="126" t="s">
        <v>20</v>
      </c>
      <c r="C339" s="126" t="s">
        <v>2</v>
      </c>
      <c r="D339" s="126" t="s">
        <v>85</v>
      </c>
      <c r="E339">
        <v>4</v>
      </c>
      <c r="F339">
        <v>14204</v>
      </c>
      <c r="G339" s="126" t="s">
        <v>631</v>
      </c>
      <c r="H339" s="126" t="s">
        <v>2838</v>
      </c>
      <c r="I339" s="127" t="s">
        <v>1218</v>
      </c>
    </row>
    <row r="340" spans="1:9" x14ac:dyDescent="0.3">
      <c r="A340" s="126" t="s">
        <v>19</v>
      </c>
      <c r="B340" s="126" t="s">
        <v>20</v>
      </c>
      <c r="C340" s="126" t="s">
        <v>2</v>
      </c>
      <c r="D340" s="126" t="s">
        <v>85</v>
      </c>
      <c r="E340">
        <v>4</v>
      </c>
      <c r="F340">
        <v>15101</v>
      </c>
      <c r="G340" s="126" t="s">
        <v>632</v>
      </c>
      <c r="H340" s="126" t="s">
        <v>2839</v>
      </c>
      <c r="I340" s="127" t="s">
        <v>1218</v>
      </c>
    </row>
    <row r="341" spans="1:9" x14ac:dyDescent="0.3">
      <c r="A341" s="126" t="s">
        <v>19</v>
      </c>
      <c r="B341" s="126" t="s">
        <v>20</v>
      </c>
      <c r="C341" s="126" t="s">
        <v>2</v>
      </c>
      <c r="D341" s="126" t="s">
        <v>85</v>
      </c>
      <c r="E341">
        <v>4</v>
      </c>
      <c r="F341">
        <v>15102</v>
      </c>
      <c r="G341" s="126" t="s">
        <v>633</v>
      </c>
      <c r="H341" s="126" t="s">
        <v>2840</v>
      </c>
      <c r="I341" s="127" t="s">
        <v>1218</v>
      </c>
    </row>
    <row r="342" spans="1:9" x14ac:dyDescent="0.3">
      <c r="A342" s="126" t="s">
        <v>19</v>
      </c>
      <c r="B342" s="126" t="s">
        <v>20</v>
      </c>
      <c r="C342" s="126" t="s">
        <v>2</v>
      </c>
      <c r="D342" s="126" t="s">
        <v>85</v>
      </c>
      <c r="E342">
        <v>4</v>
      </c>
      <c r="F342">
        <v>15201</v>
      </c>
      <c r="G342" s="126" t="s">
        <v>634</v>
      </c>
      <c r="H342" s="126" t="s">
        <v>2841</v>
      </c>
      <c r="I342" s="127" t="s">
        <v>1218</v>
      </c>
    </row>
    <row r="343" spans="1:9" x14ac:dyDescent="0.3">
      <c r="A343" s="126" t="s">
        <v>19</v>
      </c>
      <c r="B343" s="126" t="s">
        <v>20</v>
      </c>
      <c r="C343" s="126" t="s">
        <v>2</v>
      </c>
      <c r="D343" s="126" t="s">
        <v>85</v>
      </c>
      <c r="E343">
        <v>4</v>
      </c>
      <c r="F343">
        <v>15202</v>
      </c>
      <c r="G343" s="126" t="s">
        <v>635</v>
      </c>
      <c r="H343" s="126" t="s">
        <v>2842</v>
      </c>
      <c r="I343" s="127" t="s">
        <v>1218</v>
      </c>
    </row>
    <row r="344" spans="1:9" x14ac:dyDescent="0.3">
      <c r="A344" s="126" t="s">
        <v>19</v>
      </c>
      <c r="B344" s="126" t="s">
        <v>20</v>
      </c>
      <c r="C344" s="126" t="s">
        <v>2</v>
      </c>
      <c r="D344" s="126" t="s">
        <v>85</v>
      </c>
      <c r="E344">
        <v>4</v>
      </c>
      <c r="F344">
        <v>16101</v>
      </c>
      <c r="G344" s="126" t="s">
        <v>636</v>
      </c>
      <c r="H344" s="126" t="s">
        <v>2843</v>
      </c>
      <c r="I344" s="127" t="s">
        <v>1218</v>
      </c>
    </row>
    <row r="345" spans="1:9" x14ac:dyDescent="0.3">
      <c r="A345" s="126" t="s">
        <v>19</v>
      </c>
      <c r="B345" s="126" t="s">
        <v>20</v>
      </c>
      <c r="C345" s="126" t="s">
        <v>2</v>
      </c>
      <c r="D345" s="126" t="s">
        <v>85</v>
      </c>
      <c r="E345">
        <v>4</v>
      </c>
      <c r="F345">
        <v>16102</v>
      </c>
      <c r="G345" s="126" t="s">
        <v>637</v>
      </c>
      <c r="H345" s="126" t="s">
        <v>2844</v>
      </c>
      <c r="I345" s="127" t="s">
        <v>1218</v>
      </c>
    </row>
    <row r="346" spans="1:9" x14ac:dyDescent="0.3">
      <c r="A346" s="126" t="s">
        <v>19</v>
      </c>
      <c r="B346" s="126" t="s">
        <v>20</v>
      </c>
      <c r="C346" s="126" t="s">
        <v>2</v>
      </c>
      <c r="D346" s="126" t="s">
        <v>85</v>
      </c>
      <c r="E346">
        <v>4</v>
      </c>
      <c r="F346">
        <v>16103</v>
      </c>
      <c r="G346" s="126" t="s">
        <v>638</v>
      </c>
      <c r="H346" s="126" t="s">
        <v>2845</v>
      </c>
      <c r="I346" s="127" t="s">
        <v>1218</v>
      </c>
    </row>
    <row r="347" spans="1:9" x14ac:dyDescent="0.3">
      <c r="A347" s="126" t="s">
        <v>19</v>
      </c>
      <c r="B347" s="126" t="s">
        <v>20</v>
      </c>
      <c r="C347" s="126" t="s">
        <v>2</v>
      </c>
      <c r="D347" s="126" t="s">
        <v>85</v>
      </c>
      <c r="E347">
        <v>4</v>
      </c>
      <c r="F347">
        <v>16104</v>
      </c>
      <c r="G347" s="126" t="s">
        <v>639</v>
      </c>
      <c r="H347" s="126" t="s">
        <v>2846</v>
      </c>
      <c r="I347" s="127" t="s">
        <v>1218</v>
      </c>
    </row>
    <row r="348" spans="1:9" x14ac:dyDescent="0.3">
      <c r="A348" s="126" t="s">
        <v>19</v>
      </c>
      <c r="B348" s="126" t="s">
        <v>20</v>
      </c>
      <c r="C348" s="126" t="s">
        <v>2</v>
      </c>
      <c r="D348" s="126" t="s">
        <v>85</v>
      </c>
      <c r="E348">
        <v>4</v>
      </c>
      <c r="F348">
        <v>16105</v>
      </c>
      <c r="G348" s="126" t="s">
        <v>640</v>
      </c>
      <c r="H348" s="126" t="s">
        <v>2847</v>
      </c>
      <c r="I348" s="127" t="s">
        <v>1218</v>
      </c>
    </row>
    <row r="349" spans="1:9" x14ac:dyDescent="0.3">
      <c r="A349" s="126" t="s">
        <v>19</v>
      </c>
      <c r="B349" s="126" t="s">
        <v>20</v>
      </c>
      <c r="C349" s="126" t="s">
        <v>2</v>
      </c>
      <c r="D349" s="126" t="s">
        <v>85</v>
      </c>
      <c r="E349">
        <v>4</v>
      </c>
      <c r="F349">
        <v>16106</v>
      </c>
      <c r="G349" s="126" t="s">
        <v>641</v>
      </c>
      <c r="H349" s="126" t="s">
        <v>2848</v>
      </c>
      <c r="I349" s="127" t="s">
        <v>1218</v>
      </c>
    </row>
    <row r="350" spans="1:9" x14ac:dyDescent="0.3">
      <c r="A350" s="126" t="s">
        <v>19</v>
      </c>
      <c r="B350" s="126" t="s">
        <v>20</v>
      </c>
      <c r="C350" s="126" t="s">
        <v>2</v>
      </c>
      <c r="D350" s="126" t="s">
        <v>85</v>
      </c>
      <c r="E350">
        <v>4</v>
      </c>
      <c r="F350">
        <v>16107</v>
      </c>
      <c r="G350" s="126" t="s">
        <v>642</v>
      </c>
      <c r="H350" s="126" t="s">
        <v>2849</v>
      </c>
      <c r="I350" s="127" t="s">
        <v>1218</v>
      </c>
    </row>
    <row r="351" spans="1:9" x14ac:dyDescent="0.3">
      <c r="A351" s="126" t="s">
        <v>19</v>
      </c>
      <c r="B351" s="126" t="s">
        <v>20</v>
      </c>
      <c r="C351" s="126" t="s">
        <v>2</v>
      </c>
      <c r="D351" s="126" t="s">
        <v>85</v>
      </c>
      <c r="E351">
        <v>4</v>
      </c>
      <c r="F351">
        <v>16108</v>
      </c>
      <c r="G351" s="126" t="s">
        <v>643</v>
      </c>
      <c r="H351" s="126" t="s">
        <v>2850</v>
      </c>
      <c r="I351" s="127" t="s">
        <v>1218</v>
      </c>
    </row>
    <row r="352" spans="1:9" x14ac:dyDescent="0.3">
      <c r="A352" s="126" t="s">
        <v>19</v>
      </c>
      <c r="B352" s="126" t="s">
        <v>20</v>
      </c>
      <c r="C352" s="126" t="s">
        <v>2</v>
      </c>
      <c r="D352" s="126" t="s">
        <v>85</v>
      </c>
      <c r="E352">
        <v>4</v>
      </c>
      <c r="F352">
        <v>16109</v>
      </c>
      <c r="G352" s="126" t="s">
        <v>644</v>
      </c>
      <c r="H352" s="126" t="s">
        <v>2851</v>
      </c>
      <c r="I352" s="127" t="s">
        <v>1218</v>
      </c>
    </row>
    <row r="353" spans="1:9" x14ac:dyDescent="0.3">
      <c r="A353" s="126" t="s">
        <v>19</v>
      </c>
      <c r="B353" s="126" t="s">
        <v>20</v>
      </c>
      <c r="C353" s="126" t="s">
        <v>2</v>
      </c>
      <c r="D353" s="126" t="s">
        <v>85</v>
      </c>
      <c r="E353">
        <v>4</v>
      </c>
      <c r="F353">
        <v>16201</v>
      </c>
      <c r="G353" s="126" t="s">
        <v>645</v>
      </c>
      <c r="H353" s="126" t="s">
        <v>2852</v>
      </c>
      <c r="I353" s="127" t="s">
        <v>1218</v>
      </c>
    </row>
    <row r="354" spans="1:9" x14ac:dyDescent="0.3">
      <c r="A354" s="126" t="s">
        <v>19</v>
      </c>
      <c r="B354" s="126" t="s">
        <v>20</v>
      </c>
      <c r="C354" s="126" t="s">
        <v>2</v>
      </c>
      <c r="D354" s="126" t="s">
        <v>85</v>
      </c>
      <c r="E354">
        <v>4</v>
      </c>
      <c r="F354">
        <v>16202</v>
      </c>
      <c r="G354" s="126" t="s">
        <v>646</v>
      </c>
      <c r="H354" s="126" t="s">
        <v>2853</v>
      </c>
      <c r="I354" s="127" t="s">
        <v>1218</v>
      </c>
    </row>
    <row r="355" spans="1:9" x14ac:dyDescent="0.3">
      <c r="A355" s="126" t="s">
        <v>19</v>
      </c>
      <c r="B355" s="126" t="s">
        <v>20</v>
      </c>
      <c r="C355" s="126" t="s">
        <v>2</v>
      </c>
      <c r="D355" s="126" t="s">
        <v>85</v>
      </c>
      <c r="E355">
        <v>4</v>
      </c>
      <c r="F355">
        <v>16203</v>
      </c>
      <c r="G355" s="126" t="s">
        <v>647</v>
      </c>
      <c r="H355" s="126" t="s">
        <v>2854</v>
      </c>
      <c r="I355" s="127" t="s">
        <v>1218</v>
      </c>
    </row>
    <row r="356" spans="1:9" x14ac:dyDescent="0.3">
      <c r="A356" s="126" t="s">
        <v>19</v>
      </c>
      <c r="B356" s="126" t="s">
        <v>20</v>
      </c>
      <c r="C356" s="126" t="s">
        <v>2</v>
      </c>
      <c r="D356" s="126" t="s">
        <v>85</v>
      </c>
      <c r="E356">
        <v>4</v>
      </c>
      <c r="F356">
        <v>16204</v>
      </c>
      <c r="G356" s="126" t="s">
        <v>648</v>
      </c>
      <c r="H356" s="126" t="s">
        <v>2855</v>
      </c>
      <c r="I356" s="127" t="s">
        <v>1218</v>
      </c>
    </row>
    <row r="357" spans="1:9" x14ac:dyDescent="0.3">
      <c r="A357" s="126" t="s">
        <v>19</v>
      </c>
      <c r="B357" s="126" t="s">
        <v>20</v>
      </c>
      <c r="C357" s="126" t="s">
        <v>2</v>
      </c>
      <c r="D357" s="126" t="s">
        <v>85</v>
      </c>
      <c r="E357">
        <v>4</v>
      </c>
      <c r="F357">
        <v>16205</v>
      </c>
      <c r="G357" s="126" t="s">
        <v>649</v>
      </c>
      <c r="H357" s="126" t="s">
        <v>2856</v>
      </c>
      <c r="I357" s="127" t="s">
        <v>1218</v>
      </c>
    </row>
    <row r="358" spans="1:9" x14ac:dyDescent="0.3">
      <c r="A358" s="126" t="s">
        <v>19</v>
      </c>
      <c r="B358" s="126" t="s">
        <v>20</v>
      </c>
      <c r="C358" s="126" t="s">
        <v>2</v>
      </c>
      <c r="D358" s="126" t="s">
        <v>85</v>
      </c>
      <c r="E358">
        <v>4</v>
      </c>
      <c r="F358">
        <v>16206</v>
      </c>
      <c r="G358" s="126" t="s">
        <v>650</v>
      </c>
      <c r="H358" s="126" t="s">
        <v>2857</v>
      </c>
      <c r="I358" s="127" t="s">
        <v>1218</v>
      </c>
    </row>
    <row r="359" spans="1:9" x14ac:dyDescent="0.3">
      <c r="A359" s="126" t="s">
        <v>19</v>
      </c>
      <c r="B359" s="126" t="s">
        <v>20</v>
      </c>
      <c r="C359" s="126" t="s">
        <v>2</v>
      </c>
      <c r="D359" s="126" t="s">
        <v>85</v>
      </c>
      <c r="E359">
        <v>4</v>
      </c>
      <c r="F359">
        <v>16207</v>
      </c>
      <c r="G359" s="126" t="s">
        <v>651</v>
      </c>
      <c r="H359" s="126" t="s">
        <v>2858</v>
      </c>
      <c r="I359" s="127" t="s">
        <v>1218</v>
      </c>
    </row>
    <row r="360" spans="1:9" x14ac:dyDescent="0.3">
      <c r="A360" s="126" t="s">
        <v>19</v>
      </c>
      <c r="B360" s="126" t="s">
        <v>20</v>
      </c>
      <c r="C360" s="126" t="s">
        <v>2</v>
      </c>
      <c r="D360" s="126" t="s">
        <v>85</v>
      </c>
      <c r="E360">
        <v>4</v>
      </c>
      <c r="F360">
        <v>16301</v>
      </c>
      <c r="G360" s="126" t="s">
        <v>652</v>
      </c>
      <c r="H360" s="126" t="s">
        <v>2859</v>
      </c>
      <c r="I360" s="127" t="s">
        <v>1218</v>
      </c>
    </row>
    <row r="361" spans="1:9" x14ac:dyDescent="0.3">
      <c r="A361" s="126" t="s">
        <v>19</v>
      </c>
      <c r="B361" s="126" t="s">
        <v>20</v>
      </c>
      <c r="C361" s="126" t="s">
        <v>2</v>
      </c>
      <c r="D361" s="126" t="s">
        <v>85</v>
      </c>
      <c r="E361">
        <v>4</v>
      </c>
      <c r="F361">
        <v>16302</v>
      </c>
      <c r="G361" s="126" t="s">
        <v>653</v>
      </c>
      <c r="H361" s="126" t="s">
        <v>2860</v>
      </c>
      <c r="I361" s="127" t="s">
        <v>1218</v>
      </c>
    </row>
    <row r="362" spans="1:9" x14ac:dyDescent="0.3">
      <c r="A362" s="126" t="s">
        <v>19</v>
      </c>
      <c r="B362" s="126" t="s">
        <v>20</v>
      </c>
      <c r="C362" s="126" t="s">
        <v>2</v>
      </c>
      <c r="D362" s="126" t="s">
        <v>85</v>
      </c>
      <c r="E362">
        <v>4</v>
      </c>
      <c r="F362">
        <v>16303</v>
      </c>
      <c r="G362" s="126" t="s">
        <v>654</v>
      </c>
      <c r="H362" s="126" t="s">
        <v>2861</v>
      </c>
      <c r="I362" s="127" t="s">
        <v>1218</v>
      </c>
    </row>
    <row r="363" spans="1:9" x14ac:dyDescent="0.3">
      <c r="A363" s="126" t="s">
        <v>19</v>
      </c>
      <c r="B363" s="126" t="s">
        <v>20</v>
      </c>
      <c r="C363" s="126" t="s">
        <v>2</v>
      </c>
      <c r="D363" s="126" t="s">
        <v>85</v>
      </c>
      <c r="E363">
        <v>4</v>
      </c>
      <c r="F363">
        <v>16304</v>
      </c>
      <c r="G363" s="126" t="s">
        <v>655</v>
      </c>
      <c r="H363" s="126" t="s">
        <v>2862</v>
      </c>
      <c r="I363" s="127" t="s">
        <v>1218</v>
      </c>
    </row>
    <row r="364" spans="1:9" x14ac:dyDescent="0.3">
      <c r="A364" s="126" t="s">
        <v>19</v>
      </c>
      <c r="B364" s="126" t="s">
        <v>20</v>
      </c>
      <c r="C364" s="126" t="s">
        <v>2</v>
      </c>
      <c r="D364" s="126" t="s">
        <v>85</v>
      </c>
      <c r="E364">
        <v>4</v>
      </c>
      <c r="F364">
        <v>16305</v>
      </c>
      <c r="G364" s="126" t="s">
        <v>656</v>
      </c>
      <c r="H364" s="126" t="s">
        <v>2863</v>
      </c>
      <c r="I364" s="127" t="s">
        <v>1218</v>
      </c>
    </row>
    <row r="365" spans="1:9" x14ac:dyDescent="0.3">
      <c r="A365" s="126" t="s">
        <v>24</v>
      </c>
      <c r="B365" s="126" t="s">
        <v>25</v>
      </c>
      <c r="C365" s="126" t="s">
        <v>2</v>
      </c>
      <c r="D365" s="126" t="s">
        <v>85</v>
      </c>
      <c r="E365">
        <v>5</v>
      </c>
      <c r="F365">
        <v>0</v>
      </c>
      <c r="G365" s="126" t="s">
        <v>87</v>
      </c>
      <c r="H365" s="126" t="s">
        <v>2864</v>
      </c>
      <c r="I365" s="127" t="s">
        <v>1218</v>
      </c>
    </row>
    <row r="366" spans="1:9" x14ac:dyDescent="0.3">
      <c r="A366" s="126" t="s">
        <v>29</v>
      </c>
      <c r="B366" s="126" t="s">
        <v>30</v>
      </c>
      <c r="C366" s="126" t="s">
        <v>2</v>
      </c>
      <c r="D366" s="126" t="s">
        <v>85</v>
      </c>
      <c r="E366">
        <v>6</v>
      </c>
      <c r="F366">
        <v>0</v>
      </c>
      <c r="G366" s="126" t="s">
        <v>87</v>
      </c>
      <c r="H366" s="126" t="s">
        <v>2865</v>
      </c>
      <c r="I366" s="127" t="s">
        <v>1218</v>
      </c>
    </row>
    <row r="367" spans="1:9" x14ac:dyDescent="0.3">
      <c r="A367" s="126" t="s">
        <v>33</v>
      </c>
      <c r="B367" s="126" t="s">
        <v>34</v>
      </c>
      <c r="C367" s="126" t="s">
        <v>2</v>
      </c>
      <c r="D367" s="126" t="s">
        <v>85</v>
      </c>
      <c r="E367">
        <v>7</v>
      </c>
      <c r="F367">
        <v>0</v>
      </c>
      <c r="G367" s="126" t="s">
        <v>87</v>
      </c>
      <c r="H367" s="126" t="s">
        <v>2866</v>
      </c>
      <c r="I367" s="127" t="s">
        <v>1218</v>
      </c>
    </row>
    <row r="368" spans="1:9" x14ac:dyDescent="0.3">
      <c r="A368" s="126" t="s">
        <v>33</v>
      </c>
      <c r="B368" s="126" t="s">
        <v>37</v>
      </c>
      <c r="C368" s="126" t="s">
        <v>2</v>
      </c>
      <c r="D368" s="126" t="s">
        <v>85</v>
      </c>
      <c r="E368">
        <v>8</v>
      </c>
      <c r="F368">
        <v>0</v>
      </c>
      <c r="G368" s="126" t="s">
        <v>87</v>
      </c>
      <c r="H368" s="126" t="s">
        <v>2867</v>
      </c>
      <c r="I368" s="127" t="s">
        <v>1218</v>
      </c>
    </row>
    <row r="369" spans="1:9" x14ac:dyDescent="0.3">
      <c r="A369" s="126" t="s">
        <v>40</v>
      </c>
      <c r="B369" s="126" t="s">
        <v>41</v>
      </c>
      <c r="C369" s="126" t="s">
        <v>89</v>
      </c>
      <c r="D369" s="126" t="s">
        <v>85</v>
      </c>
      <c r="E369">
        <v>9</v>
      </c>
      <c r="F369">
        <v>0</v>
      </c>
      <c r="G369" s="126" t="s">
        <v>87</v>
      </c>
      <c r="H369" s="126" t="s">
        <v>2868</v>
      </c>
      <c r="I369" s="127" t="s">
        <v>1218</v>
      </c>
    </row>
    <row r="370" spans="1:9" x14ac:dyDescent="0.3">
      <c r="A370" s="126" t="s">
        <v>40</v>
      </c>
      <c r="B370" s="126" t="s">
        <v>41</v>
      </c>
      <c r="C370" s="126" t="s">
        <v>89</v>
      </c>
      <c r="D370" s="126" t="s">
        <v>85</v>
      </c>
      <c r="E370">
        <v>10</v>
      </c>
      <c r="F370">
        <v>1</v>
      </c>
      <c r="G370" s="126" t="s">
        <v>703</v>
      </c>
      <c r="H370" s="126" t="s">
        <v>2869</v>
      </c>
      <c r="I370" s="127" t="s">
        <v>1218</v>
      </c>
    </row>
    <row r="371" spans="1:9" x14ac:dyDescent="0.3">
      <c r="A371" s="126" t="s">
        <v>40</v>
      </c>
      <c r="B371" s="126" t="s">
        <v>41</v>
      </c>
      <c r="C371" s="126" t="s">
        <v>89</v>
      </c>
      <c r="D371" s="126" t="s">
        <v>85</v>
      </c>
      <c r="E371">
        <v>10</v>
      </c>
      <c r="F371">
        <v>2</v>
      </c>
      <c r="G371" s="126" t="s">
        <v>701</v>
      </c>
      <c r="H371" s="126" t="s">
        <v>2870</v>
      </c>
      <c r="I371" s="127" t="s">
        <v>1218</v>
      </c>
    </row>
    <row r="372" spans="1:9" x14ac:dyDescent="0.3">
      <c r="A372" s="126" t="s">
        <v>40</v>
      </c>
      <c r="B372" s="126" t="s">
        <v>41</v>
      </c>
      <c r="C372" s="126" t="s">
        <v>89</v>
      </c>
      <c r="D372" s="126" t="s">
        <v>85</v>
      </c>
      <c r="E372">
        <v>10</v>
      </c>
      <c r="F372">
        <v>3</v>
      </c>
      <c r="G372" s="126" t="s">
        <v>712</v>
      </c>
      <c r="H372" s="126" t="s">
        <v>2871</v>
      </c>
      <c r="I372" s="127" t="s">
        <v>1218</v>
      </c>
    </row>
    <row r="373" spans="1:9" x14ac:dyDescent="0.3">
      <c r="A373" s="126" t="s">
        <v>40</v>
      </c>
      <c r="B373" s="126" t="s">
        <v>41</v>
      </c>
      <c r="C373" s="126" t="s">
        <v>89</v>
      </c>
      <c r="D373" s="126" t="s">
        <v>85</v>
      </c>
      <c r="E373">
        <v>10</v>
      </c>
      <c r="F373">
        <v>4</v>
      </c>
      <c r="G373" s="126" t="s">
        <v>699</v>
      </c>
      <c r="H373" s="126" t="s">
        <v>2872</v>
      </c>
      <c r="I373" s="127" t="s">
        <v>1218</v>
      </c>
    </row>
    <row r="374" spans="1:9" x14ac:dyDescent="0.3">
      <c r="A374" s="126" t="s">
        <v>40</v>
      </c>
      <c r="B374" s="126" t="s">
        <v>41</v>
      </c>
      <c r="C374" s="126" t="s">
        <v>89</v>
      </c>
      <c r="D374" s="126" t="s">
        <v>85</v>
      </c>
      <c r="E374">
        <v>10</v>
      </c>
      <c r="F374">
        <v>5</v>
      </c>
      <c r="G374" s="126" t="s">
        <v>702</v>
      </c>
      <c r="H374" s="126" t="s">
        <v>2873</v>
      </c>
      <c r="I374" s="127" t="s">
        <v>1218</v>
      </c>
    </row>
    <row r="375" spans="1:9" x14ac:dyDescent="0.3">
      <c r="A375" s="126" t="s">
        <v>40</v>
      </c>
      <c r="B375" s="126" t="s">
        <v>41</v>
      </c>
      <c r="C375" s="126" t="s">
        <v>89</v>
      </c>
      <c r="D375" s="126" t="s">
        <v>85</v>
      </c>
      <c r="E375">
        <v>10</v>
      </c>
      <c r="F375">
        <v>6</v>
      </c>
      <c r="G375" s="126" t="s">
        <v>714</v>
      </c>
      <c r="H375" s="126" t="s">
        <v>2874</v>
      </c>
      <c r="I375" s="127" t="s">
        <v>1218</v>
      </c>
    </row>
    <row r="376" spans="1:9" x14ac:dyDescent="0.3">
      <c r="A376" s="126" t="s">
        <v>40</v>
      </c>
      <c r="B376" s="126" t="s">
        <v>41</v>
      </c>
      <c r="C376" s="126" t="s">
        <v>89</v>
      </c>
      <c r="D376" s="126" t="s">
        <v>85</v>
      </c>
      <c r="E376">
        <v>10</v>
      </c>
      <c r="F376">
        <v>7</v>
      </c>
      <c r="G376" s="126" t="s">
        <v>715</v>
      </c>
      <c r="H376" s="126" t="s">
        <v>2875</v>
      </c>
      <c r="I376" s="127" t="s">
        <v>1218</v>
      </c>
    </row>
    <row r="377" spans="1:9" x14ac:dyDescent="0.3">
      <c r="A377" s="126" t="s">
        <v>40</v>
      </c>
      <c r="B377" s="126" t="s">
        <v>41</v>
      </c>
      <c r="C377" s="126" t="s">
        <v>89</v>
      </c>
      <c r="D377" s="126" t="s">
        <v>85</v>
      </c>
      <c r="E377">
        <v>10</v>
      </c>
      <c r="F377">
        <v>8</v>
      </c>
      <c r="G377" s="126" t="s">
        <v>717</v>
      </c>
      <c r="H377" s="126" t="s">
        <v>2876</v>
      </c>
      <c r="I377" s="127" t="s">
        <v>1218</v>
      </c>
    </row>
    <row r="378" spans="1:9" x14ac:dyDescent="0.3">
      <c r="A378" s="126" t="s">
        <v>40</v>
      </c>
      <c r="B378" s="126" t="s">
        <v>41</v>
      </c>
      <c r="C378" s="126" t="s">
        <v>89</v>
      </c>
      <c r="D378" s="126" t="s">
        <v>85</v>
      </c>
      <c r="E378">
        <v>10</v>
      </c>
      <c r="F378">
        <v>9</v>
      </c>
      <c r="G378" s="126" t="s">
        <v>709</v>
      </c>
      <c r="H378" s="126" t="s">
        <v>2877</v>
      </c>
      <c r="I378" s="127" t="s">
        <v>1218</v>
      </c>
    </row>
    <row r="379" spans="1:9" x14ac:dyDescent="0.3">
      <c r="A379" s="126" t="s">
        <v>40</v>
      </c>
      <c r="B379" s="126" t="s">
        <v>41</v>
      </c>
      <c r="C379" s="126" t="s">
        <v>89</v>
      </c>
      <c r="D379" s="126" t="s">
        <v>85</v>
      </c>
      <c r="E379">
        <v>10</v>
      </c>
      <c r="F379">
        <v>10</v>
      </c>
      <c r="G379" s="126" t="s">
        <v>716</v>
      </c>
      <c r="H379" s="126" t="s">
        <v>2878</v>
      </c>
      <c r="I379" s="127" t="s">
        <v>1218</v>
      </c>
    </row>
    <row r="380" spans="1:9" x14ac:dyDescent="0.3">
      <c r="A380" s="126" t="s">
        <v>40</v>
      </c>
      <c r="B380" s="126" t="s">
        <v>41</v>
      </c>
      <c r="C380" s="126" t="s">
        <v>89</v>
      </c>
      <c r="D380" s="126" t="s">
        <v>85</v>
      </c>
      <c r="E380">
        <v>10</v>
      </c>
      <c r="F380">
        <v>11</v>
      </c>
      <c r="G380" s="126" t="s">
        <v>711</v>
      </c>
      <c r="H380" s="126" t="s">
        <v>2879</v>
      </c>
      <c r="I380" s="127" t="s">
        <v>1218</v>
      </c>
    </row>
    <row r="381" spans="1:9" x14ac:dyDescent="0.3">
      <c r="A381" s="126" t="s">
        <v>40</v>
      </c>
      <c r="B381" s="126" t="s">
        <v>41</v>
      </c>
      <c r="C381" s="126" t="s">
        <v>89</v>
      </c>
      <c r="D381" s="126" t="s">
        <v>85</v>
      </c>
      <c r="E381">
        <v>10</v>
      </c>
      <c r="F381">
        <v>12</v>
      </c>
      <c r="G381" s="126" t="s">
        <v>713</v>
      </c>
      <c r="H381" s="126" t="s">
        <v>2880</v>
      </c>
      <c r="I381" s="127" t="s">
        <v>1218</v>
      </c>
    </row>
    <row r="382" spans="1:9" x14ac:dyDescent="0.3">
      <c r="A382" s="126" t="s">
        <v>40</v>
      </c>
      <c r="B382" s="126" t="s">
        <v>41</v>
      </c>
      <c r="C382" s="126" t="s">
        <v>89</v>
      </c>
      <c r="D382" s="126" t="s">
        <v>85</v>
      </c>
      <c r="E382">
        <v>10</v>
      </c>
      <c r="F382">
        <v>13</v>
      </c>
      <c r="G382" s="126" t="s">
        <v>704</v>
      </c>
      <c r="H382" s="126" t="s">
        <v>2881</v>
      </c>
      <c r="I382" s="127" t="s">
        <v>1218</v>
      </c>
    </row>
    <row r="383" spans="1:9" x14ac:dyDescent="0.3">
      <c r="A383" s="126" t="s">
        <v>40</v>
      </c>
      <c r="B383" s="126" t="s">
        <v>41</v>
      </c>
      <c r="C383" s="126" t="s">
        <v>89</v>
      </c>
      <c r="D383" s="126" t="s">
        <v>85</v>
      </c>
      <c r="E383">
        <v>10</v>
      </c>
      <c r="F383">
        <v>14</v>
      </c>
      <c r="G383" s="126" t="s">
        <v>710</v>
      </c>
      <c r="H383" s="126" t="s">
        <v>2882</v>
      </c>
      <c r="I383" s="127" t="s">
        <v>1218</v>
      </c>
    </row>
    <row r="384" spans="1:9" x14ac:dyDescent="0.3">
      <c r="A384" s="126" t="s">
        <v>40</v>
      </c>
      <c r="B384" s="126" t="s">
        <v>41</v>
      </c>
      <c r="C384" s="126" t="s">
        <v>89</v>
      </c>
      <c r="D384" s="126" t="s">
        <v>85</v>
      </c>
      <c r="E384">
        <v>10</v>
      </c>
      <c r="F384">
        <v>15</v>
      </c>
      <c r="G384" s="126" t="s">
        <v>698</v>
      </c>
      <c r="H384" s="126" t="s">
        <v>2883</v>
      </c>
      <c r="I384" s="127" t="s">
        <v>1218</v>
      </c>
    </row>
    <row r="385" spans="1:9" x14ac:dyDescent="0.3">
      <c r="A385" s="126" t="s">
        <v>40</v>
      </c>
      <c r="B385" s="126" t="s">
        <v>41</v>
      </c>
      <c r="C385" s="126" t="s">
        <v>89</v>
      </c>
      <c r="D385" s="126" t="s">
        <v>85</v>
      </c>
      <c r="E385">
        <v>10</v>
      </c>
      <c r="F385">
        <v>16</v>
      </c>
      <c r="G385" s="126" t="s">
        <v>697</v>
      </c>
      <c r="H385" s="126" t="s">
        <v>2884</v>
      </c>
      <c r="I385" s="127" t="s">
        <v>1218</v>
      </c>
    </row>
    <row r="386" spans="1:9" x14ac:dyDescent="0.3">
      <c r="A386" s="126" t="s">
        <v>40</v>
      </c>
      <c r="B386" s="126" t="s">
        <v>41</v>
      </c>
      <c r="C386" s="126" t="s">
        <v>89</v>
      </c>
      <c r="D386" s="126" t="s">
        <v>85</v>
      </c>
      <c r="E386">
        <v>10</v>
      </c>
      <c r="F386">
        <v>17</v>
      </c>
      <c r="G386" s="126" t="s">
        <v>708</v>
      </c>
      <c r="H386" s="126" t="s">
        <v>2885</v>
      </c>
      <c r="I386" s="127" t="s">
        <v>1218</v>
      </c>
    </row>
    <row r="387" spans="1:9" x14ac:dyDescent="0.3">
      <c r="A387" s="126" t="s">
        <v>40</v>
      </c>
      <c r="B387" s="126" t="s">
        <v>41</v>
      </c>
      <c r="C387" s="126" t="s">
        <v>89</v>
      </c>
      <c r="D387" s="126" t="s">
        <v>85</v>
      </c>
      <c r="E387">
        <v>10</v>
      </c>
      <c r="F387">
        <v>18</v>
      </c>
      <c r="G387" s="126" t="s">
        <v>705</v>
      </c>
      <c r="H387" s="126" t="s">
        <v>2886</v>
      </c>
      <c r="I387" s="127" t="s">
        <v>1218</v>
      </c>
    </row>
    <row r="388" spans="1:9" x14ac:dyDescent="0.3">
      <c r="A388" s="126" t="s">
        <v>40</v>
      </c>
      <c r="B388" s="126" t="s">
        <v>41</v>
      </c>
      <c r="C388" s="126" t="s">
        <v>89</v>
      </c>
      <c r="D388" s="126" t="s">
        <v>85</v>
      </c>
      <c r="E388">
        <v>10</v>
      </c>
      <c r="F388">
        <v>19</v>
      </c>
      <c r="G388" s="126" t="s">
        <v>718</v>
      </c>
      <c r="H388" s="126" t="s">
        <v>2887</v>
      </c>
      <c r="I388" s="127" t="s">
        <v>1218</v>
      </c>
    </row>
    <row r="389" spans="1:9" x14ac:dyDescent="0.3">
      <c r="A389" s="126" t="s">
        <v>40</v>
      </c>
      <c r="B389" s="126" t="s">
        <v>41</v>
      </c>
      <c r="C389" s="126" t="s">
        <v>89</v>
      </c>
      <c r="D389" s="126" t="s">
        <v>85</v>
      </c>
      <c r="E389">
        <v>10</v>
      </c>
      <c r="F389">
        <v>20</v>
      </c>
      <c r="G389" s="126" t="s">
        <v>700</v>
      </c>
      <c r="H389" s="126" t="s">
        <v>2888</v>
      </c>
      <c r="I389" s="127" t="s">
        <v>1218</v>
      </c>
    </row>
    <row r="390" spans="1:9" x14ac:dyDescent="0.3">
      <c r="A390" s="126" t="s">
        <v>40</v>
      </c>
      <c r="B390" s="126" t="s">
        <v>41</v>
      </c>
      <c r="C390" s="126" t="s">
        <v>89</v>
      </c>
      <c r="D390" s="126" t="s">
        <v>85</v>
      </c>
      <c r="E390">
        <v>10</v>
      </c>
      <c r="F390">
        <v>21</v>
      </c>
      <c r="G390" s="126" t="s">
        <v>706</v>
      </c>
      <c r="H390" s="126" t="s">
        <v>2889</v>
      </c>
      <c r="I390" s="127" t="s">
        <v>1218</v>
      </c>
    </row>
    <row r="391" spans="1:9" x14ac:dyDescent="0.3">
      <c r="A391" s="126" t="s">
        <v>40</v>
      </c>
      <c r="B391" s="126" t="s">
        <v>41</v>
      </c>
      <c r="C391" s="126" t="s">
        <v>89</v>
      </c>
      <c r="D391" s="126" t="s">
        <v>85</v>
      </c>
      <c r="E391">
        <v>10</v>
      </c>
      <c r="F391">
        <v>22</v>
      </c>
      <c r="G391" s="126" t="s">
        <v>707</v>
      </c>
      <c r="H391" s="126" t="s">
        <v>2890</v>
      </c>
      <c r="I391" s="127" t="s">
        <v>1218</v>
      </c>
    </row>
    <row r="392" spans="1:9" x14ac:dyDescent="0.3">
      <c r="A392" s="126" t="s">
        <v>44</v>
      </c>
      <c r="B392" s="126" t="s">
        <v>45</v>
      </c>
      <c r="C392" s="126" t="s">
        <v>2</v>
      </c>
      <c r="D392" s="126" t="s">
        <v>85</v>
      </c>
      <c r="E392">
        <v>11</v>
      </c>
      <c r="F392">
        <v>0</v>
      </c>
      <c r="G392" s="126" t="s">
        <v>87</v>
      </c>
      <c r="H392" s="126" t="s">
        <v>2891</v>
      </c>
      <c r="I392" s="127" t="s">
        <v>1218</v>
      </c>
    </row>
    <row r="393" spans="1:9" x14ac:dyDescent="0.3">
      <c r="A393" s="126" t="s">
        <v>48</v>
      </c>
      <c r="B393" s="126" t="s">
        <v>49</v>
      </c>
      <c r="C393" s="126" t="s">
        <v>89</v>
      </c>
      <c r="D393" s="126" t="s">
        <v>85</v>
      </c>
      <c r="E393">
        <v>12</v>
      </c>
      <c r="F393">
        <v>0</v>
      </c>
      <c r="G393" s="126" t="s">
        <v>87</v>
      </c>
      <c r="H393" s="126" t="s">
        <v>2892</v>
      </c>
      <c r="I393" s="127" t="s">
        <v>1218</v>
      </c>
    </row>
    <row r="394" spans="1:9" x14ac:dyDescent="0.3">
      <c r="A394" s="126" t="s">
        <v>52</v>
      </c>
      <c r="B394" s="126" t="s">
        <v>53</v>
      </c>
      <c r="C394" s="126" t="s">
        <v>2</v>
      </c>
      <c r="D394" s="126" t="s">
        <v>85</v>
      </c>
      <c r="E394">
        <v>13</v>
      </c>
      <c r="F394">
        <v>0</v>
      </c>
      <c r="G394" s="126" t="s">
        <v>87</v>
      </c>
      <c r="H394" s="126" t="s">
        <v>2893</v>
      </c>
      <c r="I394" s="127" t="s">
        <v>1218</v>
      </c>
    </row>
    <row r="395" spans="1:9" x14ac:dyDescent="0.3">
      <c r="A395" s="126" t="s">
        <v>61</v>
      </c>
      <c r="B395" s="126" t="s">
        <v>62</v>
      </c>
      <c r="C395" s="126" t="s">
        <v>2</v>
      </c>
      <c r="D395" s="126" t="s">
        <v>85</v>
      </c>
      <c r="E395">
        <v>16</v>
      </c>
      <c r="F395">
        <v>0</v>
      </c>
      <c r="G395" s="126" t="s">
        <v>87</v>
      </c>
      <c r="H395" s="126" t="s">
        <v>2894</v>
      </c>
      <c r="I395" s="127" t="s">
        <v>1218</v>
      </c>
    </row>
    <row r="396" spans="1:9" x14ac:dyDescent="0.3">
      <c r="A396" s="126" t="s">
        <v>40</v>
      </c>
      <c r="B396" s="126" t="s">
        <v>69</v>
      </c>
      <c r="C396" s="126" t="s">
        <v>89</v>
      </c>
      <c r="D396" s="126" t="s">
        <v>85</v>
      </c>
      <c r="E396">
        <v>19</v>
      </c>
      <c r="F396">
        <v>0</v>
      </c>
      <c r="G396" s="126" t="s">
        <v>87</v>
      </c>
      <c r="H396" s="126" t="s">
        <v>2895</v>
      </c>
      <c r="I396" s="127" t="s">
        <v>1218</v>
      </c>
    </row>
    <row r="397" spans="1:9" x14ac:dyDescent="0.3">
      <c r="A397" s="126" t="s">
        <v>40</v>
      </c>
      <c r="B397" s="126" t="s">
        <v>71</v>
      </c>
      <c r="C397" s="126" t="s">
        <v>89</v>
      </c>
      <c r="D397" s="126" t="s">
        <v>85</v>
      </c>
      <c r="E397">
        <v>20</v>
      </c>
      <c r="F397">
        <v>1</v>
      </c>
      <c r="G397" s="126" t="s">
        <v>657</v>
      </c>
      <c r="H397" s="126" t="s">
        <v>2896</v>
      </c>
      <c r="I397" s="127" t="s">
        <v>1218</v>
      </c>
    </row>
    <row r="398" spans="1:9" x14ac:dyDescent="0.3">
      <c r="A398" s="126" t="s">
        <v>40</v>
      </c>
      <c r="B398" s="126" t="s">
        <v>71</v>
      </c>
      <c r="C398" s="126" t="s">
        <v>89</v>
      </c>
      <c r="D398" s="126" t="s">
        <v>85</v>
      </c>
      <c r="E398">
        <v>20</v>
      </c>
      <c r="F398">
        <v>2</v>
      </c>
      <c r="G398" s="126" t="s">
        <v>658</v>
      </c>
      <c r="H398" s="126" t="s">
        <v>2897</v>
      </c>
      <c r="I398" s="127" t="s">
        <v>1218</v>
      </c>
    </row>
    <row r="399" spans="1:9" x14ac:dyDescent="0.3">
      <c r="A399" s="126" t="s">
        <v>40</v>
      </c>
      <c r="B399" s="126" t="s">
        <v>71</v>
      </c>
      <c r="C399" s="126" t="s">
        <v>89</v>
      </c>
      <c r="D399" s="126" t="s">
        <v>85</v>
      </c>
      <c r="E399">
        <v>20</v>
      </c>
      <c r="F399">
        <v>3</v>
      </c>
      <c r="G399" s="126" t="s">
        <v>659</v>
      </c>
      <c r="H399" s="126" t="s">
        <v>2898</v>
      </c>
      <c r="I399" s="127" t="s">
        <v>1218</v>
      </c>
    </row>
    <row r="400" spans="1:9" x14ac:dyDescent="0.3">
      <c r="A400" s="126" t="s">
        <v>40</v>
      </c>
      <c r="B400" s="126" t="s">
        <v>71</v>
      </c>
      <c r="C400" s="126" t="s">
        <v>89</v>
      </c>
      <c r="D400" s="126" t="s">
        <v>85</v>
      </c>
      <c r="E400">
        <v>20</v>
      </c>
      <c r="F400">
        <v>4</v>
      </c>
      <c r="G400" s="126" t="s">
        <v>660</v>
      </c>
      <c r="H400" s="126" t="s">
        <v>2899</v>
      </c>
      <c r="I400" s="127" t="s">
        <v>1218</v>
      </c>
    </row>
    <row r="401" spans="1:9" x14ac:dyDescent="0.3">
      <c r="A401" s="126" t="s">
        <v>40</v>
      </c>
      <c r="B401" s="126" t="s">
        <v>71</v>
      </c>
      <c r="C401" s="126" t="s">
        <v>89</v>
      </c>
      <c r="D401" s="126" t="s">
        <v>85</v>
      </c>
      <c r="E401">
        <v>20</v>
      </c>
      <c r="F401">
        <v>5</v>
      </c>
      <c r="G401" s="126" t="s">
        <v>661</v>
      </c>
      <c r="H401" s="126" t="s">
        <v>2900</v>
      </c>
      <c r="I401" s="127" t="s">
        <v>1218</v>
      </c>
    </row>
    <row r="402" spans="1:9" x14ac:dyDescent="0.3">
      <c r="A402" s="126" t="s">
        <v>40</v>
      </c>
      <c r="B402" s="126" t="s">
        <v>71</v>
      </c>
      <c r="C402" s="126" t="s">
        <v>89</v>
      </c>
      <c r="D402" s="126" t="s">
        <v>85</v>
      </c>
      <c r="E402">
        <v>20</v>
      </c>
      <c r="F402">
        <v>6</v>
      </c>
      <c r="G402" s="126" t="s">
        <v>662</v>
      </c>
      <c r="H402" s="126" t="s">
        <v>2901</v>
      </c>
      <c r="I402" s="127" t="s">
        <v>1218</v>
      </c>
    </row>
    <row r="403" spans="1:9" x14ac:dyDescent="0.3">
      <c r="A403" s="126" t="s">
        <v>40</v>
      </c>
      <c r="B403" s="126" t="s">
        <v>71</v>
      </c>
      <c r="C403" s="126" t="s">
        <v>89</v>
      </c>
      <c r="D403" s="126" t="s">
        <v>85</v>
      </c>
      <c r="E403">
        <v>20</v>
      </c>
      <c r="F403">
        <v>7</v>
      </c>
      <c r="G403" s="126" t="s">
        <v>663</v>
      </c>
      <c r="H403" s="126" t="s">
        <v>2902</v>
      </c>
      <c r="I403" s="127" t="s">
        <v>1218</v>
      </c>
    </row>
    <row r="404" spans="1:9" x14ac:dyDescent="0.3">
      <c r="A404" s="126" t="s">
        <v>40</v>
      </c>
      <c r="B404" s="126" t="s">
        <v>71</v>
      </c>
      <c r="C404" s="126" t="s">
        <v>89</v>
      </c>
      <c r="D404" s="126" t="s">
        <v>85</v>
      </c>
      <c r="E404">
        <v>20</v>
      </c>
      <c r="F404">
        <v>8</v>
      </c>
      <c r="G404" s="126" t="s">
        <v>664</v>
      </c>
      <c r="H404" s="126" t="s">
        <v>2903</v>
      </c>
      <c r="I404" s="127" t="s">
        <v>1218</v>
      </c>
    </row>
    <row r="405" spans="1:9" x14ac:dyDescent="0.3">
      <c r="A405" s="126" t="s">
        <v>40</v>
      </c>
      <c r="B405" s="126" t="s">
        <v>71</v>
      </c>
      <c r="C405" s="126" t="s">
        <v>89</v>
      </c>
      <c r="D405" s="126" t="s">
        <v>85</v>
      </c>
      <c r="E405">
        <v>20</v>
      </c>
      <c r="F405">
        <v>9</v>
      </c>
      <c r="G405" s="126" t="s">
        <v>665</v>
      </c>
      <c r="H405" s="126" t="s">
        <v>2904</v>
      </c>
      <c r="I405" s="127" t="s">
        <v>1218</v>
      </c>
    </row>
    <row r="406" spans="1:9" x14ac:dyDescent="0.3">
      <c r="A406" s="126" t="s">
        <v>40</v>
      </c>
      <c r="B406" s="126" t="s">
        <v>71</v>
      </c>
      <c r="C406" s="126" t="s">
        <v>89</v>
      </c>
      <c r="D406" s="126" t="s">
        <v>85</v>
      </c>
      <c r="E406">
        <v>20</v>
      </c>
      <c r="F406">
        <v>10</v>
      </c>
      <c r="G406" s="126" t="s">
        <v>666</v>
      </c>
      <c r="H406" s="126" t="s">
        <v>2905</v>
      </c>
      <c r="I406" s="127" t="s">
        <v>1218</v>
      </c>
    </row>
    <row r="407" spans="1:9" x14ac:dyDescent="0.3">
      <c r="A407" s="126" t="s">
        <v>40</v>
      </c>
      <c r="B407" s="126" t="s">
        <v>71</v>
      </c>
      <c r="C407" s="126" t="s">
        <v>89</v>
      </c>
      <c r="D407" s="126" t="s">
        <v>85</v>
      </c>
      <c r="E407">
        <v>20</v>
      </c>
      <c r="F407">
        <v>11</v>
      </c>
      <c r="G407" s="126" t="s">
        <v>667</v>
      </c>
      <c r="H407" s="126" t="s">
        <v>2906</v>
      </c>
      <c r="I407" s="127" t="s">
        <v>1218</v>
      </c>
    </row>
    <row r="408" spans="1:9" x14ac:dyDescent="0.3">
      <c r="A408" s="126" t="s">
        <v>40</v>
      </c>
      <c r="B408" s="126" t="s">
        <v>71</v>
      </c>
      <c r="C408" s="126" t="s">
        <v>89</v>
      </c>
      <c r="D408" s="126" t="s">
        <v>85</v>
      </c>
      <c r="E408">
        <v>20</v>
      </c>
      <c r="F408">
        <v>12</v>
      </c>
      <c r="G408" s="126" t="s">
        <v>668</v>
      </c>
      <c r="H408" s="126" t="s">
        <v>2907</v>
      </c>
      <c r="I408" s="127" t="s">
        <v>1218</v>
      </c>
    </row>
    <row r="409" spans="1:9" x14ac:dyDescent="0.3">
      <c r="A409" s="126" t="s">
        <v>40</v>
      </c>
      <c r="B409" s="126" t="s">
        <v>71</v>
      </c>
      <c r="C409" s="126" t="s">
        <v>89</v>
      </c>
      <c r="D409" s="126" t="s">
        <v>85</v>
      </c>
      <c r="E409">
        <v>20</v>
      </c>
      <c r="F409">
        <v>13</v>
      </c>
      <c r="G409" s="126" t="s">
        <v>669</v>
      </c>
      <c r="H409" s="126" t="s">
        <v>2908</v>
      </c>
      <c r="I409" s="127" t="s">
        <v>1218</v>
      </c>
    </row>
    <row r="410" spans="1:9" x14ac:dyDescent="0.3">
      <c r="A410" s="126" t="s">
        <v>40</v>
      </c>
      <c r="B410" s="126" t="s">
        <v>71</v>
      </c>
      <c r="C410" s="126" t="s">
        <v>89</v>
      </c>
      <c r="D410" s="126" t="s">
        <v>85</v>
      </c>
      <c r="E410">
        <v>20</v>
      </c>
      <c r="F410">
        <v>14</v>
      </c>
      <c r="G410" s="126" t="s">
        <v>670</v>
      </c>
      <c r="H410" s="126" t="s">
        <v>2909</v>
      </c>
      <c r="I410" s="127" t="s">
        <v>1218</v>
      </c>
    </row>
    <row r="411" spans="1:9" x14ac:dyDescent="0.3">
      <c r="A411" s="126" t="s">
        <v>40</v>
      </c>
      <c r="B411" s="126" t="s">
        <v>71</v>
      </c>
      <c r="C411" s="126" t="s">
        <v>89</v>
      </c>
      <c r="D411" s="126" t="s">
        <v>85</v>
      </c>
      <c r="E411">
        <v>20</v>
      </c>
      <c r="F411">
        <v>15</v>
      </c>
      <c r="G411" s="126" t="s">
        <v>671</v>
      </c>
      <c r="H411" s="126" t="s">
        <v>2910</v>
      </c>
      <c r="I411" s="127" t="s">
        <v>1218</v>
      </c>
    </row>
    <row r="412" spans="1:9" x14ac:dyDescent="0.3">
      <c r="A412" s="126" t="s">
        <v>40</v>
      </c>
      <c r="B412" s="126" t="s">
        <v>71</v>
      </c>
      <c r="C412" s="126" t="s">
        <v>89</v>
      </c>
      <c r="D412" s="126" t="s">
        <v>85</v>
      </c>
      <c r="E412">
        <v>20</v>
      </c>
      <c r="F412">
        <v>16</v>
      </c>
      <c r="G412" s="126" t="s">
        <v>672</v>
      </c>
      <c r="H412" s="126" t="s">
        <v>2911</v>
      </c>
      <c r="I412" s="127" t="s">
        <v>1218</v>
      </c>
    </row>
    <row r="413" spans="1:9" x14ac:dyDescent="0.3">
      <c r="A413" s="126" t="s">
        <v>40</v>
      </c>
      <c r="B413" s="126" t="s">
        <v>71</v>
      </c>
      <c r="C413" s="126" t="s">
        <v>89</v>
      </c>
      <c r="D413" s="126" t="s">
        <v>85</v>
      </c>
      <c r="E413">
        <v>20</v>
      </c>
      <c r="F413">
        <v>17</v>
      </c>
      <c r="G413" s="126" t="s">
        <v>673</v>
      </c>
      <c r="H413" s="126" t="s">
        <v>2912</v>
      </c>
      <c r="I413" s="127" t="s">
        <v>1218</v>
      </c>
    </row>
    <row r="414" spans="1:9" x14ac:dyDescent="0.3">
      <c r="A414" s="126" t="s">
        <v>40</v>
      </c>
      <c r="B414" s="126" t="s">
        <v>71</v>
      </c>
      <c r="C414" s="126" t="s">
        <v>89</v>
      </c>
      <c r="D414" s="126" t="s">
        <v>85</v>
      </c>
      <c r="E414">
        <v>20</v>
      </c>
      <c r="F414">
        <v>18</v>
      </c>
      <c r="G414" s="126" t="s">
        <v>674</v>
      </c>
      <c r="H414" s="126" t="s">
        <v>2913</v>
      </c>
      <c r="I414" s="127" t="s">
        <v>1218</v>
      </c>
    </row>
    <row r="415" spans="1:9" x14ac:dyDescent="0.3">
      <c r="A415" s="126" t="s">
        <v>40</v>
      </c>
      <c r="B415" s="126" t="s">
        <v>71</v>
      </c>
      <c r="C415" s="126" t="s">
        <v>89</v>
      </c>
      <c r="D415" s="126" t="s">
        <v>85</v>
      </c>
      <c r="E415">
        <v>20</v>
      </c>
      <c r="F415">
        <v>19</v>
      </c>
      <c r="G415" s="126" t="s">
        <v>675</v>
      </c>
      <c r="H415" s="126" t="s">
        <v>2914</v>
      </c>
      <c r="I415" s="127" t="s">
        <v>1218</v>
      </c>
    </row>
    <row r="416" spans="1:9" x14ac:dyDescent="0.3">
      <c r="A416" s="126" t="s">
        <v>40</v>
      </c>
      <c r="B416" s="126" t="s">
        <v>71</v>
      </c>
      <c r="C416" s="126" t="s">
        <v>89</v>
      </c>
      <c r="D416" s="126" t="s">
        <v>85</v>
      </c>
      <c r="E416">
        <v>20</v>
      </c>
      <c r="F416">
        <v>20</v>
      </c>
      <c r="G416" s="126" t="s">
        <v>676</v>
      </c>
      <c r="H416" s="126" t="s">
        <v>2915</v>
      </c>
      <c r="I416" s="127" t="s">
        <v>1218</v>
      </c>
    </row>
    <row r="417" spans="1:9" x14ac:dyDescent="0.3">
      <c r="A417" s="126" t="s">
        <v>40</v>
      </c>
      <c r="B417" s="126" t="s">
        <v>71</v>
      </c>
      <c r="C417" s="126" t="s">
        <v>89</v>
      </c>
      <c r="D417" s="126" t="s">
        <v>85</v>
      </c>
      <c r="E417">
        <v>20</v>
      </c>
      <c r="F417">
        <v>21</v>
      </c>
      <c r="G417" s="126" t="s">
        <v>677</v>
      </c>
      <c r="H417" s="126" t="s">
        <v>2916</v>
      </c>
      <c r="I417" s="127" t="s">
        <v>1218</v>
      </c>
    </row>
    <row r="418" spans="1:9" x14ac:dyDescent="0.3">
      <c r="A418" s="126" t="s">
        <v>40</v>
      </c>
      <c r="B418" s="126" t="s">
        <v>71</v>
      </c>
      <c r="C418" s="126" t="s">
        <v>89</v>
      </c>
      <c r="D418" s="126" t="s">
        <v>85</v>
      </c>
      <c r="E418">
        <v>20</v>
      </c>
      <c r="F418">
        <v>22</v>
      </c>
      <c r="G418" s="126" t="s">
        <v>678</v>
      </c>
      <c r="H418" s="126" t="s">
        <v>2917</v>
      </c>
      <c r="I418" s="127" t="s">
        <v>1218</v>
      </c>
    </row>
    <row r="419" spans="1:9" x14ac:dyDescent="0.3">
      <c r="A419" s="126" t="s">
        <v>74</v>
      </c>
      <c r="B419" s="126" t="s">
        <v>75</v>
      </c>
      <c r="C419" s="126" t="s">
        <v>101</v>
      </c>
      <c r="D419" s="126" t="s">
        <v>85</v>
      </c>
      <c r="E419">
        <v>21</v>
      </c>
      <c r="F419">
        <v>0</v>
      </c>
      <c r="G419" s="126" t="s">
        <v>87</v>
      </c>
      <c r="H419" s="126" t="s">
        <v>2918</v>
      </c>
      <c r="I419" s="127" t="s">
        <v>2919</v>
      </c>
    </row>
    <row r="420" spans="1:9" x14ac:dyDescent="0.3">
      <c r="A420" s="126" t="s">
        <v>6</v>
      </c>
      <c r="B420" s="126" t="s">
        <v>7</v>
      </c>
      <c r="C420" s="126" t="s">
        <v>2</v>
      </c>
      <c r="D420" s="126" t="s">
        <v>85</v>
      </c>
      <c r="E420">
        <v>22</v>
      </c>
      <c r="F420">
        <v>1</v>
      </c>
      <c r="G420" s="126" t="s">
        <v>294</v>
      </c>
      <c r="H420" s="126" t="s">
        <v>2920</v>
      </c>
      <c r="I420" s="127" t="s">
        <v>1218</v>
      </c>
    </row>
    <row r="421" spans="1:9" x14ac:dyDescent="0.3">
      <c r="A421" s="126" t="s">
        <v>6</v>
      </c>
      <c r="B421" s="126" t="s">
        <v>7</v>
      </c>
      <c r="C421" s="126" t="s">
        <v>2</v>
      </c>
      <c r="D421" s="126" t="s">
        <v>85</v>
      </c>
      <c r="E421">
        <v>22</v>
      </c>
      <c r="F421">
        <v>2</v>
      </c>
      <c r="G421" s="126" t="s">
        <v>295</v>
      </c>
      <c r="H421" s="126" t="s">
        <v>2921</v>
      </c>
      <c r="I421" s="127" t="s">
        <v>1218</v>
      </c>
    </row>
    <row r="422" spans="1:9" x14ac:dyDescent="0.3">
      <c r="A422" s="126" t="s">
        <v>6</v>
      </c>
      <c r="B422" s="126" t="s">
        <v>7</v>
      </c>
      <c r="C422" s="126" t="s">
        <v>2</v>
      </c>
      <c r="D422" s="126" t="s">
        <v>85</v>
      </c>
      <c r="E422">
        <v>22</v>
      </c>
      <c r="F422">
        <v>3</v>
      </c>
      <c r="G422" s="126" t="s">
        <v>296</v>
      </c>
      <c r="H422" s="126" t="s">
        <v>2922</v>
      </c>
      <c r="I422" s="127" t="s">
        <v>1218</v>
      </c>
    </row>
    <row r="423" spans="1:9" x14ac:dyDescent="0.3">
      <c r="A423" s="126" t="s">
        <v>6</v>
      </c>
      <c r="B423" s="126" t="s">
        <v>7</v>
      </c>
      <c r="C423" s="126" t="s">
        <v>2</v>
      </c>
      <c r="D423" s="126" t="s">
        <v>85</v>
      </c>
      <c r="E423">
        <v>22</v>
      </c>
      <c r="F423">
        <v>4</v>
      </c>
      <c r="G423" s="126" t="s">
        <v>297</v>
      </c>
      <c r="H423" s="126" t="s">
        <v>2923</v>
      </c>
      <c r="I423" s="127" t="s">
        <v>1218</v>
      </c>
    </row>
    <row r="424" spans="1:9" x14ac:dyDescent="0.3">
      <c r="A424" s="126" t="s">
        <v>6</v>
      </c>
      <c r="B424" s="126" t="s">
        <v>7</v>
      </c>
      <c r="C424" s="126" t="s">
        <v>2</v>
      </c>
      <c r="D424" s="126" t="s">
        <v>85</v>
      </c>
      <c r="E424">
        <v>22</v>
      </c>
      <c r="F424">
        <v>5</v>
      </c>
      <c r="G424" s="126" t="s">
        <v>298</v>
      </c>
      <c r="H424" s="126" t="s">
        <v>2924</v>
      </c>
      <c r="I424" s="127" t="s">
        <v>1218</v>
      </c>
    </row>
    <row r="425" spans="1:9" x14ac:dyDescent="0.3">
      <c r="A425" s="126" t="s">
        <v>6</v>
      </c>
      <c r="B425" s="126" t="s">
        <v>7</v>
      </c>
      <c r="C425" s="126" t="s">
        <v>2</v>
      </c>
      <c r="D425" s="126" t="s">
        <v>85</v>
      </c>
      <c r="E425">
        <v>22</v>
      </c>
      <c r="F425">
        <v>6</v>
      </c>
      <c r="G425" s="126" t="s">
        <v>299</v>
      </c>
      <c r="H425" s="126" t="s">
        <v>2925</v>
      </c>
      <c r="I425" s="127" t="s">
        <v>1218</v>
      </c>
    </row>
    <row r="426" spans="1:9" x14ac:dyDescent="0.3">
      <c r="A426" s="126" t="s">
        <v>6</v>
      </c>
      <c r="B426" s="126" t="s">
        <v>7</v>
      </c>
      <c r="C426" s="126" t="s">
        <v>2</v>
      </c>
      <c r="D426" s="126" t="s">
        <v>85</v>
      </c>
      <c r="E426">
        <v>22</v>
      </c>
      <c r="F426">
        <v>7</v>
      </c>
      <c r="G426" s="126" t="s">
        <v>300</v>
      </c>
      <c r="H426" s="126" t="s">
        <v>2926</v>
      </c>
      <c r="I426" s="127" t="s">
        <v>1218</v>
      </c>
    </row>
    <row r="427" spans="1:9" x14ac:dyDescent="0.3">
      <c r="A427" s="126" t="s">
        <v>6</v>
      </c>
      <c r="B427" s="126" t="s">
        <v>7</v>
      </c>
      <c r="C427" s="126" t="s">
        <v>2</v>
      </c>
      <c r="D427" s="126" t="s">
        <v>85</v>
      </c>
      <c r="E427">
        <v>22</v>
      </c>
      <c r="F427">
        <v>8</v>
      </c>
      <c r="G427" s="126" t="s">
        <v>301</v>
      </c>
      <c r="H427" s="126" t="s">
        <v>2927</v>
      </c>
      <c r="I427" s="127" t="s">
        <v>1218</v>
      </c>
    </row>
    <row r="428" spans="1:9" x14ac:dyDescent="0.3">
      <c r="A428" s="126" t="s">
        <v>6</v>
      </c>
      <c r="B428" s="126" t="s">
        <v>7</v>
      </c>
      <c r="C428" s="126" t="s">
        <v>2</v>
      </c>
      <c r="D428" s="126" t="s">
        <v>85</v>
      </c>
      <c r="E428">
        <v>22</v>
      </c>
      <c r="F428">
        <v>9</v>
      </c>
      <c r="G428" s="126" t="s">
        <v>302</v>
      </c>
      <c r="H428" s="126" t="s">
        <v>2928</v>
      </c>
      <c r="I428" s="127" t="s">
        <v>1218</v>
      </c>
    </row>
    <row r="429" spans="1:9" x14ac:dyDescent="0.3">
      <c r="A429" s="126" t="s">
        <v>6</v>
      </c>
      <c r="B429" s="126" t="s">
        <v>7</v>
      </c>
      <c r="C429" s="126" t="s">
        <v>2</v>
      </c>
      <c r="D429" s="126" t="s">
        <v>85</v>
      </c>
      <c r="E429">
        <v>22</v>
      </c>
      <c r="F429">
        <v>10</v>
      </c>
      <c r="G429" s="126" t="s">
        <v>303</v>
      </c>
      <c r="H429" s="126" t="s">
        <v>2929</v>
      </c>
      <c r="I429" s="127" t="s">
        <v>1218</v>
      </c>
    </row>
    <row r="430" spans="1:9" x14ac:dyDescent="0.3">
      <c r="A430" s="126" t="s">
        <v>6</v>
      </c>
      <c r="B430" s="126" t="s">
        <v>7</v>
      </c>
      <c r="C430" s="126" t="s">
        <v>2</v>
      </c>
      <c r="D430" s="126" t="s">
        <v>85</v>
      </c>
      <c r="E430">
        <v>22</v>
      </c>
      <c r="F430">
        <v>11</v>
      </c>
      <c r="G430" s="126" t="s">
        <v>304</v>
      </c>
      <c r="H430" s="126" t="s">
        <v>2930</v>
      </c>
      <c r="I430" s="127" t="s">
        <v>1218</v>
      </c>
    </row>
    <row r="431" spans="1:9" x14ac:dyDescent="0.3">
      <c r="A431" s="126" t="s">
        <v>6</v>
      </c>
      <c r="B431" s="126" t="s">
        <v>7</v>
      </c>
      <c r="C431" s="126" t="s">
        <v>2</v>
      </c>
      <c r="D431" s="126" t="s">
        <v>85</v>
      </c>
      <c r="E431">
        <v>22</v>
      </c>
      <c r="F431">
        <v>12</v>
      </c>
      <c r="G431" s="126" t="s">
        <v>305</v>
      </c>
      <c r="H431" s="126" t="s">
        <v>2931</v>
      </c>
      <c r="I431" s="127" t="s">
        <v>1218</v>
      </c>
    </row>
    <row r="432" spans="1:9" x14ac:dyDescent="0.3">
      <c r="A432" s="126" t="s">
        <v>6</v>
      </c>
      <c r="B432" s="126" t="s">
        <v>7</v>
      </c>
      <c r="C432" s="126" t="s">
        <v>2</v>
      </c>
      <c r="D432" s="126" t="s">
        <v>85</v>
      </c>
      <c r="E432">
        <v>22</v>
      </c>
      <c r="F432">
        <v>13</v>
      </c>
      <c r="G432" s="126" t="s">
        <v>306</v>
      </c>
      <c r="H432" s="126" t="s">
        <v>2932</v>
      </c>
      <c r="I432" s="127" t="s">
        <v>1218</v>
      </c>
    </row>
    <row r="433" spans="1:9" x14ac:dyDescent="0.3">
      <c r="A433" s="126" t="s">
        <v>6</v>
      </c>
      <c r="B433" s="126" t="s">
        <v>7</v>
      </c>
      <c r="C433" s="126" t="s">
        <v>2</v>
      </c>
      <c r="D433" s="126" t="s">
        <v>85</v>
      </c>
      <c r="E433">
        <v>22</v>
      </c>
      <c r="F433">
        <v>14</v>
      </c>
      <c r="G433" s="126" t="s">
        <v>307</v>
      </c>
      <c r="H433" s="126" t="s">
        <v>2933</v>
      </c>
      <c r="I433" s="127" t="s">
        <v>1218</v>
      </c>
    </row>
    <row r="434" spans="1:9" x14ac:dyDescent="0.3">
      <c r="A434" s="126" t="s">
        <v>6</v>
      </c>
      <c r="B434" s="126" t="s">
        <v>7</v>
      </c>
      <c r="C434" s="126" t="s">
        <v>2</v>
      </c>
      <c r="D434" s="126" t="s">
        <v>85</v>
      </c>
      <c r="E434">
        <v>22</v>
      </c>
      <c r="F434">
        <v>15</v>
      </c>
      <c r="G434" s="126" t="s">
        <v>308</v>
      </c>
      <c r="H434" s="126" t="s">
        <v>2934</v>
      </c>
      <c r="I434" s="127" t="s">
        <v>1218</v>
      </c>
    </row>
    <row r="435" spans="1:9" x14ac:dyDescent="0.3">
      <c r="A435" s="126" t="s">
        <v>6</v>
      </c>
      <c r="B435" s="126" t="s">
        <v>7</v>
      </c>
      <c r="C435" s="126" t="s">
        <v>2</v>
      </c>
      <c r="D435" s="126" t="s">
        <v>85</v>
      </c>
      <c r="E435">
        <v>22</v>
      </c>
      <c r="F435">
        <v>16</v>
      </c>
      <c r="G435" s="126" t="s">
        <v>309</v>
      </c>
      <c r="H435" s="126" t="s">
        <v>2935</v>
      </c>
      <c r="I435" s="127" t="s">
        <v>1218</v>
      </c>
    </row>
    <row r="436" spans="1:9" x14ac:dyDescent="0.3">
      <c r="A436" s="126" t="s">
        <v>52</v>
      </c>
      <c r="B436" s="126" t="s">
        <v>78</v>
      </c>
      <c r="C436" s="126" t="s">
        <v>101</v>
      </c>
      <c r="D436" s="126" t="s">
        <v>85</v>
      </c>
      <c r="E436">
        <v>23</v>
      </c>
      <c r="F436">
        <v>0</v>
      </c>
      <c r="G436" s="126" t="s">
        <v>87</v>
      </c>
      <c r="H436" s="126" t="s">
        <v>2936</v>
      </c>
      <c r="I436" s="127" t="s">
        <v>2498</v>
      </c>
    </row>
    <row r="437" spans="1:9" x14ac:dyDescent="0.3">
      <c r="A437" s="126" t="s">
        <v>52</v>
      </c>
      <c r="B437" s="126" t="s">
        <v>78</v>
      </c>
      <c r="C437" s="126" t="s">
        <v>101</v>
      </c>
      <c r="D437" s="126" t="s">
        <v>85</v>
      </c>
      <c r="E437">
        <v>24</v>
      </c>
      <c r="F437">
        <v>1</v>
      </c>
      <c r="G437" s="126" t="s">
        <v>679</v>
      </c>
      <c r="H437" s="126" t="s">
        <v>2937</v>
      </c>
      <c r="I437" s="127" t="s">
        <v>2498</v>
      </c>
    </row>
    <row r="438" spans="1:9" x14ac:dyDescent="0.3">
      <c r="A438" s="126" t="s">
        <v>52</v>
      </c>
      <c r="B438" s="126" t="s">
        <v>78</v>
      </c>
      <c r="C438" s="126" t="s">
        <v>101</v>
      </c>
      <c r="D438" s="126" t="s">
        <v>85</v>
      </c>
      <c r="E438">
        <v>24</v>
      </c>
      <c r="F438">
        <v>2</v>
      </c>
      <c r="G438" s="126" t="s">
        <v>680</v>
      </c>
      <c r="H438" s="126" t="s">
        <v>2938</v>
      </c>
      <c r="I438" s="127" t="s">
        <v>2498</v>
      </c>
    </row>
    <row r="439" spans="1:9" x14ac:dyDescent="0.3">
      <c r="A439" s="126" t="s">
        <v>52</v>
      </c>
      <c r="B439" s="126" t="s">
        <v>78</v>
      </c>
      <c r="C439" s="126" t="s">
        <v>101</v>
      </c>
      <c r="D439" s="126" t="s">
        <v>85</v>
      </c>
      <c r="E439">
        <v>24</v>
      </c>
      <c r="F439">
        <v>3</v>
      </c>
      <c r="G439" s="126" t="s">
        <v>681</v>
      </c>
      <c r="H439" s="126" t="s">
        <v>2939</v>
      </c>
      <c r="I439" s="127" t="s">
        <v>2498</v>
      </c>
    </row>
    <row r="440" spans="1:9" x14ac:dyDescent="0.3">
      <c r="A440" s="126" t="s">
        <v>52</v>
      </c>
      <c r="B440" s="126" t="s">
        <v>78</v>
      </c>
      <c r="C440" s="126" t="s">
        <v>101</v>
      </c>
      <c r="D440" s="126" t="s">
        <v>85</v>
      </c>
      <c r="E440">
        <v>24</v>
      </c>
      <c r="F440">
        <v>4</v>
      </c>
      <c r="G440" s="126" t="s">
        <v>682</v>
      </c>
      <c r="H440" s="126" t="s">
        <v>2940</v>
      </c>
      <c r="I440" s="127" t="s">
        <v>2498</v>
      </c>
    </row>
    <row r="441" spans="1:9" x14ac:dyDescent="0.3">
      <c r="A441" s="126" t="s">
        <v>52</v>
      </c>
      <c r="B441" s="126" t="s">
        <v>78</v>
      </c>
      <c r="C441" s="126" t="s">
        <v>101</v>
      </c>
      <c r="D441" s="126" t="s">
        <v>85</v>
      </c>
      <c r="E441">
        <v>24</v>
      </c>
      <c r="F441">
        <v>5</v>
      </c>
      <c r="G441" s="126" t="s">
        <v>683</v>
      </c>
      <c r="H441" s="126" t="s">
        <v>2941</v>
      </c>
      <c r="I441" s="127" t="s">
        <v>2498</v>
      </c>
    </row>
    <row r="442" spans="1:9" x14ac:dyDescent="0.3">
      <c r="A442" s="126" t="s">
        <v>52</v>
      </c>
      <c r="B442" s="126" t="s">
        <v>78</v>
      </c>
      <c r="C442" s="126" t="s">
        <v>101</v>
      </c>
      <c r="D442" s="126" t="s">
        <v>85</v>
      </c>
      <c r="E442">
        <v>24</v>
      </c>
      <c r="F442">
        <v>6</v>
      </c>
      <c r="G442" s="126" t="s">
        <v>684</v>
      </c>
      <c r="H442" s="126" t="s">
        <v>2942</v>
      </c>
      <c r="I442" s="127" t="s">
        <v>2498</v>
      </c>
    </row>
    <row r="443" spans="1:9" x14ac:dyDescent="0.3">
      <c r="A443" s="126" t="s">
        <v>52</v>
      </c>
      <c r="B443" s="126" t="s">
        <v>78</v>
      </c>
      <c r="C443" s="126" t="s">
        <v>101</v>
      </c>
      <c r="D443" s="126" t="s">
        <v>85</v>
      </c>
      <c r="E443">
        <v>24</v>
      </c>
      <c r="F443">
        <v>7</v>
      </c>
      <c r="G443" s="126" t="s">
        <v>685</v>
      </c>
      <c r="H443" s="126" t="s">
        <v>2943</v>
      </c>
      <c r="I443" s="127" t="s">
        <v>2498</v>
      </c>
    </row>
    <row r="444" spans="1:9" x14ac:dyDescent="0.3">
      <c r="A444" s="126" t="s">
        <v>52</v>
      </c>
      <c r="B444" s="126" t="s">
        <v>78</v>
      </c>
      <c r="C444" s="126" t="s">
        <v>101</v>
      </c>
      <c r="D444" s="126" t="s">
        <v>85</v>
      </c>
      <c r="E444">
        <v>24</v>
      </c>
      <c r="F444">
        <v>8</v>
      </c>
      <c r="G444" s="126" t="s">
        <v>686</v>
      </c>
      <c r="H444" s="126" t="s">
        <v>2944</v>
      </c>
      <c r="I444" s="127" t="s">
        <v>2498</v>
      </c>
    </row>
    <row r="445" spans="1:9" x14ac:dyDescent="0.3">
      <c r="A445" s="126" t="s">
        <v>52</v>
      </c>
      <c r="B445" s="126" t="s">
        <v>78</v>
      </c>
      <c r="C445" s="126" t="s">
        <v>101</v>
      </c>
      <c r="D445" s="126" t="s">
        <v>85</v>
      </c>
      <c r="E445">
        <v>24</v>
      </c>
      <c r="F445">
        <v>9</v>
      </c>
      <c r="G445" s="126" t="s">
        <v>687</v>
      </c>
      <c r="H445" s="126" t="s">
        <v>2945</v>
      </c>
      <c r="I445" s="127" t="s">
        <v>2498</v>
      </c>
    </row>
    <row r="446" spans="1:9" x14ac:dyDescent="0.3">
      <c r="A446" s="126" t="s">
        <v>52</v>
      </c>
      <c r="B446" s="126" t="s">
        <v>78</v>
      </c>
      <c r="C446" s="126" t="s">
        <v>101</v>
      </c>
      <c r="D446" s="126" t="s">
        <v>85</v>
      </c>
      <c r="E446">
        <v>24</v>
      </c>
      <c r="F446">
        <v>10</v>
      </c>
      <c r="G446" s="126" t="s">
        <v>688</v>
      </c>
      <c r="H446" s="126" t="s">
        <v>2946</v>
      </c>
      <c r="I446" s="127" t="s">
        <v>2498</v>
      </c>
    </row>
    <row r="447" spans="1:9" x14ac:dyDescent="0.3">
      <c r="A447" s="126" t="s">
        <v>52</v>
      </c>
      <c r="B447" s="126" t="s">
        <v>78</v>
      </c>
      <c r="C447" s="126" t="s">
        <v>101</v>
      </c>
      <c r="D447" s="126" t="s">
        <v>85</v>
      </c>
      <c r="E447">
        <v>24</v>
      </c>
      <c r="F447">
        <v>11</v>
      </c>
      <c r="G447" s="126" t="s">
        <v>689</v>
      </c>
      <c r="H447" s="126" t="s">
        <v>2947</v>
      </c>
      <c r="I447" s="127" t="s">
        <v>2498</v>
      </c>
    </row>
    <row r="448" spans="1:9" x14ac:dyDescent="0.3">
      <c r="A448" s="126" t="s">
        <v>52</v>
      </c>
      <c r="B448" s="126" t="s">
        <v>78</v>
      </c>
      <c r="C448" s="126" t="s">
        <v>101</v>
      </c>
      <c r="D448" s="126" t="s">
        <v>85</v>
      </c>
      <c r="E448">
        <v>24</v>
      </c>
      <c r="F448">
        <v>12</v>
      </c>
      <c r="G448" s="126" t="s">
        <v>690</v>
      </c>
      <c r="H448" s="126" t="s">
        <v>2948</v>
      </c>
      <c r="I448" s="127" t="s">
        <v>2498</v>
      </c>
    </row>
    <row r="449" spans="1:9" x14ac:dyDescent="0.3">
      <c r="A449" s="126" t="s">
        <v>52</v>
      </c>
      <c r="B449" s="126" t="s">
        <v>78</v>
      </c>
      <c r="C449" s="126" t="s">
        <v>101</v>
      </c>
      <c r="D449" s="126" t="s">
        <v>85</v>
      </c>
      <c r="E449">
        <v>24</v>
      </c>
      <c r="F449">
        <v>13</v>
      </c>
      <c r="G449" s="126" t="s">
        <v>691</v>
      </c>
      <c r="H449" s="126" t="s">
        <v>2949</v>
      </c>
      <c r="I449" s="127" t="s">
        <v>2498</v>
      </c>
    </row>
    <row r="450" spans="1:9" x14ac:dyDescent="0.3">
      <c r="A450" s="126" t="s">
        <v>52</v>
      </c>
      <c r="B450" s="126" t="s">
        <v>78</v>
      </c>
      <c r="C450" s="126" t="s">
        <v>101</v>
      </c>
      <c r="D450" s="126" t="s">
        <v>85</v>
      </c>
      <c r="E450">
        <v>24</v>
      </c>
      <c r="F450">
        <v>14</v>
      </c>
      <c r="G450" s="126" t="s">
        <v>692</v>
      </c>
      <c r="H450" s="126" t="s">
        <v>2950</v>
      </c>
      <c r="I450" s="127" t="s">
        <v>2498</v>
      </c>
    </row>
    <row r="451" spans="1:9" x14ac:dyDescent="0.3">
      <c r="A451" s="126" t="s">
        <v>52</v>
      </c>
      <c r="B451" s="126" t="s">
        <v>78</v>
      </c>
      <c r="C451" s="126" t="s">
        <v>101</v>
      </c>
      <c r="D451" s="126" t="s">
        <v>85</v>
      </c>
      <c r="E451">
        <v>24</v>
      </c>
      <c r="F451">
        <v>15</v>
      </c>
      <c r="G451" s="126" t="s">
        <v>693</v>
      </c>
      <c r="H451" s="126" t="s">
        <v>2951</v>
      </c>
      <c r="I451" s="127" t="s">
        <v>2498</v>
      </c>
    </row>
    <row r="452" spans="1:9" x14ac:dyDescent="0.3">
      <c r="A452" s="126" t="s">
        <v>52</v>
      </c>
      <c r="B452" s="126" t="s">
        <v>78</v>
      </c>
      <c r="C452" s="126" t="s">
        <v>101</v>
      </c>
      <c r="D452" s="126" t="s">
        <v>85</v>
      </c>
      <c r="E452">
        <v>24</v>
      </c>
      <c r="F452">
        <v>16</v>
      </c>
      <c r="G452" s="126" t="s">
        <v>694</v>
      </c>
      <c r="H452" s="126" t="s">
        <v>2952</v>
      </c>
      <c r="I452" s="127" t="s">
        <v>2498</v>
      </c>
    </row>
    <row r="453" spans="1:9" x14ac:dyDescent="0.3">
      <c r="A453" s="126" t="s">
        <v>52</v>
      </c>
      <c r="B453" s="126" t="s">
        <v>78</v>
      </c>
      <c r="C453" s="126" t="s">
        <v>101</v>
      </c>
      <c r="D453" s="126" t="s">
        <v>85</v>
      </c>
      <c r="E453">
        <v>24</v>
      </c>
      <c r="F453">
        <v>17</v>
      </c>
      <c r="G453" s="126" t="s">
        <v>695</v>
      </c>
      <c r="H453" s="126" t="s">
        <v>2953</v>
      </c>
      <c r="I453" s="127" t="s">
        <v>2498</v>
      </c>
    </row>
    <row r="454" spans="1:9" x14ac:dyDescent="0.3">
      <c r="A454" s="126" t="s">
        <v>52</v>
      </c>
      <c r="B454" s="126" t="s">
        <v>78</v>
      </c>
      <c r="C454" s="126" t="s">
        <v>101</v>
      </c>
      <c r="D454" s="126" t="s">
        <v>85</v>
      </c>
      <c r="E454">
        <v>24</v>
      </c>
      <c r="F454">
        <v>18</v>
      </c>
      <c r="G454" s="126" t="s">
        <v>696</v>
      </c>
      <c r="H454" s="126" t="s">
        <v>2954</v>
      </c>
      <c r="I454" s="127" t="s">
        <v>2498</v>
      </c>
    </row>
    <row r="455" spans="1:9" x14ac:dyDescent="0.3">
      <c r="A455" s="126" t="s">
        <v>81</v>
      </c>
      <c r="B455" s="126" t="s">
        <v>82</v>
      </c>
      <c r="C455" s="126" t="s">
        <v>101</v>
      </c>
      <c r="D455" s="126" t="s">
        <v>85</v>
      </c>
      <c r="E455">
        <v>25</v>
      </c>
      <c r="F455">
        <v>0</v>
      </c>
      <c r="G455" s="126" t="s">
        <v>87</v>
      </c>
      <c r="H455" s="126" t="s">
        <v>2955</v>
      </c>
      <c r="I455" s="127" t="s">
        <v>2498</v>
      </c>
    </row>
    <row r="456" spans="1:9" x14ac:dyDescent="0.3">
      <c r="A456" s="126" t="s">
        <v>81</v>
      </c>
      <c r="B456" s="126" t="s">
        <v>82</v>
      </c>
      <c r="C456" s="126" t="s">
        <v>101</v>
      </c>
      <c r="D456" s="126" t="s">
        <v>85</v>
      </c>
      <c r="E456">
        <v>26</v>
      </c>
      <c r="F456">
        <v>1</v>
      </c>
      <c r="G456" s="126" t="s">
        <v>679</v>
      </c>
      <c r="H456" s="126" t="s">
        <v>2956</v>
      </c>
      <c r="I456" s="127" t="s">
        <v>2498</v>
      </c>
    </row>
    <row r="457" spans="1:9" x14ac:dyDescent="0.3">
      <c r="A457" s="126" t="s">
        <v>81</v>
      </c>
      <c r="B457" s="126" t="s">
        <v>82</v>
      </c>
      <c r="C457" s="126" t="s">
        <v>101</v>
      </c>
      <c r="D457" s="126" t="s">
        <v>85</v>
      </c>
      <c r="E457">
        <v>26</v>
      </c>
      <c r="F457">
        <v>2</v>
      </c>
      <c r="G457" s="126" t="s">
        <v>680</v>
      </c>
      <c r="H457" s="126" t="s">
        <v>2957</v>
      </c>
      <c r="I457" s="127" t="s">
        <v>2498</v>
      </c>
    </row>
    <row r="458" spans="1:9" x14ac:dyDescent="0.3">
      <c r="A458" s="126" t="s">
        <v>81</v>
      </c>
      <c r="B458" s="126" t="s">
        <v>82</v>
      </c>
      <c r="C458" s="126" t="s">
        <v>101</v>
      </c>
      <c r="D458" s="126" t="s">
        <v>85</v>
      </c>
      <c r="E458">
        <v>26</v>
      </c>
      <c r="F458">
        <v>3</v>
      </c>
      <c r="G458" s="126" t="s">
        <v>681</v>
      </c>
      <c r="H458" s="126" t="s">
        <v>2958</v>
      </c>
      <c r="I458" s="127" t="s">
        <v>2498</v>
      </c>
    </row>
    <row r="459" spans="1:9" x14ac:dyDescent="0.3">
      <c r="A459" s="126" t="s">
        <v>81</v>
      </c>
      <c r="B459" s="126" t="s">
        <v>82</v>
      </c>
      <c r="C459" s="126" t="s">
        <v>101</v>
      </c>
      <c r="D459" s="126" t="s">
        <v>85</v>
      </c>
      <c r="E459">
        <v>26</v>
      </c>
      <c r="F459">
        <v>4</v>
      </c>
      <c r="G459" s="126" t="s">
        <v>682</v>
      </c>
      <c r="H459" s="126" t="s">
        <v>2959</v>
      </c>
      <c r="I459" s="127" t="s">
        <v>2498</v>
      </c>
    </row>
    <row r="460" spans="1:9" x14ac:dyDescent="0.3">
      <c r="A460" s="126" t="s">
        <v>81</v>
      </c>
      <c r="B460" s="126" t="s">
        <v>82</v>
      </c>
      <c r="C460" s="126" t="s">
        <v>101</v>
      </c>
      <c r="D460" s="126" t="s">
        <v>85</v>
      </c>
      <c r="E460">
        <v>26</v>
      </c>
      <c r="F460">
        <v>5</v>
      </c>
      <c r="G460" s="126" t="s">
        <v>683</v>
      </c>
      <c r="H460" s="126" t="s">
        <v>2960</v>
      </c>
      <c r="I460" s="127" t="s">
        <v>2498</v>
      </c>
    </row>
    <row r="461" spans="1:9" x14ac:dyDescent="0.3">
      <c r="A461" s="126" t="s">
        <v>81</v>
      </c>
      <c r="B461" s="126" t="s">
        <v>82</v>
      </c>
      <c r="C461" s="126" t="s">
        <v>101</v>
      </c>
      <c r="D461" s="126" t="s">
        <v>85</v>
      </c>
      <c r="E461">
        <v>26</v>
      </c>
      <c r="F461">
        <v>6</v>
      </c>
      <c r="G461" s="126" t="s">
        <v>684</v>
      </c>
      <c r="H461" s="126" t="s">
        <v>2961</v>
      </c>
      <c r="I461" s="127" t="s">
        <v>2498</v>
      </c>
    </row>
    <row r="462" spans="1:9" x14ac:dyDescent="0.3">
      <c r="A462" s="126" t="s">
        <v>81</v>
      </c>
      <c r="B462" s="126" t="s">
        <v>82</v>
      </c>
      <c r="C462" s="126" t="s">
        <v>101</v>
      </c>
      <c r="D462" s="126" t="s">
        <v>85</v>
      </c>
      <c r="E462">
        <v>26</v>
      </c>
      <c r="F462">
        <v>7</v>
      </c>
      <c r="G462" s="126" t="s">
        <v>685</v>
      </c>
      <c r="H462" s="126" t="s">
        <v>2962</v>
      </c>
      <c r="I462" s="127" t="s">
        <v>2498</v>
      </c>
    </row>
    <row r="463" spans="1:9" x14ac:dyDescent="0.3">
      <c r="A463" s="126" t="s">
        <v>81</v>
      </c>
      <c r="B463" s="126" t="s">
        <v>82</v>
      </c>
      <c r="C463" s="126" t="s">
        <v>101</v>
      </c>
      <c r="D463" s="126" t="s">
        <v>85</v>
      </c>
      <c r="E463">
        <v>26</v>
      </c>
      <c r="F463">
        <v>8</v>
      </c>
      <c r="G463" s="126" t="s">
        <v>686</v>
      </c>
      <c r="H463" s="126" t="s">
        <v>2963</v>
      </c>
      <c r="I463" s="127" t="s">
        <v>2498</v>
      </c>
    </row>
    <row r="464" spans="1:9" x14ac:dyDescent="0.3">
      <c r="A464" s="126" t="s">
        <v>81</v>
      </c>
      <c r="B464" s="126" t="s">
        <v>82</v>
      </c>
      <c r="C464" s="126" t="s">
        <v>101</v>
      </c>
      <c r="D464" s="126" t="s">
        <v>85</v>
      </c>
      <c r="E464">
        <v>26</v>
      </c>
      <c r="F464">
        <v>9</v>
      </c>
      <c r="G464" s="126" t="s">
        <v>687</v>
      </c>
      <c r="H464" s="126" t="s">
        <v>2964</v>
      </c>
      <c r="I464" s="127" t="s">
        <v>2498</v>
      </c>
    </row>
    <row r="465" spans="1:9" x14ac:dyDescent="0.3">
      <c r="A465" s="126" t="s">
        <v>81</v>
      </c>
      <c r="B465" s="126" t="s">
        <v>82</v>
      </c>
      <c r="C465" s="126" t="s">
        <v>101</v>
      </c>
      <c r="D465" s="126" t="s">
        <v>85</v>
      </c>
      <c r="E465">
        <v>26</v>
      </c>
      <c r="F465">
        <v>10</v>
      </c>
      <c r="G465" s="126" t="s">
        <v>688</v>
      </c>
      <c r="H465" s="126" t="s">
        <v>2965</v>
      </c>
      <c r="I465" s="127" t="s">
        <v>2498</v>
      </c>
    </row>
    <row r="466" spans="1:9" x14ac:dyDescent="0.3">
      <c r="A466" s="126" t="s">
        <v>81</v>
      </c>
      <c r="B466" s="126" t="s">
        <v>82</v>
      </c>
      <c r="C466" s="126" t="s">
        <v>101</v>
      </c>
      <c r="D466" s="126" t="s">
        <v>85</v>
      </c>
      <c r="E466">
        <v>26</v>
      </c>
      <c r="F466">
        <v>11</v>
      </c>
      <c r="G466" s="126" t="s">
        <v>689</v>
      </c>
      <c r="H466" s="126" t="s">
        <v>2966</v>
      </c>
      <c r="I466" s="127" t="s">
        <v>2498</v>
      </c>
    </row>
    <row r="467" spans="1:9" x14ac:dyDescent="0.3">
      <c r="A467" s="126" t="s">
        <v>81</v>
      </c>
      <c r="B467" s="126" t="s">
        <v>82</v>
      </c>
      <c r="C467" s="126" t="s">
        <v>101</v>
      </c>
      <c r="D467" s="126" t="s">
        <v>85</v>
      </c>
      <c r="E467">
        <v>26</v>
      </c>
      <c r="F467">
        <v>12</v>
      </c>
      <c r="G467" s="126" t="s">
        <v>690</v>
      </c>
      <c r="H467" s="126" t="s">
        <v>2967</v>
      </c>
      <c r="I467" s="127" t="s">
        <v>2498</v>
      </c>
    </row>
    <row r="468" spans="1:9" x14ac:dyDescent="0.3">
      <c r="A468" s="126" t="s">
        <v>81</v>
      </c>
      <c r="B468" s="126" t="s">
        <v>82</v>
      </c>
      <c r="C468" s="126" t="s">
        <v>101</v>
      </c>
      <c r="D468" s="126" t="s">
        <v>85</v>
      </c>
      <c r="E468">
        <v>26</v>
      </c>
      <c r="F468">
        <v>13</v>
      </c>
      <c r="G468" s="126" t="s">
        <v>691</v>
      </c>
      <c r="H468" s="126" t="s">
        <v>2968</v>
      </c>
      <c r="I468" s="127" t="s">
        <v>2498</v>
      </c>
    </row>
    <row r="469" spans="1:9" x14ac:dyDescent="0.3">
      <c r="A469" s="126" t="s">
        <v>81</v>
      </c>
      <c r="B469" s="126" t="s">
        <v>82</v>
      </c>
      <c r="C469" s="126" t="s">
        <v>101</v>
      </c>
      <c r="D469" s="126" t="s">
        <v>85</v>
      </c>
      <c r="E469">
        <v>26</v>
      </c>
      <c r="F469">
        <v>14</v>
      </c>
      <c r="G469" s="126" t="s">
        <v>692</v>
      </c>
      <c r="H469" s="126" t="s">
        <v>2969</v>
      </c>
      <c r="I469" s="127" t="s">
        <v>2498</v>
      </c>
    </row>
    <row r="470" spans="1:9" x14ac:dyDescent="0.3">
      <c r="A470" s="126" t="s">
        <v>81</v>
      </c>
      <c r="B470" s="126" t="s">
        <v>82</v>
      </c>
      <c r="C470" s="126" t="s">
        <v>101</v>
      </c>
      <c r="D470" s="126" t="s">
        <v>85</v>
      </c>
      <c r="E470">
        <v>26</v>
      </c>
      <c r="F470">
        <v>15</v>
      </c>
      <c r="G470" s="126" t="s">
        <v>693</v>
      </c>
      <c r="H470" s="126" t="s">
        <v>2970</v>
      </c>
      <c r="I470" s="127" t="s">
        <v>2498</v>
      </c>
    </row>
    <row r="471" spans="1:9" x14ac:dyDescent="0.3">
      <c r="A471" s="126" t="s">
        <v>81</v>
      </c>
      <c r="B471" s="126" t="s">
        <v>82</v>
      </c>
      <c r="C471" s="126" t="s">
        <v>101</v>
      </c>
      <c r="D471" s="126" t="s">
        <v>85</v>
      </c>
      <c r="E471">
        <v>26</v>
      </c>
      <c r="F471">
        <v>16</v>
      </c>
      <c r="G471" s="126" t="s">
        <v>694</v>
      </c>
      <c r="H471" s="126" t="s">
        <v>2971</v>
      </c>
      <c r="I471" s="127" t="s">
        <v>2498</v>
      </c>
    </row>
    <row r="472" spans="1:9" x14ac:dyDescent="0.3">
      <c r="A472" s="126" t="s">
        <v>81</v>
      </c>
      <c r="B472" s="126" t="s">
        <v>82</v>
      </c>
      <c r="C472" s="126" t="s">
        <v>101</v>
      </c>
      <c r="D472" s="126" t="s">
        <v>85</v>
      </c>
      <c r="E472">
        <v>26</v>
      </c>
      <c r="F472">
        <v>17</v>
      </c>
      <c r="G472" s="126" t="s">
        <v>695</v>
      </c>
      <c r="H472" s="126" t="s">
        <v>2972</v>
      </c>
      <c r="I472" s="127" t="s">
        <v>2498</v>
      </c>
    </row>
    <row r="473" spans="1:9" x14ac:dyDescent="0.3">
      <c r="A473" s="126" t="s">
        <v>81</v>
      </c>
      <c r="B473" s="126" t="s">
        <v>82</v>
      </c>
      <c r="C473" s="126" t="s">
        <v>101</v>
      </c>
      <c r="D473" s="126" t="s">
        <v>85</v>
      </c>
      <c r="E473">
        <v>26</v>
      </c>
      <c r="F473">
        <v>18</v>
      </c>
      <c r="G473" s="126" t="s">
        <v>696</v>
      </c>
      <c r="H473" s="126" t="s">
        <v>2973</v>
      </c>
      <c r="I473" s="127" t="s">
        <v>2498</v>
      </c>
    </row>
    <row r="474" spans="1:9" x14ac:dyDescent="0.3">
      <c r="A474" s="126" t="s">
        <v>52</v>
      </c>
      <c r="B474" s="126" t="s">
        <v>78</v>
      </c>
      <c r="C474" s="126" t="s">
        <v>89</v>
      </c>
      <c r="D474" s="126" t="s">
        <v>85</v>
      </c>
      <c r="E474">
        <v>27</v>
      </c>
      <c r="F474">
        <v>0</v>
      </c>
      <c r="G474" s="126" t="s">
        <v>87</v>
      </c>
      <c r="H474" s="126" t="s">
        <v>2974</v>
      </c>
      <c r="I474" s="127" t="s">
        <v>2498</v>
      </c>
    </row>
    <row r="475" spans="1:9" x14ac:dyDescent="0.3">
      <c r="A475" s="126" t="s">
        <v>52</v>
      </c>
      <c r="B475" s="126" t="s">
        <v>78</v>
      </c>
      <c r="C475" s="126" t="s">
        <v>89</v>
      </c>
      <c r="D475" s="126" t="s">
        <v>85</v>
      </c>
      <c r="E475">
        <v>28</v>
      </c>
      <c r="F475">
        <v>1</v>
      </c>
      <c r="G475" s="126" t="s">
        <v>703</v>
      </c>
      <c r="H475" s="126" t="s">
        <v>2975</v>
      </c>
      <c r="I475" s="127" t="s">
        <v>2498</v>
      </c>
    </row>
    <row r="476" spans="1:9" x14ac:dyDescent="0.3">
      <c r="A476" s="126" t="s">
        <v>52</v>
      </c>
      <c r="B476" s="126" t="s">
        <v>78</v>
      </c>
      <c r="C476" s="126" t="s">
        <v>89</v>
      </c>
      <c r="D476" s="126" t="s">
        <v>85</v>
      </c>
      <c r="E476">
        <v>28</v>
      </c>
      <c r="F476">
        <v>2</v>
      </c>
      <c r="G476" s="126" t="s">
        <v>701</v>
      </c>
      <c r="H476" s="126" t="s">
        <v>2976</v>
      </c>
      <c r="I476" s="127" t="s">
        <v>2498</v>
      </c>
    </row>
    <row r="477" spans="1:9" x14ac:dyDescent="0.3">
      <c r="A477" s="126" t="s">
        <v>52</v>
      </c>
      <c r="B477" s="126" t="s">
        <v>78</v>
      </c>
      <c r="C477" s="126" t="s">
        <v>89</v>
      </c>
      <c r="D477" s="126" t="s">
        <v>85</v>
      </c>
      <c r="E477">
        <v>28</v>
      </c>
      <c r="F477">
        <v>3</v>
      </c>
      <c r="G477" s="126" t="s">
        <v>712</v>
      </c>
      <c r="H477" s="126" t="s">
        <v>2977</v>
      </c>
      <c r="I477" s="127" t="s">
        <v>2498</v>
      </c>
    </row>
    <row r="478" spans="1:9" x14ac:dyDescent="0.3">
      <c r="A478" s="126" t="s">
        <v>52</v>
      </c>
      <c r="B478" s="126" t="s">
        <v>78</v>
      </c>
      <c r="C478" s="126" t="s">
        <v>89</v>
      </c>
      <c r="D478" s="126" t="s">
        <v>85</v>
      </c>
      <c r="E478">
        <v>28</v>
      </c>
      <c r="F478">
        <v>4</v>
      </c>
      <c r="G478" s="126" t="s">
        <v>699</v>
      </c>
      <c r="H478" s="126" t="s">
        <v>2978</v>
      </c>
      <c r="I478" s="127" t="s">
        <v>2498</v>
      </c>
    </row>
    <row r="479" spans="1:9" x14ac:dyDescent="0.3">
      <c r="A479" s="126" t="s">
        <v>52</v>
      </c>
      <c r="B479" s="126" t="s">
        <v>78</v>
      </c>
      <c r="C479" s="126" t="s">
        <v>89</v>
      </c>
      <c r="D479" s="126" t="s">
        <v>85</v>
      </c>
      <c r="E479">
        <v>28</v>
      </c>
      <c r="F479">
        <v>5</v>
      </c>
      <c r="G479" s="126" t="s">
        <v>702</v>
      </c>
      <c r="H479" s="126" t="s">
        <v>2979</v>
      </c>
      <c r="I479" s="127" t="s">
        <v>2498</v>
      </c>
    </row>
    <row r="480" spans="1:9" x14ac:dyDescent="0.3">
      <c r="A480" s="126" t="s">
        <v>52</v>
      </c>
      <c r="B480" s="126" t="s">
        <v>78</v>
      </c>
      <c r="C480" s="126" t="s">
        <v>89</v>
      </c>
      <c r="D480" s="126" t="s">
        <v>85</v>
      </c>
      <c r="E480">
        <v>28</v>
      </c>
      <c r="F480">
        <v>6</v>
      </c>
      <c r="G480" s="126" t="s">
        <v>714</v>
      </c>
      <c r="H480" s="126" t="s">
        <v>2980</v>
      </c>
      <c r="I480" s="127" t="s">
        <v>2498</v>
      </c>
    </row>
    <row r="481" spans="1:9" x14ac:dyDescent="0.3">
      <c r="A481" s="126" t="s">
        <v>52</v>
      </c>
      <c r="B481" s="126" t="s">
        <v>78</v>
      </c>
      <c r="C481" s="126" t="s">
        <v>89</v>
      </c>
      <c r="D481" s="126" t="s">
        <v>85</v>
      </c>
      <c r="E481">
        <v>28</v>
      </c>
      <c r="F481">
        <v>7</v>
      </c>
      <c r="G481" s="126" t="s">
        <v>715</v>
      </c>
      <c r="H481" s="126" t="s">
        <v>2981</v>
      </c>
      <c r="I481" s="127" t="s">
        <v>2498</v>
      </c>
    </row>
    <row r="482" spans="1:9" x14ac:dyDescent="0.3">
      <c r="A482" s="126" t="s">
        <v>52</v>
      </c>
      <c r="B482" s="126" t="s">
        <v>78</v>
      </c>
      <c r="C482" s="126" t="s">
        <v>89</v>
      </c>
      <c r="D482" s="126" t="s">
        <v>85</v>
      </c>
      <c r="E482">
        <v>28</v>
      </c>
      <c r="F482">
        <v>8</v>
      </c>
      <c r="G482" s="126" t="s">
        <v>717</v>
      </c>
      <c r="H482" s="126" t="s">
        <v>2982</v>
      </c>
      <c r="I482" s="127" t="s">
        <v>2498</v>
      </c>
    </row>
    <row r="483" spans="1:9" x14ac:dyDescent="0.3">
      <c r="A483" s="126" t="s">
        <v>52</v>
      </c>
      <c r="B483" s="126" t="s">
        <v>78</v>
      </c>
      <c r="C483" s="126" t="s">
        <v>89</v>
      </c>
      <c r="D483" s="126" t="s">
        <v>85</v>
      </c>
      <c r="E483">
        <v>28</v>
      </c>
      <c r="F483">
        <v>9</v>
      </c>
      <c r="G483" s="126" t="s">
        <v>709</v>
      </c>
      <c r="H483" s="126" t="s">
        <v>2983</v>
      </c>
      <c r="I483" s="127" t="s">
        <v>2498</v>
      </c>
    </row>
    <row r="484" spans="1:9" x14ac:dyDescent="0.3">
      <c r="A484" s="126" t="s">
        <v>52</v>
      </c>
      <c r="B484" s="126" t="s">
        <v>78</v>
      </c>
      <c r="C484" s="126" t="s">
        <v>89</v>
      </c>
      <c r="D484" s="126" t="s">
        <v>85</v>
      </c>
      <c r="E484">
        <v>28</v>
      </c>
      <c r="F484">
        <v>10</v>
      </c>
      <c r="G484" s="126" t="s">
        <v>716</v>
      </c>
      <c r="H484" s="126" t="s">
        <v>2984</v>
      </c>
      <c r="I484" s="127" t="s">
        <v>2498</v>
      </c>
    </row>
    <row r="485" spans="1:9" x14ac:dyDescent="0.3">
      <c r="A485" s="126" t="s">
        <v>52</v>
      </c>
      <c r="B485" s="126" t="s">
        <v>78</v>
      </c>
      <c r="C485" s="126" t="s">
        <v>89</v>
      </c>
      <c r="D485" s="126" t="s">
        <v>85</v>
      </c>
      <c r="E485">
        <v>28</v>
      </c>
      <c r="F485">
        <v>11</v>
      </c>
      <c r="G485" s="126" t="s">
        <v>711</v>
      </c>
      <c r="H485" s="126" t="s">
        <v>2985</v>
      </c>
      <c r="I485" s="127" t="s">
        <v>2498</v>
      </c>
    </row>
    <row r="486" spans="1:9" x14ac:dyDescent="0.3">
      <c r="A486" s="126" t="s">
        <v>52</v>
      </c>
      <c r="B486" s="126" t="s">
        <v>78</v>
      </c>
      <c r="C486" s="126" t="s">
        <v>89</v>
      </c>
      <c r="D486" s="126" t="s">
        <v>85</v>
      </c>
      <c r="E486">
        <v>28</v>
      </c>
      <c r="F486">
        <v>12</v>
      </c>
      <c r="G486" s="126" t="s">
        <v>713</v>
      </c>
      <c r="H486" s="126" t="s">
        <v>2986</v>
      </c>
      <c r="I486" s="127" t="s">
        <v>2498</v>
      </c>
    </row>
    <row r="487" spans="1:9" x14ac:dyDescent="0.3">
      <c r="A487" s="126" t="s">
        <v>52</v>
      </c>
      <c r="B487" s="126" t="s">
        <v>78</v>
      </c>
      <c r="C487" s="126" t="s">
        <v>89</v>
      </c>
      <c r="D487" s="126" t="s">
        <v>85</v>
      </c>
      <c r="E487">
        <v>28</v>
      </c>
      <c r="F487">
        <v>13</v>
      </c>
      <c r="G487" s="126" t="s">
        <v>704</v>
      </c>
      <c r="H487" s="126" t="s">
        <v>2987</v>
      </c>
      <c r="I487" s="127" t="s">
        <v>2498</v>
      </c>
    </row>
    <row r="488" spans="1:9" x14ac:dyDescent="0.3">
      <c r="A488" s="126" t="s">
        <v>52</v>
      </c>
      <c r="B488" s="126" t="s">
        <v>78</v>
      </c>
      <c r="C488" s="126" t="s">
        <v>89</v>
      </c>
      <c r="D488" s="126" t="s">
        <v>85</v>
      </c>
      <c r="E488">
        <v>28</v>
      </c>
      <c r="F488">
        <v>14</v>
      </c>
      <c r="G488" s="126" t="s">
        <v>710</v>
      </c>
      <c r="H488" s="126" t="s">
        <v>2988</v>
      </c>
      <c r="I488" s="127" t="s">
        <v>2498</v>
      </c>
    </row>
    <row r="489" spans="1:9" x14ac:dyDescent="0.3">
      <c r="A489" s="126" t="s">
        <v>52</v>
      </c>
      <c r="B489" s="126" t="s">
        <v>78</v>
      </c>
      <c r="C489" s="126" t="s">
        <v>89</v>
      </c>
      <c r="D489" s="126" t="s">
        <v>85</v>
      </c>
      <c r="E489">
        <v>28</v>
      </c>
      <c r="F489">
        <v>15</v>
      </c>
      <c r="G489" s="126" t="s">
        <v>698</v>
      </c>
      <c r="H489" s="126" t="s">
        <v>2989</v>
      </c>
      <c r="I489" s="127" t="s">
        <v>2498</v>
      </c>
    </row>
    <row r="490" spans="1:9" x14ac:dyDescent="0.3">
      <c r="A490" s="126" t="s">
        <v>52</v>
      </c>
      <c r="B490" s="126" t="s">
        <v>78</v>
      </c>
      <c r="C490" s="126" t="s">
        <v>89</v>
      </c>
      <c r="D490" s="126" t="s">
        <v>85</v>
      </c>
      <c r="E490">
        <v>28</v>
      </c>
      <c r="F490">
        <v>16</v>
      </c>
      <c r="G490" s="126" t="s">
        <v>697</v>
      </c>
      <c r="H490" s="126" t="s">
        <v>2990</v>
      </c>
      <c r="I490" s="127" t="s">
        <v>2498</v>
      </c>
    </row>
    <row r="491" spans="1:9" x14ac:dyDescent="0.3">
      <c r="A491" s="126" t="s">
        <v>52</v>
      </c>
      <c r="B491" s="126" t="s">
        <v>78</v>
      </c>
      <c r="C491" s="126" t="s">
        <v>89</v>
      </c>
      <c r="D491" s="126" t="s">
        <v>85</v>
      </c>
      <c r="E491">
        <v>28</v>
      </c>
      <c r="F491">
        <v>17</v>
      </c>
      <c r="G491" s="126" t="s">
        <v>708</v>
      </c>
      <c r="H491" s="126" t="s">
        <v>2991</v>
      </c>
      <c r="I491" s="127" t="s">
        <v>2498</v>
      </c>
    </row>
    <row r="492" spans="1:9" x14ac:dyDescent="0.3">
      <c r="A492" s="126" t="s">
        <v>52</v>
      </c>
      <c r="B492" s="126" t="s">
        <v>78</v>
      </c>
      <c r="C492" s="126" t="s">
        <v>89</v>
      </c>
      <c r="D492" s="126" t="s">
        <v>85</v>
      </c>
      <c r="E492">
        <v>28</v>
      </c>
      <c r="F492">
        <v>18</v>
      </c>
      <c r="G492" s="126" t="s">
        <v>705</v>
      </c>
      <c r="H492" s="126" t="s">
        <v>2992</v>
      </c>
      <c r="I492" s="127" t="s">
        <v>2498</v>
      </c>
    </row>
    <row r="493" spans="1:9" x14ac:dyDescent="0.3">
      <c r="A493" s="126" t="s">
        <v>52</v>
      </c>
      <c r="B493" s="126" t="s">
        <v>78</v>
      </c>
      <c r="C493" s="126" t="s">
        <v>89</v>
      </c>
      <c r="D493" s="126" t="s">
        <v>85</v>
      </c>
      <c r="E493">
        <v>28</v>
      </c>
      <c r="F493">
        <v>19</v>
      </c>
      <c r="G493" s="126" t="s">
        <v>718</v>
      </c>
      <c r="H493" s="126" t="s">
        <v>2993</v>
      </c>
      <c r="I493" s="127" t="s">
        <v>2498</v>
      </c>
    </row>
    <row r="494" spans="1:9" x14ac:dyDescent="0.3">
      <c r="A494" s="126" t="s">
        <v>52</v>
      </c>
      <c r="B494" s="126" t="s">
        <v>78</v>
      </c>
      <c r="C494" s="126" t="s">
        <v>89</v>
      </c>
      <c r="D494" s="126" t="s">
        <v>85</v>
      </c>
      <c r="E494">
        <v>28</v>
      </c>
      <c r="F494">
        <v>20</v>
      </c>
      <c r="G494" s="126" t="s">
        <v>700</v>
      </c>
      <c r="H494" s="126" t="s">
        <v>2994</v>
      </c>
      <c r="I494" s="127" t="s">
        <v>2498</v>
      </c>
    </row>
    <row r="495" spans="1:9" x14ac:dyDescent="0.3">
      <c r="A495" s="126" t="s">
        <v>52</v>
      </c>
      <c r="B495" s="126" t="s">
        <v>78</v>
      </c>
      <c r="C495" s="126" t="s">
        <v>89</v>
      </c>
      <c r="D495" s="126" t="s">
        <v>85</v>
      </c>
      <c r="E495">
        <v>28</v>
      </c>
      <c r="F495">
        <v>21</v>
      </c>
      <c r="G495" s="126" t="s">
        <v>706</v>
      </c>
      <c r="H495" s="126" t="s">
        <v>2995</v>
      </c>
      <c r="I495" s="127" t="s">
        <v>2498</v>
      </c>
    </row>
    <row r="496" spans="1:9" x14ac:dyDescent="0.3">
      <c r="A496" s="126" t="s">
        <v>52</v>
      </c>
      <c r="B496" s="126" t="s">
        <v>78</v>
      </c>
      <c r="C496" s="126" t="s">
        <v>89</v>
      </c>
      <c r="D496" s="126" t="s">
        <v>85</v>
      </c>
      <c r="E496">
        <v>28</v>
      </c>
      <c r="F496">
        <v>22</v>
      </c>
      <c r="G496" s="126" t="s">
        <v>707</v>
      </c>
      <c r="H496" s="126" t="s">
        <v>2996</v>
      </c>
      <c r="I496" s="127" t="s">
        <v>2498</v>
      </c>
    </row>
    <row r="497" spans="1:9" x14ac:dyDescent="0.3">
      <c r="A497" s="126" t="s">
        <v>81</v>
      </c>
      <c r="B497" s="126" t="s">
        <v>82</v>
      </c>
      <c r="C497" s="126" t="s">
        <v>89</v>
      </c>
      <c r="D497" s="126" t="s">
        <v>85</v>
      </c>
      <c r="E497">
        <v>29</v>
      </c>
      <c r="F497">
        <v>0</v>
      </c>
      <c r="G497" s="126" t="s">
        <v>87</v>
      </c>
      <c r="H497" s="126" t="s">
        <v>2997</v>
      </c>
      <c r="I497" s="127" t="s">
        <v>2498</v>
      </c>
    </row>
    <row r="498" spans="1:9" x14ac:dyDescent="0.3">
      <c r="A498" s="126" t="s">
        <v>81</v>
      </c>
      <c r="B498" s="126" t="s">
        <v>82</v>
      </c>
      <c r="C498" s="126" t="s">
        <v>89</v>
      </c>
      <c r="D498" s="126" t="s">
        <v>85</v>
      </c>
      <c r="E498">
        <v>30</v>
      </c>
      <c r="F498">
        <v>1</v>
      </c>
      <c r="G498" s="126" t="s">
        <v>703</v>
      </c>
      <c r="H498" s="126" t="s">
        <v>2998</v>
      </c>
      <c r="I498" s="127" t="s">
        <v>2498</v>
      </c>
    </row>
    <row r="499" spans="1:9" x14ac:dyDescent="0.3">
      <c r="A499" s="126" t="s">
        <v>81</v>
      </c>
      <c r="B499" s="126" t="s">
        <v>82</v>
      </c>
      <c r="C499" s="126" t="s">
        <v>89</v>
      </c>
      <c r="D499" s="126" t="s">
        <v>85</v>
      </c>
      <c r="E499">
        <v>30</v>
      </c>
      <c r="F499">
        <v>2</v>
      </c>
      <c r="G499" s="126" t="s">
        <v>701</v>
      </c>
      <c r="H499" s="126" t="s">
        <v>2999</v>
      </c>
      <c r="I499" s="127" t="s">
        <v>2498</v>
      </c>
    </row>
    <row r="500" spans="1:9" x14ac:dyDescent="0.3">
      <c r="A500" s="126" t="s">
        <v>81</v>
      </c>
      <c r="B500" s="126" t="s">
        <v>82</v>
      </c>
      <c r="C500" s="126" t="s">
        <v>89</v>
      </c>
      <c r="D500" s="126" t="s">
        <v>85</v>
      </c>
      <c r="E500">
        <v>30</v>
      </c>
      <c r="F500">
        <v>3</v>
      </c>
      <c r="G500" s="126" t="s">
        <v>712</v>
      </c>
      <c r="H500" s="126" t="s">
        <v>3000</v>
      </c>
      <c r="I500" s="127" t="s">
        <v>2498</v>
      </c>
    </row>
    <row r="501" spans="1:9" x14ac:dyDescent="0.3">
      <c r="A501" s="126" t="s">
        <v>81</v>
      </c>
      <c r="B501" s="126" t="s">
        <v>82</v>
      </c>
      <c r="C501" s="126" t="s">
        <v>89</v>
      </c>
      <c r="D501" s="126" t="s">
        <v>85</v>
      </c>
      <c r="E501">
        <v>30</v>
      </c>
      <c r="F501">
        <v>4</v>
      </c>
      <c r="G501" s="126" t="s">
        <v>699</v>
      </c>
      <c r="H501" s="126" t="s">
        <v>3001</v>
      </c>
      <c r="I501" s="127" t="s">
        <v>2498</v>
      </c>
    </row>
    <row r="502" spans="1:9" x14ac:dyDescent="0.3">
      <c r="A502" s="126" t="s">
        <v>81</v>
      </c>
      <c r="B502" s="126" t="s">
        <v>82</v>
      </c>
      <c r="C502" s="126" t="s">
        <v>89</v>
      </c>
      <c r="D502" s="126" t="s">
        <v>85</v>
      </c>
      <c r="E502">
        <v>30</v>
      </c>
      <c r="F502">
        <v>5</v>
      </c>
      <c r="G502" s="126" t="s">
        <v>702</v>
      </c>
      <c r="H502" s="126" t="s">
        <v>3002</v>
      </c>
      <c r="I502" s="127" t="s">
        <v>2498</v>
      </c>
    </row>
    <row r="503" spans="1:9" x14ac:dyDescent="0.3">
      <c r="A503" s="126" t="s">
        <v>81</v>
      </c>
      <c r="B503" s="126" t="s">
        <v>82</v>
      </c>
      <c r="C503" s="126" t="s">
        <v>89</v>
      </c>
      <c r="D503" s="126" t="s">
        <v>85</v>
      </c>
      <c r="E503">
        <v>30</v>
      </c>
      <c r="F503">
        <v>6</v>
      </c>
      <c r="G503" s="126" t="s">
        <v>714</v>
      </c>
      <c r="H503" s="126" t="s">
        <v>3003</v>
      </c>
      <c r="I503" s="127" t="s">
        <v>2498</v>
      </c>
    </row>
    <row r="504" spans="1:9" x14ac:dyDescent="0.3">
      <c r="A504" s="126" t="s">
        <v>81</v>
      </c>
      <c r="B504" s="126" t="s">
        <v>82</v>
      </c>
      <c r="C504" s="126" t="s">
        <v>89</v>
      </c>
      <c r="D504" s="126" t="s">
        <v>85</v>
      </c>
      <c r="E504">
        <v>30</v>
      </c>
      <c r="F504">
        <v>7</v>
      </c>
      <c r="G504" s="126" t="s">
        <v>715</v>
      </c>
      <c r="H504" s="126" t="s">
        <v>3004</v>
      </c>
      <c r="I504" s="127" t="s">
        <v>2498</v>
      </c>
    </row>
    <row r="505" spans="1:9" x14ac:dyDescent="0.3">
      <c r="A505" s="126" t="s">
        <v>81</v>
      </c>
      <c r="B505" s="126" t="s">
        <v>82</v>
      </c>
      <c r="C505" s="126" t="s">
        <v>89</v>
      </c>
      <c r="D505" s="126" t="s">
        <v>85</v>
      </c>
      <c r="E505">
        <v>30</v>
      </c>
      <c r="F505">
        <v>8</v>
      </c>
      <c r="G505" s="126" t="s">
        <v>717</v>
      </c>
      <c r="H505" s="126" t="s">
        <v>3005</v>
      </c>
      <c r="I505" s="127" t="s">
        <v>2498</v>
      </c>
    </row>
    <row r="506" spans="1:9" x14ac:dyDescent="0.3">
      <c r="A506" s="126" t="s">
        <v>81</v>
      </c>
      <c r="B506" s="126" t="s">
        <v>82</v>
      </c>
      <c r="C506" s="126" t="s">
        <v>89</v>
      </c>
      <c r="D506" s="126" t="s">
        <v>85</v>
      </c>
      <c r="E506">
        <v>30</v>
      </c>
      <c r="F506">
        <v>9</v>
      </c>
      <c r="G506" s="126" t="s">
        <v>709</v>
      </c>
      <c r="H506" s="126" t="s">
        <v>3006</v>
      </c>
      <c r="I506" s="127" t="s">
        <v>2498</v>
      </c>
    </row>
    <row r="507" spans="1:9" x14ac:dyDescent="0.3">
      <c r="A507" s="126" t="s">
        <v>81</v>
      </c>
      <c r="B507" s="126" t="s">
        <v>82</v>
      </c>
      <c r="C507" s="126" t="s">
        <v>89</v>
      </c>
      <c r="D507" s="126" t="s">
        <v>85</v>
      </c>
      <c r="E507">
        <v>30</v>
      </c>
      <c r="F507">
        <v>10</v>
      </c>
      <c r="G507" s="126" t="s">
        <v>716</v>
      </c>
      <c r="H507" s="126" t="s">
        <v>3007</v>
      </c>
      <c r="I507" s="127" t="s">
        <v>2498</v>
      </c>
    </row>
    <row r="508" spans="1:9" x14ac:dyDescent="0.3">
      <c r="A508" s="126" t="s">
        <v>81</v>
      </c>
      <c r="B508" s="126" t="s">
        <v>82</v>
      </c>
      <c r="C508" s="126" t="s">
        <v>89</v>
      </c>
      <c r="D508" s="126" t="s">
        <v>85</v>
      </c>
      <c r="E508">
        <v>30</v>
      </c>
      <c r="F508">
        <v>11</v>
      </c>
      <c r="G508" s="126" t="s">
        <v>711</v>
      </c>
      <c r="H508" s="126" t="s">
        <v>3008</v>
      </c>
      <c r="I508" s="127" t="s">
        <v>2498</v>
      </c>
    </row>
    <row r="509" spans="1:9" x14ac:dyDescent="0.3">
      <c r="A509" s="126" t="s">
        <v>81</v>
      </c>
      <c r="B509" s="126" t="s">
        <v>82</v>
      </c>
      <c r="C509" s="126" t="s">
        <v>89</v>
      </c>
      <c r="D509" s="126" t="s">
        <v>85</v>
      </c>
      <c r="E509">
        <v>30</v>
      </c>
      <c r="F509">
        <v>12</v>
      </c>
      <c r="G509" s="126" t="s">
        <v>713</v>
      </c>
      <c r="H509" s="126" t="s">
        <v>3009</v>
      </c>
      <c r="I509" s="127" t="s">
        <v>2498</v>
      </c>
    </row>
    <row r="510" spans="1:9" x14ac:dyDescent="0.3">
      <c r="A510" s="126" t="s">
        <v>81</v>
      </c>
      <c r="B510" s="126" t="s">
        <v>82</v>
      </c>
      <c r="C510" s="126" t="s">
        <v>89</v>
      </c>
      <c r="D510" s="126" t="s">
        <v>85</v>
      </c>
      <c r="E510">
        <v>30</v>
      </c>
      <c r="F510">
        <v>13</v>
      </c>
      <c r="G510" s="126" t="s">
        <v>704</v>
      </c>
      <c r="H510" s="126" t="s">
        <v>3010</v>
      </c>
      <c r="I510" s="127" t="s">
        <v>2498</v>
      </c>
    </row>
    <row r="511" spans="1:9" x14ac:dyDescent="0.3">
      <c r="A511" s="126" t="s">
        <v>81</v>
      </c>
      <c r="B511" s="126" t="s">
        <v>82</v>
      </c>
      <c r="C511" s="126" t="s">
        <v>89</v>
      </c>
      <c r="D511" s="126" t="s">
        <v>85</v>
      </c>
      <c r="E511">
        <v>30</v>
      </c>
      <c r="F511">
        <v>14</v>
      </c>
      <c r="G511" s="126" t="s">
        <v>710</v>
      </c>
      <c r="H511" s="126" t="s">
        <v>3011</v>
      </c>
      <c r="I511" s="127" t="s">
        <v>2498</v>
      </c>
    </row>
    <row r="512" spans="1:9" x14ac:dyDescent="0.3">
      <c r="A512" s="126" t="s">
        <v>81</v>
      </c>
      <c r="B512" s="126" t="s">
        <v>82</v>
      </c>
      <c r="C512" s="126" t="s">
        <v>89</v>
      </c>
      <c r="D512" s="126" t="s">
        <v>85</v>
      </c>
      <c r="E512">
        <v>30</v>
      </c>
      <c r="F512">
        <v>15</v>
      </c>
      <c r="G512" s="126" t="s">
        <v>698</v>
      </c>
      <c r="H512" s="126" t="s">
        <v>3012</v>
      </c>
      <c r="I512" s="127" t="s">
        <v>2498</v>
      </c>
    </row>
    <row r="513" spans="1:9" x14ac:dyDescent="0.3">
      <c r="A513" s="126" t="s">
        <v>81</v>
      </c>
      <c r="B513" s="126" t="s">
        <v>82</v>
      </c>
      <c r="C513" s="126" t="s">
        <v>89</v>
      </c>
      <c r="D513" s="126" t="s">
        <v>85</v>
      </c>
      <c r="E513">
        <v>30</v>
      </c>
      <c r="F513">
        <v>16</v>
      </c>
      <c r="G513" s="126" t="s">
        <v>697</v>
      </c>
      <c r="H513" s="126" t="s">
        <v>3013</v>
      </c>
      <c r="I513" s="127" t="s">
        <v>2498</v>
      </c>
    </row>
    <row r="514" spans="1:9" x14ac:dyDescent="0.3">
      <c r="A514" s="126" t="s">
        <v>81</v>
      </c>
      <c r="B514" s="126" t="s">
        <v>82</v>
      </c>
      <c r="C514" s="126" t="s">
        <v>89</v>
      </c>
      <c r="D514" s="126" t="s">
        <v>85</v>
      </c>
      <c r="E514">
        <v>30</v>
      </c>
      <c r="F514">
        <v>17</v>
      </c>
      <c r="G514" s="126" t="s">
        <v>708</v>
      </c>
      <c r="H514" s="126" t="s">
        <v>3014</v>
      </c>
      <c r="I514" s="127" t="s">
        <v>2498</v>
      </c>
    </row>
    <row r="515" spans="1:9" x14ac:dyDescent="0.3">
      <c r="A515" s="126" t="s">
        <v>81</v>
      </c>
      <c r="B515" s="126" t="s">
        <v>82</v>
      </c>
      <c r="C515" s="126" t="s">
        <v>89</v>
      </c>
      <c r="D515" s="126" t="s">
        <v>85</v>
      </c>
      <c r="E515">
        <v>30</v>
      </c>
      <c r="F515">
        <v>18</v>
      </c>
      <c r="G515" s="126" t="s">
        <v>705</v>
      </c>
      <c r="H515" s="126" t="s">
        <v>3015</v>
      </c>
      <c r="I515" s="127" t="s">
        <v>2498</v>
      </c>
    </row>
    <row r="516" spans="1:9" x14ac:dyDescent="0.3">
      <c r="A516" s="126" t="s">
        <v>81</v>
      </c>
      <c r="B516" s="126" t="s">
        <v>82</v>
      </c>
      <c r="C516" s="126" t="s">
        <v>89</v>
      </c>
      <c r="D516" s="126" t="s">
        <v>85</v>
      </c>
      <c r="E516">
        <v>30</v>
      </c>
      <c r="F516">
        <v>19</v>
      </c>
      <c r="G516" s="126" t="s">
        <v>718</v>
      </c>
      <c r="H516" s="126" t="s">
        <v>3016</v>
      </c>
      <c r="I516" s="127" t="s">
        <v>2498</v>
      </c>
    </row>
    <row r="517" spans="1:9" x14ac:dyDescent="0.3">
      <c r="A517" s="126" t="s">
        <v>81</v>
      </c>
      <c r="B517" s="126" t="s">
        <v>82</v>
      </c>
      <c r="C517" s="126" t="s">
        <v>89</v>
      </c>
      <c r="D517" s="126" t="s">
        <v>85</v>
      </c>
      <c r="E517">
        <v>30</v>
      </c>
      <c r="F517">
        <v>20</v>
      </c>
      <c r="G517" s="126" t="s">
        <v>700</v>
      </c>
      <c r="H517" s="126" t="s">
        <v>3017</v>
      </c>
      <c r="I517" s="127" t="s">
        <v>2498</v>
      </c>
    </row>
    <row r="518" spans="1:9" x14ac:dyDescent="0.3">
      <c r="A518" s="126" t="s">
        <v>81</v>
      </c>
      <c r="B518" s="126" t="s">
        <v>82</v>
      </c>
      <c r="C518" s="126" t="s">
        <v>89</v>
      </c>
      <c r="D518" s="126" t="s">
        <v>85</v>
      </c>
      <c r="E518">
        <v>30</v>
      </c>
      <c r="F518">
        <v>21</v>
      </c>
      <c r="G518" s="126" t="s">
        <v>706</v>
      </c>
      <c r="H518" s="126" t="s">
        <v>3018</v>
      </c>
      <c r="I518" s="127" t="s">
        <v>2498</v>
      </c>
    </row>
    <row r="519" spans="1:9" x14ac:dyDescent="0.3">
      <c r="A519" s="126" t="s">
        <v>81</v>
      </c>
      <c r="B519" s="126" t="s">
        <v>82</v>
      </c>
      <c r="C519" s="126" t="s">
        <v>89</v>
      </c>
      <c r="D519" s="126" t="s">
        <v>85</v>
      </c>
      <c r="E519">
        <v>30</v>
      </c>
      <c r="F519">
        <v>22</v>
      </c>
      <c r="G519" s="126" t="s">
        <v>707</v>
      </c>
      <c r="H519" s="126" t="s">
        <v>3019</v>
      </c>
      <c r="I519" s="127" t="s">
        <v>2498</v>
      </c>
    </row>
    <row r="520" spans="1:9" x14ac:dyDescent="0.3">
      <c r="A520" s="126" t="s">
        <v>52</v>
      </c>
      <c r="B520" s="126" t="s">
        <v>78</v>
      </c>
      <c r="C520" s="126" t="s">
        <v>100</v>
      </c>
      <c r="D520" s="126" t="s">
        <v>85</v>
      </c>
      <c r="E520">
        <v>31</v>
      </c>
      <c r="F520">
        <v>0</v>
      </c>
      <c r="G520" s="126" t="s">
        <v>87</v>
      </c>
      <c r="H520" s="126" t="s">
        <v>3020</v>
      </c>
      <c r="I520" s="127" t="s">
        <v>2498</v>
      </c>
    </row>
    <row r="521" spans="1:9" x14ac:dyDescent="0.3">
      <c r="A521" s="126" t="s">
        <v>52</v>
      </c>
      <c r="B521" s="126" t="s">
        <v>78</v>
      </c>
      <c r="C521" s="126" t="s">
        <v>100</v>
      </c>
      <c r="D521" s="126" t="s">
        <v>85</v>
      </c>
      <c r="E521">
        <v>32</v>
      </c>
      <c r="F521">
        <v>1</v>
      </c>
      <c r="G521" s="126" t="s">
        <v>722</v>
      </c>
      <c r="H521" s="126" t="s">
        <v>3021</v>
      </c>
      <c r="I521" s="127" t="s">
        <v>2498</v>
      </c>
    </row>
    <row r="522" spans="1:9" x14ac:dyDescent="0.3">
      <c r="A522" s="126" t="s">
        <v>52</v>
      </c>
      <c r="B522" s="126" t="s">
        <v>78</v>
      </c>
      <c r="C522" s="126" t="s">
        <v>100</v>
      </c>
      <c r="D522" s="126" t="s">
        <v>85</v>
      </c>
      <c r="E522">
        <v>32</v>
      </c>
      <c r="F522">
        <v>2</v>
      </c>
      <c r="G522" s="126" t="s">
        <v>724</v>
      </c>
      <c r="H522" s="126" t="s">
        <v>3022</v>
      </c>
      <c r="I522" s="127" t="s">
        <v>2498</v>
      </c>
    </row>
    <row r="523" spans="1:9" x14ac:dyDescent="0.3">
      <c r="A523" s="126" t="s">
        <v>52</v>
      </c>
      <c r="B523" s="126" t="s">
        <v>78</v>
      </c>
      <c r="C523" s="126" t="s">
        <v>100</v>
      </c>
      <c r="D523" s="126" t="s">
        <v>85</v>
      </c>
      <c r="E523">
        <v>32</v>
      </c>
      <c r="F523">
        <v>3</v>
      </c>
      <c r="G523" s="126" t="s">
        <v>725</v>
      </c>
      <c r="H523" s="126" t="s">
        <v>3023</v>
      </c>
      <c r="I523" s="127" t="s">
        <v>2498</v>
      </c>
    </row>
    <row r="524" spans="1:9" x14ac:dyDescent="0.3">
      <c r="A524" s="126" t="s">
        <v>52</v>
      </c>
      <c r="B524" s="126" t="s">
        <v>78</v>
      </c>
      <c r="C524" s="126" t="s">
        <v>100</v>
      </c>
      <c r="D524" s="126" t="s">
        <v>85</v>
      </c>
      <c r="E524">
        <v>32</v>
      </c>
      <c r="F524">
        <v>4</v>
      </c>
      <c r="G524" s="126" t="s">
        <v>723</v>
      </c>
      <c r="H524" s="126" t="s">
        <v>3024</v>
      </c>
      <c r="I524" s="127" t="s">
        <v>2498</v>
      </c>
    </row>
    <row r="525" spans="1:9" x14ac:dyDescent="0.3">
      <c r="A525" s="126" t="s">
        <v>52</v>
      </c>
      <c r="B525" s="126" t="s">
        <v>78</v>
      </c>
      <c r="C525" s="126" t="s">
        <v>100</v>
      </c>
      <c r="D525" s="126" t="s">
        <v>85</v>
      </c>
      <c r="E525">
        <v>32</v>
      </c>
      <c r="F525">
        <v>5</v>
      </c>
      <c r="G525" s="126" t="s">
        <v>726</v>
      </c>
      <c r="H525" s="126" t="s">
        <v>3025</v>
      </c>
      <c r="I525" s="127" t="s">
        <v>2498</v>
      </c>
    </row>
    <row r="526" spans="1:9" x14ac:dyDescent="0.3">
      <c r="A526" s="126" t="s">
        <v>52</v>
      </c>
      <c r="B526" s="126" t="s">
        <v>78</v>
      </c>
      <c r="C526" s="126" t="s">
        <v>100</v>
      </c>
      <c r="D526" s="126" t="s">
        <v>85</v>
      </c>
      <c r="E526">
        <v>32</v>
      </c>
      <c r="F526">
        <v>6</v>
      </c>
      <c r="G526" s="126" t="s">
        <v>727</v>
      </c>
      <c r="H526" s="126" t="s">
        <v>3026</v>
      </c>
      <c r="I526" s="127" t="s">
        <v>2498</v>
      </c>
    </row>
    <row r="527" spans="1:9" x14ac:dyDescent="0.3">
      <c r="A527" s="126" t="s">
        <v>52</v>
      </c>
      <c r="B527" s="126" t="s">
        <v>78</v>
      </c>
      <c r="C527" s="126" t="s">
        <v>100</v>
      </c>
      <c r="D527" s="126" t="s">
        <v>85</v>
      </c>
      <c r="E527">
        <v>32</v>
      </c>
      <c r="F527">
        <v>7</v>
      </c>
      <c r="G527" s="126" t="s">
        <v>728</v>
      </c>
      <c r="H527" s="126" t="s">
        <v>3027</v>
      </c>
      <c r="I527" s="127" t="s">
        <v>2498</v>
      </c>
    </row>
    <row r="528" spans="1:9" x14ac:dyDescent="0.3">
      <c r="A528" s="126" t="s">
        <v>52</v>
      </c>
      <c r="B528" s="126" t="s">
        <v>78</v>
      </c>
      <c r="C528" s="126" t="s">
        <v>100</v>
      </c>
      <c r="D528" s="126" t="s">
        <v>85</v>
      </c>
      <c r="E528">
        <v>32</v>
      </c>
      <c r="F528">
        <v>8</v>
      </c>
      <c r="G528" s="126" t="s">
        <v>729</v>
      </c>
      <c r="H528" s="126" t="s">
        <v>3028</v>
      </c>
      <c r="I528" s="127" t="s">
        <v>2498</v>
      </c>
    </row>
    <row r="529" spans="1:9" x14ac:dyDescent="0.3">
      <c r="A529" s="126" t="s">
        <v>52</v>
      </c>
      <c r="B529" s="126" t="s">
        <v>78</v>
      </c>
      <c r="C529" s="126" t="s">
        <v>100</v>
      </c>
      <c r="D529" s="126" t="s">
        <v>85</v>
      </c>
      <c r="E529">
        <v>32</v>
      </c>
      <c r="F529">
        <v>9</v>
      </c>
      <c r="G529" s="126" t="s">
        <v>731</v>
      </c>
      <c r="H529" s="126" t="s">
        <v>3029</v>
      </c>
      <c r="I529" s="127" t="s">
        <v>2498</v>
      </c>
    </row>
    <row r="530" spans="1:9" x14ac:dyDescent="0.3">
      <c r="A530" s="126" t="s">
        <v>52</v>
      </c>
      <c r="B530" s="126" t="s">
        <v>78</v>
      </c>
      <c r="C530" s="126" t="s">
        <v>100</v>
      </c>
      <c r="D530" s="126" t="s">
        <v>85</v>
      </c>
      <c r="E530">
        <v>32</v>
      </c>
      <c r="F530">
        <v>10</v>
      </c>
      <c r="G530" s="126" t="s">
        <v>720</v>
      </c>
      <c r="H530" s="126" t="s">
        <v>3030</v>
      </c>
      <c r="I530" s="127" t="s">
        <v>2498</v>
      </c>
    </row>
    <row r="531" spans="1:9" x14ac:dyDescent="0.3">
      <c r="A531" s="126" t="s">
        <v>52</v>
      </c>
      <c r="B531" s="126" t="s">
        <v>78</v>
      </c>
      <c r="C531" s="126" t="s">
        <v>100</v>
      </c>
      <c r="D531" s="126" t="s">
        <v>85</v>
      </c>
      <c r="E531">
        <v>32</v>
      </c>
      <c r="F531">
        <v>11</v>
      </c>
      <c r="G531" s="126" t="s">
        <v>719</v>
      </c>
      <c r="H531" s="126" t="s">
        <v>3031</v>
      </c>
      <c r="I531" s="127" t="s">
        <v>2498</v>
      </c>
    </row>
    <row r="532" spans="1:9" x14ac:dyDescent="0.3">
      <c r="A532" s="126" t="s">
        <v>52</v>
      </c>
      <c r="B532" s="126" t="s">
        <v>78</v>
      </c>
      <c r="C532" s="126" t="s">
        <v>100</v>
      </c>
      <c r="D532" s="126" t="s">
        <v>85</v>
      </c>
      <c r="E532">
        <v>32</v>
      </c>
      <c r="F532">
        <v>12</v>
      </c>
      <c r="G532" s="126" t="s">
        <v>721</v>
      </c>
      <c r="H532" s="126" t="s">
        <v>3032</v>
      </c>
      <c r="I532" s="127" t="s">
        <v>2498</v>
      </c>
    </row>
    <row r="533" spans="1:9" x14ac:dyDescent="0.3">
      <c r="A533" s="126" t="s">
        <v>52</v>
      </c>
      <c r="B533" s="126" t="s">
        <v>78</v>
      </c>
      <c r="C533" s="126" t="s">
        <v>100</v>
      </c>
      <c r="D533" s="126" t="s">
        <v>85</v>
      </c>
      <c r="E533">
        <v>32</v>
      </c>
      <c r="F533">
        <v>13</v>
      </c>
      <c r="G533" s="126" t="s">
        <v>730</v>
      </c>
      <c r="H533" s="126" t="s">
        <v>3033</v>
      </c>
      <c r="I533" s="127" t="s">
        <v>2498</v>
      </c>
    </row>
    <row r="534" spans="1:9" x14ac:dyDescent="0.3">
      <c r="A534" s="126" t="s">
        <v>81</v>
      </c>
      <c r="B534" s="126" t="s">
        <v>82</v>
      </c>
      <c r="C534" s="126" t="s">
        <v>100</v>
      </c>
      <c r="D534" s="126" t="s">
        <v>85</v>
      </c>
      <c r="E534">
        <v>33</v>
      </c>
      <c r="F534">
        <v>0</v>
      </c>
      <c r="G534" s="126" t="s">
        <v>87</v>
      </c>
      <c r="H534" s="126" t="s">
        <v>3034</v>
      </c>
      <c r="I534" s="127" t="s">
        <v>2498</v>
      </c>
    </row>
    <row r="535" spans="1:9" x14ac:dyDescent="0.3">
      <c r="A535" s="126" t="s">
        <v>81</v>
      </c>
      <c r="B535" s="126" t="s">
        <v>82</v>
      </c>
      <c r="C535" s="126" t="s">
        <v>100</v>
      </c>
      <c r="D535" s="126" t="s">
        <v>85</v>
      </c>
      <c r="E535">
        <v>34</v>
      </c>
      <c r="F535">
        <v>1</v>
      </c>
      <c r="G535" s="126" t="s">
        <v>722</v>
      </c>
      <c r="H535" s="126" t="s">
        <v>3035</v>
      </c>
      <c r="I535" s="127" t="s">
        <v>2498</v>
      </c>
    </row>
    <row r="536" spans="1:9" x14ac:dyDescent="0.3">
      <c r="A536" s="126" t="s">
        <v>81</v>
      </c>
      <c r="B536" s="126" t="s">
        <v>82</v>
      </c>
      <c r="C536" s="126" t="s">
        <v>100</v>
      </c>
      <c r="D536" s="126" t="s">
        <v>85</v>
      </c>
      <c r="E536">
        <v>34</v>
      </c>
      <c r="F536">
        <v>2</v>
      </c>
      <c r="G536" s="126" t="s">
        <v>724</v>
      </c>
      <c r="H536" s="126" t="s">
        <v>3036</v>
      </c>
      <c r="I536" s="127" t="s">
        <v>2498</v>
      </c>
    </row>
    <row r="537" spans="1:9" x14ac:dyDescent="0.3">
      <c r="A537" s="126" t="s">
        <v>81</v>
      </c>
      <c r="B537" s="126" t="s">
        <v>82</v>
      </c>
      <c r="C537" s="126" t="s">
        <v>100</v>
      </c>
      <c r="D537" s="126" t="s">
        <v>85</v>
      </c>
      <c r="E537">
        <v>34</v>
      </c>
      <c r="F537">
        <v>3</v>
      </c>
      <c r="G537" s="126" t="s">
        <v>725</v>
      </c>
      <c r="H537" s="126" t="s">
        <v>3037</v>
      </c>
      <c r="I537" s="127" t="s">
        <v>2498</v>
      </c>
    </row>
    <row r="538" spans="1:9" x14ac:dyDescent="0.3">
      <c r="A538" s="126" t="s">
        <v>81</v>
      </c>
      <c r="B538" s="126" t="s">
        <v>82</v>
      </c>
      <c r="C538" s="126" t="s">
        <v>100</v>
      </c>
      <c r="D538" s="126" t="s">
        <v>85</v>
      </c>
      <c r="E538">
        <v>34</v>
      </c>
      <c r="F538">
        <v>4</v>
      </c>
      <c r="G538" s="126" t="s">
        <v>723</v>
      </c>
      <c r="H538" s="126" t="s">
        <v>3038</v>
      </c>
      <c r="I538" s="127" t="s">
        <v>2498</v>
      </c>
    </row>
    <row r="539" spans="1:9" x14ac:dyDescent="0.3">
      <c r="A539" s="126" t="s">
        <v>81</v>
      </c>
      <c r="B539" s="126" t="s">
        <v>82</v>
      </c>
      <c r="C539" s="126" t="s">
        <v>100</v>
      </c>
      <c r="D539" s="126" t="s">
        <v>85</v>
      </c>
      <c r="E539">
        <v>34</v>
      </c>
      <c r="F539">
        <v>5</v>
      </c>
      <c r="G539" s="126" t="s">
        <v>726</v>
      </c>
      <c r="H539" s="126" t="s">
        <v>3039</v>
      </c>
      <c r="I539" s="127" t="s">
        <v>2498</v>
      </c>
    </row>
    <row r="540" spans="1:9" x14ac:dyDescent="0.3">
      <c r="A540" s="126" t="s">
        <v>81</v>
      </c>
      <c r="B540" s="126" t="s">
        <v>82</v>
      </c>
      <c r="C540" s="126" t="s">
        <v>100</v>
      </c>
      <c r="D540" s="126" t="s">
        <v>85</v>
      </c>
      <c r="E540">
        <v>34</v>
      </c>
      <c r="F540">
        <v>6</v>
      </c>
      <c r="G540" s="126" t="s">
        <v>727</v>
      </c>
      <c r="H540" s="126" t="s">
        <v>3040</v>
      </c>
      <c r="I540" s="127" t="s">
        <v>2498</v>
      </c>
    </row>
    <row r="541" spans="1:9" x14ac:dyDescent="0.3">
      <c r="A541" s="126" t="s">
        <v>81</v>
      </c>
      <c r="B541" s="126" t="s">
        <v>82</v>
      </c>
      <c r="C541" s="126" t="s">
        <v>100</v>
      </c>
      <c r="D541" s="126" t="s">
        <v>85</v>
      </c>
      <c r="E541">
        <v>34</v>
      </c>
      <c r="F541">
        <v>7</v>
      </c>
      <c r="G541" s="126" t="s">
        <v>728</v>
      </c>
      <c r="H541" s="126" t="s">
        <v>3041</v>
      </c>
      <c r="I541" s="127" t="s">
        <v>2498</v>
      </c>
    </row>
    <row r="542" spans="1:9" x14ac:dyDescent="0.3">
      <c r="A542" s="126" t="s">
        <v>81</v>
      </c>
      <c r="B542" s="126" t="s">
        <v>82</v>
      </c>
      <c r="C542" s="126" t="s">
        <v>100</v>
      </c>
      <c r="D542" s="126" t="s">
        <v>85</v>
      </c>
      <c r="E542">
        <v>34</v>
      </c>
      <c r="F542">
        <v>8</v>
      </c>
      <c r="G542" s="126" t="s">
        <v>729</v>
      </c>
      <c r="H542" s="126" t="s">
        <v>3042</v>
      </c>
      <c r="I542" s="127" t="s">
        <v>2498</v>
      </c>
    </row>
    <row r="543" spans="1:9" x14ac:dyDescent="0.3">
      <c r="A543" s="126" t="s">
        <v>81</v>
      </c>
      <c r="B543" s="126" t="s">
        <v>82</v>
      </c>
      <c r="C543" s="126" t="s">
        <v>100</v>
      </c>
      <c r="D543" s="126" t="s">
        <v>85</v>
      </c>
      <c r="E543">
        <v>34</v>
      </c>
      <c r="F543">
        <v>9</v>
      </c>
      <c r="G543" s="126" t="s">
        <v>731</v>
      </c>
      <c r="H543" s="126" t="s">
        <v>3043</v>
      </c>
      <c r="I543" s="127" t="s">
        <v>2498</v>
      </c>
    </row>
    <row r="544" spans="1:9" x14ac:dyDescent="0.3">
      <c r="A544" s="126" t="s">
        <v>81</v>
      </c>
      <c r="B544" s="126" t="s">
        <v>82</v>
      </c>
      <c r="C544" s="126" t="s">
        <v>100</v>
      </c>
      <c r="D544" s="126" t="s">
        <v>85</v>
      </c>
      <c r="E544">
        <v>34</v>
      </c>
      <c r="F544">
        <v>10</v>
      </c>
      <c r="G544" s="126" t="s">
        <v>720</v>
      </c>
      <c r="H544" s="126" t="s">
        <v>3044</v>
      </c>
      <c r="I544" s="127" t="s">
        <v>2498</v>
      </c>
    </row>
    <row r="545" spans="1:9" x14ac:dyDescent="0.3">
      <c r="A545" s="126" t="s">
        <v>81</v>
      </c>
      <c r="B545" s="126" t="s">
        <v>82</v>
      </c>
      <c r="C545" s="126" t="s">
        <v>100</v>
      </c>
      <c r="D545" s="126" t="s">
        <v>85</v>
      </c>
      <c r="E545">
        <v>34</v>
      </c>
      <c r="F545">
        <v>11</v>
      </c>
      <c r="G545" s="126" t="s">
        <v>719</v>
      </c>
      <c r="H545" s="126" t="s">
        <v>3045</v>
      </c>
      <c r="I545" s="127" t="s">
        <v>2498</v>
      </c>
    </row>
    <row r="546" spans="1:9" x14ac:dyDescent="0.3">
      <c r="A546" s="126" t="s">
        <v>81</v>
      </c>
      <c r="B546" s="126" t="s">
        <v>82</v>
      </c>
      <c r="C546" s="126" t="s">
        <v>100</v>
      </c>
      <c r="D546" s="126" t="s">
        <v>85</v>
      </c>
      <c r="E546">
        <v>34</v>
      </c>
      <c r="F546">
        <v>12</v>
      </c>
      <c r="G546" s="126" t="s">
        <v>721</v>
      </c>
      <c r="H546" s="126" t="s">
        <v>3046</v>
      </c>
      <c r="I546" s="127" t="s">
        <v>2498</v>
      </c>
    </row>
    <row r="547" spans="1:9" x14ac:dyDescent="0.3">
      <c r="A547" s="126" t="s">
        <v>81</v>
      </c>
      <c r="B547" s="126" t="s">
        <v>82</v>
      </c>
      <c r="C547" s="126" t="s">
        <v>100</v>
      </c>
      <c r="D547" s="126" t="s">
        <v>85</v>
      </c>
      <c r="E547">
        <v>34</v>
      </c>
      <c r="F547">
        <v>13</v>
      </c>
      <c r="G547" s="126" t="s">
        <v>730</v>
      </c>
      <c r="H547" s="126" t="s">
        <v>3047</v>
      </c>
      <c r="I547" s="127" t="s">
        <v>2498</v>
      </c>
    </row>
    <row r="548" spans="1:9" x14ac:dyDescent="0.3">
      <c r="A548" s="126" t="s">
        <v>52</v>
      </c>
      <c r="B548" s="126" t="s">
        <v>78</v>
      </c>
      <c r="C548" s="126" t="s">
        <v>102</v>
      </c>
      <c r="D548" s="126" t="s">
        <v>85</v>
      </c>
      <c r="E548">
        <v>35</v>
      </c>
      <c r="F548">
        <v>0</v>
      </c>
      <c r="G548" s="126" t="s">
        <v>87</v>
      </c>
      <c r="H548" s="126" t="s">
        <v>3048</v>
      </c>
      <c r="I548" s="127" t="s">
        <v>2498</v>
      </c>
    </row>
    <row r="549" spans="1:9" x14ac:dyDescent="0.3">
      <c r="A549" s="126" t="s">
        <v>52</v>
      </c>
      <c r="B549" s="126" t="s">
        <v>78</v>
      </c>
      <c r="C549" s="126" t="s">
        <v>102</v>
      </c>
      <c r="D549" s="126" t="s">
        <v>85</v>
      </c>
      <c r="E549">
        <v>36</v>
      </c>
      <c r="F549">
        <v>1</v>
      </c>
      <c r="G549" s="126" t="s">
        <v>732</v>
      </c>
      <c r="H549" s="126" t="s">
        <v>3049</v>
      </c>
      <c r="I549" s="127" t="s">
        <v>2498</v>
      </c>
    </row>
    <row r="550" spans="1:9" x14ac:dyDescent="0.3">
      <c r="A550" s="126" t="s">
        <v>52</v>
      </c>
      <c r="B550" s="126" t="s">
        <v>78</v>
      </c>
      <c r="C550" s="126" t="s">
        <v>102</v>
      </c>
      <c r="D550" s="126" t="s">
        <v>85</v>
      </c>
      <c r="E550">
        <v>36</v>
      </c>
      <c r="F550">
        <v>2</v>
      </c>
      <c r="G550" s="126" t="s">
        <v>742</v>
      </c>
      <c r="H550" s="126" t="s">
        <v>3050</v>
      </c>
      <c r="I550" s="127" t="s">
        <v>2498</v>
      </c>
    </row>
    <row r="551" spans="1:9" x14ac:dyDescent="0.3">
      <c r="A551" s="126" t="s">
        <v>52</v>
      </c>
      <c r="B551" s="126" t="s">
        <v>78</v>
      </c>
      <c r="C551" s="126" t="s">
        <v>102</v>
      </c>
      <c r="D551" s="126" t="s">
        <v>85</v>
      </c>
      <c r="E551">
        <v>36</v>
      </c>
      <c r="F551">
        <v>3</v>
      </c>
      <c r="G551" s="126" t="s">
        <v>743</v>
      </c>
      <c r="H551" s="126" t="s">
        <v>3051</v>
      </c>
      <c r="I551" s="127" t="s">
        <v>2498</v>
      </c>
    </row>
    <row r="552" spans="1:9" x14ac:dyDescent="0.3">
      <c r="A552" s="126" t="s">
        <v>52</v>
      </c>
      <c r="B552" s="126" t="s">
        <v>78</v>
      </c>
      <c r="C552" s="126" t="s">
        <v>102</v>
      </c>
      <c r="D552" s="126" t="s">
        <v>85</v>
      </c>
      <c r="E552">
        <v>36</v>
      </c>
      <c r="F552">
        <v>4</v>
      </c>
      <c r="G552" s="126" t="s">
        <v>734</v>
      </c>
      <c r="H552" s="126" t="s">
        <v>3052</v>
      </c>
      <c r="I552" s="127" t="s">
        <v>2498</v>
      </c>
    </row>
    <row r="553" spans="1:9" x14ac:dyDescent="0.3">
      <c r="A553" s="126" t="s">
        <v>52</v>
      </c>
      <c r="B553" s="126" t="s">
        <v>78</v>
      </c>
      <c r="C553" s="126" t="s">
        <v>102</v>
      </c>
      <c r="D553" s="126" t="s">
        <v>85</v>
      </c>
      <c r="E553">
        <v>36</v>
      </c>
      <c r="F553">
        <v>5</v>
      </c>
      <c r="G553" s="126" t="s">
        <v>736</v>
      </c>
      <c r="H553" s="126" t="s">
        <v>3053</v>
      </c>
      <c r="I553" s="127" t="s">
        <v>2498</v>
      </c>
    </row>
    <row r="554" spans="1:9" x14ac:dyDescent="0.3">
      <c r="A554" s="126" t="s">
        <v>52</v>
      </c>
      <c r="B554" s="126" t="s">
        <v>78</v>
      </c>
      <c r="C554" s="126" t="s">
        <v>102</v>
      </c>
      <c r="D554" s="126" t="s">
        <v>85</v>
      </c>
      <c r="E554">
        <v>36</v>
      </c>
      <c r="F554">
        <v>6</v>
      </c>
      <c r="G554" s="126" t="s">
        <v>740</v>
      </c>
      <c r="H554" s="126" t="s">
        <v>3054</v>
      </c>
      <c r="I554" s="127" t="s">
        <v>2498</v>
      </c>
    </row>
    <row r="555" spans="1:9" x14ac:dyDescent="0.3">
      <c r="A555" s="126" t="s">
        <v>52</v>
      </c>
      <c r="B555" s="126" t="s">
        <v>78</v>
      </c>
      <c r="C555" s="126" t="s">
        <v>102</v>
      </c>
      <c r="D555" s="126" t="s">
        <v>85</v>
      </c>
      <c r="E555">
        <v>36</v>
      </c>
      <c r="F555">
        <v>7</v>
      </c>
      <c r="G555" s="126" t="s">
        <v>735</v>
      </c>
      <c r="H555" s="126" t="s">
        <v>3055</v>
      </c>
      <c r="I555" s="127" t="s">
        <v>2498</v>
      </c>
    </row>
    <row r="556" spans="1:9" x14ac:dyDescent="0.3">
      <c r="A556" s="126" t="s">
        <v>52</v>
      </c>
      <c r="B556" s="126" t="s">
        <v>78</v>
      </c>
      <c r="C556" s="126" t="s">
        <v>102</v>
      </c>
      <c r="D556" s="126" t="s">
        <v>85</v>
      </c>
      <c r="E556">
        <v>36</v>
      </c>
      <c r="F556">
        <v>8</v>
      </c>
      <c r="G556" s="126" t="s">
        <v>690</v>
      </c>
      <c r="H556" s="126" t="s">
        <v>3056</v>
      </c>
      <c r="I556" s="127" t="s">
        <v>2498</v>
      </c>
    </row>
    <row r="557" spans="1:9" x14ac:dyDescent="0.3">
      <c r="A557" s="126" t="s">
        <v>52</v>
      </c>
      <c r="B557" s="126" t="s">
        <v>78</v>
      </c>
      <c r="C557" s="126" t="s">
        <v>102</v>
      </c>
      <c r="D557" s="126" t="s">
        <v>85</v>
      </c>
      <c r="E557">
        <v>36</v>
      </c>
      <c r="F557">
        <v>9</v>
      </c>
      <c r="G557" s="126" t="s">
        <v>733</v>
      </c>
      <c r="H557" s="126" t="s">
        <v>3057</v>
      </c>
      <c r="I557" s="127" t="s">
        <v>2498</v>
      </c>
    </row>
    <row r="558" spans="1:9" x14ac:dyDescent="0.3">
      <c r="A558" s="126" t="s">
        <v>52</v>
      </c>
      <c r="B558" s="126" t="s">
        <v>78</v>
      </c>
      <c r="C558" s="126" t="s">
        <v>102</v>
      </c>
      <c r="D558" s="126" t="s">
        <v>85</v>
      </c>
      <c r="E558">
        <v>36</v>
      </c>
      <c r="F558">
        <v>10</v>
      </c>
      <c r="G558" s="126" t="s">
        <v>741</v>
      </c>
      <c r="H558" s="126" t="s">
        <v>3058</v>
      </c>
      <c r="I558" s="127" t="s">
        <v>2498</v>
      </c>
    </row>
    <row r="559" spans="1:9" x14ac:dyDescent="0.3">
      <c r="A559" s="126" t="s">
        <v>52</v>
      </c>
      <c r="B559" s="126" t="s">
        <v>78</v>
      </c>
      <c r="C559" s="126" t="s">
        <v>102</v>
      </c>
      <c r="D559" s="126" t="s">
        <v>85</v>
      </c>
      <c r="E559">
        <v>36</v>
      </c>
      <c r="F559">
        <v>11</v>
      </c>
      <c r="G559" s="126" t="s">
        <v>744</v>
      </c>
      <c r="H559" s="126" t="s">
        <v>3059</v>
      </c>
      <c r="I559" s="127" t="s">
        <v>2498</v>
      </c>
    </row>
    <row r="560" spans="1:9" x14ac:dyDescent="0.3">
      <c r="A560" s="126" t="s">
        <v>52</v>
      </c>
      <c r="B560" s="126" t="s">
        <v>78</v>
      </c>
      <c r="C560" s="126" t="s">
        <v>102</v>
      </c>
      <c r="D560" s="126" t="s">
        <v>85</v>
      </c>
      <c r="E560">
        <v>36</v>
      </c>
      <c r="F560">
        <v>12</v>
      </c>
      <c r="G560" s="126" t="s">
        <v>739</v>
      </c>
      <c r="H560" s="126" t="s">
        <v>3060</v>
      </c>
      <c r="I560" s="127" t="s">
        <v>2498</v>
      </c>
    </row>
    <row r="561" spans="1:9" x14ac:dyDescent="0.3">
      <c r="A561" s="126" t="s">
        <v>52</v>
      </c>
      <c r="B561" s="126" t="s">
        <v>78</v>
      </c>
      <c r="C561" s="126" t="s">
        <v>102</v>
      </c>
      <c r="D561" s="126" t="s">
        <v>85</v>
      </c>
      <c r="E561">
        <v>36</v>
      </c>
      <c r="F561">
        <v>13</v>
      </c>
      <c r="G561" s="126" t="s">
        <v>738</v>
      </c>
      <c r="H561" s="126" t="s">
        <v>3061</v>
      </c>
      <c r="I561" s="127" t="s">
        <v>2498</v>
      </c>
    </row>
    <row r="562" spans="1:9" x14ac:dyDescent="0.3">
      <c r="A562" s="126" t="s">
        <v>52</v>
      </c>
      <c r="B562" s="126" t="s">
        <v>78</v>
      </c>
      <c r="C562" s="126" t="s">
        <v>102</v>
      </c>
      <c r="D562" s="126" t="s">
        <v>85</v>
      </c>
      <c r="E562">
        <v>36</v>
      </c>
      <c r="F562">
        <v>14</v>
      </c>
      <c r="G562" s="126" t="s">
        <v>737</v>
      </c>
      <c r="H562" s="126" t="s">
        <v>3062</v>
      </c>
      <c r="I562" s="127" t="s">
        <v>2498</v>
      </c>
    </row>
    <row r="563" spans="1:9" x14ac:dyDescent="0.3">
      <c r="A563" s="126" t="s">
        <v>81</v>
      </c>
      <c r="B563" s="126" t="s">
        <v>82</v>
      </c>
      <c r="C563" s="126" t="s">
        <v>102</v>
      </c>
      <c r="D563" s="126" t="s">
        <v>85</v>
      </c>
      <c r="E563">
        <v>37</v>
      </c>
      <c r="F563">
        <v>0</v>
      </c>
      <c r="G563" s="126" t="s">
        <v>87</v>
      </c>
      <c r="H563" s="126" t="s">
        <v>3063</v>
      </c>
      <c r="I563" s="127" t="s">
        <v>2498</v>
      </c>
    </row>
    <row r="564" spans="1:9" x14ac:dyDescent="0.3">
      <c r="A564" s="126" t="s">
        <v>81</v>
      </c>
      <c r="B564" s="126" t="s">
        <v>82</v>
      </c>
      <c r="C564" s="126" t="s">
        <v>102</v>
      </c>
      <c r="D564" s="126" t="s">
        <v>85</v>
      </c>
      <c r="E564">
        <v>38</v>
      </c>
      <c r="F564">
        <v>1</v>
      </c>
      <c r="G564" s="126" t="s">
        <v>732</v>
      </c>
      <c r="H564" s="126" t="s">
        <v>3064</v>
      </c>
      <c r="I564" s="127" t="s">
        <v>2498</v>
      </c>
    </row>
    <row r="565" spans="1:9" x14ac:dyDescent="0.3">
      <c r="A565" s="126" t="s">
        <v>81</v>
      </c>
      <c r="B565" s="126" t="s">
        <v>82</v>
      </c>
      <c r="C565" s="126" t="s">
        <v>102</v>
      </c>
      <c r="D565" s="126" t="s">
        <v>85</v>
      </c>
      <c r="E565">
        <v>38</v>
      </c>
      <c r="F565">
        <v>2</v>
      </c>
      <c r="G565" s="126" t="s">
        <v>742</v>
      </c>
      <c r="H565" s="126" t="s">
        <v>3065</v>
      </c>
      <c r="I565" s="127" t="s">
        <v>2498</v>
      </c>
    </row>
    <row r="566" spans="1:9" x14ac:dyDescent="0.3">
      <c r="A566" s="126" t="s">
        <v>81</v>
      </c>
      <c r="B566" s="126" t="s">
        <v>82</v>
      </c>
      <c r="C566" s="126" t="s">
        <v>102</v>
      </c>
      <c r="D566" s="126" t="s">
        <v>85</v>
      </c>
      <c r="E566">
        <v>38</v>
      </c>
      <c r="F566">
        <v>3</v>
      </c>
      <c r="G566" s="126" t="s">
        <v>743</v>
      </c>
      <c r="H566" s="126" t="s">
        <v>3066</v>
      </c>
      <c r="I566" s="127" t="s">
        <v>2498</v>
      </c>
    </row>
    <row r="567" spans="1:9" x14ac:dyDescent="0.3">
      <c r="A567" s="126" t="s">
        <v>81</v>
      </c>
      <c r="B567" s="126" t="s">
        <v>82</v>
      </c>
      <c r="C567" s="126" t="s">
        <v>102</v>
      </c>
      <c r="D567" s="126" t="s">
        <v>85</v>
      </c>
      <c r="E567">
        <v>38</v>
      </c>
      <c r="F567">
        <v>4</v>
      </c>
      <c r="G567" s="126" t="s">
        <v>734</v>
      </c>
      <c r="H567" s="126" t="s">
        <v>3067</v>
      </c>
      <c r="I567" s="127" t="s">
        <v>2498</v>
      </c>
    </row>
    <row r="568" spans="1:9" x14ac:dyDescent="0.3">
      <c r="A568" s="126" t="s">
        <v>81</v>
      </c>
      <c r="B568" s="126" t="s">
        <v>82</v>
      </c>
      <c r="C568" s="126" t="s">
        <v>102</v>
      </c>
      <c r="D568" s="126" t="s">
        <v>85</v>
      </c>
      <c r="E568">
        <v>38</v>
      </c>
      <c r="F568">
        <v>5</v>
      </c>
      <c r="G568" s="126" t="s">
        <v>736</v>
      </c>
      <c r="H568" s="126" t="s">
        <v>3068</v>
      </c>
      <c r="I568" s="127" t="s">
        <v>2498</v>
      </c>
    </row>
    <row r="569" spans="1:9" x14ac:dyDescent="0.3">
      <c r="A569" s="126" t="s">
        <v>81</v>
      </c>
      <c r="B569" s="126" t="s">
        <v>82</v>
      </c>
      <c r="C569" s="126" t="s">
        <v>102</v>
      </c>
      <c r="D569" s="126" t="s">
        <v>85</v>
      </c>
      <c r="E569">
        <v>38</v>
      </c>
      <c r="F569">
        <v>6</v>
      </c>
      <c r="G569" s="126" t="s">
        <v>740</v>
      </c>
      <c r="H569" s="126" t="s">
        <v>3069</v>
      </c>
      <c r="I569" s="127" t="s">
        <v>2498</v>
      </c>
    </row>
    <row r="570" spans="1:9" x14ac:dyDescent="0.3">
      <c r="A570" s="126" t="s">
        <v>81</v>
      </c>
      <c r="B570" s="126" t="s">
        <v>82</v>
      </c>
      <c r="C570" s="126" t="s">
        <v>102</v>
      </c>
      <c r="D570" s="126" t="s">
        <v>85</v>
      </c>
      <c r="E570">
        <v>38</v>
      </c>
      <c r="F570">
        <v>7</v>
      </c>
      <c r="G570" s="126" t="s">
        <v>735</v>
      </c>
      <c r="H570" s="126" t="s">
        <v>3070</v>
      </c>
      <c r="I570" s="127" t="s">
        <v>2498</v>
      </c>
    </row>
    <row r="571" spans="1:9" x14ac:dyDescent="0.3">
      <c r="A571" s="126" t="s">
        <v>81</v>
      </c>
      <c r="B571" s="126" t="s">
        <v>82</v>
      </c>
      <c r="C571" s="126" t="s">
        <v>102</v>
      </c>
      <c r="D571" s="126" t="s">
        <v>85</v>
      </c>
      <c r="E571">
        <v>38</v>
      </c>
      <c r="F571">
        <v>8</v>
      </c>
      <c r="G571" s="126" t="s">
        <v>690</v>
      </c>
      <c r="H571" s="126" t="s">
        <v>3071</v>
      </c>
      <c r="I571" s="127" t="s">
        <v>2498</v>
      </c>
    </row>
    <row r="572" spans="1:9" x14ac:dyDescent="0.3">
      <c r="A572" s="126" t="s">
        <v>81</v>
      </c>
      <c r="B572" s="126" t="s">
        <v>82</v>
      </c>
      <c r="C572" s="126" t="s">
        <v>102</v>
      </c>
      <c r="D572" s="126" t="s">
        <v>85</v>
      </c>
      <c r="E572">
        <v>38</v>
      </c>
      <c r="F572">
        <v>9</v>
      </c>
      <c r="G572" s="126" t="s">
        <v>733</v>
      </c>
      <c r="H572" s="126" t="s">
        <v>3072</v>
      </c>
      <c r="I572" s="127" t="s">
        <v>2498</v>
      </c>
    </row>
    <row r="573" spans="1:9" x14ac:dyDescent="0.3">
      <c r="A573" s="126" t="s">
        <v>81</v>
      </c>
      <c r="B573" s="126" t="s">
        <v>82</v>
      </c>
      <c r="C573" s="126" t="s">
        <v>102</v>
      </c>
      <c r="D573" s="126" t="s">
        <v>85</v>
      </c>
      <c r="E573">
        <v>38</v>
      </c>
      <c r="F573">
        <v>10</v>
      </c>
      <c r="G573" s="126" t="s">
        <v>741</v>
      </c>
      <c r="H573" s="126" t="s">
        <v>3073</v>
      </c>
      <c r="I573" s="127" t="s">
        <v>2498</v>
      </c>
    </row>
    <row r="574" spans="1:9" x14ac:dyDescent="0.3">
      <c r="A574" s="126" t="s">
        <v>81</v>
      </c>
      <c r="B574" s="126" t="s">
        <v>82</v>
      </c>
      <c r="C574" s="126" t="s">
        <v>102</v>
      </c>
      <c r="D574" s="126" t="s">
        <v>85</v>
      </c>
      <c r="E574">
        <v>38</v>
      </c>
      <c r="F574">
        <v>11</v>
      </c>
      <c r="G574" s="126" t="s">
        <v>744</v>
      </c>
      <c r="H574" s="126" t="s">
        <v>3074</v>
      </c>
      <c r="I574" s="127" t="s">
        <v>2498</v>
      </c>
    </row>
    <row r="575" spans="1:9" x14ac:dyDescent="0.3">
      <c r="A575" s="126" t="s">
        <v>81</v>
      </c>
      <c r="B575" s="126" t="s">
        <v>82</v>
      </c>
      <c r="C575" s="126" t="s">
        <v>102</v>
      </c>
      <c r="D575" s="126" t="s">
        <v>85</v>
      </c>
      <c r="E575">
        <v>38</v>
      </c>
      <c r="F575">
        <v>12</v>
      </c>
      <c r="G575" s="126" t="s">
        <v>739</v>
      </c>
      <c r="H575" s="126" t="s">
        <v>3075</v>
      </c>
      <c r="I575" s="127" t="s">
        <v>2498</v>
      </c>
    </row>
    <row r="576" spans="1:9" x14ac:dyDescent="0.3">
      <c r="A576" s="126" t="s">
        <v>81</v>
      </c>
      <c r="B576" s="126" t="s">
        <v>82</v>
      </c>
      <c r="C576" s="126" t="s">
        <v>102</v>
      </c>
      <c r="D576" s="126" t="s">
        <v>85</v>
      </c>
      <c r="E576">
        <v>38</v>
      </c>
      <c r="F576">
        <v>13</v>
      </c>
      <c r="G576" s="126" t="s">
        <v>738</v>
      </c>
      <c r="H576" s="126" t="s">
        <v>3076</v>
      </c>
      <c r="I576" s="127" t="s">
        <v>2498</v>
      </c>
    </row>
    <row r="577" spans="1:9" x14ac:dyDescent="0.3">
      <c r="A577" s="126" t="s">
        <v>81</v>
      </c>
      <c r="B577" s="126" t="s">
        <v>82</v>
      </c>
      <c r="C577" s="126" t="s">
        <v>102</v>
      </c>
      <c r="D577" s="126" t="s">
        <v>85</v>
      </c>
      <c r="E577">
        <v>38</v>
      </c>
      <c r="F577">
        <v>14</v>
      </c>
      <c r="G577" s="126" t="s">
        <v>737</v>
      </c>
      <c r="H577" s="126" t="s">
        <v>3077</v>
      </c>
      <c r="I577" s="127" t="s">
        <v>2498</v>
      </c>
    </row>
    <row r="578" spans="1:9" x14ac:dyDescent="0.3">
      <c r="A578" s="126" t="s">
        <v>52</v>
      </c>
      <c r="B578" s="126" t="s">
        <v>78</v>
      </c>
      <c r="C578" s="126" t="s">
        <v>103</v>
      </c>
      <c r="D578" s="126" t="s">
        <v>85</v>
      </c>
      <c r="E578">
        <v>39</v>
      </c>
      <c r="F578">
        <v>0</v>
      </c>
      <c r="G578" s="126" t="s">
        <v>87</v>
      </c>
      <c r="H578" s="126" t="s">
        <v>3078</v>
      </c>
      <c r="I578" s="127" t="s">
        <v>2498</v>
      </c>
    </row>
    <row r="579" spans="1:9" x14ac:dyDescent="0.3">
      <c r="A579" s="126" t="s">
        <v>52</v>
      </c>
      <c r="B579" s="126" t="s">
        <v>78</v>
      </c>
      <c r="C579" s="126" t="s">
        <v>103</v>
      </c>
      <c r="D579" s="126" t="s">
        <v>85</v>
      </c>
      <c r="E579">
        <v>40</v>
      </c>
      <c r="F579">
        <v>1</v>
      </c>
      <c r="G579" s="126" t="s">
        <v>1314</v>
      </c>
      <c r="H579" s="126" t="s">
        <v>3079</v>
      </c>
      <c r="I579" s="127" t="s">
        <v>2498</v>
      </c>
    </row>
    <row r="580" spans="1:9" x14ac:dyDescent="0.3">
      <c r="A580" s="126" t="s">
        <v>52</v>
      </c>
      <c r="B580" s="126" t="s">
        <v>78</v>
      </c>
      <c r="C580" s="126" t="s">
        <v>103</v>
      </c>
      <c r="D580" s="126" t="s">
        <v>85</v>
      </c>
      <c r="E580">
        <v>40</v>
      </c>
      <c r="F580">
        <v>2</v>
      </c>
      <c r="G580" s="126" t="s">
        <v>1308</v>
      </c>
      <c r="H580" s="126" t="s">
        <v>3080</v>
      </c>
      <c r="I580" s="127" t="s">
        <v>2498</v>
      </c>
    </row>
    <row r="581" spans="1:9" x14ac:dyDescent="0.3">
      <c r="A581" s="126" t="s">
        <v>52</v>
      </c>
      <c r="B581" s="126" t="s">
        <v>78</v>
      </c>
      <c r="C581" s="126" t="s">
        <v>103</v>
      </c>
      <c r="D581" s="126" t="s">
        <v>85</v>
      </c>
      <c r="E581">
        <v>40</v>
      </c>
      <c r="F581">
        <v>3</v>
      </c>
      <c r="G581" s="126" t="s">
        <v>1309</v>
      </c>
      <c r="H581" s="126" t="s">
        <v>3081</v>
      </c>
      <c r="I581" s="127" t="s">
        <v>2498</v>
      </c>
    </row>
    <row r="582" spans="1:9" x14ac:dyDescent="0.3">
      <c r="A582" s="126" t="s">
        <v>52</v>
      </c>
      <c r="B582" s="126" t="s">
        <v>78</v>
      </c>
      <c r="C582" s="126" t="s">
        <v>103</v>
      </c>
      <c r="D582" s="126" t="s">
        <v>85</v>
      </c>
      <c r="E582">
        <v>40</v>
      </c>
      <c r="F582">
        <v>4</v>
      </c>
      <c r="G582" s="126" t="s">
        <v>1311</v>
      </c>
      <c r="H582" s="126" t="s">
        <v>3082</v>
      </c>
      <c r="I582" s="127" t="s">
        <v>2498</v>
      </c>
    </row>
    <row r="583" spans="1:9" x14ac:dyDescent="0.3">
      <c r="A583" s="126" t="s">
        <v>52</v>
      </c>
      <c r="B583" s="126" t="s">
        <v>78</v>
      </c>
      <c r="C583" s="126" t="s">
        <v>103</v>
      </c>
      <c r="D583" s="126" t="s">
        <v>85</v>
      </c>
      <c r="E583">
        <v>40</v>
      </c>
      <c r="F583">
        <v>5</v>
      </c>
      <c r="G583" s="126" t="s">
        <v>1310</v>
      </c>
      <c r="H583" s="126" t="s">
        <v>3083</v>
      </c>
      <c r="I583" s="127" t="s">
        <v>2498</v>
      </c>
    </row>
    <row r="584" spans="1:9" x14ac:dyDescent="0.3">
      <c r="A584" s="126" t="s">
        <v>52</v>
      </c>
      <c r="B584" s="126" t="s">
        <v>78</v>
      </c>
      <c r="C584" s="126" t="s">
        <v>103</v>
      </c>
      <c r="D584" s="126" t="s">
        <v>85</v>
      </c>
      <c r="E584">
        <v>40</v>
      </c>
      <c r="F584">
        <v>6</v>
      </c>
      <c r="G584" s="126" t="s">
        <v>1313</v>
      </c>
      <c r="H584" s="126" t="s">
        <v>3084</v>
      </c>
      <c r="I584" s="127" t="s">
        <v>2498</v>
      </c>
    </row>
    <row r="585" spans="1:9" x14ac:dyDescent="0.3">
      <c r="A585" s="126" t="s">
        <v>52</v>
      </c>
      <c r="B585" s="126" t="s">
        <v>78</v>
      </c>
      <c r="C585" s="126" t="s">
        <v>103</v>
      </c>
      <c r="D585" s="126" t="s">
        <v>85</v>
      </c>
      <c r="E585">
        <v>40</v>
      </c>
      <c r="F585">
        <v>7</v>
      </c>
      <c r="G585" s="126" t="s">
        <v>1312</v>
      </c>
      <c r="H585" s="126" t="s">
        <v>3085</v>
      </c>
      <c r="I585" s="127" t="s">
        <v>2498</v>
      </c>
    </row>
    <row r="586" spans="1:9" x14ac:dyDescent="0.3">
      <c r="A586" s="126" t="s">
        <v>81</v>
      </c>
      <c r="B586" s="126" t="s">
        <v>82</v>
      </c>
      <c r="C586" s="126" t="s">
        <v>103</v>
      </c>
      <c r="D586" s="126" t="s">
        <v>85</v>
      </c>
      <c r="E586">
        <v>41</v>
      </c>
      <c r="F586">
        <v>0</v>
      </c>
      <c r="G586" s="126" t="s">
        <v>87</v>
      </c>
      <c r="H586" s="126" t="s">
        <v>3086</v>
      </c>
      <c r="I586" s="127" t="s">
        <v>2498</v>
      </c>
    </row>
    <row r="587" spans="1:9" x14ac:dyDescent="0.3">
      <c r="A587" s="126" t="s">
        <v>81</v>
      </c>
      <c r="B587" s="126" t="s">
        <v>82</v>
      </c>
      <c r="C587" s="126" t="s">
        <v>103</v>
      </c>
      <c r="D587" s="126" t="s">
        <v>85</v>
      </c>
      <c r="E587">
        <v>42</v>
      </c>
      <c r="F587">
        <v>1</v>
      </c>
      <c r="G587" s="126" t="s">
        <v>1314</v>
      </c>
      <c r="H587" s="126" t="s">
        <v>3087</v>
      </c>
      <c r="I587" s="127" t="s">
        <v>2498</v>
      </c>
    </row>
    <row r="588" spans="1:9" x14ac:dyDescent="0.3">
      <c r="A588" s="126" t="s">
        <v>81</v>
      </c>
      <c r="B588" s="126" t="s">
        <v>82</v>
      </c>
      <c r="C588" s="126" t="s">
        <v>103</v>
      </c>
      <c r="D588" s="126" t="s">
        <v>85</v>
      </c>
      <c r="E588">
        <v>42</v>
      </c>
      <c r="F588">
        <v>2</v>
      </c>
      <c r="G588" s="126" t="s">
        <v>1308</v>
      </c>
      <c r="H588" s="126" t="s">
        <v>3088</v>
      </c>
      <c r="I588" s="127" t="s">
        <v>2498</v>
      </c>
    </row>
    <row r="589" spans="1:9" x14ac:dyDescent="0.3">
      <c r="A589" s="126" t="s">
        <v>81</v>
      </c>
      <c r="B589" s="126" t="s">
        <v>82</v>
      </c>
      <c r="C589" s="126" t="s">
        <v>103</v>
      </c>
      <c r="D589" s="126" t="s">
        <v>85</v>
      </c>
      <c r="E589">
        <v>42</v>
      </c>
      <c r="F589">
        <v>3</v>
      </c>
      <c r="G589" s="126" t="s">
        <v>1309</v>
      </c>
      <c r="H589" s="126" t="s">
        <v>3089</v>
      </c>
      <c r="I589" s="127" t="s">
        <v>2498</v>
      </c>
    </row>
    <row r="590" spans="1:9" x14ac:dyDescent="0.3">
      <c r="A590" s="126" t="s">
        <v>81</v>
      </c>
      <c r="B590" s="126" t="s">
        <v>82</v>
      </c>
      <c r="C590" s="126" t="s">
        <v>103</v>
      </c>
      <c r="D590" s="126" t="s">
        <v>85</v>
      </c>
      <c r="E590">
        <v>42</v>
      </c>
      <c r="F590">
        <v>4</v>
      </c>
      <c r="G590" s="126" t="s">
        <v>1311</v>
      </c>
      <c r="H590" s="126" t="s">
        <v>3090</v>
      </c>
      <c r="I590" s="127" t="s">
        <v>2498</v>
      </c>
    </row>
    <row r="591" spans="1:9" x14ac:dyDescent="0.3">
      <c r="A591" s="126" t="s">
        <v>81</v>
      </c>
      <c r="B591" s="126" t="s">
        <v>82</v>
      </c>
      <c r="C591" s="126" t="s">
        <v>103</v>
      </c>
      <c r="D591" s="126" t="s">
        <v>85</v>
      </c>
      <c r="E591">
        <v>42</v>
      </c>
      <c r="F591">
        <v>5</v>
      </c>
      <c r="G591" s="126" t="s">
        <v>1310</v>
      </c>
      <c r="H591" s="126" t="s">
        <v>3091</v>
      </c>
      <c r="I591" s="127" t="s">
        <v>2498</v>
      </c>
    </row>
    <row r="592" spans="1:9" x14ac:dyDescent="0.3">
      <c r="A592" s="126" t="s">
        <v>81</v>
      </c>
      <c r="B592" s="126" t="s">
        <v>82</v>
      </c>
      <c r="C592" s="126" t="s">
        <v>103</v>
      </c>
      <c r="D592" s="126" t="s">
        <v>85</v>
      </c>
      <c r="E592">
        <v>42</v>
      </c>
      <c r="F592">
        <v>6</v>
      </c>
      <c r="G592" s="126" t="s">
        <v>1313</v>
      </c>
      <c r="H592" s="126" t="s">
        <v>3092</v>
      </c>
      <c r="I592" s="127" t="s">
        <v>2498</v>
      </c>
    </row>
    <row r="593" spans="1:9" x14ac:dyDescent="0.3">
      <c r="A593" s="126" t="s">
        <v>81</v>
      </c>
      <c r="B593" s="126" t="s">
        <v>82</v>
      </c>
      <c r="C593" s="126" t="s">
        <v>103</v>
      </c>
      <c r="D593" s="126" t="s">
        <v>85</v>
      </c>
      <c r="E593">
        <v>42</v>
      </c>
      <c r="F593">
        <v>7</v>
      </c>
      <c r="G593" s="126" t="s">
        <v>1312</v>
      </c>
      <c r="H593" s="126" t="s">
        <v>3093</v>
      </c>
      <c r="I593" s="127" t="s">
        <v>2498</v>
      </c>
    </row>
    <row r="594" spans="1:9" x14ac:dyDescent="0.3">
      <c r="A594" s="126" t="s">
        <v>52</v>
      </c>
      <c r="B594" s="126" t="s">
        <v>78</v>
      </c>
      <c r="C594" s="126" t="s">
        <v>104</v>
      </c>
      <c r="D594" s="126" t="s">
        <v>85</v>
      </c>
      <c r="E594">
        <v>43</v>
      </c>
      <c r="F594">
        <v>0</v>
      </c>
      <c r="G594" s="126" t="s">
        <v>87</v>
      </c>
      <c r="H594" s="126" t="s">
        <v>3094</v>
      </c>
      <c r="I594" s="127" t="s">
        <v>2498</v>
      </c>
    </row>
    <row r="595" spans="1:9" x14ac:dyDescent="0.3">
      <c r="A595" s="126" t="s">
        <v>52</v>
      </c>
      <c r="B595" s="126" t="s">
        <v>78</v>
      </c>
      <c r="C595" s="126" t="s">
        <v>104</v>
      </c>
      <c r="D595" s="126" t="s">
        <v>85</v>
      </c>
      <c r="E595">
        <v>44</v>
      </c>
      <c r="F595">
        <v>1</v>
      </c>
      <c r="G595" s="126" t="s">
        <v>745</v>
      </c>
      <c r="H595" s="126" t="s">
        <v>3095</v>
      </c>
      <c r="I595" s="127" t="s">
        <v>2498</v>
      </c>
    </row>
    <row r="596" spans="1:9" x14ac:dyDescent="0.3">
      <c r="A596" s="126" t="s">
        <v>52</v>
      </c>
      <c r="B596" s="126" t="s">
        <v>78</v>
      </c>
      <c r="C596" s="126" t="s">
        <v>104</v>
      </c>
      <c r="D596" s="126" t="s">
        <v>85</v>
      </c>
      <c r="E596">
        <v>44</v>
      </c>
      <c r="F596">
        <v>2</v>
      </c>
      <c r="G596" s="126" t="s">
        <v>746</v>
      </c>
      <c r="H596" s="126" t="s">
        <v>3096</v>
      </c>
      <c r="I596" s="127" t="s">
        <v>2498</v>
      </c>
    </row>
    <row r="597" spans="1:9" x14ac:dyDescent="0.3">
      <c r="A597" s="126" t="s">
        <v>52</v>
      </c>
      <c r="B597" s="126" t="s">
        <v>78</v>
      </c>
      <c r="C597" s="126" t="s">
        <v>104</v>
      </c>
      <c r="D597" s="126" t="s">
        <v>85</v>
      </c>
      <c r="E597">
        <v>44</v>
      </c>
      <c r="F597">
        <v>3</v>
      </c>
      <c r="G597" s="126" t="s">
        <v>747</v>
      </c>
      <c r="H597" s="126" t="s">
        <v>3097</v>
      </c>
      <c r="I597" s="127" t="s">
        <v>2498</v>
      </c>
    </row>
    <row r="598" spans="1:9" x14ac:dyDescent="0.3">
      <c r="A598" s="126" t="s">
        <v>52</v>
      </c>
      <c r="B598" s="126" t="s">
        <v>78</v>
      </c>
      <c r="C598" s="126" t="s">
        <v>104</v>
      </c>
      <c r="D598" s="126" t="s">
        <v>85</v>
      </c>
      <c r="E598">
        <v>44</v>
      </c>
      <c r="F598">
        <v>4</v>
      </c>
      <c r="G598" s="126" t="s">
        <v>748</v>
      </c>
      <c r="H598" s="126" t="s">
        <v>3098</v>
      </c>
      <c r="I598" s="127" t="s">
        <v>2498</v>
      </c>
    </row>
    <row r="599" spans="1:9" x14ac:dyDescent="0.3">
      <c r="A599" s="126" t="s">
        <v>52</v>
      </c>
      <c r="B599" s="126" t="s">
        <v>78</v>
      </c>
      <c r="C599" s="126" t="s">
        <v>104</v>
      </c>
      <c r="D599" s="126" t="s">
        <v>85</v>
      </c>
      <c r="E599">
        <v>44</v>
      </c>
      <c r="F599">
        <v>5</v>
      </c>
      <c r="G599" s="126" t="s">
        <v>749</v>
      </c>
      <c r="H599" s="126" t="s">
        <v>3099</v>
      </c>
      <c r="I599" s="127" t="s">
        <v>2498</v>
      </c>
    </row>
    <row r="600" spans="1:9" x14ac:dyDescent="0.3">
      <c r="A600" s="126" t="s">
        <v>52</v>
      </c>
      <c r="B600" s="126" t="s">
        <v>78</v>
      </c>
      <c r="C600" s="126" t="s">
        <v>104</v>
      </c>
      <c r="D600" s="126" t="s">
        <v>85</v>
      </c>
      <c r="E600">
        <v>44</v>
      </c>
      <c r="F600">
        <v>6</v>
      </c>
      <c r="G600" s="126" t="s">
        <v>750</v>
      </c>
      <c r="H600" s="126" t="s">
        <v>3100</v>
      </c>
      <c r="I600" s="127" t="s">
        <v>2498</v>
      </c>
    </row>
    <row r="601" spans="1:9" x14ac:dyDescent="0.3">
      <c r="A601" s="126" t="s">
        <v>81</v>
      </c>
      <c r="B601" s="126" t="s">
        <v>82</v>
      </c>
      <c r="C601" s="126" t="s">
        <v>104</v>
      </c>
      <c r="D601" s="126" t="s">
        <v>85</v>
      </c>
      <c r="E601">
        <v>45</v>
      </c>
      <c r="F601">
        <v>0</v>
      </c>
      <c r="G601" s="126" t="s">
        <v>87</v>
      </c>
      <c r="H601" s="126" t="s">
        <v>3101</v>
      </c>
      <c r="I601" s="127" t="s">
        <v>2498</v>
      </c>
    </row>
    <row r="602" spans="1:9" x14ac:dyDescent="0.3">
      <c r="A602" s="126" t="s">
        <v>81</v>
      </c>
      <c r="B602" s="126" t="s">
        <v>82</v>
      </c>
      <c r="C602" s="126" t="s">
        <v>104</v>
      </c>
      <c r="D602" s="126" t="s">
        <v>85</v>
      </c>
      <c r="E602">
        <v>46</v>
      </c>
      <c r="F602">
        <v>1</v>
      </c>
      <c r="G602" s="126" t="s">
        <v>745</v>
      </c>
      <c r="H602" s="126" t="s">
        <v>3102</v>
      </c>
      <c r="I602" s="127" t="s">
        <v>2498</v>
      </c>
    </row>
    <row r="603" spans="1:9" x14ac:dyDescent="0.3">
      <c r="A603" s="126" t="s">
        <v>81</v>
      </c>
      <c r="B603" s="126" t="s">
        <v>82</v>
      </c>
      <c r="C603" s="126" t="s">
        <v>104</v>
      </c>
      <c r="D603" s="126" t="s">
        <v>85</v>
      </c>
      <c r="E603">
        <v>46</v>
      </c>
      <c r="F603">
        <v>2</v>
      </c>
      <c r="G603" s="126" t="s">
        <v>746</v>
      </c>
      <c r="H603" s="126" t="s">
        <v>3103</v>
      </c>
      <c r="I603" s="127" t="s">
        <v>2498</v>
      </c>
    </row>
    <row r="604" spans="1:9" x14ac:dyDescent="0.3">
      <c r="A604" s="126" t="s">
        <v>81</v>
      </c>
      <c r="B604" s="126" t="s">
        <v>82</v>
      </c>
      <c r="C604" s="126" t="s">
        <v>104</v>
      </c>
      <c r="D604" s="126" t="s">
        <v>85</v>
      </c>
      <c r="E604">
        <v>46</v>
      </c>
      <c r="F604">
        <v>3</v>
      </c>
      <c r="G604" s="126" t="s">
        <v>747</v>
      </c>
      <c r="H604" s="126" t="s">
        <v>3104</v>
      </c>
      <c r="I604" s="127" t="s">
        <v>2498</v>
      </c>
    </row>
    <row r="605" spans="1:9" x14ac:dyDescent="0.3">
      <c r="A605" s="126" t="s">
        <v>81</v>
      </c>
      <c r="B605" s="126" t="s">
        <v>82</v>
      </c>
      <c r="C605" s="126" t="s">
        <v>104</v>
      </c>
      <c r="D605" s="126" t="s">
        <v>85</v>
      </c>
      <c r="E605">
        <v>46</v>
      </c>
      <c r="F605">
        <v>4</v>
      </c>
      <c r="G605" s="126" t="s">
        <v>748</v>
      </c>
      <c r="H605" s="126" t="s">
        <v>3105</v>
      </c>
      <c r="I605" s="127" t="s">
        <v>2498</v>
      </c>
    </row>
    <row r="606" spans="1:9" x14ac:dyDescent="0.3">
      <c r="A606" s="126" t="s">
        <v>81</v>
      </c>
      <c r="B606" s="126" t="s">
        <v>82</v>
      </c>
      <c r="C606" s="126" t="s">
        <v>104</v>
      </c>
      <c r="D606" s="126" t="s">
        <v>85</v>
      </c>
      <c r="E606">
        <v>46</v>
      </c>
      <c r="F606">
        <v>5</v>
      </c>
      <c r="G606" s="126" t="s">
        <v>749</v>
      </c>
      <c r="H606" s="126" t="s">
        <v>3106</v>
      </c>
      <c r="I606" s="127" t="s">
        <v>2498</v>
      </c>
    </row>
    <row r="607" spans="1:9" x14ac:dyDescent="0.3">
      <c r="A607" s="126" t="s">
        <v>81</v>
      </c>
      <c r="B607" s="126" t="s">
        <v>82</v>
      </c>
      <c r="C607" s="126" t="s">
        <v>104</v>
      </c>
      <c r="D607" s="126" t="s">
        <v>85</v>
      </c>
      <c r="E607">
        <v>46</v>
      </c>
      <c r="F607">
        <v>6</v>
      </c>
      <c r="G607" s="126" t="s">
        <v>750</v>
      </c>
      <c r="H607" s="126" t="s">
        <v>3107</v>
      </c>
      <c r="I607" s="127" t="s">
        <v>2498</v>
      </c>
    </row>
    <row r="608" spans="1:9" x14ac:dyDescent="0.3">
      <c r="A608" s="126" t="s">
        <v>52</v>
      </c>
      <c r="B608" s="126" t="s">
        <v>78</v>
      </c>
      <c r="C608" s="126" t="s">
        <v>105</v>
      </c>
      <c r="D608" s="126" t="s">
        <v>85</v>
      </c>
      <c r="E608">
        <v>47</v>
      </c>
      <c r="F608">
        <v>0</v>
      </c>
      <c r="G608" s="126" t="s">
        <v>87</v>
      </c>
      <c r="H608" s="126" t="s">
        <v>3108</v>
      </c>
      <c r="I608" s="127" t="s">
        <v>2498</v>
      </c>
    </row>
    <row r="609" spans="1:9" x14ac:dyDescent="0.3">
      <c r="A609" s="126" t="s">
        <v>52</v>
      </c>
      <c r="B609" s="126" t="s">
        <v>78</v>
      </c>
      <c r="C609" s="126" t="s">
        <v>105</v>
      </c>
      <c r="D609" s="126" t="s">
        <v>85</v>
      </c>
      <c r="E609">
        <v>48</v>
      </c>
      <c r="F609">
        <v>109</v>
      </c>
      <c r="G609" s="126" t="s">
        <v>1284</v>
      </c>
      <c r="H609" s="126" t="s">
        <v>3109</v>
      </c>
      <c r="I609" s="127" t="s">
        <v>2498</v>
      </c>
    </row>
    <row r="610" spans="1:9" x14ac:dyDescent="0.3">
      <c r="A610" s="126" t="s">
        <v>52</v>
      </c>
      <c r="B610" s="126" t="s">
        <v>78</v>
      </c>
      <c r="C610" s="126" t="s">
        <v>105</v>
      </c>
      <c r="D610" s="126" t="s">
        <v>85</v>
      </c>
      <c r="E610">
        <v>48</v>
      </c>
      <c r="F610">
        <v>118</v>
      </c>
      <c r="G610" s="126" t="s">
        <v>1297</v>
      </c>
      <c r="H610" s="126" t="s">
        <v>3110</v>
      </c>
      <c r="I610" s="127" t="s">
        <v>2498</v>
      </c>
    </row>
    <row r="611" spans="1:9" x14ac:dyDescent="0.3">
      <c r="A611" s="126" t="s">
        <v>52</v>
      </c>
      <c r="B611" s="126" t="s">
        <v>78</v>
      </c>
      <c r="C611" s="126" t="s">
        <v>105</v>
      </c>
      <c r="D611" s="126" t="s">
        <v>85</v>
      </c>
      <c r="E611">
        <v>48</v>
      </c>
      <c r="F611">
        <v>125</v>
      </c>
      <c r="G611" s="126" t="s">
        <v>1304</v>
      </c>
      <c r="H611" s="126" t="s">
        <v>3111</v>
      </c>
      <c r="I611" s="127" t="s">
        <v>2498</v>
      </c>
    </row>
    <row r="612" spans="1:9" x14ac:dyDescent="0.3">
      <c r="A612" s="126" t="s">
        <v>52</v>
      </c>
      <c r="B612" s="126" t="s">
        <v>78</v>
      </c>
      <c r="C612" s="126" t="s">
        <v>105</v>
      </c>
      <c r="D612" s="126" t="s">
        <v>85</v>
      </c>
      <c r="E612">
        <v>48</v>
      </c>
      <c r="F612">
        <v>213</v>
      </c>
      <c r="G612" s="126" t="s">
        <v>1290</v>
      </c>
      <c r="H612" s="126" t="s">
        <v>3112</v>
      </c>
      <c r="I612" s="127" t="s">
        <v>2498</v>
      </c>
    </row>
    <row r="613" spans="1:9" x14ac:dyDescent="0.3">
      <c r="A613" s="126" t="s">
        <v>52</v>
      </c>
      <c r="B613" s="126" t="s">
        <v>78</v>
      </c>
      <c r="C613" s="126" t="s">
        <v>105</v>
      </c>
      <c r="D613" s="126" t="s">
        <v>85</v>
      </c>
      <c r="E613">
        <v>48</v>
      </c>
      <c r="F613">
        <v>224</v>
      </c>
      <c r="G613" s="126" t="s">
        <v>1303</v>
      </c>
      <c r="H613" s="126" t="s">
        <v>3113</v>
      </c>
      <c r="I613" s="127" t="s">
        <v>2498</v>
      </c>
    </row>
    <row r="614" spans="1:9" x14ac:dyDescent="0.3">
      <c r="A614" s="126" t="s">
        <v>52</v>
      </c>
      <c r="B614" s="126" t="s">
        <v>78</v>
      </c>
      <c r="C614" s="126" t="s">
        <v>105</v>
      </c>
      <c r="D614" s="126" t="s">
        <v>85</v>
      </c>
      <c r="E614">
        <v>48</v>
      </c>
      <c r="F614">
        <v>228</v>
      </c>
      <c r="G614" s="126" t="s">
        <v>1292</v>
      </c>
      <c r="H614" s="126" t="s">
        <v>3114</v>
      </c>
      <c r="I614" s="127" t="s">
        <v>2498</v>
      </c>
    </row>
    <row r="615" spans="1:9" x14ac:dyDescent="0.3">
      <c r="A615" s="126" t="s">
        <v>52</v>
      </c>
      <c r="B615" s="126" t="s">
        <v>78</v>
      </c>
      <c r="C615" s="126" t="s">
        <v>105</v>
      </c>
      <c r="D615" s="126" t="s">
        <v>85</v>
      </c>
      <c r="E615">
        <v>48</v>
      </c>
      <c r="F615">
        <v>306</v>
      </c>
      <c r="G615" s="126" t="s">
        <v>1281</v>
      </c>
      <c r="H615" s="126" t="s">
        <v>3115</v>
      </c>
      <c r="I615" s="127" t="s">
        <v>2498</v>
      </c>
    </row>
    <row r="616" spans="1:9" x14ac:dyDescent="0.3">
      <c r="A616" s="126" t="s">
        <v>52</v>
      </c>
      <c r="B616" s="126" t="s">
        <v>78</v>
      </c>
      <c r="C616" s="126" t="s">
        <v>105</v>
      </c>
      <c r="D616" s="126" t="s">
        <v>85</v>
      </c>
      <c r="E616">
        <v>48</v>
      </c>
      <c r="F616">
        <v>314</v>
      </c>
      <c r="G616" s="126" t="s">
        <v>1291</v>
      </c>
      <c r="H616" s="126" t="s">
        <v>3116</v>
      </c>
      <c r="I616" s="127" t="s">
        <v>2498</v>
      </c>
    </row>
    <row r="617" spans="1:9" x14ac:dyDescent="0.3">
      <c r="A617" s="126" t="s">
        <v>52</v>
      </c>
      <c r="B617" s="126" t="s">
        <v>78</v>
      </c>
      <c r="C617" s="126" t="s">
        <v>105</v>
      </c>
      <c r="D617" s="126" t="s">
        <v>85</v>
      </c>
      <c r="E617">
        <v>48</v>
      </c>
      <c r="F617">
        <v>319</v>
      </c>
      <c r="G617" s="126" t="s">
        <v>1286</v>
      </c>
      <c r="H617" s="126" t="s">
        <v>3117</v>
      </c>
      <c r="I617" s="127" t="s">
        <v>2498</v>
      </c>
    </row>
    <row r="618" spans="1:9" x14ac:dyDescent="0.3">
      <c r="A618" s="126" t="s">
        <v>52</v>
      </c>
      <c r="B618" s="126" t="s">
        <v>78</v>
      </c>
      <c r="C618" s="126" t="s">
        <v>105</v>
      </c>
      <c r="D618" s="126" t="s">
        <v>85</v>
      </c>
      <c r="E618">
        <v>48</v>
      </c>
      <c r="F618">
        <v>320</v>
      </c>
      <c r="G618" s="126" t="s">
        <v>1298</v>
      </c>
      <c r="H618" s="126" t="s">
        <v>3118</v>
      </c>
      <c r="I618" s="127" t="s">
        <v>2498</v>
      </c>
    </row>
    <row r="619" spans="1:9" x14ac:dyDescent="0.3">
      <c r="A619" s="126" t="s">
        <v>52</v>
      </c>
      <c r="B619" s="126" t="s">
        <v>78</v>
      </c>
      <c r="C619" s="126" t="s">
        <v>105</v>
      </c>
      <c r="D619" s="126" t="s">
        <v>85</v>
      </c>
      <c r="E619">
        <v>48</v>
      </c>
      <c r="F619">
        <v>405</v>
      </c>
      <c r="G619" s="126" t="s">
        <v>1279</v>
      </c>
      <c r="H619" s="126" t="s">
        <v>3119</v>
      </c>
      <c r="I619" s="127" t="s">
        <v>2498</v>
      </c>
    </row>
    <row r="620" spans="1:9" x14ac:dyDescent="0.3">
      <c r="A620" s="126" t="s">
        <v>52</v>
      </c>
      <c r="B620" s="126" t="s">
        <v>78</v>
      </c>
      <c r="C620" s="126" t="s">
        <v>105</v>
      </c>
      <c r="D620" s="126" t="s">
        <v>85</v>
      </c>
      <c r="E620">
        <v>48</v>
      </c>
      <c r="F620">
        <v>415</v>
      </c>
      <c r="G620" s="126" t="s">
        <v>1293</v>
      </c>
      <c r="H620" s="126" t="s">
        <v>3120</v>
      </c>
      <c r="I620" s="127" t="s">
        <v>2498</v>
      </c>
    </row>
    <row r="621" spans="1:9" x14ac:dyDescent="0.3">
      <c r="A621" s="126" t="s">
        <v>52</v>
      </c>
      <c r="B621" s="126" t="s">
        <v>78</v>
      </c>
      <c r="C621" s="126" t="s">
        <v>105</v>
      </c>
      <c r="D621" s="126" t="s">
        <v>85</v>
      </c>
      <c r="E621">
        <v>48</v>
      </c>
      <c r="F621">
        <v>426</v>
      </c>
      <c r="G621" s="126" t="s">
        <v>1305</v>
      </c>
      <c r="H621" s="126" t="s">
        <v>3121</v>
      </c>
      <c r="I621" s="127" t="s">
        <v>2498</v>
      </c>
    </row>
    <row r="622" spans="1:9" x14ac:dyDescent="0.3">
      <c r="A622" s="126" t="s">
        <v>52</v>
      </c>
      <c r="B622" s="126" t="s">
        <v>78</v>
      </c>
      <c r="C622" s="126" t="s">
        <v>105</v>
      </c>
      <c r="D622" s="126" t="s">
        <v>85</v>
      </c>
      <c r="E622">
        <v>48</v>
      </c>
      <c r="F622">
        <v>427</v>
      </c>
      <c r="G622" s="126" t="s">
        <v>1307</v>
      </c>
      <c r="H622" s="126" t="s">
        <v>3122</v>
      </c>
      <c r="I622" s="127" t="s">
        <v>2498</v>
      </c>
    </row>
    <row r="623" spans="1:9" x14ac:dyDescent="0.3">
      <c r="A623" s="126" t="s">
        <v>52</v>
      </c>
      <c r="B623" s="126" t="s">
        <v>78</v>
      </c>
      <c r="C623" s="126" t="s">
        <v>105</v>
      </c>
      <c r="D623" s="126" t="s">
        <v>85</v>
      </c>
      <c r="E623">
        <v>48</v>
      </c>
      <c r="F623">
        <v>502</v>
      </c>
      <c r="G623" s="126" t="s">
        <v>1276</v>
      </c>
      <c r="H623" s="126" t="s">
        <v>3123</v>
      </c>
      <c r="I623" s="127" t="s">
        <v>2498</v>
      </c>
    </row>
    <row r="624" spans="1:9" x14ac:dyDescent="0.3">
      <c r="A624" s="126" t="s">
        <v>52</v>
      </c>
      <c r="B624" s="126" t="s">
        <v>78</v>
      </c>
      <c r="C624" s="126" t="s">
        <v>105</v>
      </c>
      <c r="D624" s="126" t="s">
        <v>85</v>
      </c>
      <c r="E624">
        <v>48</v>
      </c>
      <c r="F624">
        <v>517</v>
      </c>
      <c r="G624" s="126" t="s">
        <v>1296</v>
      </c>
      <c r="H624" s="126" t="s">
        <v>3124</v>
      </c>
      <c r="I624" s="127" t="s">
        <v>2498</v>
      </c>
    </row>
    <row r="625" spans="1:9" x14ac:dyDescent="0.3">
      <c r="A625" s="126" t="s">
        <v>52</v>
      </c>
      <c r="B625" s="126" t="s">
        <v>78</v>
      </c>
      <c r="C625" s="126" t="s">
        <v>105</v>
      </c>
      <c r="D625" s="126" t="s">
        <v>85</v>
      </c>
      <c r="E625">
        <v>48</v>
      </c>
      <c r="F625">
        <v>521</v>
      </c>
      <c r="G625" s="126" t="s">
        <v>1299</v>
      </c>
      <c r="H625" s="126" t="s">
        <v>3125</v>
      </c>
      <c r="I625" s="127" t="s">
        <v>2498</v>
      </c>
    </row>
    <row r="626" spans="1:9" x14ac:dyDescent="0.3">
      <c r="A626" s="126" t="s">
        <v>52</v>
      </c>
      <c r="B626" s="126" t="s">
        <v>78</v>
      </c>
      <c r="C626" s="126" t="s">
        <v>105</v>
      </c>
      <c r="D626" s="126" t="s">
        <v>85</v>
      </c>
      <c r="E626">
        <v>48</v>
      </c>
      <c r="F626">
        <v>531</v>
      </c>
      <c r="G626" s="126" t="s">
        <v>1300</v>
      </c>
      <c r="H626" s="126" t="s">
        <v>3126</v>
      </c>
      <c r="I626" s="127" t="s">
        <v>2498</v>
      </c>
    </row>
    <row r="627" spans="1:9" x14ac:dyDescent="0.3">
      <c r="A627" s="126" t="s">
        <v>52</v>
      </c>
      <c r="B627" s="126" t="s">
        <v>78</v>
      </c>
      <c r="C627" s="126" t="s">
        <v>105</v>
      </c>
      <c r="D627" s="126" t="s">
        <v>85</v>
      </c>
      <c r="E627">
        <v>48</v>
      </c>
      <c r="F627">
        <v>603</v>
      </c>
      <c r="G627" s="126" t="s">
        <v>1277</v>
      </c>
      <c r="H627" s="126" t="s">
        <v>3127</v>
      </c>
      <c r="I627" s="127" t="s">
        <v>2498</v>
      </c>
    </row>
    <row r="628" spans="1:9" x14ac:dyDescent="0.3">
      <c r="A628" s="126" t="s">
        <v>52</v>
      </c>
      <c r="B628" s="126" t="s">
        <v>78</v>
      </c>
      <c r="C628" s="126" t="s">
        <v>105</v>
      </c>
      <c r="D628" s="126" t="s">
        <v>85</v>
      </c>
      <c r="E628">
        <v>48</v>
      </c>
      <c r="F628">
        <v>604</v>
      </c>
      <c r="G628" s="126" t="s">
        <v>1278</v>
      </c>
      <c r="H628" s="126" t="s">
        <v>3128</v>
      </c>
      <c r="I628" s="127" t="s">
        <v>2498</v>
      </c>
    </row>
    <row r="629" spans="1:9" x14ac:dyDescent="0.3">
      <c r="A629" s="126" t="s">
        <v>52</v>
      </c>
      <c r="B629" s="126" t="s">
        <v>78</v>
      </c>
      <c r="C629" s="126" t="s">
        <v>105</v>
      </c>
      <c r="D629" s="126" t="s">
        <v>85</v>
      </c>
      <c r="E629">
        <v>48</v>
      </c>
      <c r="F629">
        <v>610</v>
      </c>
      <c r="G629" s="126" t="s">
        <v>1287</v>
      </c>
      <c r="H629" s="126" t="s">
        <v>3129</v>
      </c>
      <c r="I629" s="127" t="s">
        <v>2498</v>
      </c>
    </row>
    <row r="630" spans="1:9" x14ac:dyDescent="0.3">
      <c r="A630" s="126" t="s">
        <v>52</v>
      </c>
      <c r="B630" s="126" t="s">
        <v>78</v>
      </c>
      <c r="C630" s="126" t="s">
        <v>105</v>
      </c>
      <c r="D630" s="126" t="s">
        <v>85</v>
      </c>
      <c r="E630">
        <v>48</v>
      </c>
      <c r="F630">
        <v>616</v>
      </c>
      <c r="G630" s="126" t="s">
        <v>1295</v>
      </c>
      <c r="H630" s="126" t="s">
        <v>3130</v>
      </c>
      <c r="I630" s="127" t="s">
        <v>2498</v>
      </c>
    </row>
    <row r="631" spans="1:9" x14ac:dyDescent="0.3">
      <c r="A631" s="126" t="s">
        <v>52</v>
      </c>
      <c r="B631" s="126" t="s">
        <v>78</v>
      </c>
      <c r="C631" s="126" t="s">
        <v>105</v>
      </c>
      <c r="D631" s="126" t="s">
        <v>85</v>
      </c>
      <c r="E631">
        <v>48</v>
      </c>
      <c r="F631">
        <v>707</v>
      </c>
      <c r="G631" s="126" t="s">
        <v>1283</v>
      </c>
      <c r="H631" s="126" t="s">
        <v>3131</v>
      </c>
      <c r="I631" s="127" t="s">
        <v>2498</v>
      </c>
    </row>
    <row r="632" spans="1:9" x14ac:dyDescent="0.3">
      <c r="A632" s="126" t="s">
        <v>52</v>
      </c>
      <c r="B632" s="126" t="s">
        <v>78</v>
      </c>
      <c r="C632" s="126" t="s">
        <v>105</v>
      </c>
      <c r="D632" s="126" t="s">
        <v>85</v>
      </c>
      <c r="E632">
        <v>48</v>
      </c>
      <c r="F632">
        <v>722</v>
      </c>
      <c r="G632" s="126" t="s">
        <v>1301</v>
      </c>
      <c r="H632" s="126" t="s">
        <v>3132</v>
      </c>
      <c r="I632" s="127" t="s">
        <v>2498</v>
      </c>
    </row>
    <row r="633" spans="1:9" x14ac:dyDescent="0.3">
      <c r="A633" s="126" t="s">
        <v>52</v>
      </c>
      <c r="B633" s="126" t="s">
        <v>78</v>
      </c>
      <c r="C633" s="126" t="s">
        <v>105</v>
      </c>
      <c r="D633" s="126" t="s">
        <v>85</v>
      </c>
      <c r="E633">
        <v>48</v>
      </c>
      <c r="F633">
        <v>808</v>
      </c>
      <c r="G633" s="126" t="s">
        <v>1282</v>
      </c>
      <c r="H633" s="126" t="s">
        <v>3133</v>
      </c>
      <c r="I633" s="127" t="s">
        <v>2498</v>
      </c>
    </row>
    <row r="634" spans="1:9" x14ac:dyDescent="0.3">
      <c r="A634" s="126" t="s">
        <v>52</v>
      </c>
      <c r="B634" s="126" t="s">
        <v>78</v>
      </c>
      <c r="C634" s="126" t="s">
        <v>105</v>
      </c>
      <c r="D634" s="126" t="s">
        <v>85</v>
      </c>
      <c r="E634">
        <v>48</v>
      </c>
      <c r="F634">
        <v>811</v>
      </c>
      <c r="G634" s="126" t="s">
        <v>1288</v>
      </c>
      <c r="H634" s="126" t="s">
        <v>3134</v>
      </c>
      <c r="I634" s="127" t="s">
        <v>2498</v>
      </c>
    </row>
    <row r="635" spans="1:9" x14ac:dyDescent="0.3">
      <c r="A635" s="126" t="s">
        <v>52</v>
      </c>
      <c r="B635" s="126" t="s">
        <v>78</v>
      </c>
      <c r="C635" s="126" t="s">
        <v>105</v>
      </c>
      <c r="D635" s="126" t="s">
        <v>85</v>
      </c>
      <c r="E635">
        <v>48</v>
      </c>
      <c r="F635">
        <v>812</v>
      </c>
      <c r="G635" s="126" t="s">
        <v>1289</v>
      </c>
      <c r="H635" s="126" t="s">
        <v>3135</v>
      </c>
      <c r="I635" s="127" t="s">
        <v>2498</v>
      </c>
    </row>
    <row r="636" spans="1:9" x14ac:dyDescent="0.3">
      <c r="A636" s="126" t="s">
        <v>52</v>
      </c>
      <c r="B636" s="126" t="s">
        <v>78</v>
      </c>
      <c r="C636" s="126" t="s">
        <v>105</v>
      </c>
      <c r="D636" s="126" t="s">
        <v>85</v>
      </c>
      <c r="E636">
        <v>48</v>
      </c>
      <c r="F636">
        <v>923</v>
      </c>
      <c r="G636" s="126" t="s">
        <v>1302</v>
      </c>
      <c r="H636" s="126" t="s">
        <v>3136</v>
      </c>
      <c r="I636" s="127" t="s">
        <v>2498</v>
      </c>
    </row>
    <row r="637" spans="1:9" x14ac:dyDescent="0.3">
      <c r="A637" s="126" t="s">
        <v>52</v>
      </c>
      <c r="B637" s="126" t="s">
        <v>78</v>
      </c>
      <c r="C637" s="126" t="s">
        <v>105</v>
      </c>
      <c r="D637" s="126" t="s">
        <v>85</v>
      </c>
      <c r="E637">
        <v>48</v>
      </c>
      <c r="F637">
        <v>929</v>
      </c>
      <c r="G637" s="126" t="s">
        <v>1294</v>
      </c>
      <c r="H637" s="126" t="s">
        <v>3137</v>
      </c>
      <c r="I637" s="127" t="s">
        <v>2498</v>
      </c>
    </row>
    <row r="638" spans="1:9" x14ac:dyDescent="0.3">
      <c r="A638" s="126" t="s">
        <v>52</v>
      </c>
      <c r="B638" s="126" t="s">
        <v>78</v>
      </c>
      <c r="C638" s="126" t="s">
        <v>105</v>
      </c>
      <c r="D638" s="126" t="s">
        <v>85</v>
      </c>
      <c r="E638">
        <v>48</v>
      </c>
      <c r="F638">
        <v>930</v>
      </c>
      <c r="G638" s="126" t="s">
        <v>1285</v>
      </c>
      <c r="H638" s="126" t="s">
        <v>3138</v>
      </c>
      <c r="I638" s="127" t="s">
        <v>2498</v>
      </c>
    </row>
    <row r="639" spans="1:9" x14ac:dyDescent="0.3">
      <c r="A639" s="126" t="s">
        <v>52</v>
      </c>
      <c r="B639" s="126" t="s">
        <v>78</v>
      </c>
      <c r="C639" s="126" t="s">
        <v>105</v>
      </c>
      <c r="D639" s="126" t="s">
        <v>85</v>
      </c>
      <c r="E639">
        <v>48</v>
      </c>
      <c r="F639">
        <v>1001</v>
      </c>
      <c r="G639" s="126" t="s">
        <v>1280</v>
      </c>
      <c r="H639" s="126" t="s">
        <v>3139</v>
      </c>
      <c r="I639" s="127" t="s">
        <v>2498</v>
      </c>
    </row>
    <row r="640" spans="1:9" x14ac:dyDescent="0.3">
      <c r="A640" s="126" t="s">
        <v>52</v>
      </c>
      <c r="B640" s="126" t="s">
        <v>78</v>
      </c>
      <c r="C640" s="126" t="s">
        <v>105</v>
      </c>
      <c r="D640" s="126" t="s">
        <v>85</v>
      </c>
      <c r="E640">
        <v>48</v>
      </c>
      <c r="F640">
        <v>1032</v>
      </c>
      <c r="G640" s="126" t="s">
        <v>1306</v>
      </c>
      <c r="H640" s="126" t="s">
        <v>3140</v>
      </c>
      <c r="I640" s="127" t="s">
        <v>2498</v>
      </c>
    </row>
    <row r="641" spans="1:9" x14ac:dyDescent="0.3">
      <c r="A641" s="126" t="s">
        <v>81</v>
      </c>
      <c r="B641" s="126" t="s">
        <v>82</v>
      </c>
      <c r="C641" s="126" t="s">
        <v>105</v>
      </c>
      <c r="D641" s="126" t="s">
        <v>85</v>
      </c>
      <c r="E641">
        <v>49</v>
      </c>
      <c r="F641">
        <v>0</v>
      </c>
      <c r="G641" s="126" t="s">
        <v>87</v>
      </c>
      <c r="H641" s="126" t="s">
        <v>3141</v>
      </c>
      <c r="I641" s="127" t="s">
        <v>2498</v>
      </c>
    </row>
    <row r="642" spans="1:9" x14ac:dyDescent="0.3">
      <c r="A642" s="126" t="s">
        <v>81</v>
      </c>
      <c r="B642" s="126" t="s">
        <v>82</v>
      </c>
      <c r="C642" s="126" t="s">
        <v>105</v>
      </c>
      <c r="D642" s="126" t="s">
        <v>85</v>
      </c>
      <c r="E642">
        <v>50</v>
      </c>
      <c r="F642">
        <v>109</v>
      </c>
      <c r="G642" s="126" t="s">
        <v>1284</v>
      </c>
      <c r="H642" s="126" t="s">
        <v>3142</v>
      </c>
      <c r="I642" s="127" t="s">
        <v>2498</v>
      </c>
    </row>
    <row r="643" spans="1:9" x14ac:dyDescent="0.3">
      <c r="A643" s="126" t="s">
        <v>81</v>
      </c>
      <c r="B643" s="126" t="s">
        <v>82</v>
      </c>
      <c r="C643" s="126" t="s">
        <v>105</v>
      </c>
      <c r="D643" s="126" t="s">
        <v>85</v>
      </c>
      <c r="E643">
        <v>50</v>
      </c>
      <c r="F643">
        <v>118</v>
      </c>
      <c r="G643" s="126" t="s">
        <v>1297</v>
      </c>
      <c r="H643" s="126" t="s">
        <v>3143</v>
      </c>
      <c r="I643" s="127" t="s">
        <v>2498</v>
      </c>
    </row>
    <row r="644" spans="1:9" x14ac:dyDescent="0.3">
      <c r="A644" s="126" t="s">
        <v>81</v>
      </c>
      <c r="B644" s="126" t="s">
        <v>82</v>
      </c>
      <c r="C644" s="126" t="s">
        <v>105</v>
      </c>
      <c r="D644" s="126" t="s">
        <v>85</v>
      </c>
      <c r="E644">
        <v>50</v>
      </c>
      <c r="F644">
        <v>125</v>
      </c>
      <c r="G644" s="126" t="s">
        <v>1304</v>
      </c>
      <c r="H644" s="126" t="s">
        <v>3144</v>
      </c>
      <c r="I644" s="127" t="s">
        <v>2498</v>
      </c>
    </row>
    <row r="645" spans="1:9" x14ac:dyDescent="0.3">
      <c r="A645" s="126" t="s">
        <v>81</v>
      </c>
      <c r="B645" s="126" t="s">
        <v>82</v>
      </c>
      <c r="C645" s="126" t="s">
        <v>105</v>
      </c>
      <c r="D645" s="126" t="s">
        <v>85</v>
      </c>
      <c r="E645">
        <v>50</v>
      </c>
      <c r="F645">
        <v>213</v>
      </c>
      <c r="G645" s="126" t="s">
        <v>1290</v>
      </c>
      <c r="H645" s="126" t="s">
        <v>3145</v>
      </c>
      <c r="I645" s="127" t="s">
        <v>2498</v>
      </c>
    </row>
    <row r="646" spans="1:9" x14ac:dyDescent="0.3">
      <c r="A646" s="126" t="s">
        <v>81</v>
      </c>
      <c r="B646" s="126" t="s">
        <v>82</v>
      </c>
      <c r="C646" s="126" t="s">
        <v>105</v>
      </c>
      <c r="D646" s="126" t="s">
        <v>85</v>
      </c>
      <c r="E646">
        <v>50</v>
      </c>
      <c r="F646">
        <v>224</v>
      </c>
      <c r="G646" s="126" t="s">
        <v>1303</v>
      </c>
      <c r="H646" s="126" t="s">
        <v>3146</v>
      </c>
      <c r="I646" s="127" t="s">
        <v>2498</v>
      </c>
    </row>
    <row r="647" spans="1:9" x14ac:dyDescent="0.3">
      <c r="A647" s="126" t="s">
        <v>81</v>
      </c>
      <c r="B647" s="126" t="s">
        <v>82</v>
      </c>
      <c r="C647" s="126" t="s">
        <v>105</v>
      </c>
      <c r="D647" s="126" t="s">
        <v>85</v>
      </c>
      <c r="E647">
        <v>50</v>
      </c>
      <c r="F647">
        <v>228</v>
      </c>
      <c r="G647" s="126" t="s">
        <v>1292</v>
      </c>
      <c r="H647" s="126" t="s">
        <v>3147</v>
      </c>
      <c r="I647" s="127" t="s">
        <v>2498</v>
      </c>
    </row>
    <row r="648" spans="1:9" x14ac:dyDescent="0.3">
      <c r="A648" s="126" t="s">
        <v>81</v>
      </c>
      <c r="B648" s="126" t="s">
        <v>82</v>
      </c>
      <c r="C648" s="126" t="s">
        <v>105</v>
      </c>
      <c r="D648" s="126" t="s">
        <v>85</v>
      </c>
      <c r="E648">
        <v>50</v>
      </c>
      <c r="F648">
        <v>306</v>
      </c>
      <c r="G648" s="126" t="s">
        <v>1281</v>
      </c>
      <c r="H648" s="126" t="s">
        <v>3148</v>
      </c>
      <c r="I648" s="127" t="s">
        <v>2498</v>
      </c>
    </row>
    <row r="649" spans="1:9" x14ac:dyDescent="0.3">
      <c r="A649" s="126" t="s">
        <v>81</v>
      </c>
      <c r="B649" s="126" t="s">
        <v>82</v>
      </c>
      <c r="C649" s="126" t="s">
        <v>105</v>
      </c>
      <c r="D649" s="126" t="s">
        <v>85</v>
      </c>
      <c r="E649">
        <v>50</v>
      </c>
      <c r="F649">
        <v>314</v>
      </c>
      <c r="G649" s="126" t="s">
        <v>1291</v>
      </c>
      <c r="H649" s="126" t="s">
        <v>3149</v>
      </c>
      <c r="I649" s="127" t="s">
        <v>2498</v>
      </c>
    </row>
    <row r="650" spans="1:9" x14ac:dyDescent="0.3">
      <c r="A650" s="126" t="s">
        <v>81</v>
      </c>
      <c r="B650" s="126" t="s">
        <v>82</v>
      </c>
      <c r="C650" s="126" t="s">
        <v>105</v>
      </c>
      <c r="D650" s="126" t="s">
        <v>85</v>
      </c>
      <c r="E650">
        <v>50</v>
      </c>
      <c r="F650">
        <v>319</v>
      </c>
      <c r="G650" s="126" t="s">
        <v>1286</v>
      </c>
      <c r="H650" s="126" t="s">
        <v>3150</v>
      </c>
      <c r="I650" s="127" t="s">
        <v>2498</v>
      </c>
    </row>
    <row r="651" spans="1:9" x14ac:dyDescent="0.3">
      <c r="A651" s="126" t="s">
        <v>81</v>
      </c>
      <c r="B651" s="126" t="s">
        <v>82</v>
      </c>
      <c r="C651" s="126" t="s">
        <v>105</v>
      </c>
      <c r="D651" s="126" t="s">
        <v>85</v>
      </c>
      <c r="E651">
        <v>50</v>
      </c>
      <c r="F651">
        <v>320</v>
      </c>
      <c r="G651" s="126" t="s">
        <v>1298</v>
      </c>
      <c r="H651" s="126" t="s">
        <v>3151</v>
      </c>
      <c r="I651" s="127" t="s">
        <v>2498</v>
      </c>
    </row>
    <row r="652" spans="1:9" x14ac:dyDescent="0.3">
      <c r="A652" s="126" t="s">
        <v>81</v>
      </c>
      <c r="B652" s="126" t="s">
        <v>82</v>
      </c>
      <c r="C652" s="126" t="s">
        <v>105</v>
      </c>
      <c r="D652" s="126" t="s">
        <v>85</v>
      </c>
      <c r="E652">
        <v>50</v>
      </c>
      <c r="F652">
        <v>405</v>
      </c>
      <c r="G652" s="126" t="s">
        <v>1279</v>
      </c>
      <c r="H652" s="126" t="s">
        <v>3152</v>
      </c>
      <c r="I652" s="127" t="s">
        <v>2498</v>
      </c>
    </row>
    <row r="653" spans="1:9" x14ac:dyDescent="0.3">
      <c r="A653" s="126" t="s">
        <v>81</v>
      </c>
      <c r="B653" s="126" t="s">
        <v>82</v>
      </c>
      <c r="C653" s="126" t="s">
        <v>105</v>
      </c>
      <c r="D653" s="126" t="s">
        <v>85</v>
      </c>
      <c r="E653">
        <v>50</v>
      </c>
      <c r="F653">
        <v>415</v>
      </c>
      <c r="G653" s="126" t="s">
        <v>1293</v>
      </c>
      <c r="H653" s="126" t="s">
        <v>3153</v>
      </c>
      <c r="I653" s="127" t="s">
        <v>2498</v>
      </c>
    </row>
    <row r="654" spans="1:9" x14ac:dyDescent="0.3">
      <c r="A654" s="126" t="s">
        <v>81</v>
      </c>
      <c r="B654" s="126" t="s">
        <v>82</v>
      </c>
      <c r="C654" s="126" t="s">
        <v>105</v>
      </c>
      <c r="D654" s="126" t="s">
        <v>85</v>
      </c>
      <c r="E654">
        <v>50</v>
      </c>
      <c r="F654">
        <v>426</v>
      </c>
      <c r="G654" s="126" t="s">
        <v>1305</v>
      </c>
      <c r="H654" s="126" t="s">
        <v>3154</v>
      </c>
      <c r="I654" s="127" t="s">
        <v>2498</v>
      </c>
    </row>
    <row r="655" spans="1:9" x14ac:dyDescent="0.3">
      <c r="A655" s="126" t="s">
        <v>81</v>
      </c>
      <c r="B655" s="126" t="s">
        <v>82</v>
      </c>
      <c r="C655" s="126" t="s">
        <v>105</v>
      </c>
      <c r="D655" s="126" t="s">
        <v>85</v>
      </c>
      <c r="E655">
        <v>50</v>
      </c>
      <c r="F655">
        <v>427</v>
      </c>
      <c r="G655" s="126" t="s">
        <v>1307</v>
      </c>
      <c r="H655" s="126" t="s">
        <v>3155</v>
      </c>
      <c r="I655" s="127" t="s">
        <v>2498</v>
      </c>
    </row>
    <row r="656" spans="1:9" x14ac:dyDescent="0.3">
      <c r="A656" s="126" t="s">
        <v>81</v>
      </c>
      <c r="B656" s="126" t="s">
        <v>82</v>
      </c>
      <c r="C656" s="126" t="s">
        <v>105</v>
      </c>
      <c r="D656" s="126" t="s">
        <v>85</v>
      </c>
      <c r="E656">
        <v>50</v>
      </c>
      <c r="F656">
        <v>502</v>
      </c>
      <c r="G656" s="126" t="s">
        <v>1276</v>
      </c>
      <c r="H656" s="126" t="s">
        <v>3156</v>
      </c>
      <c r="I656" s="127" t="s">
        <v>2498</v>
      </c>
    </row>
    <row r="657" spans="1:9" x14ac:dyDescent="0.3">
      <c r="A657" s="126" t="s">
        <v>81</v>
      </c>
      <c r="B657" s="126" t="s">
        <v>82</v>
      </c>
      <c r="C657" s="126" t="s">
        <v>105</v>
      </c>
      <c r="D657" s="126" t="s">
        <v>85</v>
      </c>
      <c r="E657">
        <v>50</v>
      </c>
      <c r="F657">
        <v>517</v>
      </c>
      <c r="G657" s="126" t="s">
        <v>1296</v>
      </c>
      <c r="H657" s="126" t="s">
        <v>3157</v>
      </c>
      <c r="I657" s="127" t="s">
        <v>2498</v>
      </c>
    </row>
    <row r="658" spans="1:9" x14ac:dyDescent="0.3">
      <c r="A658" s="126" t="s">
        <v>81</v>
      </c>
      <c r="B658" s="126" t="s">
        <v>82</v>
      </c>
      <c r="C658" s="126" t="s">
        <v>105</v>
      </c>
      <c r="D658" s="126" t="s">
        <v>85</v>
      </c>
      <c r="E658">
        <v>50</v>
      </c>
      <c r="F658">
        <v>521</v>
      </c>
      <c r="G658" s="126" t="s">
        <v>1299</v>
      </c>
      <c r="H658" s="126" t="s">
        <v>3158</v>
      </c>
      <c r="I658" s="127" t="s">
        <v>2498</v>
      </c>
    </row>
    <row r="659" spans="1:9" x14ac:dyDescent="0.3">
      <c r="A659" s="126" t="s">
        <v>81</v>
      </c>
      <c r="B659" s="126" t="s">
        <v>82</v>
      </c>
      <c r="C659" s="126" t="s">
        <v>105</v>
      </c>
      <c r="D659" s="126" t="s">
        <v>85</v>
      </c>
      <c r="E659">
        <v>50</v>
      </c>
      <c r="F659">
        <v>531</v>
      </c>
      <c r="G659" s="126" t="s">
        <v>1300</v>
      </c>
      <c r="H659" s="126" t="s">
        <v>3159</v>
      </c>
      <c r="I659" s="127" t="s">
        <v>2498</v>
      </c>
    </row>
    <row r="660" spans="1:9" x14ac:dyDescent="0.3">
      <c r="A660" s="126" t="s">
        <v>81</v>
      </c>
      <c r="B660" s="126" t="s">
        <v>82</v>
      </c>
      <c r="C660" s="126" t="s">
        <v>105</v>
      </c>
      <c r="D660" s="126" t="s">
        <v>85</v>
      </c>
      <c r="E660">
        <v>50</v>
      </c>
      <c r="F660">
        <v>603</v>
      </c>
      <c r="G660" s="126" t="s">
        <v>1277</v>
      </c>
      <c r="H660" s="126" t="s">
        <v>3160</v>
      </c>
      <c r="I660" s="127" t="s">
        <v>2498</v>
      </c>
    </row>
    <row r="661" spans="1:9" x14ac:dyDescent="0.3">
      <c r="A661" s="126" t="s">
        <v>81</v>
      </c>
      <c r="B661" s="126" t="s">
        <v>82</v>
      </c>
      <c r="C661" s="126" t="s">
        <v>105</v>
      </c>
      <c r="D661" s="126" t="s">
        <v>85</v>
      </c>
      <c r="E661">
        <v>50</v>
      </c>
      <c r="F661">
        <v>604</v>
      </c>
      <c r="G661" s="126" t="s">
        <v>1278</v>
      </c>
      <c r="H661" s="126" t="s">
        <v>3161</v>
      </c>
      <c r="I661" s="127" t="s">
        <v>2498</v>
      </c>
    </row>
    <row r="662" spans="1:9" x14ac:dyDescent="0.3">
      <c r="A662" s="126" t="s">
        <v>81</v>
      </c>
      <c r="B662" s="126" t="s">
        <v>82</v>
      </c>
      <c r="C662" s="126" t="s">
        <v>105</v>
      </c>
      <c r="D662" s="126" t="s">
        <v>85</v>
      </c>
      <c r="E662">
        <v>50</v>
      </c>
      <c r="F662">
        <v>610</v>
      </c>
      <c r="G662" s="126" t="s">
        <v>1287</v>
      </c>
      <c r="H662" s="126" t="s">
        <v>3162</v>
      </c>
      <c r="I662" s="127" t="s">
        <v>2498</v>
      </c>
    </row>
    <row r="663" spans="1:9" x14ac:dyDescent="0.3">
      <c r="A663" s="126" t="s">
        <v>81</v>
      </c>
      <c r="B663" s="126" t="s">
        <v>82</v>
      </c>
      <c r="C663" s="126" t="s">
        <v>105</v>
      </c>
      <c r="D663" s="126" t="s">
        <v>85</v>
      </c>
      <c r="E663">
        <v>50</v>
      </c>
      <c r="F663">
        <v>616</v>
      </c>
      <c r="G663" s="126" t="s">
        <v>1295</v>
      </c>
      <c r="H663" s="126" t="s">
        <v>3163</v>
      </c>
      <c r="I663" s="127" t="s">
        <v>2498</v>
      </c>
    </row>
    <row r="664" spans="1:9" x14ac:dyDescent="0.3">
      <c r="A664" s="126" t="s">
        <v>81</v>
      </c>
      <c r="B664" s="126" t="s">
        <v>82</v>
      </c>
      <c r="C664" s="126" t="s">
        <v>105</v>
      </c>
      <c r="D664" s="126" t="s">
        <v>85</v>
      </c>
      <c r="E664">
        <v>50</v>
      </c>
      <c r="F664">
        <v>707</v>
      </c>
      <c r="G664" s="126" t="s">
        <v>1283</v>
      </c>
      <c r="H664" s="126" t="s">
        <v>3164</v>
      </c>
      <c r="I664" s="127" t="s">
        <v>2498</v>
      </c>
    </row>
    <row r="665" spans="1:9" x14ac:dyDescent="0.3">
      <c r="A665" s="126" t="s">
        <v>81</v>
      </c>
      <c r="B665" s="126" t="s">
        <v>82</v>
      </c>
      <c r="C665" s="126" t="s">
        <v>105</v>
      </c>
      <c r="D665" s="126" t="s">
        <v>85</v>
      </c>
      <c r="E665">
        <v>50</v>
      </c>
      <c r="F665">
        <v>722</v>
      </c>
      <c r="G665" s="126" t="s">
        <v>1301</v>
      </c>
      <c r="H665" s="126" t="s">
        <v>3165</v>
      </c>
      <c r="I665" s="127" t="s">
        <v>2498</v>
      </c>
    </row>
    <row r="666" spans="1:9" x14ac:dyDescent="0.3">
      <c r="A666" s="126" t="s">
        <v>81</v>
      </c>
      <c r="B666" s="126" t="s">
        <v>82</v>
      </c>
      <c r="C666" s="126" t="s">
        <v>105</v>
      </c>
      <c r="D666" s="126" t="s">
        <v>85</v>
      </c>
      <c r="E666">
        <v>50</v>
      </c>
      <c r="F666">
        <v>808</v>
      </c>
      <c r="G666" s="126" t="s">
        <v>1282</v>
      </c>
      <c r="H666" s="126" t="s">
        <v>3166</v>
      </c>
      <c r="I666" s="127" t="s">
        <v>2498</v>
      </c>
    </row>
    <row r="667" spans="1:9" x14ac:dyDescent="0.3">
      <c r="A667" s="126" t="s">
        <v>81</v>
      </c>
      <c r="B667" s="126" t="s">
        <v>82</v>
      </c>
      <c r="C667" s="126" t="s">
        <v>105</v>
      </c>
      <c r="D667" s="126" t="s">
        <v>85</v>
      </c>
      <c r="E667">
        <v>50</v>
      </c>
      <c r="F667">
        <v>811</v>
      </c>
      <c r="G667" s="126" t="s">
        <v>1288</v>
      </c>
      <c r="H667" s="126" t="s">
        <v>3167</v>
      </c>
      <c r="I667" s="127" t="s">
        <v>2498</v>
      </c>
    </row>
    <row r="668" spans="1:9" x14ac:dyDescent="0.3">
      <c r="A668" s="126" t="s">
        <v>81</v>
      </c>
      <c r="B668" s="126" t="s">
        <v>82</v>
      </c>
      <c r="C668" s="126" t="s">
        <v>105</v>
      </c>
      <c r="D668" s="126" t="s">
        <v>85</v>
      </c>
      <c r="E668">
        <v>50</v>
      </c>
      <c r="F668">
        <v>812</v>
      </c>
      <c r="G668" s="126" t="s">
        <v>1289</v>
      </c>
      <c r="H668" s="126" t="s">
        <v>3168</v>
      </c>
      <c r="I668" s="127" t="s">
        <v>2498</v>
      </c>
    </row>
    <row r="669" spans="1:9" x14ac:dyDescent="0.3">
      <c r="A669" s="126" t="s">
        <v>81</v>
      </c>
      <c r="B669" s="126" t="s">
        <v>82</v>
      </c>
      <c r="C669" s="126" t="s">
        <v>105</v>
      </c>
      <c r="D669" s="126" t="s">
        <v>85</v>
      </c>
      <c r="E669">
        <v>50</v>
      </c>
      <c r="F669">
        <v>923</v>
      </c>
      <c r="G669" s="126" t="s">
        <v>1302</v>
      </c>
      <c r="H669" s="126" t="s">
        <v>3169</v>
      </c>
      <c r="I669" s="127" t="s">
        <v>2498</v>
      </c>
    </row>
    <row r="670" spans="1:9" x14ac:dyDescent="0.3">
      <c r="A670" s="126" t="s">
        <v>81</v>
      </c>
      <c r="B670" s="126" t="s">
        <v>82</v>
      </c>
      <c r="C670" s="126" t="s">
        <v>105</v>
      </c>
      <c r="D670" s="126" t="s">
        <v>85</v>
      </c>
      <c r="E670">
        <v>50</v>
      </c>
      <c r="F670">
        <v>929</v>
      </c>
      <c r="G670" s="126" t="s">
        <v>1294</v>
      </c>
      <c r="H670" s="126" t="s">
        <v>3170</v>
      </c>
      <c r="I670" s="127" t="s">
        <v>2498</v>
      </c>
    </row>
    <row r="671" spans="1:9" x14ac:dyDescent="0.3">
      <c r="A671" s="126" t="s">
        <v>81</v>
      </c>
      <c r="B671" s="126" t="s">
        <v>82</v>
      </c>
      <c r="C671" s="126" t="s">
        <v>105</v>
      </c>
      <c r="D671" s="126" t="s">
        <v>85</v>
      </c>
      <c r="E671">
        <v>50</v>
      </c>
      <c r="F671">
        <v>930</v>
      </c>
      <c r="G671" s="126" t="s">
        <v>1285</v>
      </c>
      <c r="H671" s="126" t="s">
        <v>3171</v>
      </c>
      <c r="I671" s="127" t="s">
        <v>2498</v>
      </c>
    </row>
    <row r="672" spans="1:9" x14ac:dyDescent="0.3">
      <c r="A672" s="126" t="s">
        <v>81</v>
      </c>
      <c r="B672" s="126" t="s">
        <v>82</v>
      </c>
      <c r="C672" s="126" t="s">
        <v>105</v>
      </c>
      <c r="D672" s="126" t="s">
        <v>85</v>
      </c>
      <c r="E672">
        <v>50</v>
      </c>
      <c r="F672">
        <v>1001</v>
      </c>
      <c r="G672" s="126" t="s">
        <v>1280</v>
      </c>
      <c r="H672" s="126" t="s">
        <v>3172</v>
      </c>
      <c r="I672" s="127" t="s">
        <v>2498</v>
      </c>
    </row>
    <row r="673" spans="1:9" x14ac:dyDescent="0.3">
      <c r="A673" s="126" t="s">
        <v>81</v>
      </c>
      <c r="B673" s="126" t="s">
        <v>82</v>
      </c>
      <c r="C673" s="126" t="s">
        <v>105</v>
      </c>
      <c r="D673" s="126" t="s">
        <v>85</v>
      </c>
      <c r="E673">
        <v>50</v>
      </c>
      <c r="F673">
        <v>1032</v>
      </c>
      <c r="G673" s="126" t="s">
        <v>1306</v>
      </c>
      <c r="H673" s="126" t="s">
        <v>3173</v>
      </c>
      <c r="I673" s="127" t="s">
        <v>2498</v>
      </c>
    </row>
    <row r="674" spans="1:9" x14ac:dyDescent="0.3">
      <c r="A674" s="126" t="s">
        <v>52</v>
      </c>
      <c r="B674" s="126" t="s">
        <v>78</v>
      </c>
      <c r="C674" s="126" t="s">
        <v>2</v>
      </c>
      <c r="D674" s="126" t="s">
        <v>85</v>
      </c>
      <c r="E674">
        <v>51</v>
      </c>
      <c r="F674">
        <v>0</v>
      </c>
      <c r="G674" s="126" t="s">
        <v>87</v>
      </c>
      <c r="H674" s="126" t="s">
        <v>3174</v>
      </c>
      <c r="I674" s="127" t="s">
        <v>1218</v>
      </c>
    </row>
    <row r="675" spans="1:9" x14ac:dyDescent="0.3">
      <c r="A675" s="126" t="s">
        <v>52</v>
      </c>
      <c r="B675" s="126" t="s">
        <v>78</v>
      </c>
      <c r="C675" s="126" t="s">
        <v>2</v>
      </c>
      <c r="D675" s="126" t="s">
        <v>85</v>
      </c>
      <c r="E675">
        <v>52</v>
      </c>
      <c r="F675">
        <v>1</v>
      </c>
      <c r="G675" s="126" t="s">
        <v>294</v>
      </c>
      <c r="H675" s="126" t="s">
        <v>3175</v>
      </c>
      <c r="I675" s="127" t="s">
        <v>1218</v>
      </c>
    </row>
    <row r="676" spans="1:9" x14ac:dyDescent="0.3">
      <c r="A676" s="126" t="s">
        <v>52</v>
      </c>
      <c r="B676" s="126" t="s">
        <v>78</v>
      </c>
      <c r="C676" s="126" t="s">
        <v>2</v>
      </c>
      <c r="D676" s="126" t="s">
        <v>85</v>
      </c>
      <c r="E676">
        <v>52</v>
      </c>
      <c r="F676">
        <v>2</v>
      </c>
      <c r="G676" s="126" t="s">
        <v>295</v>
      </c>
      <c r="H676" s="126" t="s">
        <v>3176</v>
      </c>
      <c r="I676" s="127" t="s">
        <v>1218</v>
      </c>
    </row>
    <row r="677" spans="1:9" x14ac:dyDescent="0.3">
      <c r="A677" s="126" t="s">
        <v>52</v>
      </c>
      <c r="B677" s="126" t="s">
        <v>78</v>
      </c>
      <c r="C677" s="126" t="s">
        <v>2</v>
      </c>
      <c r="D677" s="126" t="s">
        <v>85</v>
      </c>
      <c r="E677">
        <v>52</v>
      </c>
      <c r="F677">
        <v>3</v>
      </c>
      <c r="G677" s="126" t="s">
        <v>296</v>
      </c>
      <c r="H677" s="126" t="s">
        <v>3177</v>
      </c>
      <c r="I677" s="127" t="s">
        <v>1218</v>
      </c>
    </row>
    <row r="678" spans="1:9" x14ac:dyDescent="0.3">
      <c r="A678" s="126" t="s">
        <v>52</v>
      </c>
      <c r="B678" s="126" t="s">
        <v>78</v>
      </c>
      <c r="C678" s="126" t="s">
        <v>2</v>
      </c>
      <c r="D678" s="126" t="s">
        <v>85</v>
      </c>
      <c r="E678">
        <v>52</v>
      </c>
      <c r="F678">
        <v>4</v>
      </c>
      <c r="G678" s="126" t="s">
        <v>297</v>
      </c>
      <c r="H678" s="126" t="s">
        <v>3178</v>
      </c>
      <c r="I678" s="127" t="s">
        <v>1218</v>
      </c>
    </row>
    <row r="679" spans="1:9" x14ac:dyDescent="0.3">
      <c r="A679" s="126" t="s">
        <v>52</v>
      </c>
      <c r="B679" s="126" t="s">
        <v>78</v>
      </c>
      <c r="C679" s="126" t="s">
        <v>2</v>
      </c>
      <c r="D679" s="126" t="s">
        <v>85</v>
      </c>
      <c r="E679">
        <v>52</v>
      </c>
      <c r="F679">
        <v>5</v>
      </c>
      <c r="G679" s="126" t="s">
        <v>298</v>
      </c>
      <c r="H679" s="126" t="s">
        <v>3179</v>
      </c>
      <c r="I679" s="127" t="s">
        <v>1218</v>
      </c>
    </row>
    <row r="680" spans="1:9" x14ac:dyDescent="0.3">
      <c r="A680" s="126" t="s">
        <v>52</v>
      </c>
      <c r="B680" s="126" t="s">
        <v>78</v>
      </c>
      <c r="C680" s="126" t="s">
        <v>2</v>
      </c>
      <c r="D680" s="126" t="s">
        <v>85</v>
      </c>
      <c r="E680">
        <v>52</v>
      </c>
      <c r="F680">
        <v>6</v>
      </c>
      <c r="G680" s="126" t="s">
        <v>299</v>
      </c>
      <c r="H680" s="126" t="s">
        <v>3180</v>
      </c>
      <c r="I680" s="127" t="s">
        <v>1218</v>
      </c>
    </row>
    <row r="681" spans="1:9" x14ac:dyDescent="0.3">
      <c r="A681" s="126" t="s">
        <v>52</v>
      </c>
      <c r="B681" s="126" t="s">
        <v>78</v>
      </c>
      <c r="C681" s="126" t="s">
        <v>2</v>
      </c>
      <c r="D681" s="126" t="s">
        <v>85</v>
      </c>
      <c r="E681">
        <v>52</v>
      </c>
      <c r="F681">
        <v>7</v>
      </c>
      <c r="G681" s="126" t="s">
        <v>300</v>
      </c>
      <c r="H681" s="126" t="s">
        <v>3181</v>
      </c>
      <c r="I681" s="127" t="s">
        <v>1218</v>
      </c>
    </row>
    <row r="682" spans="1:9" x14ac:dyDescent="0.3">
      <c r="A682" s="126" t="s">
        <v>52</v>
      </c>
      <c r="B682" s="126" t="s">
        <v>78</v>
      </c>
      <c r="C682" s="126" t="s">
        <v>2</v>
      </c>
      <c r="D682" s="126" t="s">
        <v>85</v>
      </c>
      <c r="E682">
        <v>52</v>
      </c>
      <c r="F682">
        <v>8</v>
      </c>
      <c r="G682" s="126" t="s">
        <v>301</v>
      </c>
      <c r="H682" s="126" t="s">
        <v>3182</v>
      </c>
      <c r="I682" s="127" t="s">
        <v>1218</v>
      </c>
    </row>
    <row r="683" spans="1:9" x14ac:dyDescent="0.3">
      <c r="A683" s="126" t="s">
        <v>52</v>
      </c>
      <c r="B683" s="126" t="s">
        <v>78</v>
      </c>
      <c r="C683" s="126" t="s">
        <v>2</v>
      </c>
      <c r="D683" s="126" t="s">
        <v>85</v>
      </c>
      <c r="E683">
        <v>52</v>
      </c>
      <c r="F683">
        <v>9</v>
      </c>
      <c r="G683" s="126" t="s">
        <v>302</v>
      </c>
      <c r="H683" s="126" t="s">
        <v>3183</v>
      </c>
      <c r="I683" s="127" t="s">
        <v>1218</v>
      </c>
    </row>
    <row r="684" spans="1:9" x14ac:dyDescent="0.3">
      <c r="A684" s="126" t="s">
        <v>52</v>
      </c>
      <c r="B684" s="126" t="s">
        <v>78</v>
      </c>
      <c r="C684" s="126" t="s">
        <v>2</v>
      </c>
      <c r="D684" s="126" t="s">
        <v>85</v>
      </c>
      <c r="E684">
        <v>52</v>
      </c>
      <c r="F684">
        <v>10</v>
      </c>
      <c r="G684" s="126" t="s">
        <v>303</v>
      </c>
      <c r="H684" s="126" t="s">
        <v>3184</v>
      </c>
      <c r="I684" s="127" t="s">
        <v>1218</v>
      </c>
    </row>
    <row r="685" spans="1:9" x14ac:dyDescent="0.3">
      <c r="A685" s="126" t="s">
        <v>52</v>
      </c>
      <c r="B685" s="126" t="s">
        <v>78</v>
      </c>
      <c r="C685" s="126" t="s">
        <v>2</v>
      </c>
      <c r="D685" s="126" t="s">
        <v>85</v>
      </c>
      <c r="E685">
        <v>52</v>
      </c>
      <c r="F685">
        <v>11</v>
      </c>
      <c r="G685" s="126" t="s">
        <v>304</v>
      </c>
      <c r="H685" s="126" t="s">
        <v>3185</v>
      </c>
      <c r="I685" s="127" t="s">
        <v>1218</v>
      </c>
    </row>
    <row r="686" spans="1:9" x14ac:dyDescent="0.3">
      <c r="A686" s="126" t="s">
        <v>52</v>
      </c>
      <c r="B686" s="126" t="s">
        <v>78</v>
      </c>
      <c r="C686" s="126" t="s">
        <v>2</v>
      </c>
      <c r="D686" s="126" t="s">
        <v>85</v>
      </c>
      <c r="E686">
        <v>52</v>
      </c>
      <c r="F686">
        <v>12</v>
      </c>
      <c r="G686" s="126" t="s">
        <v>305</v>
      </c>
      <c r="H686" s="126" t="s">
        <v>3186</v>
      </c>
      <c r="I686" s="127" t="s">
        <v>1218</v>
      </c>
    </row>
    <row r="687" spans="1:9" x14ac:dyDescent="0.3">
      <c r="A687" s="126" t="s">
        <v>52</v>
      </c>
      <c r="B687" s="126" t="s">
        <v>78</v>
      </c>
      <c r="C687" s="126" t="s">
        <v>2</v>
      </c>
      <c r="D687" s="126" t="s">
        <v>85</v>
      </c>
      <c r="E687">
        <v>52</v>
      </c>
      <c r="F687">
        <v>13</v>
      </c>
      <c r="G687" s="126" t="s">
        <v>306</v>
      </c>
      <c r="H687" s="126" t="s">
        <v>3187</v>
      </c>
      <c r="I687" s="127" t="s">
        <v>1218</v>
      </c>
    </row>
    <row r="688" spans="1:9" x14ac:dyDescent="0.3">
      <c r="A688" s="126" t="s">
        <v>52</v>
      </c>
      <c r="B688" s="126" t="s">
        <v>78</v>
      </c>
      <c r="C688" s="126" t="s">
        <v>2</v>
      </c>
      <c r="D688" s="126" t="s">
        <v>85</v>
      </c>
      <c r="E688">
        <v>52</v>
      </c>
      <c r="F688">
        <v>14</v>
      </c>
      <c r="G688" s="126" t="s">
        <v>307</v>
      </c>
      <c r="H688" s="126" t="s">
        <v>3188</v>
      </c>
      <c r="I688" s="127" t="s">
        <v>1218</v>
      </c>
    </row>
    <row r="689" spans="1:9" x14ac:dyDescent="0.3">
      <c r="A689" s="126" t="s">
        <v>52</v>
      </c>
      <c r="B689" s="126" t="s">
        <v>78</v>
      </c>
      <c r="C689" s="126" t="s">
        <v>2</v>
      </c>
      <c r="D689" s="126" t="s">
        <v>85</v>
      </c>
      <c r="E689">
        <v>52</v>
      </c>
      <c r="F689">
        <v>15</v>
      </c>
      <c r="G689" s="126" t="s">
        <v>308</v>
      </c>
      <c r="H689" s="126" t="s">
        <v>3189</v>
      </c>
      <c r="I689" s="127" t="s">
        <v>1218</v>
      </c>
    </row>
    <row r="690" spans="1:9" x14ac:dyDescent="0.3">
      <c r="A690" s="126" t="s">
        <v>52</v>
      </c>
      <c r="B690" s="126" t="s">
        <v>78</v>
      </c>
      <c r="C690" s="126" t="s">
        <v>2</v>
      </c>
      <c r="D690" s="126" t="s">
        <v>85</v>
      </c>
      <c r="E690">
        <v>52</v>
      </c>
      <c r="F690">
        <v>16</v>
      </c>
      <c r="G690" s="126" t="s">
        <v>309</v>
      </c>
      <c r="H690" s="126" t="s">
        <v>3190</v>
      </c>
      <c r="I690" s="127" t="s">
        <v>1218</v>
      </c>
    </row>
    <row r="691" spans="1:9" x14ac:dyDescent="0.3">
      <c r="A691" s="126" t="s">
        <v>81</v>
      </c>
      <c r="B691" s="126" t="s">
        <v>82</v>
      </c>
      <c r="C691" s="126" t="s">
        <v>2</v>
      </c>
      <c r="D691" s="126" t="s">
        <v>85</v>
      </c>
      <c r="E691">
        <v>53</v>
      </c>
      <c r="F691">
        <v>0</v>
      </c>
      <c r="G691" s="126" t="s">
        <v>87</v>
      </c>
      <c r="H691" s="126" t="s">
        <v>3191</v>
      </c>
      <c r="I691" s="127" t="s">
        <v>2498</v>
      </c>
    </row>
    <row r="692" spans="1:9" x14ac:dyDescent="0.3">
      <c r="A692" s="126" t="s">
        <v>81</v>
      </c>
      <c r="B692" s="126" t="s">
        <v>82</v>
      </c>
      <c r="C692" s="126" t="s">
        <v>2</v>
      </c>
      <c r="D692" s="126" t="s">
        <v>85</v>
      </c>
      <c r="E692">
        <v>54</v>
      </c>
      <c r="F692">
        <v>1</v>
      </c>
      <c r="G692" s="126" t="s">
        <v>294</v>
      </c>
      <c r="H692" s="126" t="s">
        <v>3192</v>
      </c>
      <c r="I692" s="127" t="s">
        <v>2498</v>
      </c>
    </row>
    <row r="693" spans="1:9" x14ac:dyDescent="0.3">
      <c r="A693" s="126" t="s">
        <v>81</v>
      </c>
      <c r="B693" s="126" t="s">
        <v>82</v>
      </c>
      <c r="C693" s="126" t="s">
        <v>2</v>
      </c>
      <c r="D693" s="126" t="s">
        <v>85</v>
      </c>
      <c r="E693">
        <v>54</v>
      </c>
      <c r="F693">
        <v>2</v>
      </c>
      <c r="G693" s="126" t="s">
        <v>295</v>
      </c>
      <c r="H693" s="126" t="s">
        <v>3193</v>
      </c>
      <c r="I693" s="127" t="s">
        <v>2498</v>
      </c>
    </row>
    <row r="694" spans="1:9" x14ac:dyDescent="0.3">
      <c r="A694" s="126" t="s">
        <v>81</v>
      </c>
      <c r="B694" s="126" t="s">
        <v>82</v>
      </c>
      <c r="C694" s="126" t="s">
        <v>2</v>
      </c>
      <c r="D694" s="126" t="s">
        <v>85</v>
      </c>
      <c r="E694">
        <v>54</v>
      </c>
      <c r="F694">
        <v>3</v>
      </c>
      <c r="G694" s="126" t="s">
        <v>296</v>
      </c>
      <c r="H694" s="126" t="s">
        <v>3194</v>
      </c>
      <c r="I694" s="127" t="s">
        <v>2498</v>
      </c>
    </row>
    <row r="695" spans="1:9" x14ac:dyDescent="0.3">
      <c r="A695" s="126" t="s">
        <v>81</v>
      </c>
      <c r="B695" s="126" t="s">
        <v>82</v>
      </c>
      <c r="C695" s="126" t="s">
        <v>2</v>
      </c>
      <c r="D695" s="126" t="s">
        <v>85</v>
      </c>
      <c r="E695">
        <v>54</v>
      </c>
      <c r="F695">
        <v>4</v>
      </c>
      <c r="G695" s="126" t="s">
        <v>297</v>
      </c>
      <c r="H695" s="126" t="s">
        <v>3195</v>
      </c>
      <c r="I695" s="127" t="s">
        <v>2498</v>
      </c>
    </row>
    <row r="696" spans="1:9" x14ac:dyDescent="0.3">
      <c r="A696" s="126" t="s">
        <v>81</v>
      </c>
      <c r="B696" s="126" t="s">
        <v>82</v>
      </c>
      <c r="C696" s="126" t="s">
        <v>2</v>
      </c>
      <c r="D696" s="126" t="s">
        <v>85</v>
      </c>
      <c r="E696">
        <v>54</v>
      </c>
      <c r="F696">
        <v>5</v>
      </c>
      <c r="G696" s="126" t="s">
        <v>298</v>
      </c>
      <c r="H696" s="126" t="s">
        <v>3196</v>
      </c>
      <c r="I696" s="127" t="s">
        <v>2498</v>
      </c>
    </row>
    <row r="697" spans="1:9" x14ac:dyDescent="0.3">
      <c r="A697" s="126" t="s">
        <v>81</v>
      </c>
      <c r="B697" s="126" t="s">
        <v>82</v>
      </c>
      <c r="C697" s="126" t="s">
        <v>2</v>
      </c>
      <c r="D697" s="126" t="s">
        <v>85</v>
      </c>
      <c r="E697">
        <v>54</v>
      </c>
      <c r="F697">
        <v>6</v>
      </c>
      <c r="G697" s="126" t="s">
        <v>299</v>
      </c>
      <c r="H697" s="126" t="s">
        <v>3197</v>
      </c>
      <c r="I697" s="127" t="s">
        <v>2498</v>
      </c>
    </row>
    <row r="698" spans="1:9" x14ac:dyDescent="0.3">
      <c r="A698" s="126" t="s">
        <v>81</v>
      </c>
      <c r="B698" s="126" t="s">
        <v>82</v>
      </c>
      <c r="C698" s="126" t="s">
        <v>2</v>
      </c>
      <c r="D698" s="126" t="s">
        <v>85</v>
      </c>
      <c r="E698">
        <v>54</v>
      </c>
      <c r="F698">
        <v>7</v>
      </c>
      <c r="G698" s="126" t="s">
        <v>300</v>
      </c>
      <c r="H698" s="126" t="s">
        <v>3198</v>
      </c>
      <c r="I698" s="127" t="s">
        <v>2498</v>
      </c>
    </row>
    <row r="699" spans="1:9" x14ac:dyDescent="0.3">
      <c r="A699" s="126" t="s">
        <v>81</v>
      </c>
      <c r="B699" s="126" t="s">
        <v>82</v>
      </c>
      <c r="C699" s="126" t="s">
        <v>2</v>
      </c>
      <c r="D699" s="126" t="s">
        <v>85</v>
      </c>
      <c r="E699">
        <v>54</v>
      </c>
      <c r="F699">
        <v>8</v>
      </c>
      <c r="G699" s="126" t="s">
        <v>301</v>
      </c>
      <c r="H699" s="126" t="s">
        <v>3199</v>
      </c>
      <c r="I699" s="127" t="s">
        <v>2498</v>
      </c>
    </row>
    <row r="700" spans="1:9" x14ac:dyDescent="0.3">
      <c r="A700" s="126" t="s">
        <v>81</v>
      </c>
      <c r="B700" s="126" t="s">
        <v>82</v>
      </c>
      <c r="C700" s="126" t="s">
        <v>2</v>
      </c>
      <c r="D700" s="126" t="s">
        <v>85</v>
      </c>
      <c r="E700">
        <v>54</v>
      </c>
      <c r="F700">
        <v>9</v>
      </c>
      <c r="G700" s="126" t="s">
        <v>302</v>
      </c>
      <c r="H700" s="126" t="s">
        <v>3200</v>
      </c>
      <c r="I700" s="127" t="s">
        <v>2498</v>
      </c>
    </row>
    <row r="701" spans="1:9" x14ac:dyDescent="0.3">
      <c r="A701" s="126" t="s">
        <v>81</v>
      </c>
      <c r="B701" s="126" t="s">
        <v>82</v>
      </c>
      <c r="C701" s="126" t="s">
        <v>2</v>
      </c>
      <c r="D701" s="126" t="s">
        <v>85</v>
      </c>
      <c r="E701">
        <v>54</v>
      </c>
      <c r="F701">
        <v>10</v>
      </c>
      <c r="G701" s="126" t="s">
        <v>303</v>
      </c>
      <c r="H701" s="126" t="s">
        <v>3201</v>
      </c>
      <c r="I701" s="127" t="s">
        <v>2498</v>
      </c>
    </row>
    <row r="702" spans="1:9" x14ac:dyDescent="0.3">
      <c r="A702" s="126" t="s">
        <v>81</v>
      </c>
      <c r="B702" s="126" t="s">
        <v>82</v>
      </c>
      <c r="C702" s="126" t="s">
        <v>2</v>
      </c>
      <c r="D702" s="126" t="s">
        <v>85</v>
      </c>
      <c r="E702">
        <v>54</v>
      </c>
      <c r="F702">
        <v>11</v>
      </c>
      <c r="G702" s="126" t="s">
        <v>304</v>
      </c>
      <c r="H702" s="126" t="s">
        <v>3202</v>
      </c>
      <c r="I702" s="127" t="s">
        <v>2498</v>
      </c>
    </row>
    <row r="703" spans="1:9" x14ac:dyDescent="0.3">
      <c r="A703" s="126" t="s">
        <v>81</v>
      </c>
      <c r="B703" s="126" t="s">
        <v>82</v>
      </c>
      <c r="C703" s="126" t="s">
        <v>2</v>
      </c>
      <c r="D703" s="126" t="s">
        <v>85</v>
      </c>
      <c r="E703">
        <v>54</v>
      </c>
      <c r="F703">
        <v>12</v>
      </c>
      <c r="G703" s="126" t="s">
        <v>305</v>
      </c>
      <c r="H703" s="126" t="s">
        <v>3203</v>
      </c>
      <c r="I703" s="127" t="s">
        <v>2498</v>
      </c>
    </row>
    <row r="704" spans="1:9" x14ac:dyDescent="0.3">
      <c r="A704" s="126" t="s">
        <v>81</v>
      </c>
      <c r="B704" s="126" t="s">
        <v>82</v>
      </c>
      <c r="C704" s="126" t="s">
        <v>2</v>
      </c>
      <c r="D704" s="126" t="s">
        <v>85</v>
      </c>
      <c r="E704">
        <v>54</v>
      </c>
      <c r="F704">
        <v>13</v>
      </c>
      <c r="G704" s="126" t="s">
        <v>306</v>
      </c>
      <c r="H704" s="126" t="s">
        <v>3204</v>
      </c>
      <c r="I704" s="127" t="s">
        <v>2498</v>
      </c>
    </row>
    <row r="705" spans="1:9" x14ac:dyDescent="0.3">
      <c r="A705" s="126" t="s">
        <v>81</v>
      </c>
      <c r="B705" s="126" t="s">
        <v>82</v>
      </c>
      <c r="C705" s="126" t="s">
        <v>2</v>
      </c>
      <c r="D705" s="126" t="s">
        <v>85</v>
      </c>
      <c r="E705">
        <v>54</v>
      </c>
      <c r="F705">
        <v>14</v>
      </c>
      <c r="G705" s="126" t="s">
        <v>307</v>
      </c>
      <c r="H705" s="126" t="s">
        <v>3205</v>
      </c>
      <c r="I705" s="127" t="s">
        <v>2498</v>
      </c>
    </row>
    <row r="706" spans="1:9" x14ac:dyDescent="0.3">
      <c r="A706" s="126" t="s">
        <v>81</v>
      </c>
      <c r="B706" s="126" t="s">
        <v>82</v>
      </c>
      <c r="C706" s="126" t="s">
        <v>2</v>
      </c>
      <c r="D706" s="126" t="s">
        <v>85</v>
      </c>
      <c r="E706">
        <v>54</v>
      </c>
      <c r="F706">
        <v>15</v>
      </c>
      <c r="G706" s="126" t="s">
        <v>308</v>
      </c>
      <c r="H706" s="126" t="s">
        <v>3206</v>
      </c>
      <c r="I706" s="127" t="s">
        <v>2498</v>
      </c>
    </row>
    <row r="707" spans="1:9" x14ac:dyDescent="0.3">
      <c r="A707" s="126" t="s">
        <v>81</v>
      </c>
      <c r="B707" s="126" t="s">
        <v>82</v>
      </c>
      <c r="C707" s="126" t="s">
        <v>2</v>
      </c>
      <c r="D707" s="126" t="s">
        <v>85</v>
      </c>
      <c r="E707">
        <v>54</v>
      </c>
      <c r="F707">
        <v>16</v>
      </c>
      <c r="G707" s="126" t="s">
        <v>309</v>
      </c>
      <c r="H707" s="126" t="s">
        <v>3207</v>
      </c>
      <c r="I707" s="127" t="s">
        <v>2498</v>
      </c>
    </row>
    <row r="708" spans="1:9" x14ac:dyDescent="0.3">
      <c r="A708" s="126" t="s">
        <v>52</v>
      </c>
      <c r="B708" s="126" t="s">
        <v>78</v>
      </c>
      <c r="C708" s="126" t="s">
        <v>126</v>
      </c>
      <c r="D708" s="126" t="s">
        <v>85</v>
      </c>
      <c r="E708">
        <v>55</v>
      </c>
      <c r="F708">
        <v>0</v>
      </c>
      <c r="G708" s="126" t="s">
        <v>87</v>
      </c>
      <c r="H708" s="126" t="s">
        <v>3208</v>
      </c>
      <c r="I708" s="127" t="s">
        <v>2498</v>
      </c>
    </row>
    <row r="709" spans="1:9" x14ac:dyDescent="0.3">
      <c r="A709" s="126" t="s">
        <v>52</v>
      </c>
      <c r="B709" s="126" t="s">
        <v>78</v>
      </c>
      <c r="C709" s="126" t="s">
        <v>126</v>
      </c>
      <c r="D709" s="126" t="s">
        <v>85</v>
      </c>
      <c r="E709">
        <v>56</v>
      </c>
      <c r="F709">
        <v>5</v>
      </c>
      <c r="G709" s="126" t="s">
        <v>763</v>
      </c>
      <c r="H709" s="126" t="s">
        <v>3209</v>
      </c>
      <c r="I709" s="127" t="s">
        <v>2498</v>
      </c>
    </row>
    <row r="710" spans="1:9" x14ac:dyDescent="0.3">
      <c r="A710" s="126" t="s">
        <v>52</v>
      </c>
      <c r="B710" s="126" t="s">
        <v>78</v>
      </c>
      <c r="C710" s="126" t="s">
        <v>126</v>
      </c>
      <c r="D710" s="126" t="s">
        <v>85</v>
      </c>
      <c r="E710">
        <v>56</v>
      </c>
      <c r="F710">
        <v>10</v>
      </c>
      <c r="G710" s="126" t="s">
        <v>757</v>
      </c>
      <c r="H710" s="126" t="s">
        <v>3210</v>
      </c>
      <c r="I710" s="127" t="s">
        <v>2498</v>
      </c>
    </row>
    <row r="711" spans="1:9" x14ac:dyDescent="0.3">
      <c r="A711" s="126" t="s">
        <v>52</v>
      </c>
      <c r="B711" s="126" t="s">
        <v>78</v>
      </c>
      <c r="C711" s="126" t="s">
        <v>126</v>
      </c>
      <c r="D711" s="126" t="s">
        <v>85</v>
      </c>
      <c r="E711">
        <v>56</v>
      </c>
      <c r="F711">
        <v>20</v>
      </c>
      <c r="G711" s="126" t="s">
        <v>759</v>
      </c>
      <c r="H711" s="126" t="s">
        <v>3211</v>
      </c>
      <c r="I711" s="127" t="s">
        <v>2498</v>
      </c>
    </row>
    <row r="712" spans="1:9" x14ac:dyDescent="0.3">
      <c r="A712" s="126" t="s">
        <v>52</v>
      </c>
      <c r="B712" s="126" t="s">
        <v>78</v>
      </c>
      <c r="C712" s="126" t="s">
        <v>126</v>
      </c>
      <c r="D712" s="126" t="s">
        <v>85</v>
      </c>
      <c r="E712">
        <v>56</v>
      </c>
      <c r="F712">
        <v>25</v>
      </c>
      <c r="G712" s="126" t="s">
        <v>755</v>
      </c>
      <c r="H712" s="126" t="s">
        <v>3212</v>
      </c>
      <c r="I712" s="127" t="s">
        <v>2498</v>
      </c>
    </row>
    <row r="713" spans="1:9" x14ac:dyDescent="0.3">
      <c r="A713" s="126" t="s">
        <v>52</v>
      </c>
      <c r="B713" s="126" t="s">
        <v>78</v>
      </c>
      <c r="C713" s="126" t="s">
        <v>126</v>
      </c>
      <c r="D713" s="126" t="s">
        <v>85</v>
      </c>
      <c r="E713">
        <v>56</v>
      </c>
      <c r="F713">
        <v>30</v>
      </c>
      <c r="G713" s="126" t="s">
        <v>753</v>
      </c>
      <c r="H713" s="126" t="s">
        <v>3213</v>
      </c>
      <c r="I713" s="127" t="s">
        <v>2498</v>
      </c>
    </row>
    <row r="714" spans="1:9" x14ac:dyDescent="0.3">
      <c r="A714" s="126" t="s">
        <v>52</v>
      </c>
      <c r="B714" s="126" t="s">
        <v>78</v>
      </c>
      <c r="C714" s="126" t="s">
        <v>126</v>
      </c>
      <c r="D714" s="126" t="s">
        <v>85</v>
      </c>
      <c r="E714">
        <v>56</v>
      </c>
      <c r="F714">
        <v>35</v>
      </c>
      <c r="G714" s="126" t="s">
        <v>758</v>
      </c>
      <c r="H714" s="126" t="s">
        <v>3214</v>
      </c>
      <c r="I714" s="127" t="s">
        <v>2498</v>
      </c>
    </row>
    <row r="715" spans="1:9" x14ac:dyDescent="0.3">
      <c r="A715" s="126" t="s">
        <v>52</v>
      </c>
      <c r="B715" s="126" t="s">
        <v>78</v>
      </c>
      <c r="C715" s="126" t="s">
        <v>126</v>
      </c>
      <c r="D715" s="126" t="s">
        <v>85</v>
      </c>
      <c r="E715">
        <v>56</v>
      </c>
      <c r="F715">
        <v>40</v>
      </c>
      <c r="G715" s="126" t="s">
        <v>762</v>
      </c>
      <c r="H715" s="126" t="s">
        <v>3215</v>
      </c>
      <c r="I715" s="127" t="s">
        <v>2498</v>
      </c>
    </row>
    <row r="716" spans="1:9" x14ac:dyDescent="0.3">
      <c r="A716" s="126" t="s">
        <v>52</v>
      </c>
      <c r="B716" s="126" t="s">
        <v>78</v>
      </c>
      <c r="C716" s="126" t="s">
        <v>126</v>
      </c>
      <c r="D716" s="126" t="s">
        <v>85</v>
      </c>
      <c r="E716">
        <v>56</v>
      </c>
      <c r="F716">
        <v>50</v>
      </c>
      <c r="G716" s="126" t="s">
        <v>751</v>
      </c>
      <c r="H716" s="126" t="s">
        <v>3216</v>
      </c>
      <c r="I716" s="127" t="s">
        <v>2498</v>
      </c>
    </row>
    <row r="717" spans="1:9" x14ac:dyDescent="0.3">
      <c r="A717" s="126" t="s">
        <v>52</v>
      </c>
      <c r="B717" s="126" t="s">
        <v>78</v>
      </c>
      <c r="C717" s="126" t="s">
        <v>126</v>
      </c>
      <c r="D717" s="126" t="s">
        <v>85</v>
      </c>
      <c r="E717">
        <v>56</v>
      </c>
      <c r="F717">
        <v>55</v>
      </c>
      <c r="G717" s="126" t="s">
        <v>760</v>
      </c>
      <c r="H717" s="126" t="s">
        <v>3217</v>
      </c>
      <c r="I717" s="127" t="s">
        <v>2498</v>
      </c>
    </row>
    <row r="718" spans="1:9" x14ac:dyDescent="0.3">
      <c r="A718" s="126" t="s">
        <v>52</v>
      </c>
      <c r="B718" s="126" t="s">
        <v>78</v>
      </c>
      <c r="C718" s="126" t="s">
        <v>126</v>
      </c>
      <c r="D718" s="126" t="s">
        <v>85</v>
      </c>
      <c r="E718">
        <v>56</v>
      </c>
      <c r="F718">
        <v>60</v>
      </c>
      <c r="G718" s="126" t="s">
        <v>761</v>
      </c>
      <c r="H718" s="126" t="s">
        <v>3218</v>
      </c>
      <c r="I718" s="127" t="s">
        <v>2498</v>
      </c>
    </row>
    <row r="719" spans="1:9" x14ac:dyDescent="0.3">
      <c r="A719" s="126" t="s">
        <v>52</v>
      </c>
      <c r="B719" s="126" t="s">
        <v>78</v>
      </c>
      <c r="C719" s="126" t="s">
        <v>126</v>
      </c>
      <c r="D719" s="126" t="s">
        <v>85</v>
      </c>
      <c r="E719">
        <v>56</v>
      </c>
      <c r="F719">
        <v>65</v>
      </c>
      <c r="G719" s="126" t="s">
        <v>754</v>
      </c>
      <c r="H719" s="126" t="s">
        <v>3219</v>
      </c>
      <c r="I719" s="127" t="s">
        <v>2498</v>
      </c>
    </row>
    <row r="720" spans="1:9" x14ac:dyDescent="0.3">
      <c r="A720" s="126" t="s">
        <v>52</v>
      </c>
      <c r="B720" s="126" t="s">
        <v>78</v>
      </c>
      <c r="C720" s="126" t="s">
        <v>126</v>
      </c>
      <c r="D720" s="126" t="s">
        <v>85</v>
      </c>
      <c r="E720">
        <v>56</v>
      </c>
      <c r="F720">
        <v>70</v>
      </c>
      <c r="G720" s="126" t="s">
        <v>756</v>
      </c>
      <c r="H720" s="126" t="s">
        <v>3220</v>
      </c>
      <c r="I720" s="127" t="s">
        <v>2498</v>
      </c>
    </row>
    <row r="721" spans="1:9" x14ac:dyDescent="0.3">
      <c r="A721" s="126" t="s">
        <v>52</v>
      </c>
      <c r="B721" s="126" t="s">
        <v>78</v>
      </c>
      <c r="C721" s="126" t="s">
        <v>126</v>
      </c>
      <c r="D721" s="126" t="s">
        <v>85</v>
      </c>
      <c r="E721">
        <v>56</v>
      </c>
      <c r="F721">
        <v>75</v>
      </c>
      <c r="G721" s="126" t="s">
        <v>752</v>
      </c>
      <c r="H721" s="126" t="s">
        <v>3221</v>
      </c>
      <c r="I721" s="127" t="s">
        <v>2498</v>
      </c>
    </row>
    <row r="722" spans="1:9" x14ac:dyDescent="0.3">
      <c r="A722" s="126" t="s">
        <v>52</v>
      </c>
      <c r="B722" s="126" t="s">
        <v>78</v>
      </c>
      <c r="C722" s="126" t="s">
        <v>126</v>
      </c>
      <c r="D722" s="126" t="s">
        <v>85</v>
      </c>
      <c r="E722">
        <v>56</v>
      </c>
      <c r="F722">
        <v>80</v>
      </c>
      <c r="G722" s="126" t="s">
        <v>765</v>
      </c>
      <c r="H722" s="126" t="s">
        <v>3222</v>
      </c>
      <c r="I722" s="127" t="s">
        <v>2498</v>
      </c>
    </row>
    <row r="723" spans="1:9" x14ac:dyDescent="0.3">
      <c r="A723" s="126" t="s">
        <v>52</v>
      </c>
      <c r="B723" s="126" t="s">
        <v>78</v>
      </c>
      <c r="C723" s="126" t="s">
        <v>126</v>
      </c>
      <c r="D723" s="126" t="s">
        <v>85</v>
      </c>
      <c r="E723">
        <v>56</v>
      </c>
      <c r="F723">
        <v>85</v>
      </c>
      <c r="G723" s="126" t="s">
        <v>764</v>
      </c>
      <c r="H723" s="126" t="s">
        <v>3223</v>
      </c>
      <c r="I723" s="127" t="s">
        <v>2498</v>
      </c>
    </row>
    <row r="724" spans="1:9" x14ac:dyDescent="0.3">
      <c r="A724" s="126" t="s">
        <v>52</v>
      </c>
      <c r="B724" s="126" t="s">
        <v>78</v>
      </c>
      <c r="C724" s="126" t="s">
        <v>126</v>
      </c>
      <c r="D724" s="126" t="s">
        <v>85</v>
      </c>
      <c r="E724">
        <v>56</v>
      </c>
      <c r="F724">
        <v>91</v>
      </c>
      <c r="G724" s="126" t="s">
        <v>766</v>
      </c>
      <c r="H724" s="126" t="s">
        <v>3224</v>
      </c>
      <c r="I724" s="127" t="s">
        <v>2498</v>
      </c>
    </row>
    <row r="725" spans="1:9" x14ac:dyDescent="0.3">
      <c r="A725" s="126" t="s">
        <v>52</v>
      </c>
      <c r="B725" s="126" t="s">
        <v>78</v>
      </c>
      <c r="C725" s="126" t="s">
        <v>126</v>
      </c>
      <c r="D725" s="126" t="s">
        <v>85</v>
      </c>
      <c r="E725">
        <v>56</v>
      </c>
      <c r="F725">
        <v>93</v>
      </c>
      <c r="G725" s="126" t="s">
        <v>767</v>
      </c>
      <c r="H725" s="126" t="s">
        <v>3225</v>
      </c>
      <c r="I725" s="127" t="s">
        <v>2498</v>
      </c>
    </row>
    <row r="726" spans="1:9" x14ac:dyDescent="0.3">
      <c r="A726" s="126" t="s">
        <v>81</v>
      </c>
      <c r="B726" s="126" t="s">
        <v>82</v>
      </c>
      <c r="C726" s="126" t="s">
        <v>126</v>
      </c>
      <c r="D726" s="126" t="s">
        <v>85</v>
      </c>
      <c r="E726">
        <v>57</v>
      </c>
      <c r="F726">
        <v>0</v>
      </c>
      <c r="G726" s="126" t="s">
        <v>87</v>
      </c>
      <c r="H726" s="126" t="s">
        <v>3226</v>
      </c>
      <c r="I726" s="127" t="s">
        <v>2498</v>
      </c>
    </row>
    <row r="727" spans="1:9" x14ac:dyDescent="0.3">
      <c r="A727" s="126" t="s">
        <v>81</v>
      </c>
      <c r="B727" s="126" t="s">
        <v>82</v>
      </c>
      <c r="C727" s="126" t="s">
        <v>126</v>
      </c>
      <c r="D727" s="126" t="s">
        <v>85</v>
      </c>
      <c r="E727">
        <v>58</v>
      </c>
      <c r="F727">
        <v>5</v>
      </c>
      <c r="G727" s="126" t="s">
        <v>763</v>
      </c>
      <c r="H727" s="126" t="s">
        <v>3227</v>
      </c>
      <c r="I727" s="127" t="s">
        <v>2498</v>
      </c>
    </row>
    <row r="728" spans="1:9" x14ac:dyDescent="0.3">
      <c r="A728" s="126" t="s">
        <v>81</v>
      </c>
      <c r="B728" s="126" t="s">
        <v>82</v>
      </c>
      <c r="C728" s="126" t="s">
        <v>126</v>
      </c>
      <c r="D728" s="126" t="s">
        <v>85</v>
      </c>
      <c r="E728">
        <v>58</v>
      </c>
      <c r="F728">
        <v>10</v>
      </c>
      <c r="G728" s="126" t="s">
        <v>757</v>
      </c>
      <c r="H728" s="126" t="s">
        <v>3228</v>
      </c>
      <c r="I728" s="127" t="s">
        <v>2498</v>
      </c>
    </row>
    <row r="729" spans="1:9" x14ac:dyDescent="0.3">
      <c r="A729" s="126" t="s">
        <v>81</v>
      </c>
      <c r="B729" s="126" t="s">
        <v>82</v>
      </c>
      <c r="C729" s="126" t="s">
        <v>126</v>
      </c>
      <c r="D729" s="126" t="s">
        <v>85</v>
      </c>
      <c r="E729">
        <v>58</v>
      </c>
      <c r="F729">
        <v>20</v>
      </c>
      <c r="G729" s="126" t="s">
        <v>759</v>
      </c>
      <c r="H729" s="126" t="s">
        <v>3229</v>
      </c>
      <c r="I729" s="127" t="s">
        <v>2498</v>
      </c>
    </row>
    <row r="730" spans="1:9" x14ac:dyDescent="0.3">
      <c r="A730" s="126" t="s">
        <v>81</v>
      </c>
      <c r="B730" s="126" t="s">
        <v>82</v>
      </c>
      <c r="C730" s="126" t="s">
        <v>126</v>
      </c>
      <c r="D730" s="126" t="s">
        <v>85</v>
      </c>
      <c r="E730">
        <v>58</v>
      </c>
      <c r="F730">
        <v>25</v>
      </c>
      <c r="G730" s="126" t="s">
        <v>755</v>
      </c>
      <c r="H730" s="126" t="s">
        <v>3230</v>
      </c>
      <c r="I730" s="127" t="s">
        <v>2498</v>
      </c>
    </row>
    <row r="731" spans="1:9" x14ac:dyDescent="0.3">
      <c r="A731" s="126" t="s">
        <v>81</v>
      </c>
      <c r="B731" s="126" t="s">
        <v>82</v>
      </c>
      <c r="C731" s="126" t="s">
        <v>126</v>
      </c>
      <c r="D731" s="126" t="s">
        <v>85</v>
      </c>
      <c r="E731">
        <v>58</v>
      </c>
      <c r="F731">
        <v>30</v>
      </c>
      <c r="G731" s="126" t="s">
        <v>753</v>
      </c>
      <c r="H731" s="126" t="s">
        <v>3231</v>
      </c>
      <c r="I731" s="127" t="s">
        <v>2498</v>
      </c>
    </row>
    <row r="732" spans="1:9" x14ac:dyDescent="0.3">
      <c r="A732" s="126" t="s">
        <v>81</v>
      </c>
      <c r="B732" s="126" t="s">
        <v>82</v>
      </c>
      <c r="C732" s="126" t="s">
        <v>126</v>
      </c>
      <c r="D732" s="126" t="s">
        <v>85</v>
      </c>
      <c r="E732">
        <v>58</v>
      </c>
      <c r="F732">
        <v>35</v>
      </c>
      <c r="G732" s="126" t="s">
        <v>758</v>
      </c>
      <c r="H732" s="126" t="s">
        <v>3232</v>
      </c>
      <c r="I732" s="127" t="s">
        <v>2498</v>
      </c>
    </row>
    <row r="733" spans="1:9" x14ac:dyDescent="0.3">
      <c r="A733" s="126" t="s">
        <v>81</v>
      </c>
      <c r="B733" s="126" t="s">
        <v>82</v>
      </c>
      <c r="C733" s="126" t="s">
        <v>126</v>
      </c>
      <c r="D733" s="126" t="s">
        <v>85</v>
      </c>
      <c r="E733">
        <v>58</v>
      </c>
      <c r="F733">
        <v>40</v>
      </c>
      <c r="G733" s="126" t="s">
        <v>762</v>
      </c>
      <c r="H733" s="126" t="s">
        <v>3233</v>
      </c>
      <c r="I733" s="127" t="s">
        <v>2498</v>
      </c>
    </row>
    <row r="734" spans="1:9" x14ac:dyDescent="0.3">
      <c r="A734" s="126" t="s">
        <v>81</v>
      </c>
      <c r="B734" s="126" t="s">
        <v>82</v>
      </c>
      <c r="C734" s="126" t="s">
        <v>126</v>
      </c>
      <c r="D734" s="126" t="s">
        <v>85</v>
      </c>
      <c r="E734">
        <v>58</v>
      </c>
      <c r="F734">
        <v>50</v>
      </c>
      <c r="G734" s="126" t="s">
        <v>751</v>
      </c>
      <c r="H734" s="126" t="s">
        <v>3234</v>
      </c>
      <c r="I734" s="127" t="s">
        <v>2498</v>
      </c>
    </row>
    <row r="735" spans="1:9" x14ac:dyDescent="0.3">
      <c r="A735" s="126" t="s">
        <v>81</v>
      </c>
      <c r="B735" s="126" t="s">
        <v>82</v>
      </c>
      <c r="C735" s="126" t="s">
        <v>126</v>
      </c>
      <c r="D735" s="126" t="s">
        <v>85</v>
      </c>
      <c r="E735">
        <v>58</v>
      </c>
      <c r="F735">
        <v>55</v>
      </c>
      <c r="G735" s="126" t="s">
        <v>760</v>
      </c>
      <c r="H735" s="126" t="s">
        <v>3235</v>
      </c>
      <c r="I735" s="127" t="s">
        <v>2498</v>
      </c>
    </row>
    <row r="736" spans="1:9" x14ac:dyDescent="0.3">
      <c r="A736" s="126" t="s">
        <v>81</v>
      </c>
      <c r="B736" s="126" t="s">
        <v>82</v>
      </c>
      <c r="C736" s="126" t="s">
        <v>126</v>
      </c>
      <c r="D736" s="126" t="s">
        <v>85</v>
      </c>
      <c r="E736">
        <v>58</v>
      </c>
      <c r="F736">
        <v>60</v>
      </c>
      <c r="G736" s="126" t="s">
        <v>761</v>
      </c>
      <c r="H736" s="126" t="s">
        <v>3236</v>
      </c>
      <c r="I736" s="127" t="s">
        <v>2498</v>
      </c>
    </row>
    <row r="737" spans="1:9" x14ac:dyDescent="0.3">
      <c r="A737" s="126" t="s">
        <v>81</v>
      </c>
      <c r="B737" s="126" t="s">
        <v>82</v>
      </c>
      <c r="C737" s="126" t="s">
        <v>126</v>
      </c>
      <c r="D737" s="126" t="s">
        <v>85</v>
      </c>
      <c r="E737">
        <v>58</v>
      </c>
      <c r="F737">
        <v>65</v>
      </c>
      <c r="G737" s="126" t="s">
        <v>754</v>
      </c>
      <c r="H737" s="126" t="s">
        <v>3237</v>
      </c>
      <c r="I737" s="127" t="s">
        <v>2498</v>
      </c>
    </row>
    <row r="738" spans="1:9" x14ac:dyDescent="0.3">
      <c r="A738" s="126" t="s">
        <v>81</v>
      </c>
      <c r="B738" s="126" t="s">
        <v>82</v>
      </c>
      <c r="C738" s="126" t="s">
        <v>126</v>
      </c>
      <c r="D738" s="126" t="s">
        <v>85</v>
      </c>
      <c r="E738">
        <v>58</v>
      </c>
      <c r="F738">
        <v>70</v>
      </c>
      <c r="G738" s="126" t="s">
        <v>756</v>
      </c>
      <c r="H738" s="126" t="s">
        <v>3238</v>
      </c>
      <c r="I738" s="127" t="s">
        <v>2498</v>
      </c>
    </row>
    <row r="739" spans="1:9" x14ac:dyDescent="0.3">
      <c r="A739" s="126" t="s">
        <v>81</v>
      </c>
      <c r="B739" s="126" t="s">
        <v>82</v>
      </c>
      <c r="C739" s="126" t="s">
        <v>126</v>
      </c>
      <c r="D739" s="126" t="s">
        <v>85</v>
      </c>
      <c r="E739">
        <v>58</v>
      </c>
      <c r="F739">
        <v>75</v>
      </c>
      <c r="G739" s="126" t="s">
        <v>752</v>
      </c>
      <c r="H739" s="126" t="s">
        <v>3239</v>
      </c>
      <c r="I739" s="127" t="s">
        <v>2498</v>
      </c>
    </row>
    <row r="740" spans="1:9" x14ac:dyDescent="0.3">
      <c r="A740" s="126" t="s">
        <v>81</v>
      </c>
      <c r="B740" s="126" t="s">
        <v>82</v>
      </c>
      <c r="C740" s="126" t="s">
        <v>126</v>
      </c>
      <c r="D740" s="126" t="s">
        <v>85</v>
      </c>
      <c r="E740">
        <v>58</v>
      </c>
      <c r="F740">
        <v>80</v>
      </c>
      <c r="G740" s="126" t="s">
        <v>765</v>
      </c>
      <c r="H740" s="126" t="s">
        <v>3240</v>
      </c>
      <c r="I740" s="127" t="s">
        <v>2498</v>
      </c>
    </row>
    <row r="741" spans="1:9" x14ac:dyDescent="0.3">
      <c r="A741" s="126" t="s">
        <v>81</v>
      </c>
      <c r="B741" s="126" t="s">
        <v>82</v>
      </c>
      <c r="C741" s="126" t="s">
        <v>126</v>
      </c>
      <c r="D741" s="126" t="s">
        <v>85</v>
      </c>
      <c r="E741">
        <v>58</v>
      </c>
      <c r="F741">
        <v>85</v>
      </c>
      <c r="G741" s="126" t="s">
        <v>764</v>
      </c>
      <c r="H741" s="126" t="s">
        <v>3241</v>
      </c>
      <c r="I741" s="127" t="s">
        <v>2498</v>
      </c>
    </row>
    <row r="742" spans="1:9" x14ac:dyDescent="0.3">
      <c r="A742" s="126" t="s">
        <v>81</v>
      </c>
      <c r="B742" s="126" t="s">
        <v>82</v>
      </c>
      <c r="C742" s="126" t="s">
        <v>126</v>
      </c>
      <c r="D742" s="126" t="s">
        <v>85</v>
      </c>
      <c r="E742">
        <v>58</v>
      </c>
      <c r="F742">
        <v>91</v>
      </c>
      <c r="G742" s="126" t="s">
        <v>766</v>
      </c>
      <c r="H742" s="126" t="s">
        <v>3242</v>
      </c>
      <c r="I742" s="127" t="s">
        <v>2498</v>
      </c>
    </row>
    <row r="743" spans="1:9" x14ac:dyDescent="0.3">
      <c r="A743" s="126" t="s">
        <v>81</v>
      </c>
      <c r="B743" s="126" t="s">
        <v>82</v>
      </c>
      <c r="C743" s="126" t="s">
        <v>126</v>
      </c>
      <c r="D743" s="126" t="s">
        <v>85</v>
      </c>
      <c r="E743">
        <v>58</v>
      </c>
      <c r="F743">
        <v>93</v>
      </c>
      <c r="G743" s="126" t="s">
        <v>767</v>
      </c>
      <c r="H743" s="126" t="s">
        <v>3243</v>
      </c>
      <c r="I743" s="127" t="s">
        <v>2498</v>
      </c>
    </row>
    <row r="744" spans="1:9" x14ac:dyDescent="0.3">
      <c r="A744" s="126" t="s">
        <v>259</v>
      </c>
      <c r="B744" s="126" t="s">
        <v>3244</v>
      </c>
      <c r="C744" s="126" t="s">
        <v>2</v>
      </c>
      <c r="D744" s="126" t="s">
        <v>85</v>
      </c>
      <c r="E744">
        <v>59</v>
      </c>
      <c r="F744">
        <v>0</v>
      </c>
      <c r="G744" s="126" t="s">
        <v>87</v>
      </c>
      <c r="H744" s="126" t="s">
        <v>4183</v>
      </c>
      <c r="I744" s="127" t="s">
        <v>1218</v>
      </c>
    </row>
    <row r="745" spans="1:9" x14ac:dyDescent="0.3">
      <c r="A745" s="126" t="s">
        <v>52</v>
      </c>
      <c r="B745" s="126" t="s">
        <v>3244</v>
      </c>
      <c r="C745" s="126" t="s">
        <v>101</v>
      </c>
      <c r="D745" s="126" t="s">
        <v>85</v>
      </c>
      <c r="E745">
        <v>60</v>
      </c>
      <c r="F745">
        <v>0</v>
      </c>
      <c r="G745" s="126" t="s">
        <v>87</v>
      </c>
      <c r="H745" s="126" t="s">
        <v>3245</v>
      </c>
      <c r="I745" s="127" t="s">
        <v>1218</v>
      </c>
    </row>
    <row r="746" spans="1:9" x14ac:dyDescent="0.3">
      <c r="A746" s="126" t="s">
        <v>52</v>
      </c>
      <c r="B746" s="126" t="s">
        <v>3244</v>
      </c>
      <c r="C746" s="126" t="s">
        <v>89</v>
      </c>
      <c r="D746" s="126" t="s">
        <v>85</v>
      </c>
      <c r="E746">
        <v>61</v>
      </c>
      <c r="F746">
        <v>0</v>
      </c>
      <c r="G746" s="126" t="s">
        <v>87</v>
      </c>
      <c r="H746" s="126" t="s">
        <v>3246</v>
      </c>
      <c r="I746" s="127" t="s">
        <v>1218</v>
      </c>
    </row>
    <row r="747" spans="1:9" x14ac:dyDescent="0.3">
      <c r="A747" s="126" t="s">
        <v>52</v>
      </c>
      <c r="B747" s="126" t="s">
        <v>3244</v>
      </c>
      <c r="C747" s="126" t="s">
        <v>102</v>
      </c>
      <c r="D747" s="126" t="s">
        <v>85</v>
      </c>
      <c r="E747">
        <v>62</v>
      </c>
      <c r="F747">
        <v>0</v>
      </c>
      <c r="G747" s="126" t="s">
        <v>87</v>
      </c>
      <c r="H747" s="126" t="s">
        <v>3247</v>
      </c>
      <c r="I747" s="127" t="s">
        <v>1218</v>
      </c>
    </row>
    <row r="748" spans="1:9" x14ac:dyDescent="0.3">
      <c r="A748" s="126" t="s">
        <v>52</v>
      </c>
      <c r="B748" s="126" t="s">
        <v>3244</v>
      </c>
      <c r="C748" s="126" t="s">
        <v>100</v>
      </c>
      <c r="D748" s="126" t="s">
        <v>85</v>
      </c>
      <c r="E748">
        <v>63</v>
      </c>
      <c r="F748">
        <v>0</v>
      </c>
      <c r="G748" s="126" t="s">
        <v>87</v>
      </c>
      <c r="H748" s="126" t="s">
        <v>3248</v>
      </c>
      <c r="I748" s="127" t="s">
        <v>1218</v>
      </c>
    </row>
    <row r="749" spans="1:9" x14ac:dyDescent="0.3">
      <c r="A749" s="126" t="s">
        <v>259</v>
      </c>
      <c r="B749" s="126" t="s">
        <v>3244</v>
      </c>
      <c r="C749" s="126" t="s">
        <v>2</v>
      </c>
      <c r="D749" s="126" t="s">
        <v>85</v>
      </c>
      <c r="E749">
        <v>64</v>
      </c>
      <c r="F749">
        <v>2</v>
      </c>
      <c r="G749" s="126" t="s">
        <v>295</v>
      </c>
      <c r="H749" s="126" t="s">
        <v>4185</v>
      </c>
      <c r="I749" s="127" t="s">
        <v>2498</v>
      </c>
    </row>
    <row r="750" spans="1:9" x14ac:dyDescent="0.3">
      <c r="A750" s="126" t="s">
        <v>259</v>
      </c>
      <c r="B750" s="126" t="s">
        <v>3244</v>
      </c>
      <c r="C750" s="126" t="s">
        <v>2</v>
      </c>
      <c r="D750" s="126" t="s">
        <v>85</v>
      </c>
      <c r="E750">
        <v>64</v>
      </c>
      <c r="F750">
        <v>15</v>
      </c>
      <c r="G750" s="126" t="s">
        <v>308</v>
      </c>
      <c r="H750" s="126" t="s">
        <v>4186</v>
      </c>
      <c r="I750" s="127" t="s">
        <v>2498</v>
      </c>
    </row>
    <row r="751" spans="1:9" x14ac:dyDescent="0.3">
      <c r="A751" s="126" t="s">
        <v>259</v>
      </c>
      <c r="B751" s="126" t="s">
        <v>3244</v>
      </c>
      <c r="C751" s="126" t="s">
        <v>2</v>
      </c>
      <c r="D751" s="126" t="s">
        <v>85</v>
      </c>
      <c r="E751">
        <v>64</v>
      </c>
      <c r="F751">
        <v>3</v>
      </c>
      <c r="G751" s="126" t="s">
        <v>296</v>
      </c>
      <c r="H751" s="126" t="s">
        <v>4187</v>
      </c>
      <c r="I751" s="127" t="s">
        <v>2498</v>
      </c>
    </row>
    <row r="752" spans="1:9" x14ac:dyDescent="0.3">
      <c r="A752" s="126" t="s">
        <v>259</v>
      </c>
      <c r="B752" s="126" t="s">
        <v>3244</v>
      </c>
      <c r="C752" s="126" t="s">
        <v>2</v>
      </c>
      <c r="D752" s="126" t="s">
        <v>85</v>
      </c>
      <c r="E752">
        <v>64</v>
      </c>
      <c r="F752">
        <v>11</v>
      </c>
      <c r="G752" s="126" t="s">
        <v>304</v>
      </c>
      <c r="H752" s="126" t="s">
        <v>4188</v>
      </c>
      <c r="I752" s="127" t="s">
        <v>2498</v>
      </c>
    </row>
    <row r="753" spans="1:9" x14ac:dyDescent="0.3">
      <c r="A753" s="126" t="s">
        <v>259</v>
      </c>
      <c r="B753" s="126" t="s">
        <v>3244</v>
      </c>
      <c r="C753" s="126" t="s">
        <v>2</v>
      </c>
      <c r="D753" s="126" t="s">
        <v>85</v>
      </c>
      <c r="E753">
        <v>64</v>
      </c>
      <c r="F753">
        <v>4</v>
      </c>
      <c r="G753" s="126" t="s">
        <v>297</v>
      </c>
      <c r="H753" s="126" t="s">
        <v>4229</v>
      </c>
      <c r="I753" s="127" t="s">
        <v>2498</v>
      </c>
    </row>
    <row r="754" spans="1:9" x14ac:dyDescent="0.3">
      <c r="A754" s="126" t="s">
        <v>259</v>
      </c>
      <c r="B754" s="126" t="s">
        <v>3244</v>
      </c>
      <c r="C754" s="126" t="s">
        <v>2</v>
      </c>
      <c r="D754" s="126" t="s">
        <v>85</v>
      </c>
      <c r="E754">
        <v>64</v>
      </c>
      <c r="F754">
        <v>9</v>
      </c>
      <c r="G754" s="126" t="s">
        <v>302</v>
      </c>
      <c r="H754" s="126" t="s">
        <v>4189</v>
      </c>
      <c r="I754" s="127" t="s">
        <v>2498</v>
      </c>
    </row>
    <row r="755" spans="1:9" x14ac:dyDescent="0.3">
      <c r="A755" s="126" t="s">
        <v>259</v>
      </c>
      <c r="B755" s="126" t="s">
        <v>3244</v>
      </c>
      <c r="C755" s="126" t="s">
        <v>2</v>
      </c>
      <c r="D755" s="126" t="s">
        <v>85</v>
      </c>
      <c r="E755">
        <v>64</v>
      </c>
      <c r="F755">
        <v>10</v>
      </c>
      <c r="G755" s="126" t="s">
        <v>303</v>
      </c>
      <c r="H755" s="126" t="s">
        <v>4190</v>
      </c>
      <c r="I755" s="127" t="s">
        <v>2498</v>
      </c>
    </row>
    <row r="756" spans="1:9" x14ac:dyDescent="0.3">
      <c r="A756" s="126" t="s">
        <v>259</v>
      </c>
      <c r="B756" s="126" t="s">
        <v>3244</v>
      </c>
      <c r="C756" s="126" t="s">
        <v>2</v>
      </c>
      <c r="D756" s="126" t="s">
        <v>85</v>
      </c>
      <c r="E756">
        <v>64</v>
      </c>
      <c r="F756">
        <v>14</v>
      </c>
      <c r="G756" s="126" t="s">
        <v>307</v>
      </c>
      <c r="H756" s="126" t="s">
        <v>4191</v>
      </c>
      <c r="I756" s="127" t="s">
        <v>2498</v>
      </c>
    </row>
    <row r="757" spans="1:9" x14ac:dyDescent="0.3">
      <c r="A757" s="126" t="s">
        <v>259</v>
      </c>
      <c r="B757" s="126" t="s">
        <v>3244</v>
      </c>
      <c r="C757" s="126" t="s">
        <v>2</v>
      </c>
      <c r="D757" s="126" t="s">
        <v>85</v>
      </c>
      <c r="E757">
        <v>64</v>
      </c>
      <c r="F757">
        <v>12</v>
      </c>
      <c r="G757" s="126" t="s">
        <v>305</v>
      </c>
      <c r="H757" s="126" t="s">
        <v>4192</v>
      </c>
      <c r="I757" s="127" t="s">
        <v>2498</v>
      </c>
    </row>
    <row r="758" spans="1:9" x14ac:dyDescent="0.3">
      <c r="A758" s="126" t="s">
        <v>259</v>
      </c>
      <c r="B758" s="126" t="s">
        <v>3244</v>
      </c>
      <c r="C758" s="126" t="s">
        <v>2</v>
      </c>
      <c r="D758" s="126" t="s">
        <v>85</v>
      </c>
      <c r="E758">
        <v>64</v>
      </c>
      <c r="F758">
        <v>6</v>
      </c>
      <c r="G758" s="126" t="s">
        <v>299</v>
      </c>
      <c r="H758" s="126" t="s">
        <v>4193</v>
      </c>
      <c r="I758" s="127" t="s">
        <v>2498</v>
      </c>
    </row>
    <row r="759" spans="1:9" x14ac:dyDescent="0.3">
      <c r="A759" s="126" t="s">
        <v>259</v>
      </c>
      <c r="B759" s="126" t="s">
        <v>3244</v>
      </c>
      <c r="C759" s="126" t="s">
        <v>2</v>
      </c>
      <c r="D759" s="126" t="s">
        <v>85</v>
      </c>
      <c r="E759">
        <v>64</v>
      </c>
      <c r="F759">
        <v>1</v>
      </c>
      <c r="G759" s="126" t="s">
        <v>294</v>
      </c>
      <c r="H759" s="126" t="s">
        <v>4194</v>
      </c>
      <c r="I759" s="127" t="s">
        <v>2498</v>
      </c>
    </row>
    <row r="760" spans="1:9" x14ac:dyDescent="0.3">
      <c r="A760" s="126" t="s">
        <v>259</v>
      </c>
      <c r="B760" s="126" t="s">
        <v>3244</v>
      </c>
      <c r="C760" s="126" t="s">
        <v>2</v>
      </c>
      <c r="D760" s="126" t="s">
        <v>85</v>
      </c>
      <c r="E760">
        <v>64</v>
      </c>
      <c r="F760">
        <v>5</v>
      </c>
      <c r="G760" s="126" t="s">
        <v>298</v>
      </c>
      <c r="H760" s="126" t="s">
        <v>4230</v>
      </c>
      <c r="I760" s="127" t="s">
        <v>2498</v>
      </c>
    </row>
    <row r="761" spans="1:9" x14ac:dyDescent="0.3">
      <c r="A761" s="126" t="s">
        <v>259</v>
      </c>
      <c r="B761" s="126" t="s">
        <v>3244</v>
      </c>
      <c r="C761" s="126" t="s">
        <v>2</v>
      </c>
      <c r="D761" s="126" t="s">
        <v>85</v>
      </c>
      <c r="E761">
        <v>64</v>
      </c>
      <c r="F761">
        <v>8</v>
      </c>
      <c r="G761" s="126" t="s">
        <v>301</v>
      </c>
      <c r="H761" s="126" t="s">
        <v>4195</v>
      </c>
      <c r="I761" s="127" t="s">
        <v>2498</v>
      </c>
    </row>
    <row r="762" spans="1:9" x14ac:dyDescent="0.3">
      <c r="A762" s="126" t="s">
        <v>259</v>
      </c>
      <c r="B762" s="126" t="s">
        <v>3244</v>
      </c>
      <c r="C762" s="126" t="s">
        <v>2</v>
      </c>
      <c r="D762" s="126" t="s">
        <v>85</v>
      </c>
      <c r="E762">
        <v>64</v>
      </c>
      <c r="F762">
        <v>7</v>
      </c>
      <c r="G762" s="126" t="s">
        <v>300</v>
      </c>
      <c r="H762" s="126" t="s">
        <v>4196</v>
      </c>
      <c r="I762" s="127" t="s">
        <v>2498</v>
      </c>
    </row>
    <row r="763" spans="1:9" x14ac:dyDescent="0.3">
      <c r="A763" s="126" t="s">
        <v>259</v>
      </c>
      <c r="B763" s="126" t="s">
        <v>3244</v>
      </c>
      <c r="C763" s="126" t="s">
        <v>2</v>
      </c>
      <c r="D763" s="126" t="s">
        <v>85</v>
      </c>
      <c r="E763">
        <v>64</v>
      </c>
      <c r="F763">
        <v>16</v>
      </c>
      <c r="G763" s="126" t="s">
        <v>309</v>
      </c>
      <c r="H763" s="126" t="s">
        <v>4197</v>
      </c>
      <c r="I763" s="127" t="s">
        <v>2498</v>
      </c>
    </row>
    <row r="764" spans="1:9" x14ac:dyDescent="0.3">
      <c r="A764" s="126" t="s">
        <v>259</v>
      </c>
      <c r="B764" s="126" t="s">
        <v>3244</v>
      </c>
      <c r="C764" s="126" t="s">
        <v>2</v>
      </c>
      <c r="D764" s="126" t="s">
        <v>85</v>
      </c>
      <c r="E764">
        <v>64</v>
      </c>
      <c r="F764">
        <v>13</v>
      </c>
      <c r="G764" s="126" t="s">
        <v>306</v>
      </c>
      <c r="H764" s="126" t="s">
        <v>4198</v>
      </c>
      <c r="I764" s="127" t="s">
        <v>2498</v>
      </c>
    </row>
    <row r="765" spans="1:9" x14ac:dyDescent="0.3">
      <c r="A765" s="126" t="s">
        <v>44</v>
      </c>
      <c r="B765" s="126" t="s">
        <v>45</v>
      </c>
      <c r="C765" s="126" t="s">
        <v>2</v>
      </c>
      <c r="D765" s="126" t="s">
        <v>85</v>
      </c>
      <c r="E765">
        <v>65</v>
      </c>
      <c r="F765">
        <v>1</v>
      </c>
      <c r="G765" s="126" t="s">
        <v>294</v>
      </c>
      <c r="H765" s="126" t="s">
        <v>3249</v>
      </c>
      <c r="I765" s="127" t="s">
        <v>1218</v>
      </c>
    </row>
    <row r="766" spans="1:9" x14ac:dyDescent="0.3">
      <c r="A766" s="126" t="s">
        <v>44</v>
      </c>
      <c r="B766" s="126" t="s">
        <v>45</v>
      </c>
      <c r="C766" s="126" t="s">
        <v>2</v>
      </c>
      <c r="D766" s="126" t="s">
        <v>85</v>
      </c>
      <c r="E766">
        <v>65</v>
      </c>
      <c r="F766">
        <v>2</v>
      </c>
      <c r="G766" s="126" t="s">
        <v>295</v>
      </c>
      <c r="H766" s="126" t="s">
        <v>3250</v>
      </c>
      <c r="I766" s="127" t="s">
        <v>1218</v>
      </c>
    </row>
    <row r="767" spans="1:9" x14ac:dyDescent="0.3">
      <c r="A767" s="126" t="s">
        <v>44</v>
      </c>
      <c r="B767" s="126" t="s">
        <v>45</v>
      </c>
      <c r="C767" s="126" t="s">
        <v>2</v>
      </c>
      <c r="D767" s="126" t="s">
        <v>85</v>
      </c>
      <c r="E767">
        <v>65</v>
      </c>
      <c r="F767">
        <v>3</v>
      </c>
      <c r="G767" s="126" t="s">
        <v>296</v>
      </c>
      <c r="H767" s="126" t="s">
        <v>3251</v>
      </c>
      <c r="I767" s="127" t="s">
        <v>1218</v>
      </c>
    </row>
    <row r="768" spans="1:9" x14ac:dyDescent="0.3">
      <c r="A768" s="126" t="s">
        <v>44</v>
      </c>
      <c r="B768" s="126" t="s">
        <v>45</v>
      </c>
      <c r="C768" s="126" t="s">
        <v>2</v>
      </c>
      <c r="D768" s="126" t="s">
        <v>85</v>
      </c>
      <c r="E768">
        <v>65</v>
      </c>
      <c r="F768">
        <v>4</v>
      </c>
      <c r="G768" s="126" t="s">
        <v>297</v>
      </c>
      <c r="H768" s="126" t="s">
        <v>3252</v>
      </c>
      <c r="I768" s="127" t="s">
        <v>1218</v>
      </c>
    </row>
    <row r="769" spans="1:9" x14ac:dyDescent="0.3">
      <c r="A769" s="126" t="s">
        <v>44</v>
      </c>
      <c r="B769" s="126" t="s">
        <v>45</v>
      </c>
      <c r="C769" s="126" t="s">
        <v>2</v>
      </c>
      <c r="D769" s="126" t="s">
        <v>85</v>
      </c>
      <c r="E769">
        <v>65</v>
      </c>
      <c r="F769">
        <v>5</v>
      </c>
      <c r="G769" s="126" t="s">
        <v>298</v>
      </c>
      <c r="H769" s="126" t="s">
        <v>3253</v>
      </c>
      <c r="I769" s="127" t="s">
        <v>1218</v>
      </c>
    </row>
    <row r="770" spans="1:9" x14ac:dyDescent="0.3">
      <c r="A770" s="126" t="s">
        <v>44</v>
      </c>
      <c r="B770" s="126" t="s">
        <v>45</v>
      </c>
      <c r="C770" s="126" t="s">
        <v>2</v>
      </c>
      <c r="D770" s="126" t="s">
        <v>85</v>
      </c>
      <c r="E770">
        <v>65</v>
      </c>
      <c r="F770">
        <v>6</v>
      </c>
      <c r="G770" s="126" t="s">
        <v>299</v>
      </c>
      <c r="H770" s="126" t="s">
        <v>3254</v>
      </c>
      <c r="I770" s="127" t="s">
        <v>1218</v>
      </c>
    </row>
    <row r="771" spans="1:9" x14ac:dyDescent="0.3">
      <c r="A771" s="126" t="s">
        <v>44</v>
      </c>
      <c r="B771" s="126" t="s">
        <v>45</v>
      </c>
      <c r="C771" s="126" t="s">
        <v>2</v>
      </c>
      <c r="D771" s="126" t="s">
        <v>85</v>
      </c>
      <c r="E771">
        <v>65</v>
      </c>
      <c r="F771">
        <v>7</v>
      </c>
      <c r="G771" s="126" t="s">
        <v>300</v>
      </c>
      <c r="H771" s="126" t="s">
        <v>3255</v>
      </c>
      <c r="I771" s="127" t="s">
        <v>1218</v>
      </c>
    </row>
    <row r="772" spans="1:9" x14ac:dyDescent="0.3">
      <c r="A772" s="126" t="s">
        <v>44</v>
      </c>
      <c r="B772" s="126" t="s">
        <v>45</v>
      </c>
      <c r="C772" s="126" t="s">
        <v>2</v>
      </c>
      <c r="D772" s="126" t="s">
        <v>85</v>
      </c>
      <c r="E772">
        <v>65</v>
      </c>
      <c r="F772">
        <v>8</v>
      </c>
      <c r="G772" s="126" t="s">
        <v>301</v>
      </c>
      <c r="H772" s="126" t="s">
        <v>3256</v>
      </c>
      <c r="I772" s="127" t="s">
        <v>1218</v>
      </c>
    </row>
    <row r="773" spans="1:9" x14ac:dyDescent="0.3">
      <c r="A773" s="126" t="s">
        <v>44</v>
      </c>
      <c r="B773" s="126" t="s">
        <v>45</v>
      </c>
      <c r="C773" s="126" t="s">
        <v>2</v>
      </c>
      <c r="D773" s="126" t="s">
        <v>85</v>
      </c>
      <c r="E773">
        <v>65</v>
      </c>
      <c r="F773">
        <v>9</v>
      </c>
      <c r="G773" s="126" t="s">
        <v>302</v>
      </c>
      <c r="H773" s="126" t="s">
        <v>3257</v>
      </c>
      <c r="I773" s="127" t="s">
        <v>1218</v>
      </c>
    </row>
    <row r="774" spans="1:9" x14ac:dyDescent="0.3">
      <c r="A774" s="126" t="s">
        <v>44</v>
      </c>
      <c r="B774" s="126" t="s">
        <v>45</v>
      </c>
      <c r="C774" s="126" t="s">
        <v>2</v>
      </c>
      <c r="D774" s="126" t="s">
        <v>85</v>
      </c>
      <c r="E774">
        <v>65</v>
      </c>
      <c r="F774">
        <v>10</v>
      </c>
      <c r="G774" s="126" t="s">
        <v>303</v>
      </c>
      <c r="H774" s="126" t="s">
        <v>3258</v>
      </c>
      <c r="I774" s="127" t="s">
        <v>1218</v>
      </c>
    </row>
    <row r="775" spans="1:9" x14ac:dyDescent="0.3">
      <c r="A775" s="126" t="s">
        <v>44</v>
      </c>
      <c r="B775" s="126" t="s">
        <v>45</v>
      </c>
      <c r="C775" s="126" t="s">
        <v>2</v>
      </c>
      <c r="D775" s="126" t="s">
        <v>85</v>
      </c>
      <c r="E775">
        <v>65</v>
      </c>
      <c r="F775">
        <v>11</v>
      </c>
      <c r="G775" s="126" t="s">
        <v>304</v>
      </c>
      <c r="H775" s="126" t="s">
        <v>3259</v>
      </c>
      <c r="I775" s="127" t="s">
        <v>1218</v>
      </c>
    </row>
    <row r="776" spans="1:9" x14ac:dyDescent="0.3">
      <c r="A776" s="126" t="s">
        <v>44</v>
      </c>
      <c r="B776" s="126" t="s">
        <v>45</v>
      </c>
      <c r="C776" s="126" t="s">
        <v>2</v>
      </c>
      <c r="D776" s="126" t="s">
        <v>85</v>
      </c>
      <c r="E776">
        <v>65</v>
      </c>
      <c r="F776">
        <v>12</v>
      </c>
      <c r="G776" s="126" t="s">
        <v>305</v>
      </c>
      <c r="H776" s="126" t="s">
        <v>3260</v>
      </c>
      <c r="I776" s="127" t="s">
        <v>1218</v>
      </c>
    </row>
    <row r="777" spans="1:9" x14ac:dyDescent="0.3">
      <c r="A777" s="126" t="s">
        <v>44</v>
      </c>
      <c r="B777" s="126" t="s">
        <v>45</v>
      </c>
      <c r="C777" s="126" t="s">
        <v>2</v>
      </c>
      <c r="D777" s="126" t="s">
        <v>85</v>
      </c>
      <c r="E777">
        <v>65</v>
      </c>
      <c r="F777">
        <v>13</v>
      </c>
      <c r="G777" s="126" t="s">
        <v>306</v>
      </c>
      <c r="H777" s="126" t="s">
        <v>3261</v>
      </c>
      <c r="I777" s="127" t="s">
        <v>1218</v>
      </c>
    </row>
    <row r="778" spans="1:9" x14ac:dyDescent="0.3">
      <c r="A778" s="126" t="s">
        <v>44</v>
      </c>
      <c r="B778" s="126" t="s">
        <v>45</v>
      </c>
      <c r="C778" s="126" t="s">
        <v>2</v>
      </c>
      <c r="D778" s="126" t="s">
        <v>85</v>
      </c>
      <c r="E778">
        <v>65</v>
      </c>
      <c r="F778">
        <v>14</v>
      </c>
      <c r="G778" s="126" t="s">
        <v>307</v>
      </c>
      <c r="H778" s="126" t="s">
        <v>3262</v>
      </c>
      <c r="I778" s="127" t="s">
        <v>1218</v>
      </c>
    </row>
    <row r="779" spans="1:9" x14ac:dyDescent="0.3">
      <c r="A779" s="126" t="s">
        <v>44</v>
      </c>
      <c r="B779" s="126" t="s">
        <v>45</v>
      </c>
      <c r="C779" s="126" t="s">
        <v>2</v>
      </c>
      <c r="D779" s="126" t="s">
        <v>85</v>
      </c>
      <c r="E779">
        <v>65</v>
      </c>
      <c r="F779">
        <v>15</v>
      </c>
      <c r="G779" s="126" t="s">
        <v>308</v>
      </c>
      <c r="H779" s="126" t="s">
        <v>3263</v>
      </c>
      <c r="I779" s="127" t="s">
        <v>1218</v>
      </c>
    </row>
    <row r="780" spans="1:9" x14ac:dyDescent="0.3">
      <c r="A780" s="126" t="s">
        <v>44</v>
      </c>
      <c r="B780" s="126" t="s">
        <v>45</v>
      </c>
      <c r="C780" s="126" t="s">
        <v>2</v>
      </c>
      <c r="D780" s="126" t="s">
        <v>85</v>
      </c>
      <c r="E780">
        <v>65</v>
      </c>
      <c r="F780">
        <v>16</v>
      </c>
      <c r="G780" s="126" t="s">
        <v>309</v>
      </c>
      <c r="H780" s="126" t="s">
        <v>3264</v>
      </c>
      <c r="I780" s="127" t="s">
        <v>1218</v>
      </c>
    </row>
    <row r="781" spans="1:9" x14ac:dyDescent="0.3">
      <c r="A781" s="126" t="s">
        <v>2258</v>
      </c>
      <c r="B781" s="126" t="s">
        <v>3244</v>
      </c>
      <c r="C781" s="126" t="s">
        <v>2</v>
      </c>
      <c r="D781" s="126" t="s">
        <v>85</v>
      </c>
      <c r="E781">
        <v>68</v>
      </c>
      <c r="F781">
        <v>0</v>
      </c>
      <c r="G781" s="126" t="s">
        <v>3</v>
      </c>
      <c r="H781" s="126" t="s">
        <v>3265</v>
      </c>
      <c r="I781" s="127" t="s">
        <v>2919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0CA5-37D3-415B-8AD0-D0DB00040450}">
  <sheetPr>
    <tabColor rgb="FFFFC000"/>
  </sheetPr>
  <dimension ref="A1:N325"/>
  <sheetViews>
    <sheetView topLeftCell="L297" workbookViewId="0">
      <selection activeCell="L307" sqref="L307"/>
    </sheetView>
  </sheetViews>
  <sheetFormatPr baseColWidth="10" defaultRowHeight="14.4" x14ac:dyDescent="0.3"/>
  <cols>
    <col min="1" max="1" width="13.5546875" bestFit="1" customWidth="1"/>
    <col min="2" max="2" width="65.44140625" bestFit="1" customWidth="1"/>
    <col min="3" max="3" width="14.21875" bestFit="1" customWidth="1"/>
    <col min="4" max="4" width="6.44140625" bestFit="1" customWidth="1"/>
    <col min="5" max="5" width="4.77734375" bestFit="1" customWidth="1"/>
    <col min="6" max="6" width="5.77734375" bestFit="1" customWidth="1"/>
    <col min="7" max="7" width="8.44140625" bestFit="1" customWidth="1"/>
    <col min="8" max="8" width="9.44140625" bestFit="1" customWidth="1"/>
    <col min="9" max="9" width="12.44140625" bestFit="1" customWidth="1"/>
    <col min="10" max="10" width="13.44140625" bestFit="1" customWidth="1"/>
    <col min="11" max="11" width="67.44140625" bestFit="1" customWidth="1"/>
    <col min="12" max="12" width="58.77734375" bestFit="1" customWidth="1"/>
    <col min="13" max="13" width="80.88671875" bestFit="1" customWidth="1"/>
    <col min="14" max="14" width="10.77734375" bestFit="1" customWidth="1"/>
  </cols>
  <sheetData>
    <row r="1" spans="1:14" x14ac:dyDescent="0.3">
      <c r="A1" t="s">
        <v>11</v>
      </c>
      <c r="B1" t="s">
        <v>13</v>
      </c>
      <c r="C1" t="s">
        <v>1</v>
      </c>
      <c r="D1" t="s">
        <v>99</v>
      </c>
      <c r="E1" t="s">
        <v>168</v>
      </c>
      <c r="F1" t="s">
        <v>171</v>
      </c>
      <c r="G1" t="s">
        <v>769</v>
      </c>
      <c r="H1" t="s">
        <v>770</v>
      </c>
      <c r="I1" t="s">
        <v>2268</v>
      </c>
      <c r="J1" t="s">
        <v>2269</v>
      </c>
      <c r="K1" t="s">
        <v>2272</v>
      </c>
      <c r="L1" t="s">
        <v>772</v>
      </c>
      <c r="M1" t="s">
        <v>773</v>
      </c>
      <c r="N1" t="s">
        <v>2497</v>
      </c>
    </row>
    <row r="2" spans="1:14" x14ac:dyDescent="0.3">
      <c r="A2" s="126" t="s">
        <v>78</v>
      </c>
      <c r="B2" s="126" t="s">
        <v>80</v>
      </c>
      <c r="C2" s="126" t="s">
        <v>101</v>
      </c>
      <c r="D2" s="126" t="s">
        <v>85</v>
      </c>
      <c r="E2">
        <v>23</v>
      </c>
      <c r="F2">
        <v>0</v>
      </c>
      <c r="G2">
        <v>9001</v>
      </c>
      <c r="H2">
        <v>0</v>
      </c>
      <c r="I2">
        <v>0</v>
      </c>
      <c r="J2">
        <v>0</v>
      </c>
      <c r="K2" t="s">
        <v>134</v>
      </c>
      <c r="L2" s="126" t="s">
        <v>3266</v>
      </c>
      <c r="M2" t="s">
        <v>3267</v>
      </c>
      <c r="N2" s="126" t="s">
        <v>2498</v>
      </c>
    </row>
    <row r="3" spans="1:14" x14ac:dyDescent="0.3">
      <c r="A3" s="126" t="s">
        <v>78</v>
      </c>
      <c r="B3" s="126" t="s">
        <v>80</v>
      </c>
      <c r="C3" s="126" t="s">
        <v>101</v>
      </c>
      <c r="D3" s="126" t="s">
        <v>85</v>
      </c>
      <c r="E3">
        <v>24</v>
      </c>
      <c r="F3">
        <v>1</v>
      </c>
      <c r="G3">
        <v>9002</v>
      </c>
      <c r="H3">
        <v>1</v>
      </c>
      <c r="I3">
        <v>0</v>
      </c>
      <c r="J3">
        <v>1</v>
      </c>
      <c r="K3" t="s">
        <v>3268</v>
      </c>
      <c r="L3" s="126" t="s">
        <v>3269</v>
      </c>
      <c r="M3" t="s">
        <v>3270</v>
      </c>
      <c r="N3" s="126" t="s">
        <v>2498</v>
      </c>
    </row>
    <row r="4" spans="1:14" x14ac:dyDescent="0.3">
      <c r="A4" s="126" t="s">
        <v>78</v>
      </c>
      <c r="B4" s="126" t="s">
        <v>80</v>
      </c>
      <c r="C4" s="126" t="s">
        <v>101</v>
      </c>
      <c r="D4" s="126" t="s">
        <v>85</v>
      </c>
      <c r="E4">
        <v>24</v>
      </c>
      <c r="F4">
        <v>2</v>
      </c>
      <c r="G4">
        <v>9002</v>
      </c>
      <c r="H4">
        <v>2</v>
      </c>
      <c r="I4">
        <v>0</v>
      </c>
      <c r="J4">
        <v>2</v>
      </c>
      <c r="K4" t="s">
        <v>3271</v>
      </c>
      <c r="L4" s="126" t="s">
        <v>3272</v>
      </c>
      <c r="M4" t="s">
        <v>3273</v>
      </c>
      <c r="N4" s="126" t="s">
        <v>2498</v>
      </c>
    </row>
    <row r="5" spans="1:14" x14ac:dyDescent="0.3">
      <c r="A5" s="126" t="s">
        <v>78</v>
      </c>
      <c r="B5" s="126" t="s">
        <v>80</v>
      </c>
      <c r="C5" s="126" t="s">
        <v>101</v>
      </c>
      <c r="D5" s="126" t="s">
        <v>85</v>
      </c>
      <c r="E5">
        <v>24</v>
      </c>
      <c r="F5">
        <v>3</v>
      </c>
      <c r="G5">
        <v>9002</v>
      </c>
      <c r="H5">
        <v>3</v>
      </c>
      <c r="I5">
        <v>0</v>
      </c>
      <c r="J5">
        <v>3</v>
      </c>
      <c r="K5" t="s">
        <v>3274</v>
      </c>
      <c r="L5" s="126" t="s">
        <v>3275</v>
      </c>
      <c r="M5" t="s">
        <v>3276</v>
      </c>
      <c r="N5" s="126" t="s">
        <v>2498</v>
      </c>
    </row>
    <row r="6" spans="1:14" x14ac:dyDescent="0.3">
      <c r="A6" s="126" t="s">
        <v>78</v>
      </c>
      <c r="B6" s="126" t="s">
        <v>80</v>
      </c>
      <c r="C6" s="126" t="s">
        <v>101</v>
      </c>
      <c r="D6" s="126" t="s">
        <v>85</v>
      </c>
      <c r="E6">
        <v>24</v>
      </c>
      <c r="F6">
        <v>4</v>
      </c>
      <c r="G6">
        <v>9002</v>
      </c>
      <c r="H6">
        <v>4</v>
      </c>
      <c r="I6">
        <v>0</v>
      </c>
      <c r="J6">
        <v>4</v>
      </c>
      <c r="K6" t="s">
        <v>3277</v>
      </c>
      <c r="L6" s="126" t="s">
        <v>3278</v>
      </c>
      <c r="M6" t="s">
        <v>3279</v>
      </c>
      <c r="N6" s="126" t="s">
        <v>2498</v>
      </c>
    </row>
    <row r="7" spans="1:14" x14ac:dyDescent="0.3">
      <c r="A7" s="126" t="s">
        <v>78</v>
      </c>
      <c r="B7" s="126" t="s">
        <v>80</v>
      </c>
      <c r="C7" s="126" t="s">
        <v>101</v>
      </c>
      <c r="D7" s="126" t="s">
        <v>85</v>
      </c>
      <c r="E7">
        <v>24</v>
      </c>
      <c r="F7">
        <v>5</v>
      </c>
      <c r="G7">
        <v>9002</v>
      </c>
      <c r="H7">
        <v>5</v>
      </c>
      <c r="I7">
        <v>0</v>
      </c>
      <c r="J7">
        <v>5</v>
      </c>
      <c r="K7" t="s">
        <v>2338</v>
      </c>
      <c r="L7" s="126" t="s">
        <v>3280</v>
      </c>
      <c r="M7" t="s">
        <v>3281</v>
      </c>
      <c r="N7" s="126" t="s">
        <v>2498</v>
      </c>
    </row>
    <row r="8" spans="1:14" x14ac:dyDescent="0.3">
      <c r="A8" s="126" t="s">
        <v>78</v>
      </c>
      <c r="B8" s="126" t="s">
        <v>80</v>
      </c>
      <c r="C8" s="126" t="s">
        <v>101</v>
      </c>
      <c r="D8" s="126" t="s">
        <v>85</v>
      </c>
      <c r="E8">
        <v>24</v>
      </c>
      <c r="F8">
        <v>6</v>
      </c>
      <c r="G8">
        <v>9002</v>
      </c>
      <c r="H8">
        <v>6</v>
      </c>
      <c r="I8">
        <v>0</v>
      </c>
      <c r="J8">
        <v>6</v>
      </c>
      <c r="K8" t="s">
        <v>3282</v>
      </c>
      <c r="L8" s="126" t="s">
        <v>3283</v>
      </c>
      <c r="M8" t="s">
        <v>3284</v>
      </c>
      <c r="N8" s="126" t="s">
        <v>2498</v>
      </c>
    </row>
    <row r="9" spans="1:14" x14ac:dyDescent="0.3">
      <c r="A9" s="126" t="s">
        <v>78</v>
      </c>
      <c r="B9" s="126" t="s">
        <v>80</v>
      </c>
      <c r="C9" s="126" t="s">
        <v>101</v>
      </c>
      <c r="D9" s="126" t="s">
        <v>85</v>
      </c>
      <c r="E9">
        <v>24</v>
      </c>
      <c r="F9">
        <v>7</v>
      </c>
      <c r="G9">
        <v>9002</v>
      </c>
      <c r="H9">
        <v>7</v>
      </c>
      <c r="I9">
        <v>0</v>
      </c>
      <c r="J9">
        <v>7</v>
      </c>
      <c r="K9" t="s">
        <v>3285</v>
      </c>
      <c r="L9" s="126" t="s">
        <v>3286</v>
      </c>
      <c r="M9" t="s">
        <v>3287</v>
      </c>
      <c r="N9" s="126" t="s">
        <v>2498</v>
      </c>
    </row>
    <row r="10" spans="1:14" x14ac:dyDescent="0.3">
      <c r="A10" s="126" t="s">
        <v>78</v>
      </c>
      <c r="B10" s="126" t="s">
        <v>80</v>
      </c>
      <c r="C10" s="126" t="s">
        <v>101</v>
      </c>
      <c r="D10" s="126" t="s">
        <v>85</v>
      </c>
      <c r="E10">
        <v>24</v>
      </c>
      <c r="F10">
        <v>8</v>
      </c>
      <c r="G10">
        <v>9002</v>
      </c>
      <c r="H10">
        <v>8</v>
      </c>
      <c r="I10">
        <v>0</v>
      </c>
      <c r="J10">
        <v>8</v>
      </c>
      <c r="K10" t="s">
        <v>3288</v>
      </c>
      <c r="L10" s="126" t="s">
        <v>3289</v>
      </c>
      <c r="M10" t="s">
        <v>3290</v>
      </c>
      <c r="N10" s="126" t="s">
        <v>2498</v>
      </c>
    </row>
    <row r="11" spans="1:14" x14ac:dyDescent="0.3">
      <c r="A11" s="126" t="s">
        <v>78</v>
      </c>
      <c r="B11" s="126" t="s">
        <v>80</v>
      </c>
      <c r="C11" s="126" t="s">
        <v>101</v>
      </c>
      <c r="D11" s="126" t="s">
        <v>85</v>
      </c>
      <c r="E11">
        <v>24</v>
      </c>
      <c r="F11">
        <v>9</v>
      </c>
      <c r="G11">
        <v>9002</v>
      </c>
      <c r="H11">
        <v>9</v>
      </c>
      <c r="I11">
        <v>0</v>
      </c>
      <c r="J11">
        <v>9</v>
      </c>
      <c r="K11" t="s">
        <v>3291</v>
      </c>
      <c r="L11" s="126" t="s">
        <v>3292</v>
      </c>
      <c r="M11" t="s">
        <v>3293</v>
      </c>
      <c r="N11" s="126" t="s">
        <v>2498</v>
      </c>
    </row>
    <row r="12" spans="1:14" x14ac:dyDescent="0.3">
      <c r="A12" s="126" t="s">
        <v>78</v>
      </c>
      <c r="B12" s="126" t="s">
        <v>80</v>
      </c>
      <c r="C12" s="126" t="s">
        <v>101</v>
      </c>
      <c r="D12" s="126" t="s">
        <v>85</v>
      </c>
      <c r="E12">
        <v>24</v>
      </c>
      <c r="F12">
        <v>10</v>
      </c>
      <c r="G12">
        <v>9002</v>
      </c>
      <c r="H12">
        <v>10</v>
      </c>
      <c r="I12">
        <v>0</v>
      </c>
      <c r="J12">
        <v>10</v>
      </c>
      <c r="K12" t="s">
        <v>3294</v>
      </c>
      <c r="L12" s="126" t="s">
        <v>3295</v>
      </c>
      <c r="M12" t="s">
        <v>3296</v>
      </c>
      <c r="N12" s="126" t="s">
        <v>2498</v>
      </c>
    </row>
    <row r="13" spans="1:14" x14ac:dyDescent="0.3">
      <c r="A13" s="126" t="s">
        <v>78</v>
      </c>
      <c r="B13" s="126" t="s">
        <v>80</v>
      </c>
      <c r="C13" s="126" t="s">
        <v>101</v>
      </c>
      <c r="D13" s="126" t="s">
        <v>85</v>
      </c>
      <c r="E13">
        <v>24</v>
      </c>
      <c r="F13">
        <v>11</v>
      </c>
      <c r="G13">
        <v>9002</v>
      </c>
      <c r="H13">
        <v>11</v>
      </c>
      <c r="I13">
        <v>0</v>
      </c>
      <c r="J13">
        <v>11</v>
      </c>
      <c r="K13" t="s">
        <v>3297</v>
      </c>
      <c r="L13" s="126" t="s">
        <v>3298</v>
      </c>
      <c r="M13" t="s">
        <v>3299</v>
      </c>
      <c r="N13" s="126" t="s">
        <v>2498</v>
      </c>
    </row>
    <row r="14" spans="1:14" x14ac:dyDescent="0.3">
      <c r="A14" s="126" t="s">
        <v>78</v>
      </c>
      <c r="B14" s="126" t="s">
        <v>80</v>
      </c>
      <c r="C14" s="126" t="s">
        <v>101</v>
      </c>
      <c r="D14" s="126" t="s">
        <v>85</v>
      </c>
      <c r="E14">
        <v>24</v>
      </c>
      <c r="F14">
        <v>12</v>
      </c>
      <c r="G14">
        <v>9002</v>
      </c>
      <c r="H14">
        <v>12</v>
      </c>
      <c r="I14">
        <v>0</v>
      </c>
      <c r="J14">
        <v>12</v>
      </c>
      <c r="K14" t="s">
        <v>3300</v>
      </c>
      <c r="L14" s="126" t="s">
        <v>3301</v>
      </c>
      <c r="M14" t="s">
        <v>3302</v>
      </c>
      <c r="N14" s="126" t="s">
        <v>2498</v>
      </c>
    </row>
    <row r="15" spans="1:14" x14ac:dyDescent="0.3">
      <c r="A15" s="126" t="s">
        <v>78</v>
      </c>
      <c r="B15" s="126" t="s">
        <v>80</v>
      </c>
      <c r="C15" s="126" t="s">
        <v>101</v>
      </c>
      <c r="D15" s="126" t="s">
        <v>85</v>
      </c>
      <c r="E15">
        <v>24</v>
      </c>
      <c r="F15">
        <v>13</v>
      </c>
      <c r="G15">
        <v>9002</v>
      </c>
      <c r="H15">
        <v>13</v>
      </c>
      <c r="I15">
        <v>0</v>
      </c>
      <c r="J15">
        <v>13</v>
      </c>
      <c r="K15" t="s">
        <v>3303</v>
      </c>
      <c r="L15" s="126" t="s">
        <v>3304</v>
      </c>
      <c r="M15" t="s">
        <v>3305</v>
      </c>
      <c r="N15" s="126" t="s">
        <v>2498</v>
      </c>
    </row>
    <row r="16" spans="1:14" x14ac:dyDescent="0.3">
      <c r="A16" s="126" t="s">
        <v>78</v>
      </c>
      <c r="B16" s="126" t="s">
        <v>80</v>
      </c>
      <c r="C16" s="126" t="s">
        <v>101</v>
      </c>
      <c r="D16" s="126" t="s">
        <v>85</v>
      </c>
      <c r="E16">
        <v>24</v>
      </c>
      <c r="F16">
        <v>14</v>
      </c>
      <c r="G16">
        <v>9002</v>
      </c>
      <c r="H16">
        <v>14</v>
      </c>
      <c r="I16">
        <v>0</v>
      </c>
      <c r="J16">
        <v>14</v>
      </c>
      <c r="K16" t="s">
        <v>3306</v>
      </c>
      <c r="L16" s="126" t="s">
        <v>3307</v>
      </c>
      <c r="M16" t="s">
        <v>3308</v>
      </c>
      <c r="N16" s="126" t="s">
        <v>2498</v>
      </c>
    </row>
    <row r="17" spans="1:14" x14ac:dyDescent="0.3">
      <c r="A17" s="126" t="s">
        <v>78</v>
      </c>
      <c r="B17" s="126" t="s">
        <v>80</v>
      </c>
      <c r="C17" s="126" t="s">
        <v>101</v>
      </c>
      <c r="D17" s="126" t="s">
        <v>85</v>
      </c>
      <c r="E17">
        <v>24</v>
      </c>
      <c r="F17">
        <v>15</v>
      </c>
      <c r="G17">
        <v>9002</v>
      </c>
      <c r="H17">
        <v>15</v>
      </c>
      <c r="I17">
        <v>0</v>
      </c>
      <c r="J17">
        <v>15</v>
      </c>
      <c r="K17" t="s">
        <v>3309</v>
      </c>
      <c r="L17" s="126" t="s">
        <v>3310</v>
      </c>
      <c r="M17" t="s">
        <v>3311</v>
      </c>
      <c r="N17" s="126" t="s">
        <v>2498</v>
      </c>
    </row>
    <row r="18" spans="1:14" x14ac:dyDescent="0.3">
      <c r="A18" s="126" t="s">
        <v>78</v>
      </c>
      <c r="B18" s="126" t="s">
        <v>80</v>
      </c>
      <c r="C18" s="126" t="s">
        <v>101</v>
      </c>
      <c r="D18" s="126" t="s">
        <v>85</v>
      </c>
      <c r="E18">
        <v>24</v>
      </c>
      <c r="F18">
        <v>16</v>
      </c>
      <c r="G18">
        <v>9002</v>
      </c>
      <c r="H18">
        <v>16</v>
      </c>
      <c r="I18">
        <v>0</v>
      </c>
      <c r="J18">
        <v>16</v>
      </c>
      <c r="K18" t="s">
        <v>3312</v>
      </c>
      <c r="L18" s="126" t="s">
        <v>3313</v>
      </c>
      <c r="M18" t="s">
        <v>3314</v>
      </c>
      <c r="N18" s="126" t="s">
        <v>2498</v>
      </c>
    </row>
    <row r="19" spans="1:14" x14ac:dyDescent="0.3">
      <c r="A19" s="126" t="s">
        <v>78</v>
      </c>
      <c r="B19" s="126" t="s">
        <v>80</v>
      </c>
      <c r="C19" s="126" t="s">
        <v>101</v>
      </c>
      <c r="D19" s="126" t="s">
        <v>85</v>
      </c>
      <c r="E19">
        <v>24</v>
      </c>
      <c r="F19">
        <v>17</v>
      </c>
      <c r="G19">
        <v>9002</v>
      </c>
      <c r="H19">
        <v>17</v>
      </c>
      <c r="I19">
        <v>0</v>
      </c>
      <c r="J19">
        <v>17</v>
      </c>
      <c r="K19" t="s">
        <v>3315</v>
      </c>
      <c r="L19" s="126" t="s">
        <v>3316</v>
      </c>
      <c r="M19" t="s">
        <v>3317</v>
      </c>
      <c r="N19" s="126" t="s">
        <v>2498</v>
      </c>
    </row>
    <row r="20" spans="1:14" x14ac:dyDescent="0.3">
      <c r="A20" s="126" t="s">
        <v>78</v>
      </c>
      <c r="B20" s="126" t="s">
        <v>80</v>
      </c>
      <c r="C20" s="126" t="s">
        <v>101</v>
      </c>
      <c r="D20" s="126" t="s">
        <v>85</v>
      </c>
      <c r="E20">
        <v>24</v>
      </c>
      <c r="F20">
        <v>18</v>
      </c>
      <c r="G20">
        <v>9002</v>
      </c>
      <c r="H20">
        <v>18</v>
      </c>
      <c r="I20">
        <v>0</v>
      </c>
      <c r="J20">
        <v>18</v>
      </c>
      <c r="K20" t="s">
        <v>3318</v>
      </c>
      <c r="L20" s="126" t="s">
        <v>3319</v>
      </c>
      <c r="M20" t="s">
        <v>3320</v>
      </c>
      <c r="N20" s="126" t="s">
        <v>2498</v>
      </c>
    </row>
    <row r="21" spans="1:14" x14ac:dyDescent="0.3">
      <c r="A21" s="126" t="s">
        <v>82</v>
      </c>
      <c r="B21" s="126" t="s">
        <v>83</v>
      </c>
      <c r="C21" s="126" t="s">
        <v>101</v>
      </c>
      <c r="D21" s="126" t="s">
        <v>85</v>
      </c>
      <c r="E21">
        <v>25</v>
      </c>
      <c r="F21">
        <v>0</v>
      </c>
      <c r="G21">
        <v>9003</v>
      </c>
      <c r="H21">
        <v>0</v>
      </c>
      <c r="I21">
        <v>0</v>
      </c>
      <c r="J21">
        <v>0</v>
      </c>
      <c r="K21" t="s">
        <v>124</v>
      </c>
      <c r="L21" s="126" t="s">
        <v>3321</v>
      </c>
      <c r="M21" t="s">
        <v>3322</v>
      </c>
      <c r="N21" s="126" t="s">
        <v>2498</v>
      </c>
    </row>
    <row r="22" spans="1:14" x14ac:dyDescent="0.3">
      <c r="A22" s="126" t="s">
        <v>82</v>
      </c>
      <c r="B22" s="126" t="s">
        <v>83</v>
      </c>
      <c r="C22" s="126" t="s">
        <v>101</v>
      </c>
      <c r="D22" s="126" t="s">
        <v>85</v>
      </c>
      <c r="E22">
        <v>26</v>
      </c>
      <c r="F22">
        <v>1</v>
      </c>
      <c r="G22">
        <v>9004</v>
      </c>
      <c r="H22">
        <v>1</v>
      </c>
      <c r="I22">
        <v>0</v>
      </c>
      <c r="J22">
        <v>1</v>
      </c>
      <c r="K22" t="s">
        <v>3323</v>
      </c>
      <c r="L22" s="126" t="s">
        <v>3324</v>
      </c>
      <c r="M22" t="s">
        <v>3325</v>
      </c>
      <c r="N22" s="126" t="s">
        <v>2498</v>
      </c>
    </row>
    <row r="23" spans="1:14" x14ac:dyDescent="0.3">
      <c r="A23" s="126" t="s">
        <v>82</v>
      </c>
      <c r="B23" s="126" t="s">
        <v>83</v>
      </c>
      <c r="C23" s="126" t="s">
        <v>101</v>
      </c>
      <c r="D23" s="126" t="s">
        <v>85</v>
      </c>
      <c r="E23">
        <v>26</v>
      </c>
      <c r="F23">
        <v>2</v>
      </c>
      <c r="G23">
        <v>9004</v>
      </c>
      <c r="H23">
        <v>2</v>
      </c>
      <c r="I23">
        <v>0</v>
      </c>
      <c r="J23">
        <v>2</v>
      </c>
      <c r="K23" t="s">
        <v>3326</v>
      </c>
      <c r="L23" s="126" t="s">
        <v>3327</v>
      </c>
      <c r="M23" t="s">
        <v>3328</v>
      </c>
      <c r="N23" s="126" t="s">
        <v>2498</v>
      </c>
    </row>
    <row r="24" spans="1:14" x14ac:dyDescent="0.3">
      <c r="A24" s="126" t="s">
        <v>82</v>
      </c>
      <c r="B24" s="126" t="s">
        <v>83</v>
      </c>
      <c r="C24" s="126" t="s">
        <v>101</v>
      </c>
      <c r="D24" s="126" t="s">
        <v>85</v>
      </c>
      <c r="E24">
        <v>26</v>
      </c>
      <c r="F24">
        <v>3</v>
      </c>
      <c r="G24">
        <v>9004</v>
      </c>
      <c r="H24">
        <v>3</v>
      </c>
      <c r="I24">
        <v>0</v>
      </c>
      <c r="J24">
        <v>3</v>
      </c>
      <c r="K24" t="s">
        <v>3329</v>
      </c>
      <c r="L24" s="126" t="s">
        <v>3330</v>
      </c>
      <c r="M24" t="s">
        <v>3331</v>
      </c>
      <c r="N24" s="126" t="s">
        <v>2498</v>
      </c>
    </row>
    <row r="25" spans="1:14" x14ac:dyDescent="0.3">
      <c r="A25" s="126" t="s">
        <v>82</v>
      </c>
      <c r="B25" s="126" t="s">
        <v>83</v>
      </c>
      <c r="C25" s="126" t="s">
        <v>101</v>
      </c>
      <c r="D25" s="126" t="s">
        <v>85</v>
      </c>
      <c r="E25">
        <v>26</v>
      </c>
      <c r="F25">
        <v>4</v>
      </c>
      <c r="G25">
        <v>9004</v>
      </c>
      <c r="H25">
        <v>4</v>
      </c>
      <c r="I25">
        <v>0</v>
      </c>
      <c r="J25">
        <v>4</v>
      </c>
      <c r="K25" t="s">
        <v>2323</v>
      </c>
      <c r="L25" s="126" t="s">
        <v>3332</v>
      </c>
      <c r="M25" t="s">
        <v>3333</v>
      </c>
      <c r="N25" s="126" t="s">
        <v>2498</v>
      </c>
    </row>
    <row r="26" spans="1:14" x14ac:dyDescent="0.3">
      <c r="A26" s="126" t="s">
        <v>82</v>
      </c>
      <c r="B26" s="126" t="s">
        <v>83</v>
      </c>
      <c r="C26" s="126" t="s">
        <v>101</v>
      </c>
      <c r="D26" s="126" t="s">
        <v>85</v>
      </c>
      <c r="E26">
        <v>26</v>
      </c>
      <c r="F26">
        <v>5</v>
      </c>
      <c r="G26">
        <v>9004</v>
      </c>
      <c r="H26">
        <v>5</v>
      </c>
      <c r="I26">
        <v>0</v>
      </c>
      <c r="J26">
        <v>5</v>
      </c>
      <c r="K26" t="s">
        <v>3334</v>
      </c>
      <c r="L26" s="126" t="s">
        <v>3335</v>
      </c>
      <c r="M26" t="s">
        <v>3336</v>
      </c>
      <c r="N26" s="126" t="s">
        <v>2498</v>
      </c>
    </row>
    <row r="27" spans="1:14" x14ac:dyDescent="0.3">
      <c r="A27" s="126" t="s">
        <v>82</v>
      </c>
      <c r="B27" s="126" t="s">
        <v>83</v>
      </c>
      <c r="C27" s="126" t="s">
        <v>101</v>
      </c>
      <c r="D27" s="126" t="s">
        <v>85</v>
      </c>
      <c r="E27">
        <v>26</v>
      </c>
      <c r="F27">
        <v>6</v>
      </c>
      <c r="G27">
        <v>9004</v>
      </c>
      <c r="H27">
        <v>6</v>
      </c>
      <c r="I27">
        <v>0</v>
      </c>
      <c r="J27">
        <v>6</v>
      </c>
      <c r="K27" t="s">
        <v>3337</v>
      </c>
      <c r="L27" s="126" t="s">
        <v>3338</v>
      </c>
      <c r="M27" t="s">
        <v>3339</v>
      </c>
      <c r="N27" s="126" t="s">
        <v>2498</v>
      </c>
    </row>
    <row r="28" spans="1:14" x14ac:dyDescent="0.3">
      <c r="A28" s="126" t="s">
        <v>82</v>
      </c>
      <c r="B28" s="126" t="s">
        <v>83</v>
      </c>
      <c r="C28" s="126" t="s">
        <v>101</v>
      </c>
      <c r="D28" s="126" t="s">
        <v>85</v>
      </c>
      <c r="E28">
        <v>26</v>
      </c>
      <c r="F28">
        <v>7</v>
      </c>
      <c r="G28">
        <v>9004</v>
      </c>
      <c r="H28">
        <v>7</v>
      </c>
      <c r="I28">
        <v>0</v>
      </c>
      <c r="J28">
        <v>7</v>
      </c>
      <c r="K28" t="s">
        <v>3340</v>
      </c>
      <c r="L28" s="126" t="s">
        <v>3341</v>
      </c>
      <c r="M28" t="s">
        <v>3342</v>
      </c>
      <c r="N28" s="126" t="s">
        <v>2498</v>
      </c>
    </row>
    <row r="29" spans="1:14" x14ac:dyDescent="0.3">
      <c r="A29" s="126" t="s">
        <v>82</v>
      </c>
      <c r="B29" s="126" t="s">
        <v>83</v>
      </c>
      <c r="C29" s="126" t="s">
        <v>101</v>
      </c>
      <c r="D29" s="126" t="s">
        <v>85</v>
      </c>
      <c r="E29">
        <v>26</v>
      </c>
      <c r="F29">
        <v>8</v>
      </c>
      <c r="G29">
        <v>9004</v>
      </c>
      <c r="H29">
        <v>8</v>
      </c>
      <c r="I29">
        <v>0</v>
      </c>
      <c r="J29">
        <v>8</v>
      </c>
      <c r="K29" t="s">
        <v>3343</v>
      </c>
      <c r="L29" s="126" t="s">
        <v>3344</v>
      </c>
      <c r="M29" t="s">
        <v>3345</v>
      </c>
      <c r="N29" s="126" t="s">
        <v>2498</v>
      </c>
    </row>
    <row r="30" spans="1:14" x14ac:dyDescent="0.3">
      <c r="A30" s="126" t="s">
        <v>82</v>
      </c>
      <c r="B30" s="126" t="s">
        <v>83</v>
      </c>
      <c r="C30" s="126" t="s">
        <v>101</v>
      </c>
      <c r="D30" s="126" t="s">
        <v>85</v>
      </c>
      <c r="E30">
        <v>26</v>
      </c>
      <c r="F30">
        <v>9</v>
      </c>
      <c r="G30">
        <v>9004</v>
      </c>
      <c r="H30">
        <v>9</v>
      </c>
      <c r="I30">
        <v>0</v>
      </c>
      <c r="J30">
        <v>9</v>
      </c>
      <c r="K30" t="s">
        <v>3346</v>
      </c>
      <c r="L30" s="126" t="s">
        <v>3347</v>
      </c>
      <c r="M30" t="s">
        <v>3348</v>
      </c>
      <c r="N30" s="126" t="s">
        <v>2498</v>
      </c>
    </row>
    <row r="31" spans="1:14" x14ac:dyDescent="0.3">
      <c r="A31" s="126" t="s">
        <v>82</v>
      </c>
      <c r="B31" s="126" t="s">
        <v>83</v>
      </c>
      <c r="C31" s="126" t="s">
        <v>101</v>
      </c>
      <c r="D31" s="126" t="s">
        <v>85</v>
      </c>
      <c r="E31">
        <v>26</v>
      </c>
      <c r="F31">
        <v>10</v>
      </c>
      <c r="G31">
        <v>9004</v>
      </c>
      <c r="H31">
        <v>10</v>
      </c>
      <c r="I31">
        <v>0</v>
      </c>
      <c r="J31">
        <v>10</v>
      </c>
      <c r="K31" t="s">
        <v>3349</v>
      </c>
      <c r="L31" s="126" t="s">
        <v>3350</v>
      </c>
      <c r="M31" t="s">
        <v>3351</v>
      </c>
      <c r="N31" s="126" t="s">
        <v>2498</v>
      </c>
    </row>
    <row r="32" spans="1:14" x14ac:dyDescent="0.3">
      <c r="A32" s="126" t="s">
        <v>82</v>
      </c>
      <c r="B32" s="126" t="s">
        <v>83</v>
      </c>
      <c r="C32" s="126" t="s">
        <v>101</v>
      </c>
      <c r="D32" s="126" t="s">
        <v>85</v>
      </c>
      <c r="E32">
        <v>26</v>
      </c>
      <c r="F32">
        <v>11</v>
      </c>
      <c r="G32">
        <v>9004</v>
      </c>
      <c r="H32">
        <v>11</v>
      </c>
      <c r="I32">
        <v>0</v>
      </c>
      <c r="J32">
        <v>11</v>
      </c>
      <c r="K32" t="s">
        <v>3352</v>
      </c>
      <c r="L32" s="126" t="s">
        <v>3353</v>
      </c>
      <c r="M32" t="s">
        <v>3354</v>
      </c>
      <c r="N32" s="126" t="s">
        <v>2498</v>
      </c>
    </row>
    <row r="33" spans="1:14" x14ac:dyDescent="0.3">
      <c r="A33" s="126" t="s">
        <v>82</v>
      </c>
      <c r="B33" s="126" t="s">
        <v>83</v>
      </c>
      <c r="C33" s="126" t="s">
        <v>101</v>
      </c>
      <c r="D33" s="126" t="s">
        <v>85</v>
      </c>
      <c r="E33">
        <v>26</v>
      </c>
      <c r="F33">
        <v>12</v>
      </c>
      <c r="G33">
        <v>9004</v>
      </c>
      <c r="H33">
        <v>12</v>
      </c>
      <c r="I33">
        <v>0</v>
      </c>
      <c r="J33">
        <v>12</v>
      </c>
      <c r="K33" t="s">
        <v>3355</v>
      </c>
      <c r="L33" s="126" t="s">
        <v>3356</v>
      </c>
      <c r="M33" t="s">
        <v>3357</v>
      </c>
      <c r="N33" s="126" t="s">
        <v>2498</v>
      </c>
    </row>
    <row r="34" spans="1:14" x14ac:dyDescent="0.3">
      <c r="A34" s="126" t="s">
        <v>82</v>
      </c>
      <c r="B34" s="126" t="s">
        <v>83</v>
      </c>
      <c r="C34" s="126" t="s">
        <v>101</v>
      </c>
      <c r="D34" s="126" t="s">
        <v>85</v>
      </c>
      <c r="E34">
        <v>26</v>
      </c>
      <c r="F34">
        <v>13</v>
      </c>
      <c r="G34">
        <v>9004</v>
      </c>
      <c r="H34">
        <v>13</v>
      </c>
      <c r="I34">
        <v>0</v>
      </c>
      <c r="J34">
        <v>13</v>
      </c>
      <c r="K34" t="s">
        <v>3358</v>
      </c>
      <c r="L34" s="126" t="s">
        <v>3359</v>
      </c>
      <c r="M34" t="s">
        <v>3360</v>
      </c>
      <c r="N34" s="126" t="s">
        <v>2498</v>
      </c>
    </row>
    <row r="35" spans="1:14" x14ac:dyDescent="0.3">
      <c r="A35" s="126" t="s">
        <v>82</v>
      </c>
      <c r="B35" s="126" t="s">
        <v>83</v>
      </c>
      <c r="C35" s="126" t="s">
        <v>101</v>
      </c>
      <c r="D35" s="126" t="s">
        <v>85</v>
      </c>
      <c r="E35">
        <v>26</v>
      </c>
      <c r="F35">
        <v>14</v>
      </c>
      <c r="G35">
        <v>9004</v>
      </c>
      <c r="H35">
        <v>14</v>
      </c>
      <c r="I35">
        <v>0</v>
      </c>
      <c r="J35">
        <v>14</v>
      </c>
      <c r="K35" t="s">
        <v>3361</v>
      </c>
      <c r="L35" s="126" t="s">
        <v>3362</v>
      </c>
      <c r="M35" t="s">
        <v>3363</v>
      </c>
      <c r="N35" s="126" t="s">
        <v>2498</v>
      </c>
    </row>
    <row r="36" spans="1:14" x14ac:dyDescent="0.3">
      <c r="A36" s="126" t="s">
        <v>82</v>
      </c>
      <c r="B36" s="126" t="s">
        <v>83</v>
      </c>
      <c r="C36" s="126" t="s">
        <v>101</v>
      </c>
      <c r="D36" s="126" t="s">
        <v>85</v>
      </c>
      <c r="E36">
        <v>26</v>
      </c>
      <c r="F36">
        <v>15</v>
      </c>
      <c r="G36">
        <v>9004</v>
      </c>
      <c r="H36">
        <v>15</v>
      </c>
      <c r="I36">
        <v>0</v>
      </c>
      <c r="J36">
        <v>15</v>
      </c>
      <c r="K36" t="s">
        <v>3364</v>
      </c>
      <c r="L36" s="126" t="s">
        <v>3365</v>
      </c>
      <c r="M36" t="s">
        <v>3366</v>
      </c>
      <c r="N36" s="126" t="s">
        <v>2498</v>
      </c>
    </row>
    <row r="37" spans="1:14" x14ac:dyDescent="0.3">
      <c r="A37" s="126" t="s">
        <v>82</v>
      </c>
      <c r="B37" s="126" t="s">
        <v>83</v>
      </c>
      <c r="C37" s="126" t="s">
        <v>101</v>
      </c>
      <c r="D37" s="126" t="s">
        <v>85</v>
      </c>
      <c r="E37">
        <v>26</v>
      </c>
      <c r="F37">
        <v>16</v>
      </c>
      <c r="G37">
        <v>9004</v>
      </c>
      <c r="H37">
        <v>16</v>
      </c>
      <c r="I37">
        <v>0</v>
      </c>
      <c r="J37">
        <v>16</v>
      </c>
      <c r="K37" t="s">
        <v>3367</v>
      </c>
      <c r="L37" s="126" t="s">
        <v>3368</v>
      </c>
      <c r="M37" t="s">
        <v>3369</v>
      </c>
      <c r="N37" s="126" t="s">
        <v>2498</v>
      </c>
    </row>
    <row r="38" spans="1:14" x14ac:dyDescent="0.3">
      <c r="A38" s="126" t="s">
        <v>82</v>
      </c>
      <c r="B38" s="126" t="s">
        <v>83</v>
      </c>
      <c r="C38" s="126" t="s">
        <v>101</v>
      </c>
      <c r="D38" s="126" t="s">
        <v>85</v>
      </c>
      <c r="E38">
        <v>26</v>
      </c>
      <c r="F38">
        <v>17</v>
      </c>
      <c r="G38">
        <v>9004</v>
      </c>
      <c r="H38">
        <v>17</v>
      </c>
      <c r="I38">
        <v>0</v>
      </c>
      <c r="J38">
        <v>17</v>
      </c>
      <c r="K38" t="s">
        <v>3370</v>
      </c>
      <c r="L38" s="126" t="s">
        <v>3371</v>
      </c>
      <c r="M38" t="s">
        <v>3372</v>
      </c>
      <c r="N38" s="126" t="s">
        <v>2498</v>
      </c>
    </row>
    <row r="39" spans="1:14" x14ac:dyDescent="0.3">
      <c r="A39" s="126" t="s">
        <v>82</v>
      </c>
      <c r="B39" s="126" t="s">
        <v>83</v>
      </c>
      <c r="C39" s="126" t="s">
        <v>101</v>
      </c>
      <c r="D39" s="126" t="s">
        <v>85</v>
      </c>
      <c r="E39">
        <v>26</v>
      </c>
      <c r="F39">
        <v>18</v>
      </c>
      <c r="G39">
        <v>9004</v>
      </c>
      <c r="H39">
        <v>18</v>
      </c>
      <c r="I39">
        <v>0</v>
      </c>
      <c r="J39">
        <v>18</v>
      </c>
      <c r="K39" t="s">
        <v>3373</v>
      </c>
      <c r="L39" s="126" t="s">
        <v>3374</v>
      </c>
      <c r="M39" t="s">
        <v>3375</v>
      </c>
      <c r="N39" s="126" t="s">
        <v>2498</v>
      </c>
    </row>
    <row r="40" spans="1:14" x14ac:dyDescent="0.3">
      <c r="A40" s="126" t="s">
        <v>78</v>
      </c>
      <c r="B40" s="126" t="s">
        <v>120</v>
      </c>
      <c r="C40" s="126" t="s">
        <v>89</v>
      </c>
      <c r="D40" s="126" t="s">
        <v>85</v>
      </c>
      <c r="E40">
        <v>27</v>
      </c>
      <c r="F40">
        <v>0</v>
      </c>
      <c r="G40">
        <v>9005</v>
      </c>
      <c r="H40">
        <v>0</v>
      </c>
      <c r="I40">
        <v>0</v>
      </c>
      <c r="J40">
        <v>0</v>
      </c>
      <c r="K40" t="s">
        <v>132</v>
      </c>
      <c r="L40" s="126" t="s">
        <v>3376</v>
      </c>
      <c r="M40" t="s">
        <v>3377</v>
      </c>
      <c r="N40" s="126" t="s">
        <v>2498</v>
      </c>
    </row>
    <row r="41" spans="1:14" x14ac:dyDescent="0.3">
      <c r="A41" s="126" t="s">
        <v>78</v>
      </c>
      <c r="B41" s="126" t="s">
        <v>120</v>
      </c>
      <c r="C41" s="126" t="s">
        <v>89</v>
      </c>
      <c r="D41" s="126" t="s">
        <v>85</v>
      </c>
      <c r="E41">
        <v>28</v>
      </c>
      <c r="F41">
        <v>1</v>
      </c>
      <c r="G41">
        <v>9006</v>
      </c>
      <c r="H41">
        <v>1</v>
      </c>
      <c r="I41">
        <v>0</v>
      </c>
      <c r="J41">
        <v>1</v>
      </c>
      <c r="K41" t="s">
        <v>3378</v>
      </c>
      <c r="L41" s="126" t="s">
        <v>3379</v>
      </c>
      <c r="M41" t="s">
        <v>3380</v>
      </c>
      <c r="N41" s="126" t="s">
        <v>2498</v>
      </c>
    </row>
    <row r="42" spans="1:14" x14ac:dyDescent="0.3">
      <c r="A42" s="126" t="s">
        <v>78</v>
      </c>
      <c r="B42" s="126" t="s">
        <v>120</v>
      </c>
      <c r="C42" s="126" t="s">
        <v>89</v>
      </c>
      <c r="D42" s="126" t="s">
        <v>85</v>
      </c>
      <c r="E42">
        <v>28</v>
      </c>
      <c r="F42">
        <v>2</v>
      </c>
      <c r="G42">
        <v>9006</v>
      </c>
      <c r="H42">
        <v>2</v>
      </c>
      <c r="I42">
        <v>0</v>
      </c>
      <c r="J42">
        <v>2</v>
      </c>
      <c r="K42" t="s">
        <v>3381</v>
      </c>
      <c r="L42" s="126" t="s">
        <v>3382</v>
      </c>
      <c r="M42" t="s">
        <v>3383</v>
      </c>
      <c r="N42" s="126" t="s">
        <v>2498</v>
      </c>
    </row>
    <row r="43" spans="1:14" x14ac:dyDescent="0.3">
      <c r="A43" s="126" t="s">
        <v>78</v>
      </c>
      <c r="B43" s="126" t="s">
        <v>120</v>
      </c>
      <c r="C43" s="126" t="s">
        <v>89</v>
      </c>
      <c r="D43" s="126" t="s">
        <v>85</v>
      </c>
      <c r="E43">
        <v>28</v>
      </c>
      <c r="F43">
        <v>3</v>
      </c>
      <c r="G43">
        <v>9006</v>
      </c>
      <c r="H43">
        <v>3</v>
      </c>
      <c r="I43">
        <v>0</v>
      </c>
      <c r="J43">
        <v>3</v>
      </c>
      <c r="K43" t="s">
        <v>3384</v>
      </c>
      <c r="L43" s="126" t="s">
        <v>3385</v>
      </c>
      <c r="M43" t="s">
        <v>3386</v>
      </c>
      <c r="N43" s="126" t="s">
        <v>2498</v>
      </c>
    </row>
    <row r="44" spans="1:14" x14ac:dyDescent="0.3">
      <c r="A44" s="126" t="s">
        <v>78</v>
      </c>
      <c r="B44" s="126" t="s">
        <v>120</v>
      </c>
      <c r="C44" s="126" t="s">
        <v>89</v>
      </c>
      <c r="D44" s="126" t="s">
        <v>85</v>
      </c>
      <c r="E44">
        <v>28</v>
      </c>
      <c r="F44">
        <v>4</v>
      </c>
      <c r="G44">
        <v>9006</v>
      </c>
      <c r="H44">
        <v>4</v>
      </c>
      <c r="I44">
        <v>0</v>
      </c>
      <c r="J44">
        <v>4</v>
      </c>
      <c r="K44" t="s">
        <v>3387</v>
      </c>
      <c r="L44" s="126" t="s">
        <v>3388</v>
      </c>
      <c r="M44" t="s">
        <v>3389</v>
      </c>
      <c r="N44" s="126" t="s">
        <v>2498</v>
      </c>
    </row>
    <row r="45" spans="1:14" x14ac:dyDescent="0.3">
      <c r="A45" s="126" t="s">
        <v>78</v>
      </c>
      <c r="B45" s="126" t="s">
        <v>120</v>
      </c>
      <c r="C45" s="126" t="s">
        <v>89</v>
      </c>
      <c r="D45" s="126" t="s">
        <v>85</v>
      </c>
      <c r="E45">
        <v>28</v>
      </c>
      <c r="F45">
        <v>5</v>
      </c>
      <c r="G45">
        <v>9006</v>
      </c>
      <c r="H45">
        <v>5</v>
      </c>
      <c r="I45">
        <v>0</v>
      </c>
      <c r="J45">
        <v>5</v>
      </c>
      <c r="K45" t="s">
        <v>2337</v>
      </c>
      <c r="L45" s="126" t="s">
        <v>3390</v>
      </c>
      <c r="M45" t="s">
        <v>3391</v>
      </c>
      <c r="N45" s="126" t="s">
        <v>2498</v>
      </c>
    </row>
    <row r="46" spans="1:14" x14ac:dyDescent="0.3">
      <c r="A46" s="126" t="s">
        <v>78</v>
      </c>
      <c r="B46" s="126" t="s">
        <v>120</v>
      </c>
      <c r="C46" s="126" t="s">
        <v>89</v>
      </c>
      <c r="D46" s="126" t="s">
        <v>85</v>
      </c>
      <c r="E46">
        <v>28</v>
      </c>
      <c r="F46">
        <v>6</v>
      </c>
      <c r="G46">
        <v>9006</v>
      </c>
      <c r="H46">
        <v>6</v>
      </c>
      <c r="I46">
        <v>0</v>
      </c>
      <c r="J46">
        <v>6</v>
      </c>
      <c r="K46" t="s">
        <v>3392</v>
      </c>
      <c r="L46" s="126" t="s">
        <v>3393</v>
      </c>
      <c r="M46" t="s">
        <v>3394</v>
      </c>
      <c r="N46" s="126" t="s">
        <v>2498</v>
      </c>
    </row>
    <row r="47" spans="1:14" x14ac:dyDescent="0.3">
      <c r="A47" s="126" t="s">
        <v>78</v>
      </c>
      <c r="B47" s="126" t="s">
        <v>120</v>
      </c>
      <c r="C47" s="126" t="s">
        <v>89</v>
      </c>
      <c r="D47" s="126" t="s">
        <v>85</v>
      </c>
      <c r="E47">
        <v>28</v>
      </c>
      <c r="F47">
        <v>7</v>
      </c>
      <c r="G47">
        <v>9006</v>
      </c>
      <c r="H47">
        <v>7</v>
      </c>
      <c r="I47">
        <v>0</v>
      </c>
      <c r="J47">
        <v>7</v>
      </c>
      <c r="K47" t="s">
        <v>3395</v>
      </c>
      <c r="L47" s="126" t="s">
        <v>3396</v>
      </c>
      <c r="M47" t="s">
        <v>3397</v>
      </c>
      <c r="N47" s="126" t="s">
        <v>2498</v>
      </c>
    </row>
    <row r="48" spans="1:14" x14ac:dyDescent="0.3">
      <c r="A48" s="126" t="s">
        <v>78</v>
      </c>
      <c r="B48" s="126" t="s">
        <v>120</v>
      </c>
      <c r="C48" s="126" t="s">
        <v>89</v>
      </c>
      <c r="D48" s="126" t="s">
        <v>85</v>
      </c>
      <c r="E48">
        <v>28</v>
      </c>
      <c r="F48">
        <v>8</v>
      </c>
      <c r="G48">
        <v>9006</v>
      </c>
      <c r="H48">
        <v>8</v>
      </c>
      <c r="I48">
        <v>0</v>
      </c>
      <c r="J48">
        <v>8</v>
      </c>
      <c r="K48" t="s">
        <v>3398</v>
      </c>
      <c r="L48" s="126" t="s">
        <v>3399</v>
      </c>
      <c r="M48" t="s">
        <v>3400</v>
      </c>
      <c r="N48" s="126" t="s">
        <v>2498</v>
      </c>
    </row>
    <row r="49" spans="1:14" x14ac:dyDescent="0.3">
      <c r="A49" s="126" t="s">
        <v>78</v>
      </c>
      <c r="B49" s="126" t="s">
        <v>120</v>
      </c>
      <c r="C49" s="126" t="s">
        <v>89</v>
      </c>
      <c r="D49" s="126" t="s">
        <v>85</v>
      </c>
      <c r="E49">
        <v>28</v>
      </c>
      <c r="F49">
        <v>9</v>
      </c>
      <c r="G49">
        <v>9006</v>
      </c>
      <c r="H49">
        <v>9</v>
      </c>
      <c r="I49">
        <v>0</v>
      </c>
      <c r="J49">
        <v>9</v>
      </c>
      <c r="K49" t="s">
        <v>3401</v>
      </c>
      <c r="L49" s="126" t="s">
        <v>3402</v>
      </c>
      <c r="M49" t="s">
        <v>3403</v>
      </c>
      <c r="N49" s="126" t="s">
        <v>2498</v>
      </c>
    </row>
    <row r="50" spans="1:14" x14ac:dyDescent="0.3">
      <c r="A50" s="126" t="s">
        <v>78</v>
      </c>
      <c r="B50" s="126" t="s">
        <v>120</v>
      </c>
      <c r="C50" s="126" t="s">
        <v>89</v>
      </c>
      <c r="D50" s="126" t="s">
        <v>85</v>
      </c>
      <c r="E50">
        <v>28</v>
      </c>
      <c r="F50">
        <v>10</v>
      </c>
      <c r="G50">
        <v>9006</v>
      </c>
      <c r="H50">
        <v>10</v>
      </c>
      <c r="I50">
        <v>0</v>
      </c>
      <c r="J50">
        <v>10</v>
      </c>
      <c r="K50" t="s">
        <v>3404</v>
      </c>
      <c r="L50" s="126" t="s">
        <v>3405</v>
      </c>
      <c r="M50" t="s">
        <v>3406</v>
      </c>
      <c r="N50" s="126" t="s">
        <v>2498</v>
      </c>
    </row>
    <row r="51" spans="1:14" x14ac:dyDescent="0.3">
      <c r="A51" s="126" t="s">
        <v>78</v>
      </c>
      <c r="B51" s="126" t="s">
        <v>120</v>
      </c>
      <c r="C51" s="126" t="s">
        <v>89</v>
      </c>
      <c r="D51" s="126" t="s">
        <v>85</v>
      </c>
      <c r="E51">
        <v>28</v>
      </c>
      <c r="F51">
        <v>11</v>
      </c>
      <c r="G51">
        <v>9006</v>
      </c>
      <c r="H51">
        <v>11</v>
      </c>
      <c r="I51">
        <v>0</v>
      </c>
      <c r="J51">
        <v>11</v>
      </c>
      <c r="K51" t="s">
        <v>3407</v>
      </c>
      <c r="L51" s="126" t="s">
        <v>3408</v>
      </c>
      <c r="M51" t="s">
        <v>3409</v>
      </c>
      <c r="N51" s="126" t="s">
        <v>2498</v>
      </c>
    </row>
    <row r="52" spans="1:14" x14ac:dyDescent="0.3">
      <c r="A52" s="126" t="s">
        <v>78</v>
      </c>
      <c r="B52" s="126" t="s">
        <v>120</v>
      </c>
      <c r="C52" s="126" t="s">
        <v>89</v>
      </c>
      <c r="D52" s="126" t="s">
        <v>85</v>
      </c>
      <c r="E52">
        <v>28</v>
      </c>
      <c r="F52">
        <v>12</v>
      </c>
      <c r="G52">
        <v>9006</v>
      </c>
      <c r="H52">
        <v>12</v>
      </c>
      <c r="I52">
        <v>0</v>
      </c>
      <c r="J52">
        <v>12</v>
      </c>
      <c r="K52" t="s">
        <v>3410</v>
      </c>
      <c r="L52" s="126" t="s">
        <v>3411</v>
      </c>
      <c r="M52" t="s">
        <v>3412</v>
      </c>
      <c r="N52" s="126" t="s">
        <v>2498</v>
      </c>
    </row>
    <row r="53" spans="1:14" x14ac:dyDescent="0.3">
      <c r="A53" s="126" t="s">
        <v>78</v>
      </c>
      <c r="B53" s="126" t="s">
        <v>120</v>
      </c>
      <c r="C53" s="126" t="s">
        <v>89</v>
      </c>
      <c r="D53" s="126" t="s">
        <v>85</v>
      </c>
      <c r="E53">
        <v>28</v>
      </c>
      <c r="F53">
        <v>13</v>
      </c>
      <c r="G53">
        <v>9006</v>
      </c>
      <c r="H53">
        <v>13</v>
      </c>
      <c r="I53">
        <v>0</v>
      </c>
      <c r="J53">
        <v>13</v>
      </c>
      <c r="K53" t="s">
        <v>3413</v>
      </c>
      <c r="L53" s="126" t="s">
        <v>3414</v>
      </c>
      <c r="M53" t="s">
        <v>3415</v>
      </c>
      <c r="N53" s="126" t="s">
        <v>2498</v>
      </c>
    </row>
    <row r="54" spans="1:14" x14ac:dyDescent="0.3">
      <c r="A54" s="126" t="s">
        <v>78</v>
      </c>
      <c r="B54" s="126" t="s">
        <v>120</v>
      </c>
      <c r="C54" s="126" t="s">
        <v>89</v>
      </c>
      <c r="D54" s="126" t="s">
        <v>85</v>
      </c>
      <c r="E54">
        <v>28</v>
      </c>
      <c r="F54">
        <v>14</v>
      </c>
      <c r="G54">
        <v>9006</v>
      </c>
      <c r="H54">
        <v>14</v>
      </c>
      <c r="I54">
        <v>0</v>
      </c>
      <c r="J54">
        <v>14</v>
      </c>
      <c r="K54" t="s">
        <v>3416</v>
      </c>
      <c r="L54" s="126" t="s">
        <v>3417</v>
      </c>
      <c r="M54" t="s">
        <v>3418</v>
      </c>
      <c r="N54" s="126" t="s">
        <v>2498</v>
      </c>
    </row>
    <row r="55" spans="1:14" x14ac:dyDescent="0.3">
      <c r="A55" s="126" t="s">
        <v>78</v>
      </c>
      <c r="B55" s="126" t="s">
        <v>120</v>
      </c>
      <c r="C55" s="126" t="s">
        <v>89</v>
      </c>
      <c r="D55" s="126" t="s">
        <v>85</v>
      </c>
      <c r="E55">
        <v>28</v>
      </c>
      <c r="F55">
        <v>15</v>
      </c>
      <c r="G55">
        <v>9006</v>
      </c>
      <c r="H55">
        <v>15</v>
      </c>
      <c r="I55">
        <v>0</v>
      </c>
      <c r="J55">
        <v>15</v>
      </c>
      <c r="K55" t="s">
        <v>3419</v>
      </c>
      <c r="L55" s="126" t="s">
        <v>3420</v>
      </c>
      <c r="M55" t="s">
        <v>3421</v>
      </c>
      <c r="N55" s="126" t="s">
        <v>2498</v>
      </c>
    </row>
    <row r="56" spans="1:14" x14ac:dyDescent="0.3">
      <c r="A56" s="126" t="s">
        <v>78</v>
      </c>
      <c r="B56" s="126" t="s">
        <v>120</v>
      </c>
      <c r="C56" s="126" t="s">
        <v>89</v>
      </c>
      <c r="D56" s="126" t="s">
        <v>85</v>
      </c>
      <c r="E56">
        <v>28</v>
      </c>
      <c r="F56">
        <v>16</v>
      </c>
      <c r="G56">
        <v>9006</v>
      </c>
      <c r="H56">
        <v>16</v>
      </c>
      <c r="I56">
        <v>0</v>
      </c>
      <c r="J56">
        <v>16</v>
      </c>
      <c r="K56" t="s">
        <v>3422</v>
      </c>
      <c r="L56" s="126" t="s">
        <v>3423</v>
      </c>
      <c r="M56" t="s">
        <v>3424</v>
      </c>
      <c r="N56" s="126" t="s">
        <v>2498</v>
      </c>
    </row>
    <row r="57" spans="1:14" x14ac:dyDescent="0.3">
      <c r="A57" s="126" t="s">
        <v>78</v>
      </c>
      <c r="B57" s="126" t="s">
        <v>120</v>
      </c>
      <c r="C57" s="126" t="s">
        <v>89</v>
      </c>
      <c r="D57" s="126" t="s">
        <v>85</v>
      </c>
      <c r="E57">
        <v>28</v>
      </c>
      <c r="F57">
        <v>17</v>
      </c>
      <c r="G57">
        <v>9006</v>
      </c>
      <c r="H57">
        <v>17</v>
      </c>
      <c r="I57">
        <v>0</v>
      </c>
      <c r="J57">
        <v>17</v>
      </c>
      <c r="K57" t="s">
        <v>3425</v>
      </c>
      <c r="L57" s="126" t="s">
        <v>3426</v>
      </c>
      <c r="M57" t="s">
        <v>3427</v>
      </c>
      <c r="N57" s="126" t="s">
        <v>2498</v>
      </c>
    </row>
    <row r="58" spans="1:14" x14ac:dyDescent="0.3">
      <c r="A58" s="126" t="s">
        <v>78</v>
      </c>
      <c r="B58" s="126" t="s">
        <v>120</v>
      </c>
      <c r="C58" s="126" t="s">
        <v>89</v>
      </c>
      <c r="D58" s="126" t="s">
        <v>85</v>
      </c>
      <c r="E58">
        <v>28</v>
      </c>
      <c r="F58">
        <v>18</v>
      </c>
      <c r="G58">
        <v>9006</v>
      </c>
      <c r="H58">
        <v>18</v>
      </c>
      <c r="I58">
        <v>0</v>
      </c>
      <c r="J58">
        <v>18</v>
      </c>
      <c r="K58" t="s">
        <v>3428</v>
      </c>
      <c r="L58" s="126" t="s">
        <v>3429</v>
      </c>
      <c r="M58" t="s">
        <v>3430</v>
      </c>
      <c r="N58" s="126" t="s">
        <v>2498</v>
      </c>
    </row>
    <row r="59" spans="1:14" x14ac:dyDescent="0.3">
      <c r="A59" s="126" t="s">
        <v>78</v>
      </c>
      <c r="B59" s="126" t="s">
        <v>120</v>
      </c>
      <c r="C59" s="126" t="s">
        <v>89</v>
      </c>
      <c r="D59" s="126" t="s">
        <v>85</v>
      </c>
      <c r="E59">
        <v>28</v>
      </c>
      <c r="F59">
        <v>19</v>
      </c>
      <c r="G59">
        <v>9006</v>
      </c>
      <c r="H59">
        <v>19</v>
      </c>
      <c r="I59">
        <v>0</v>
      </c>
      <c r="J59">
        <v>19</v>
      </c>
      <c r="K59" t="s">
        <v>3431</v>
      </c>
      <c r="L59" s="126" t="s">
        <v>3432</v>
      </c>
      <c r="M59" t="s">
        <v>3433</v>
      </c>
      <c r="N59" s="126" t="s">
        <v>2498</v>
      </c>
    </row>
    <row r="60" spans="1:14" x14ac:dyDescent="0.3">
      <c r="A60" s="126" t="s">
        <v>78</v>
      </c>
      <c r="B60" s="126" t="s">
        <v>120</v>
      </c>
      <c r="C60" s="126" t="s">
        <v>89</v>
      </c>
      <c r="D60" s="126" t="s">
        <v>85</v>
      </c>
      <c r="E60">
        <v>28</v>
      </c>
      <c r="F60">
        <v>20</v>
      </c>
      <c r="G60">
        <v>9006</v>
      </c>
      <c r="H60">
        <v>20</v>
      </c>
      <c r="I60">
        <v>0</v>
      </c>
      <c r="J60">
        <v>20</v>
      </c>
      <c r="K60" t="s">
        <v>3434</v>
      </c>
      <c r="L60" s="126" t="s">
        <v>3435</v>
      </c>
      <c r="M60" t="s">
        <v>3436</v>
      </c>
      <c r="N60" s="126" t="s">
        <v>2498</v>
      </c>
    </row>
    <row r="61" spans="1:14" x14ac:dyDescent="0.3">
      <c r="A61" s="126" t="s">
        <v>78</v>
      </c>
      <c r="B61" s="126" t="s">
        <v>120</v>
      </c>
      <c r="C61" s="126" t="s">
        <v>89</v>
      </c>
      <c r="D61" s="126" t="s">
        <v>85</v>
      </c>
      <c r="E61">
        <v>28</v>
      </c>
      <c r="F61">
        <v>21</v>
      </c>
      <c r="G61">
        <v>9006</v>
      </c>
      <c r="H61">
        <v>21</v>
      </c>
      <c r="I61">
        <v>0</v>
      </c>
      <c r="J61">
        <v>21</v>
      </c>
      <c r="K61" t="s">
        <v>3437</v>
      </c>
      <c r="L61" s="126" t="s">
        <v>3438</v>
      </c>
      <c r="M61" t="s">
        <v>3439</v>
      </c>
      <c r="N61" s="126" t="s">
        <v>2498</v>
      </c>
    </row>
    <row r="62" spans="1:14" x14ac:dyDescent="0.3">
      <c r="A62" s="126" t="s">
        <v>78</v>
      </c>
      <c r="B62" s="126" t="s">
        <v>120</v>
      </c>
      <c r="C62" s="126" t="s">
        <v>89</v>
      </c>
      <c r="D62" s="126" t="s">
        <v>85</v>
      </c>
      <c r="E62">
        <v>28</v>
      </c>
      <c r="F62">
        <v>22</v>
      </c>
      <c r="G62">
        <v>9006</v>
      </c>
      <c r="H62">
        <v>22</v>
      </c>
      <c r="I62">
        <v>0</v>
      </c>
      <c r="J62">
        <v>22</v>
      </c>
      <c r="K62" t="s">
        <v>3440</v>
      </c>
      <c r="L62" s="126" t="s">
        <v>3441</v>
      </c>
      <c r="M62" t="s">
        <v>3442</v>
      </c>
      <c r="N62" s="126" t="s">
        <v>2498</v>
      </c>
    </row>
    <row r="63" spans="1:14" x14ac:dyDescent="0.3">
      <c r="A63" s="126" t="s">
        <v>82</v>
      </c>
      <c r="B63" s="126" t="s">
        <v>121</v>
      </c>
      <c r="C63" s="126" t="s">
        <v>89</v>
      </c>
      <c r="D63" s="126" t="s">
        <v>85</v>
      </c>
      <c r="E63">
        <v>29</v>
      </c>
      <c r="F63">
        <v>0</v>
      </c>
      <c r="G63">
        <v>9007</v>
      </c>
      <c r="H63">
        <v>0</v>
      </c>
      <c r="I63">
        <v>0</v>
      </c>
      <c r="J63">
        <v>0</v>
      </c>
      <c r="K63" t="s">
        <v>122</v>
      </c>
      <c r="L63" s="126" t="s">
        <v>3443</v>
      </c>
      <c r="M63" t="s">
        <v>3444</v>
      </c>
      <c r="N63" s="126" t="s">
        <v>2498</v>
      </c>
    </row>
    <row r="64" spans="1:14" x14ac:dyDescent="0.3">
      <c r="A64" s="126" t="s">
        <v>82</v>
      </c>
      <c r="B64" s="126" t="s">
        <v>121</v>
      </c>
      <c r="C64" s="126" t="s">
        <v>89</v>
      </c>
      <c r="D64" s="126" t="s">
        <v>85</v>
      </c>
      <c r="E64">
        <v>30</v>
      </c>
      <c r="F64">
        <v>1</v>
      </c>
      <c r="G64">
        <v>9008</v>
      </c>
      <c r="H64">
        <v>1</v>
      </c>
      <c r="I64">
        <v>0</v>
      </c>
      <c r="J64">
        <v>1</v>
      </c>
      <c r="K64" t="s">
        <v>3445</v>
      </c>
      <c r="L64" s="126" t="s">
        <v>3446</v>
      </c>
      <c r="M64" t="s">
        <v>3447</v>
      </c>
      <c r="N64" s="126" t="s">
        <v>2498</v>
      </c>
    </row>
    <row r="65" spans="1:14" x14ac:dyDescent="0.3">
      <c r="A65" s="126" t="s">
        <v>82</v>
      </c>
      <c r="B65" s="126" t="s">
        <v>121</v>
      </c>
      <c r="C65" s="126" t="s">
        <v>89</v>
      </c>
      <c r="D65" s="126" t="s">
        <v>85</v>
      </c>
      <c r="E65">
        <v>30</v>
      </c>
      <c r="F65">
        <v>2</v>
      </c>
      <c r="G65">
        <v>9008</v>
      </c>
      <c r="H65">
        <v>2</v>
      </c>
      <c r="I65">
        <v>0</v>
      </c>
      <c r="J65">
        <v>2</v>
      </c>
      <c r="K65" t="s">
        <v>3448</v>
      </c>
      <c r="L65" s="126" t="s">
        <v>3449</v>
      </c>
      <c r="M65" t="s">
        <v>3450</v>
      </c>
      <c r="N65" s="126" t="s">
        <v>2498</v>
      </c>
    </row>
    <row r="66" spans="1:14" x14ac:dyDescent="0.3">
      <c r="A66" s="126" t="s">
        <v>82</v>
      </c>
      <c r="B66" s="126" t="s">
        <v>121</v>
      </c>
      <c r="C66" s="126" t="s">
        <v>89</v>
      </c>
      <c r="D66" s="126" t="s">
        <v>85</v>
      </c>
      <c r="E66">
        <v>30</v>
      </c>
      <c r="F66">
        <v>3</v>
      </c>
      <c r="G66">
        <v>9008</v>
      </c>
      <c r="H66">
        <v>3</v>
      </c>
      <c r="I66">
        <v>0</v>
      </c>
      <c r="J66">
        <v>3</v>
      </c>
      <c r="K66" t="s">
        <v>3451</v>
      </c>
      <c r="L66" s="126" t="s">
        <v>3452</v>
      </c>
      <c r="M66" t="s">
        <v>3453</v>
      </c>
      <c r="N66" s="126" t="s">
        <v>2498</v>
      </c>
    </row>
    <row r="67" spans="1:14" x14ac:dyDescent="0.3">
      <c r="A67" s="126" t="s">
        <v>82</v>
      </c>
      <c r="B67" s="126" t="s">
        <v>121</v>
      </c>
      <c r="C67" s="126" t="s">
        <v>89</v>
      </c>
      <c r="D67" s="126" t="s">
        <v>85</v>
      </c>
      <c r="E67">
        <v>30</v>
      </c>
      <c r="F67">
        <v>4</v>
      </c>
      <c r="G67">
        <v>9008</v>
      </c>
      <c r="H67">
        <v>4</v>
      </c>
      <c r="I67">
        <v>0</v>
      </c>
      <c r="J67">
        <v>4</v>
      </c>
      <c r="K67" t="s">
        <v>3454</v>
      </c>
      <c r="L67" s="126" t="s">
        <v>3455</v>
      </c>
      <c r="M67" t="s">
        <v>3456</v>
      </c>
      <c r="N67" s="126" t="s">
        <v>2498</v>
      </c>
    </row>
    <row r="68" spans="1:14" x14ac:dyDescent="0.3">
      <c r="A68" s="126" t="s">
        <v>82</v>
      </c>
      <c r="B68" s="126" t="s">
        <v>121</v>
      </c>
      <c r="C68" s="126" t="s">
        <v>89</v>
      </c>
      <c r="D68" s="126" t="s">
        <v>85</v>
      </c>
      <c r="E68">
        <v>30</v>
      </c>
      <c r="F68">
        <v>5</v>
      </c>
      <c r="G68">
        <v>9008</v>
      </c>
      <c r="H68">
        <v>5</v>
      </c>
      <c r="I68">
        <v>0</v>
      </c>
      <c r="J68">
        <v>5</v>
      </c>
      <c r="K68" t="s">
        <v>3457</v>
      </c>
      <c r="L68" s="126" t="s">
        <v>3458</v>
      </c>
      <c r="M68" t="s">
        <v>3459</v>
      </c>
      <c r="N68" s="126" t="s">
        <v>2498</v>
      </c>
    </row>
    <row r="69" spans="1:14" x14ac:dyDescent="0.3">
      <c r="A69" s="126" t="s">
        <v>82</v>
      </c>
      <c r="B69" s="126" t="s">
        <v>121</v>
      </c>
      <c r="C69" s="126" t="s">
        <v>89</v>
      </c>
      <c r="D69" s="126" t="s">
        <v>85</v>
      </c>
      <c r="E69">
        <v>30</v>
      </c>
      <c r="F69">
        <v>6</v>
      </c>
      <c r="G69">
        <v>9008</v>
      </c>
      <c r="H69">
        <v>6</v>
      </c>
      <c r="I69">
        <v>0</v>
      </c>
      <c r="J69">
        <v>6</v>
      </c>
      <c r="K69" t="s">
        <v>3460</v>
      </c>
      <c r="L69" s="126" t="s">
        <v>3461</v>
      </c>
      <c r="M69" t="s">
        <v>3462</v>
      </c>
      <c r="N69" s="126" t="s">
        <v>2498</v>
      </c>
    </row>
    <row r="70" spans="1:14" x14ac:dyDescent="0.3">
      <c r="A70" s="126" t="s">
        <v>82</v>
      </c>
      <c r="B70" s="126" t="s">
        <v>121</v>
      </c>
      <c r="C70" s="126" t="s">
        <v>89</v>
      </c>
      <c r="D70" s="126" t="s">
        <v>85</v>
      </c>
      <c r="E70">
        <v>30</v>
      </c>
      <c r="F70">
        <v>7</v>
      </c>
      <c r="G70">
        <v>9008</v>
      </c>
      <c r="H70">
        <v>7</v>
      </c>
      <c r="I70">
        <v>0</v>
      </c>
      <c r="J70">
        <v>7</v>
      </c>
      <c r="K70" t="s">
        <v>3463</v>
      </c>
      <c r="L70" s="126" t="s">
        <v>3464</v>
      </c>
      <c r="M70" t="s">
        <v>3465</v>
      </c>
      <c r="N70" s="126" t="s">
        <v>2498</v>
      </c>
    </row>
    <row r="71" spans="1:14" x14ac:dyDescent="0.3">
      <c r="A71" s="126" t="s">
        <v>82</v>
      </c>
      <c r="B71" s="126" t="s">
        <v>121</v>
      </c>
      <c r="C71" s="126" t="s">
        <v>89</v>
      </c>
      <c r="D71" s="126" t="s">
        <v>85</v>
      </c>
      <c r="E71">
        <v>30</v>
      </c>
      <c r="F71">
        <v>8</v>
      </c>
      <c r="G71">
        <v>9008</v>
      </c>
      <c r="H71">
        <v>8</v>
      </c>
      <c r="I71">
        <v>0</v>
      </c>
      <c r="J71">
        <v>8</v>
      </c>
      <c r="K71" t="s">
        <v>3466</v>
      </c>
      <c r="L71" s="126" t="s">
        <v>3467</v>
      </c>
      <c r="M71" t="s">
        <v>3468</v>
      </c>
      <c r="N71" s="126" t="s">
        <v>2498</v>
      </c>
    </row>
    <row r="72" spans="1:14" x14ac:dyDescent="0.3">
      <c r="A72" s="126" t="s">
        <v>82</v>
      </c>
      <c r="B72" s="126" t="s">
        <v>121</v>
      </c>
      <c r="C72" s="126" t="s">
        <v>89</v>
      </c>
      <c r="D72" s="126" t="s">
        <v>85</v>
      </c>
      <c r="E72">
        <v>30</v>
      </c>
      <c r="F72">
        <v>9</v>
      </c>
      <c r="G72">
        <v>9008</v>
      </c>
      <c r="H72">
        <v>9</v>
      </c>
      <c r="I72">
        <v>0</v>
      </c>
      <c r="J72">
        <v>9</v>
      </c>
      <c r="K72" t="s">
        <v>3469</v>
      </c>
      <c r="L72" s="126" t="s">
        <v>3470</v>
      </c>
      <c r="M72" t="s">
        <v>3471</v>
      </c>
      <c r="N72" s="126" t="s">
        <v>2498</v>
      </c>
    </row>
    <row r="73" spans="1:14" x14ac:dyDescent="0.3">
      <c r="A73" s="126" t="s">
        <v>82</v>
      </c>
      <c r="B73" s="126" t="s">
        <v>121</v>
      </c>
      <c r="C73" s="126" t="s">
        <v>89</v>
      </c>
      <c r="D73" s="126" t="s">
        <v>85</v>
      </c>
      <c r="E73">
        <v>30</v>
      </c>
      <c r="F73">
        <v>10</v>
      </c>
      <c r="G73">
        <v>9008</v>
      </c>
      <c r="H73">
        <v>10</v>
      </c>
      <c r="I73">
        <v>0</v>
      </c>
      <c r="J73">
        <v>10</v>
      </c>
      <c r="K73" t="s">
        <v>3472</v>
      </c>
      <c r="L73" s="126" t="s">
        <v>3473</v>
      </c>
      <c r="M73" t="s">
        <v>3474</v>
      </c>
      <c r="N73" s="126" t="s">
        <v>2498</v>
      </c>
    </row>
    <row r="74" spans="1:14" x14ac:dyDescent="0.3">
      <c r="A74" s="126" t="s">
        <v>82</v>
      </c>
      <c r="B74" s="126" t="s">
        <v>121</v>
      </c>
      <c r="C74" s="126" t="s">
        <v>89</v>
      </c>
      <c r="D74" s="126" t="s">
        <v>85</v>
      </c>
      <c r="E74">
        <v>30</v>
      </c>
      <c r="F74">
        <v>11</v>
      </c>
      <c r="G74">
        <v>9008</v>
      </c>
      <c r="H74">
        <v>11</v>
      </c>
      <c r="I74">
        <v>0</v>
      </c>
      <c r="J74">
        <v>11</v>
      </c>
      <c r="K74" t="s">
        <v>3475</v>
      </c>
      <c r="L74" s="126" t="s">
        <v>3476</v>
      </c>
      <c r="M74" t="s">
        <v>3477</v>
      </c>
      <c r="N74" s="126" t="s">
        <v>2498</v>
      </c>
    </row>
    <row r="75" spans="1:14" x14ac:dyDescent="0.3">
      <c r="A75" s="126" t="s">
        <v>82</v>
      </c>
      <c r="B75" s="126" t="s">
        <v>121</v>
      </c>
      <c r="C75" s="126" t="s">
        <v>89</v>
      </c>
      <c r="D75" s="126" t="s">
        <v>85</v>
      </c>
      <c r="E75">
        <v>30</v>
      </c>
      <c r="F75">
        <v>12</v>
      </c>
      <c r="G75">
        <v>9008</v>
      </c>
      <c r="H75">
        <v>12</v>
      </c>
      <c r="I75">
        <v>0</v>
      </c>
      <c r="J75">
        <v>12</v>
      </c>
      <c r="K75" t="s">
        <v>3478</v>
      </c>
      <c r="L75" s="126" t="s">
        <v>3479</v>
      </c>
      <c r="M75" t="s">
        <v>3480</v>
      </c>
      <c r="N75" s="126" t="s">
        <v>2498</v>
      </c>
    </row>
    <row r="76" spans="1:14" x14ac:dyDescent="0.3">
      <c r="A76" s="126" t="s">
        <v>82</v>
      </c>
      <c r="B76" s="126" t="s">
        <v>121</v>
      </c>
      <c r="C76" s="126" t="s">
        <v>89</v>
      </c>
      <c r="D76" s="126" t="s">
        <v>85</v>
      </c>
      <c r="E76">
        <v>30</v>
      </c>
      <c r="F76">
        <v>13</v>
      </c>
      <c r="G76">
        <v>9008</v>
      </c>
      <c r="H76">
        <v>13</v>
      </c>
      <c r="I76">
        <v>0</v>
      </c>
      <c r="J76">
        <v>13</v>
      </c>
      <c r="K76" t="s">
        <v>3481</v>
      </c>
      <c r="L76" s="126" t="s">
        <v>3482</v>
      </c>
      <c r="M76" t="s">
        <v>3483</v>
      </c>
      <c r="N76" s="126" t="s">
        <v>2498</v>
      </c>
    </row>
    <row r="77" spans="1:14" x14ac:dyDescent="0.3">
      <c r="A77" s="126" t="s">
        <v>82</v>
      </c>
      <c r="B77" s="126" t="s">
        <v>121</v>
      </c>
      <c r="C77" s="126" t="s">
        <v>89</v>
      </c>
      <c r="D77" s="126" t="s">
        <v>85</v>
      </c>
      <c r="E77">
        <v>30</v>
      </c>
      <c r="F77">
        <v>14</v>
      </c>
      <c r="G77">
        <v>9008</v>
      </c>
      <c r="H77">
        <v>14</v>
      </c>
      <c r="I77">
        <v>0</v>
      </c>
      <c r="J77">
        <v>14</v>
      </c>
      <c r="K77" t="s">
        <v>3484</v>
      </c>
      <c r="L77" s="126" t="s">
        <v>3485</v>
      </c>
      <c r="M77" t="s">
        <v>3486</v>
      </c>
      <c r="N77" s="126" t="s">
        <v>2498</v>
      </c>
    </row>
    <row r="78" spans="1:14" x14ac:dyDescent="0.3">
      <c r="A78" s="126" t="s">
        <v>82</v>
      </c>
      <c r="B78" s="126" t="s">
        <v>121</v>
      </c>
      <c r="C78" s="126" t="s">
        <v>89</v>
      </c>
      <c r="D78" s="126" t="s">
        <v>85</v>
      </c>
      <c r="E78">
        <v>30</v>
      </c>
      <c r="F78">
        <v>15</v>
      </c>
      <c r="G78">
        <v>9008</v>
      </c>
      <c r="H78">
        <v>15</v>
      </c>
      <c r="I78">
        <v>0</v>
      </c>
      <c r="J78">
        <v>15</v>
      </c>
      <c r="K78" t="s">
        <v>3487</v>
      </c>
      <c r="L78" s="126" t="s">
        <v>3488</v>
      </c>
      <c r="M78" t="s">
        <v>3489</v>
      </c>
      <c r="N78" s="126" t="s">
        <v>2498</v>
      </c>
    </row>
    <row r="79" spans="1:14" x14ac:dyDescent="0.3">
      <c r="A79" s="126" t="s">
        <v>82</v>
      </c>
      <c r="B79" s="126" t="s">
        <v>121</v>
      </c>
      <c r="C79" s="126" t="s">
        <v>89</v>
      </c>
      <c r="D79" s="126" t="s">
        <v>85</v>
      </c>
      <c r="E79">
        <v>30</v>
      </c>
      <c r="F79">
        <v>16</v>
      </c>
      <c r="G79">
        <v>9008</v>
      </c>
      <c r="H79">
        <v>16</v>
      </c>
      <c r="I79">
        <v>0</v>
      </c>
      <c r="J79">
        <v>16</v>
      </c>
      <c r="K79" t="s">
        <v>3490</v>
      </c>
      <c r="L79" s="126" t="s">
        <v>3491</v>
      </c>
      <c r="M79" t="s">
        <v>3492</v>
      </c>
      <c r="N79" s="126" t="s">
        <v>2498</v>
      </c>
    </row>
    <row r="80" spans="1:14" x14ac:dyDescent="0.3">
      <c r="A80" s="126" t="s">
        <v>82</v>
      </c>
      <c r="B80" s="126" t="s">
        <v>121</v>
      </c>
      <c r="C80" s="126" t="s">
        <v>89</v>
      </c>
      <c r="D80" s="126" t="s">
        <v>85</v>
      </c>
      <c r="E80">
        <v>30</v>
      </c>
      <c r="F80">
        <v>17</v>
      </c>
      <c r="G80">
        <v>9008</v>
      </c>
      <c r="H80">
        <v>17</v>
      </c>
      <c r="I80">
        <v>0</v>
      </c>
      <c r="J80">
        <v>17</v>
      </c>
      <c r="K80" t="s">
        <v>2321</v>
      </c>
      <c r="L80" s="126" t="s">
        <v>3493</v>
      </c>
      <c r="M80" t="s">
        <v>3494</v>
      </c>
      <c r="N80" s="126" t="s">
        <v>2498</v>
      </c>
    </row>
    <row r="81" spans="1:14" x14ac:dyDescent="0.3">
      <c r="A81" s="126" t="s">
        <v>82</v>
      </c>
      <c r="B81" s="126" t="s">
        <v>121</v>
      </c>
      <c r="C81" s="126" t="s">
        <v>89</v>
      </c>
      <c r="D81" s="126" t="s">
        <v>85</v>
      </c>
      <c r="E81">
        <v>30</v>
      </c>
      <c r="F81">
        <v>18</v>
      </c>
      <c r="G81">
        <v>9008</v>
      </c>
      <c r="H81">
        <v>18</v>
      </c>
      <c r="I81">
        <v>0</v>
      </c>
      <c r="J81">
        <v>18</v>
      </c>
      <c r="K81" t="s">
        <v>3495</v>
      </c>
      <c r="L81" s="126" t="s">
        <v>3496</v>
      </c>
      <c r="M81" t="s">
        <v>3497</v>
      </c>
      <c r="N81" s="126" t="s">
        <v>2498</v>
      </c>
    </row>
    <row r="82" spans="1:14" x14ac:dyDescent="0.3">
      <c r="A82" s="126" t="s">
        <v>82</v>
      </c>
      <c r="B82" s="126" t="s">
        <v>121</v>
      </c>
      <c r="C82" s="126" t="s">
        <v>89</v>
      </c>
      <c r="D82" s="126" t="s">
        <v>85</v>
      </c>
      <c r="E82">
        <v>30</v>
      </c>
      <c r="F82">
        <v>19</v>
      </c>
      <c r="G82">
        <v>9008</v>
      </c>
      <c r="H82">
        <v>19</v>
      </c>
      <c r="I82">
        <v>0</v>
      </c>
      <c r="J82">
        <v>19</v>
      </c>
      <c r="K82" t="s">
        <v>3498</v>
      </c>
      <c r="L82" s="126" t="s">
        <v>3499</v>
      </c>
      <c r="M82" t="s">
        <v>3500</v>
      </c>
      <c r="N82" s="126" t="s">
        <v>2498</v>
      </c>
    </row>
    <row r="83" spans="1:14" x14ac:dyDescent="0.3">
      <c r="A83" s="126" t="s">
        <v>82</v>
      </c>
      <c r="B83" s="126" t="s">
        <v>121</v>
      </c>
      <c r="C83" s="126" t="s">
        <v>89</v>
      </c>
      <c r="D83" s="126" t="s">
        <v>85</v>
      </c>
      <c r="E83">
        <v>30</v>
      </c>
      <c r="F83">
        <v>20</v>
      </c>
      <c r="G83">
        <v>9008</v>
      </c>
      <c r="H83">
        <v>20</v>
      </c>
      <c r="I83">
        <v>0</v>
      </c>
      <c r="J83">
        <v>20</v>
      </c>
      <c r="K83" t="s">
        <v>3501</v>
      </c>
      <c r="L83" s="126" t="s">
        <v>3502</v>
      </c>
      <c r="M83" t="s">
        <v>3503</v>
      </c>
      <c r="N83" s="126" t="s">
        <v>2498</v>
      </c>
    </row>
    <row r="84" spans="1:14" x14ac:dyDescent="0.3">
      <c r="A84" s="126" t="s">
        <v>82</v>
      </c>
      <c r="B84" s="126" t="s">
        <v>121</v>
      </c>
      <c r="C84" s="126" t="s">
        <v>89</v>
      </c>
      <c r="D84" s="126" t="s">
        <v>85</v>
      </c>
      <c r="E84">
        <v>30</v>
      </c>
      <c r="F84">
        <v>21</v>
      </c>
      <c r="G84">
        <v>9008</v>
      </c>
      <c r="H84">
        <v>21</v>
      </c>
      <c r="I84">
        <v>0</v>
      </c>
      <c r="J84">
        <v>21</v>
      </c>
      <c r="K84" t="s">
        <v>3504</v>
      </c>
      <c r="L84" s="126" t="s">
        <v>3505</v>
      </c>
      <c r="M84" t="s">
        <v>3506</v>
      </c>
      <c r="N84" s="126" t="s">
        <v>2498</v>
      </c>
    </row>
    <row r="85" spans="1:14" x14ac:dyDescent="0.3">
      <c r="A85" s="126" t="s">
        <v>82</v>
      </c>
      <c r="B85" s="126" t="s">
        <v>121</v>
      </c>
      <c r="C85" s="126" t="s">
        <v>89</v>
      </c>
      <c r="D85" s="126" t="s">
        <v>85</v>
      </c>
      <c r="E85">
        <v>30</v>
      </c>
      <c r="F85">
        <v>22</v>
      </c>
      <c r="G85">
        <v>9008</v>
      </c>
      <c r="H85">
        <v>22</v>
      </c>
      <c r="I85">
        <v>0</v>
      </c>
      <c r="J85">
        <v>22</v>
      </c>
      <c r="K85" t="s">
        <v>3507</v>
      </c>
      <c r="L85" s="126" t="s">
        <v>3508</v>
      </c>
      <c r="M85" t="s">
        <v>3509</v>
      </c>
      <c r="N85" s="126" t="s">
        <v>2498</v>
      </c>
    </row>
    <row r="86" spans="1:14" x14ac:dyDescent="0.3">
      <c r="A86" s="126" t="s">
        <v>78</v>
      </c>
      <c r="B86" s="126" t="s">
        <v>108</v>
      </c>
      <c r="C86" s="126" t="s">
        <v>100</v>
      </c>
      <c r="D86" s="126" t="s">
        <v>85</v>
      </c>
      <c r="E86">
        <v>31</v>
      </c>
      <c r="F86">
        <v>0</v>
      </c>
      <c r="G86">
        <v>9009</v>
      </c>
      <c r="H86">
        <v>0</v>
      </c>
      <c r="I86">
        <v>0</v>
      </c>
      <c r="J86">
        <v>0</v>
      </c>
      <c r="K86" t="s">
        <v>138</v>
      </c>
      <c r="L86" s="126" t="s">
        <v>3510</v>
      </c>
      <c r="M86" t="s">
        <v>3511</v>
      </c>
      <c r="N86" s="126" t="s">
        <v>2498</v>
      </c>
    </row>
    <row r="87" spans="1:14" x14ac:dyDescent="0.3">
      <c r="A87" s="126" t="s">
        <v>78</v>
      </c>
      <c r="B87" s="126" t="s">
        <v>108</v>
      </c>
      <c r="C87" s="126" t="s">
        <v>100</v>
      </c>
      <c r="D87" s="126" t="s">
        <v>85</v>
      </c>
      <c r="E87">
        <v>32</v>
      </c>
      <c r="F87">
        <v>1</v>
      </c>
      <c r="G87">
        <v>9010</v>
      </c>
      <c r="H87">
        <v>1</v>
      </c>
      <c r="I87">
        <v>0</v>
      </c>
      <c r="J87">
        <v>1</v>
      </c>
      <c r="K87" t="s">
        <v>3512</v>
      </c>
      <c r="L87" s="126" t="s">
        <v>3513</v>
      </c>
      <c r="M87" t="s">
        <v>3514</v>
      </c>
      <c r="N87" s="126" t="s">
        <v>2498</v>
      </c>
    </row>
    <row r="88" spans="1:14" x14ac:dyDescent="0.3">
      <c r="A88" s="126" t="s">
        <v>78</v>
      </c>
      <c r="B88" s="126" t="s">
        <v>108</v>
      </c>
      <c r="C88" s="126" t="s">
        <v>100</v>
      </c>
      <c r="D88" s="126" t="s">
        <v>85</v>
      </c>
      <c r="E88">
        <v>32</v>
      </c>
      <c r="F88">
        <v>2</v>
      </c>
      <c r="G88">
        <v>9010</v>
      </c>
      <c r="H88">
        <v>2</v>
      </c>
      <c r="I88">
        <v>0</v>
      </c>
      <c r="J88">
        <v>2</v>
      </c>
      <c r="K88" t="s">
        <v>3515</v>
      </c>
      <c r="L88" s="126" t="s">
        <v>3516</v>
      </c>
      <c r="M88" t="s">
        <v>3517</v>
      </c>
      <c r="N88" s="126" t="s">
        <v>2498</v>
      </c>
    </row>
    <row r="89" spans="1:14" x14ac:dyDescent="0.3">
      <c r="A89" s="126" t="s">
        <v>78</v>
      </c>
      <c r="B89" s="126" t="s">
        <v>108</v>
      </c>
      <c r="C89" s="126" t="s">
        <v>100</v>
      </c>
      <c r="D89" s="126" t="s">
        <v>85</v>
      </c>
      <c r="E89">
        <v>32</v>
      </c>
      <c r="F89">
        <v>3</v>
      </c>
      <c r="G89">
        <v>9010</v>
      </c>
      <c r="H89">
        <v>3</v>
      </c>
      <c r="I89">
        <v>0</v>
      </c>
      <c r="J89">
        <v>3</v>
      </c>
      <c r="K89" t="s">
        <v>3518</v>
      </c>
      <c r="L89" s="126" t="s">
        <v>3519</v>
      </c>
      <c r="M89" t="s">
        <v>3520</v>
      </c>
      <c r="N89" s="126" t="s">
        <v>2498</v>
      </c>
    </row>
    <row r="90" spans="1:14" x14ac:dyDescent="0.3">
      <c r="A90" s="126" t="s">
        <v>78</v>
      </c>
      <c r="B90" s="126" t="s">
        <v>108</v>
      </c>
      <c r="C90" s="126" t="s">
        <v>100</v>
      </c>
      <c r="D90" s="126" t="s">
        <v>85</v>
      </c>
      <c r="E90">
        <v>32</v>
      </c>
      <c r="F90">
        <v>4</v>
      </c>
      <c r="G90">
        <v>9010</v>
      </c>
      <c r="H90">
        <v>4</v>
      </c>
      <c r="I90">
        <v>0</v>
      </c>
      <c r="J90">
        <v>4</v>
      </c>
      <c r="K90" t="s">
        <v>2341</v>
      </c>
      <c r="L90" s="126" t="s">
        <v>3521</v>
      </c>
      <c r="M90" t="s">
        <v>3522</v>
      </c>
      <c r="N90" s="126" t="s">
        <v>2498</v>
      </c>
    </row>
    <row r="91" spans="1:14" x14ac:dyDescent="0.3">
      <c r="A91" s="126" t="s">
        <v>78</v>
      </c>
      <c r="B91" s="126" t="s">
        <v>108</v>
      </c>
      <c r="C91" s="126" t="s">
        <v>100</v>
      </c>
      <c r="D91" s="126" t="s">
        <v>85</v>
      </c>
      <c r="E91">
        <v>32</v>
      </c>
      <c r="F91">
        <v>5</v>
      </c>
      <c r="G91">
        <v>9010</v>
      </c>
      <c r="H91">
        <v>5</v>
      </c>
      <c r="I91">
        <v>0</v>
      </c>
      <c r="J91">
        <v>5</v>
      </c>
      <c r="K91" t="s">
        <v>3523</v>
      </c>
      <c r="L91" s="126" t="s">
        <v>3524</v>
      </c>
      <c r="M91" t="s">
        <v>3525</v>
      </c>
      <c r="N91" s="126" t="s">
        <v>2498</v>
      </c>
    </row>
    <row r="92" spans="1:14" x14ac:dyDescent="0.3">
      <c r="A92" s="126" t="s">
        <v>78</v>
      </c>
      <c r="B92" s="126" t="s">
        <v>108</v>
      </c>
      <c r="C92" s="126" t="s">
        <v>100</v>
      </c>
      <c r="D92" s="126" t="s">
        <v>85</v>
      </c>
      <c r="E92">
        <v>32</v>
      </c>
      <c r="F92">
        <v>6</v>
      </c>
      <c r="G92">
        <v>9010</v>
      </c>
      <c r="H92">
        <v>6</v>
      </c>
      <c r="I92">
        <v>0</v>
      </c>
      <c r="J92">
        <v>6</v>
      </c>
      <c r="K92" t="s">
        <v>3526</v>
      </c>
      <c r="L92" s="126" t="s">
        <v>3527</v>
      </c>
      <c r="M92" t="s">
        <v>3528</v>
      </c>
      <c r="N92" s="126" t="s">
        <v>2498</v>
      </c>
    </row>
    <row r="93" spans="1:14" x14ac:dyDescent="0.3">
      <c r="A93" s="126" t="s">
        <v>78</v>
      </c>
      <c r="B93" s="126" t="s">
        <v>108</v>
      </c>
      <c r="C93" s="126" t="s">
        <v>100</v>
      </c>
      <c r="D93" s="126" t="s">
        <v>85</v>
      </c>
      <c r="E93">
        <v>32</v>
      </c>
      <c r="F93">
        <v>7</v>
      </c>
      <c r="G93">
        <v>9010</v>
      </c>
      <c r="H93">
        <v>7</v>
      </c>
      <c r="I93">
        <v>0</v>
      </c>
      <c r="J93">
        <v>7</v>
      </c>
      <c r="K93" t="s">
        <v>3529</v>
      </c>
      <c r="L93" s="126" t="s">
        <v>3530</v>
      </c>
      <c r="M93" t="s">
        <v>3531</v>
      </c>
      <c r="N93" s="126" t="s">
        <v>2498</v>
      </c>
    </row>
    <row r="94" spans="1:14" x14ac:dyDescent="0.3">
      <c r="A94" s="126" t="s">
        <v>78</v>
      </c>
      <c r="B94" s="126" t="s">
        <v>108</v>
      </c>
      <c r="C94" s="126" t="s">
        <v>100</v>
      </c>
      <c r="D94" s="126" t="s">
        <v>85</v>
      </c>
      <c r="E94">
        <v>32</v>
      </c>
      <c r="F94">
        <v>8</v>
      </c>
      <c r="G94">
        <v>9010</v>
      </c>
      <c r="H94">
        <v>8</v>
      </c>
      <c r="I94">
        <v>0</v>
      </c>
      <c r="J94">
        <v>8</v>
      </c>
      <c r="K94" t="s">
        <v>3532</v>
      </c>
      <c r="L94" s="126" t="s">
        <v>3533</v>
      </c>
      <c r="M94" t="s">
        <v>3534</v>
      </c>
      <c r="N94" s="126" t="s">
        <v>2498</v>
      </c>
    </row>
    <row r="95" spans="1:14" x14ac:dyDescent="0.3">
      <c r="A95" s="126" t="s">
        <v>78</v>
      </c>
      <c r="B95" s="126" t="s">
        <v>108</v>
      </c>
      <c r="C95" s="126" t="s">
        <v>100</v>
      </c>
      <c r="D95" s="126" t="s">
        <v>85</v>
      </c>
      <c r="E95">
        <v>32</v>
      </c>
      <c r="F95">
        <v>9</v>
      </c>
      <c r="G95">
        <v>9010</v>
      </c>
      <c r="H95">
        <v>9</v>
      </c>
      <c r="I95">
        <v>0</v>
      </c>
      <c r="J95">
        <v>9</v>
      </c>
      <c r="K95" t="s">
        <v>3535</v>
      </c>
      <c r="L95" s="126" t="s">
        <v>3536</v>
      </c>
      <c r="M95" t="s">
        <v>3537</v>
      </c>
      <c r="N95" s="126" t="s">
        <v>2498</v>
      </c>
    </row>
    <row r="96" spans="1:14" x14ac:dyDescent="0.3">
      <c r="A96" s="126" t="s">
        <v>78</v>
      </c>
      <c r="B96" s="126" t="s">
        <v>108</v>
      </c>
      <c r="C96" s="126" t="s">
        <v>100</v>
      </c>
      <c r="D96" s="126" t="s">
        <v>85</v>
      </c>
      <c r="E96">
        <v>32</v>
      </c>
      <c r="F96">
        <v>10</v>
      </c>
      <c r="G96">
        <v>9010</v>
      </c>
      <c r="H96">
        <v>10</v>
      </c>
      <c r="I96">
        <v>0</v>
      </c>
      <c r="J96">
        <v>10</v>
      </c>
      <c r="K96" t="s">
        <v>3538</v>
      </c>
      <c r="L96" s="126" t="s">
        <v>3539</v>
      </c>
      <c r="M96" t="s">
        <v>3540</v>
      </c>
      <c r="N96" s="126" t="s">
        <v>2498</v>
      </c>
    </row>
    <row r="97" spans="1:14" x14ac:dyDescent="0.3">
      <c r="A97" s="126" t="s">
        <v>78</v>
      </c>
      <c r="B97" s="126" t="s">
        <v>108</v>
      </c>
      <c r="C97" s="126" t="s">
        <v>100</v>
      </c>
      <c r="D97" s="126" t="s">
        <v>85</v>
      </c>
      <c r="E97">
        <v>32</v>
      </c>
      <c r="F97">
        <v>11</v>
      </c>
      <c r="G97">
        <v>9010</v>
      </c>
      <c r="H97">
        <v>11</v>
      </c>
      <c r="I97">
        <v>0</v>
      </c>
      <c r="J97">
        <v>11</v>
      </c>
      <c r="K97" t="s">
        <v>3541</v>
      </c>
      <c r="L97" s="126" t="s">
        <v>3542</v>
      </c>
      <c r="M97" t="s">
        <v>3543</v>
      </c>
      <c r="N97" s="126" t="s">
        <v>2498</v>
      </c>
    </row>
    <row r="98" spans="1:14" x14ac:dyDescent="0.3">
      <c r="A98" s="126" t="s">
        <v>78</v>
      </c>
      <c r="B98" s="126" t="s">
        <v>108</v>
      </c>
      <c r="C98" s="126" t="s">
        <v>100</v>
      </c>
      <c r="D98" s="126" t="s">
        <v>85</v>
      </c>
      <c r="E98">
        <v>32</v>
      </c>
      <c r="F98">
        <v>12</v>
      </c>
      <c r="G98">
        <v>9010</v>
      </c>
      <c r="H98">
        <v>12</v>
      </c>
      <c r="I98">
        <v>0</v>
      </c>
      <c r="J98">
        <v>12</v>
      </c>
      <c r="K98" t="s">
        <v>3544</v>
      </c>
      <c r="L98" s="126" t="s">
        <v>3545</v>
      </c>
      <c r="M98" t="s">
        <v>3546</v>
      </c>
      <c r="N98" s="126" t="s">
        <v>2498</v>
      </c>
    </row>
    <row r="99" spans="1:14" x14ac:dyDescent="0.3">
      <c r="A99" s="126" t="s">
        <v>78</v>
      </c>
      <c r="B99" s="126" t="s">
        <v>108</v>
      </c>
      <c r="C99" s="126" t="s">
        <v>100</v>
      </c>
      <c r="D99" s="126" t="s">
        <v>85</v>
      </c>
      <c r="E99">
        <v>32</v>
      </c>
      <c r="F99">
        <v>13</v>
      </c>
      <c r="G99">
        <v>9010</v>
      </c>
      <c r="H99">
        <v>13</v>
      </c>
      <c r="I99">
        <v>0</v>
      </c>
      <c r="J99">
        <v>13</v>
      </c>
      <c r="K99" t="s">
        <v>3547</v>
      </c>
      <c r="L99" s="126" t="s">
        <v>3548</v>
      </c>
      <c r="M99" t="s">
        <v>3549</v>
      </c>
      <c r="N99" s="126" t="s">
        <v>2498</v>
      </c>
    </row>
    <row r="100" spans="1:14" x14ac:dyDescent="0.3">
      <c r="A100" s="126" t="s">
        <v>82</v>
      </c>
      <c r="B100" s="126" t="s">
        <v>109</v>
      </c>
      <c r="C100" s="126" t="s">
        <v>100</v>
      </c>
      <c r="D100" s="126" t="s">
        <v>85</v>
      </c>
      <c r="E100">
        <v>33</v>
      </c>
      <c r="F100">
        <v>0</v>
      </c>
      <c r="G100">
        <v>9011</v>
      </c>
      <c r="H100">
        <v>0</v>
      </c>
      <c r="I100">
        <v>0</v>
      </c>
      <c r="J100">
        <v>0</v>
      </c>
      <c r="K100" t="s">
        <v>131</v>
      </c>
      <c r="L100" s="126" t="s">
        <v>3550</v>
      </c>
      <c r="M100" t="s">
        <v>3551</v>
      </c>
      <c r="N100" s="126" t="s">
        <v>2498</v>
      </c>
    </row>
    <row r="101" spans="1:14" x14ac:dyDescent="0.3">
      <c r="A101" s="126" t="s">
        <v>82</v>
      </c>
      <c r="B101" s="126" t="s">
        <v>109</v>
      </c>
      <c r="C101" s="126" t="s">
        <v>100</v>
      </c>
      <c r="D101" s="126" t="s">
        <v>85</v>
      </c>
      <c r="E101">
        <v>34</v>
      </c>
      <c r="F101">
        <v>1</v>
      </c>
      <c r="G101">
        <v>9012</v>
      </c>
      <c r="H101">
        <v>1</v>
      </c>
      <c r="I101">
        <v>0</v>
      </c>
      <c r="J101">
        <v>1</v>
      </c>
      <c r="K101" t="s">
        <v>3552</v>
      </c>
      <c r="L101" s="126" t="s">
        <v>3553</v>
      </c>
      <c r="M101" t="s">
        <v>3554</v>
      </c>
      <c r="N101" s="126" t="s">
        <v>2498</v>
      </c>
    </row>
    <row r="102" spans="1:14" x14ac:dyDescent="0.3">
      <c r="A102" s="126" t="s">
        <v>82</v>
      </c>
      <c r="B102" s="126" t="s">
        <v>109</v>
      </c>
      <c r="C102" s="126" t="s">
        <v>100</v>
      </c>
      <c r="D102" s="126" t="s">
        <v>85</v>
      </c>
      <c r="E102">
        <v>34</v>
      </c>
      <c r="F102">
        <v>2</v>
      </c>
      <c r="G102">
        <v>9012</v>
      </c>
      <c r="H102">
        <v>2</v>
      </c>
      <c r="I102">
        <v>0</v>
      </c>
      <c r="J102">
        <v>2</v>
      </c>
      <c r="K102" t="s">
        <v>3555</v>
      </c>
      <c r="L102" s="126" t="s">
        <v>3556</v>
      </c>
      <c r="M102" t="s">
        <v>3557</v>
      </c>
      <c r="N102" s="126" t="s">
        <v>2498</v>
      </c>
    </row>
    <row r="103" spans="1:14" x14ac:dyDescent="0.3">
      <c r="A103" s="126" t="s">
        <v>82</v>
      </c>
      <c r="B103" s="126" t="s">
        <v>109</v>
      </c>
      <c r="C103" s="126" t="s">
        <v>100</v>
      </c>
      <c r="D103" s="126" t="s">
        <v>85</v>
      </c>
      <c r="E103">
        <v>34</v>
      </c>
      <c r="F103">
        <v>3</v>
      </c>
      <c r="G103">
        <v>9012</v>
      </c>
      <c r="H103">
        <v>3</v>
      </c>
      <c r="I103">
        <v>0</v>
      </c>
      <c r="J103">
        <v>3</v>
      </c>
      <c r="K103" t="s">
        <v>3558</v>
      </c>
      <c r="L103" s="126" t="s">
        <v>3559</v>
      </c>
      <c r="M103" t="s">
        <v>3560</v>
      </c>
      <c r="N103" s="126" t="s">
        <v>2498</v>
      </c>
    </row>
    <row r="104" spans="1:14" x14ac:dyDescent="0.3">
      <c r="A104" s="126" t="s">
        <v>82</v>
      </c>
      <c r="B104" s="126" t="s">
        <v>109</v>
      </c>
      <c r="C104" s="126" t="s">
        <v>100</v>
      </c>
      <c r="D104" s="126" t="s">
        <v>85</v>
      </c>
      <c r="E104">
        <v>34</v>
      </c>
      <c r="F104">
        <v>4</v>
      </c>
      <c r="G104">
        <v>9012</v>
      </c>
      <c r="H104">
        <v>4</v>
      </c>
      <c r="I104">
        <v>0</v>
      </c>
      <c r="J104">
        <v>4</v>
      </c>
      <c r="K104" t="s">
        <v>2327</v>
      </c>
      <c r="L104" s="126" t="s">
        <v>3561</v>
      </c>
      <c r="M104" t="s">
        <v>3562</v>
      </c>
      <c r="N104" s="126" t="s">
        <v>2498</v>
      </c>
    </row>
    <row r="105" spans="1:14" x14ac:dyDescent="0.3">
      <c r="A105" s="126" t="s">
        <v>82</v>
      </c>
      <c r="B105" s="126" t="s">
        <v>109</v>
      </c>
      <c r="C105" s="126" t="s">
        <v>100</v>
      </c>
      <c r="D105" s="126" t="s">
        <v>85</v>
      </c>
      <c r="E105">
        <v>34</v>
      </c>
      <c r="F105">
        <v>5</v>
      </c>
      <c r="G105">
        <v>9012</v>
      </c>
      <c r="H105">
        <v>5</v>
      </c>
      <c r="I105">
        <v>0</v>
      </c>
      <c r="J105">
        <v>5</v>
      </c>
      <c r="K105" t="s">
        <v>3563</v>
      </c>
      <c r="L105" s="126" t="s">
        <v>3564</v>
      </c>
      <c r="M105" t="s">
        <v>3565</v>
      </c>
      <c r="N105" s="126" t="s">
        <v>2498</v>
      </c>
    </row>
    <row r="106" spans="1:14" x14ac:dyDescent="0.3">
      <c r="A106" s="126" t="s">
        <v>82</v>
      </c>
      <c r="B106" s="126" t="s">
        <v>109</v>
      </c>
      <c r="C106" s="126" t="s">
        <v>100</v>
      </c>
      <c r="D106" s="126" t="s">
        <v>85</v>
      </c>
      <c r="E106">
        <v>34</v>
      </c>
      <c r="F106">
        <v>6</v>
      </c>
      <c r="G106">
        <v>9012</v>
      </c>
      <c r="H106">
        <v>6</v>
      </c>
      <c r="I106">
        <v>0</v>
      </c>
      <c r="J106">
        <v>6</v>
      </c>
      <c r="K106" t="s">
        <v>3566</v>
      </c>
      <c r="L106" s="126" t="s">
        <v>3567</v>
      </c>
      <c r="M106" t="s">
        <v>3568</v>
      </c>
      <c r="N106" s="126" t="s">
        <v>2498</v>
      </c>
    </row>
    <row r="107" spans="1:14" x14ac:dyDescent="0.3">
      <c r="A107" s="126" t="s">
        <v>82</v>
      </c>
      <c r="B107" s="126" t="s">
        <v>109</v>
      </c>
      <c r="C107" s="126" t="s">
        <v>100</v>
      </c>
      <c r="D107" s="126" t="s">
        <v>85</v>
      </c>
      <c r="E107">
        <v>34</v>
      </c>
      <c r="F107">
        <v>7</v>
      </c>
      <c r="G107">
        <v>9012</v>
      </c>
      <c r="H107">
        <v>7</v>
      </c>
      <c r="I107">
        <v>0</v>
      </c>
      <c r="J107">
        <v>7</v>
      </c>
      <c r="K107" t="s">
        <v>3569</v>
      </c>
      <c r="L107" s="126" t="s">
        <v>3570</v>
      </c>
      <c r="M107" t="s">
        <v>3571</v>
      </c>
      <c r="N107" s="126" t="s">
        <v>2498</v>
      </c>
    </row>
    <row r="108" spans="1:14" x14ac:dyDescent="0.3">
      <c r="A108" s="126" t="s">
        <v>82</v>
      </c>
      <c r="B108" s="126" t="s">
        <v>109</v>
      </c>
      <c r="C108" s="126" t="s">
        <v>100</v>
      </c>
      <c r="D108" s="126" t="s">
        <v>85</v>
      </c>
      <c r="E108">
        <v>34</v>
      </c>
      <c r="F108">
        <v>8</v>
      </c>
      <c r="G108">
        <v>9012</v>
      </c>
      <c r="H108">
        <v>8</v>
      </c>
      <c r="I108">
        <v>0</v>
      </c>
      <c r="J108">
        <v>8</v>
      </c>
      <c r="K108" t="s">
        <v>3572</v>
      </c>
      <c r="L108" s="126" t="s">
        <v>3573</v>
      </c>
      <c r="M108" t="s">
        <v>3574</v>
      </c>
      <c r="N108" s="126" t="s">
        <v>2498</v>
      </c>
    </row>
    <row r="109" spans="1:14" x14ac:dyDescent="0.3">
      <c r="A109" s="126" t="s">
        <v>82</v>
      </c>
      <c r="B109" s="126" t="s">
        <v>109</v>
      </c>
      <c r="C109" s="126" t="s">
        <v>100</v>
      </c>
      <c r="D109" s="126" t="s">
        <v>85</v>
      </c>
      <c r="E109">
        <v>34</v>
      </c>
      <c r="F109">
        <v>9</v>
      </c>
      <c r="G109">
        <v>9012</v>
      </c>
      <c r="H109">
        <v>9</v>
      </c>
      <c r="I109">
        <v>0</v>
      </c>
      <c r="J109">
        <v>9</v>
      </c>
      <c r="K109" t="s">
        <v>3575</v>
      </c>
      <c r="L109" s="126" t="s">
        <v>3576</v>
      </c>
      <c r="M109" t="s">
        <v>3577</v>
      </c>
      <c r="N109" s="126" t="s">
        <v>2498</v>
      </c>
    </row>
    <row r="110" spans="1:14" x14ac:dyDescent="0.3">
      <c r="A110" s="126" t="s">
        <v>82</v>
      </c>
      <c r="B110" s="126" t="s">
        <v>109</v>
      </c>
      <c r="C110" s="126" t="s">
        <v>100</v>
      </c>
      <c r="D110" s="126" t="s">
        <v>85</v>
      </c>
      <c r="E110">
        <v>34</v>
      </c>
      <c r="F110">
        <v>10</v>
      </c>
      <c r="G110">
        <v>9012</v>
      </c>
      <c r="H110">
        <v>10</v>
      </c>
      <c r="I110">
        <v>0</v>
      </c>
      <c r="J110">
        <v>10</v>
      </c>
      <c r="K110" t="s">
        <v>3578</v>
      </c>
      <c r="L110" s="126" t="s">
        <v>3579</v>
      </c>
      <c r="M110" t="s">
        <v>3580</v>
      </c>
      <c r="N110" s="126" t="s">
        <v>2498</v>
      </c>
    </row>
    <row r="111" spans="1:14" x14ac:dyDescent="0.3">
      <c r="A111" s="126" t="s">
        <v>82</v>
      </c>
      <c r="B111" s="126" t="s">
        <v>109</v>
      </c>
      <c r="C111" s="126" t="s">
        <v>100</v>
      </c>
      <c r="D111" s="126" t="s">
        <v>85</v>
      </c>
      <c r="E111">
        <v>34</v>
      </c>
      <c r="F111">
        <v>11</v>
      </c>
      <c r="G111">
        <v>9012</v>
      </c>
      <c r="H111">
        <v>11</v>
      </c>
      <c r="I111">
        <v>0</v>
      </c>
      <c r="J111">
        <v>11</v>
      </c>
      <c r="K111" t="s">
        <v>3581</v>
      </c>
      <c r="L111" s="126" t="s">
        <v>3582</v>
      </c>
      <c r="M111" t="s">
        <v>3583</v>
      </c>
      <c r="N111" s="126" t="s">
        <v>2498</v>
      </c>
    </row>
    <row r="112" spans="1:14" x14ac:dyDescent="0.3">
      <c r="A112" s="126" t="s">
        <v>82</v>
      </c>
      <c r="B112" s="126" t="s">
        <v>109</v>
      </c>
      <c r="C112" s="126" t="s">
        <v>100</v>
      </c>
      <c r="D112" s="126" t="s">
        <v>85</v>
      </c>
      <c r="E112">
        <v>34</v>
      </c>
      <c r="F112">
        <v>12</v>
      </c>
      <c r="G112">
        <v>9012</v>
      </c>
      <c r="H112">
        <v>12</v>
      </c>
      <c r="I112">
        <v>0</v>
      </c>
      <c r="J112">
        <v>12</v>
      </c>
      <c r="K112" t="s">
        <v>3584</v>
      </c>
      <c r="L112" s="126" t="s">
        <v>3585</v>
      </c>
      <c r="M112" t="s">
        <v>3586</v>
      </c>
      <c r="N112" s="126" t="s">
        <v>2498</v>
      </c>
    </row>
    <row r="113" spans="1:14" x14ac:dyDescent="0.3">
      <c r="A113" s="126" t="s">
        <v>82</v>
      </c>
      <c r="B113" s="126" t="s">
        <v>109</v>
      </c>
      <c r="C113" s="126" t="s">
        <v>100</v>
      </c>
      <c r="D113" s="126" t="s">
        <v>85</v>
      </c>
      <c r="E113">
        <v>34</v>
      </c>
      <c r="F113">
        <v>13</v>
      </c>
      <c r="G113">
        <v>9012</v>
      </c>
      <c r="H113">
        <v>13</v>
      </c>
      <c r="I113">
        <v>0</v>
      </c>
      <c r="J113">
        <v>13</v>
      </c>
      <c r="K113" t="s">
        <v>3587</v>
      </c>
      <c r="L113" s="126" t="s">
        <v>3588</v>
      </c>
      <c r="M113" t="s">
        <v>3589</v>
      </c>
      <c r="N113" s="126" t="s">
        <v>2498</v>
      </c>
    </row>
    <row r="114" spans="1:14" x14ac:dyDescent="0.3">
      <c r="A114" s="126" t="s">
        <v>78</v>
      </c>
      <c r="B114" s="126" t="s">
        <v>110</v>
      </c>
      <c r="C114" s="126" t="s">
        <v>102</v>
      </c>
      <c r="D114" s="126" t="s">
        <v>85</v>
      </c>
      <c r="E114">
        <v>35</v>
      </c>
      <c r="F114">
        <v>0</v>
      </c>
      <c r="G114">
        <v>9013</v>
      </c>
      <c r="H114">
        <v>0</v>
      </c>
      <c r="I114">
        <v>0</v>
      </c>
      <c r="J114">
        <v>0</v>
      </c>
      <c r="K114" t="s">
        <v>135</v>
      </c>
      <c r="L114" s="126" t="s">
        <v>3590</v>
      </c>
      <c r="M114" t="s">
        <v>3591</v>
      </c>
      <c r="N114" s="126" t="s">
        <v>2498</v>
      </c>
    </row>
    <row r="115" spans="1:14" x14ac:dyDescent="0.3">
      <c r="A115" s="126" t="s">
        <v>78</v>
      </c>
      <c r="B115" s="126" t="s">
        <v>110</v>
      </c>
      <c r="C115" s="126" t="s">
        <v>102</v>
      </c>
      <c r="D115" s="126" t="s">
        <v>85</v>
      </c>
      <c r="E115">
        <v>36</v>
      </c>
      <c r="F115">
        <v>1</v>
      </c>
      <c r="G115">
        <v>9014</v>
      </c>
      <c r="H115">
        <v>1</v>
      </c>
      <c r="I115">
        <v>0</v>
      </c>
      <c r="J115">
        <v>1</v>
      </c>
      <c r="K115" t="s">
        <v>3592</v>
      </c>
      <c r="L115" s="126" t="s">
        <v>3593</v>
      </c>
      <c r="M115" t="s">
        <v>3594</v>
      </c>
      <c r="N115" s="126" t="s">
        <v>2498</v>
      </c>
    </row>
    <row r="116" spans="1:14" x14ac:dyDescent="0.3">
      <c r="A116" s="126" t="s">
        <v>78</v>
      </c>
      <c r="B116" s="126" t="s">
        <v>110</v>
      </c>
      <c r="C116" s="126" t="s">
        <v>102</v>
      </c>
      <c r="D116" s="126" t="s">
        <v>85</v>
      </c>
      <c r="E116">
        <v>36</v>
      </c>
      <c r="F116">
        <v>2</v>
      </c>
      <c r="G116">
        <v>9014</v>
      </c>
      <c r="H116">
        <v>2</v>
      </c>
      <c r="I116">
        <v>0</v>
      </c>
      <c r="J116">
        <v>2</v>
      </c>
      <c r="K116" t="s">
        <v>3595</v>
      </c>
      <c r="L116" s="126" t="s">
        <v>3596</v>
      </c>
      <c r="M116" t="s">
        <v>3597</v>
      </c>
      <c r="N116" s="126" t="s">
        <v>2498</v>
      </c>
    </row>
    <row r="117" spans="1:14" x14ac:dyDescent="0.3">
      <c r="A117" s="126" t="s">
        <v>78</v>
      </c>
      <c r="B117" s="126" t="s">
        <v>110</v>
      </c>
      <c r="C117" s="126" t="s">
        <v>102</v>
      </c>
      <c r="D117" s="126" t="s">
        <v>85</v>
      </c>
      <c r="E117">
        <v>36</v>
      </c>
      <c r="F117">
        <v>3</v>
      </c>
      <c r="G117">
        <v>9014</v>
      </c>
      <c r="H117">
        <v>3</v>
      </c>
      <c r="I117">
        <v>0</v>
      </c>
      <c r="J117">
        <v>3</v>
      </c>
      <c r="K117" t="s">
        <v>2336</v>
      </c>
      <c r="L117" s="126" t="s">
        <v>3598</v>
      </c>
      <c r="M117" t="s">
        <v>3599</v>
      </c>
      <c r="N117" s="126" t="s">
        <v>2498</v>
      </c>
    </row>
    <row r="118" spans="1:14" x14ac:dyDescent="0.3">
      <c r="A118" s="126" t="s">
        <v>78</v>
      </c>
      <c r="B118" s="126" t="s">
        <v>110</v>
      </c>
      <c r="C118" s="126" t="s">
        <v>102</v>
      </c>
      <c r="D118" s="126" t="s">
        <v>85</v>
      </c>
      <c r="E118">
        <v>36</v>
      </c>
      <c r="F118">
        <v>4</v>
      </c>
      <c r="G118">
        <v>9014</v>
      </c>
      <c r="H118">
        <v>4</v>
      </c>
      <c r="I118">
        <v>0</v>
      </c>
      <c r="J118">
        <v>4</v>
      </c>
      <c r="K118" t="s">
        <v>3600</v>
      </c>
      <c r="L118" s="126" t="s">
        <v>3601</v>
      </c>
      <c r="M118" t="s">
        <v>3602</v>
      </c>
      <c r="N118" s="126" t="s">
        <v>2498</v>
      </c>
    </row>
    <row r="119" spans="1:14" x14ac:dyDescent="0.3">
      <c r="A119" s="126" t="s">
        <v>78</v>
      </c>
      <c r="B119" s="126" t="s">
        <v>110</v>
      </c>
      <c r="C119" s="126" t="s">
        <v>102</v>
      </c>
      <c r="D119" s="126" t="s">
        <v>85</v>
      </c>
      <c r="E119">
        <v>36</v>
      </c>
      <c r="F119">
        <v>5</v>
      </c>
      <c r="G119">
        <v>9014</v>
      </c>
      <c r="H119">
        <v>5</v>
      </c>
      <c r="I119">
        <v>0</v>
      </c>
      <c r="J119">
        <v>5</v>
      </c>
      <c r="K119" t="s">
        <v>3603</v>
      </c>
      <c r="L119" s="126" t="s">
        <v>3604</v>
      </c>
      <c r="M119" t="s">
        <v>3605</v>
      </c>
      <c r="N119" s="126" t="s">
        <v>2498</v>
      </c>
    </row>
    <row r="120" spans="1:14" x14ac:dyDescent="0.3">
      <c r="A120" s="126" t="s">
        <v>78</v>
      </c>
      <c r="B120" s="126" t="s">
        <v>110</v>
      </c>
      <c r="C120" s="126" t="s">
        <v>102</v>
      </c>
      <c r="D120" s="126" t="s">
        <v>85</v>
      </c>
      <c r="E120">
        <v>36</v>
      </c>
      <c r="F120">
        <v>6</v>
      </c>
      <c r="G120">
        <v>9014</v>
      </c>
      <c r="H120">
        <v>6</v>
      </c>
      <c r="I120">
        <v>0</v>
      </c>
      <c r="J120">
        <v>6</v>
      </c>
      <c r="K120" t="s">
        <v>3606</v>
      </c>
      <c r="L120" s="126" t="s">
        <v>3607</v>
      </c>
      <c r="M120" t="s">
        <v>3608</v>
      </c>
      <c r="N120" s="126" t="s">
        <v>2498</v>
      </c>
    </row>
    <row r="121" spans="1:14" x14ac:dyDescent="0.3">
      <c r="A121" s="126" t="s">
        <v>78</v>
      </c>
      <c r="B121" s="126" t="s">
        <v>110</v>
      </c>
      <c r="C121" s="126" t="s">
        <v>102</v>
      </c>
      <c r="D121" s="126" t="s">
        <v>85</v>
      </c>
      <c r="E121">
        <v>36</v>
      </c>
      <c r="F121">
        <v>7</v>
      </c>
      <c r="G121">
        <v>9014</v>
      </c>
      <c r="H121">
        <v>7</v>
      </c>
      <c r="I121">
        <v>0</v>
      </c>
      <c r="J121">
        <v>7</v>
      </c>
      <c r="K121" t="s">
        <v>3609</v>
      </c>
      <c r="L121" s="126" t="s">
        <v>3610</v>
      </c>
      <c r="M121" t="s">
        <v>3611</v>
      </c>
      <c r="N121" s="126" t="s">
        <v>2498</v>
      </c>
    </row>
    <row r="122" spans="1:14" x14ac:dyDescent="0.3">
      <c r="A122" s="126" t="s">
        <v>78</v>
      </c>
      <c r="B122" s="126" t="s">
        <v>110</v>
      </c>
      <c r="C122" s="126" t="s">
        <v>102</v>
      </c>
      <c r="D122" s="126" t="s">
        <v>85</v>
      </c>
      <c r="E122">
        <v>36</v>
      </c>
      <c r="F122">
        <v>8</v>
      </c>
      <c r="G122">
        <v>9014</v>
      </c>
      <c r="H122">
        <v>8</v>
      </c>
      <c r="I122">
        <v>0</v>
      </c>
      <c r="J122">
        <v>8</v>
      </c>
      <c r="K122" t="s">
        <v>3612</v>
      </c>
      <c r="L122" s="126" t="s">
        <v>3613</v>
      </c>
      <c r="M122" t="s">
        <v>3614</v>
      </c>
      <c r="N122" s="126" t="s">
        <v>2498</v>
      </c>
    </row>
    <row r="123" spans="1:14" x14ac:dyDescent="0.3">
      <c r="A123" s="126" t="s">
        <v>78</v>
      </c>
      <c r="B123" s="126" t="s">
        <v>110</v>
      </c>
      <c r="C123" s="126" t="s">
        <v>102</v>
      </c>
      <c r="D123" s="126" t="s">
        <v>85</v>
      </c>
      <c r="E123">
        <v>36</v>
      </c>
      <c r="F123">
        <v>9</v>
      </c>
      <c r="G123">
        <v>9014</v>
      </c>
      <c r="H123">
        <v>9</v>
      </c>
      <c r="I123">
        <v>0</v>
      </c>
      <c r="J123">
        <v>9</v>
      </c>
      <c r="K123" t="s">
        <v>3615</v>
      </c>
      <c r="L123" s="126" t="s">
        <v>3616</v>
      </c>
      <c r="M123" t="s">
        <v>3617</v>
      </c>
      <c r="N123" s="126" t="s">
        <v>2498</v>
      </c>
    </row>
    <row r="124" spans="1:14" x14ac:dyDescent="0.3">
      <c r="A124" s="126" t="s">
        <v>78</v>
      </c>
      <c r="B124" s="126" t="s">
        <v>110</v>
      </c>
      <c r="C124" s="126" t="s">
        <v>102</v>
      </c>
      <c r="D124" s="126" t="s">
        <v>85</v>
      </c>
      <c r="E124">
        <v>36</v>
      </c>
      <c r="F124">
        <v>10</v>
      </c>
      <c r="G124">
        <v>9014</v>
      </c>
      <c r="H124">
        <v>10</v>
      </c>
      <c r="I124">
        <v>0</v>
      </c>
      <c r="J124">
        <v>10</v>
      </c>
      <c r="K124" t="s">
        <v>3618</v>
      </c>
      <c r="L124" s="126" t="s">
        <v>3619</v>
      </c>
      <c r="M124" t="s">
        <v>3620</v>
      </c>
      <c r="N124" s="126" t="s">
        <v>2498</v>
      </c>
    </row>
    <row r="125" spans="1:14" x14ac:dyDescent="0.3">
      <c r="A125" s="126" t="s">
        <v>78</v>
      </c>
      <c r="B125" s="126" t="s">
        <v>110</v>
      </c>
      <c r="C125" s="126" t="s">
        <v>102</v>
      </c>
      <c r="D125" s="126" t="s">
        <v>85</v>
      </c>
      <c r="E125">
        <v>36</v>
      </c>
      <c r="F125">
        <v>11</v>
      </c>
      <c r="G125">
        <v>9014</v>
      </c>
      <c r="H125">
        <v>11</v>
      </c>
      <c r="I125">
        <v>0</v>
      </c>
      <c r="J125">
        <v>11</v>
      </c>
      <c r="K125" t="s">
        <v>3621</v>
      </c>
      <c r="L125" s="126" t="s">
        <v>3622</v>
      </c>
      <c r="M125" t="s">
        <v>3623</v>
      </c>
      <c r="N125" s="126" t="s">
        <v>2498</v>
      </c>
    </row>
    <row r="126" spans="1:14" x14ac:dyDescent="0.3">
      <c r="A126" s="126" t="s">
        <v>78</v>
      </c>
      <c r="B126" s="126" t="s">
        <v>110</v>
      </c>
      <c r="C126" s="126" t="s">
        <v>102</v>
      </c>
      <c r="D126" s="126" t="s">
        <v>85</v>
      </c>
      <c r="E126">
        <v>36</v>
      </c>
      <c r="F126">
        <v>12</v>
      </c>
      <c r="G126">
        <v>9014</v>
      </c>
      <c r="H126">
        <v>12</v>
      </c>
      <c r="I126">
        <v>0</v>
      </c>
      <c r="J126">
        <v>12</v>
      </c>
      <c r="K126" t="s">
        <v>3624</v>
      </c>
      <c r="L126" s="126" t="s">
        <v>3625</v>
      </c>
      <c r="M126" t="s">
        <v>3626</v>
      </c>
      <c r="N126" s="126" t="s">
        <v>2498</v>
      </c>
    </row>
    <row r="127" spans="1:14" x14ac:dyDescent="0.3">
      <c r="A127" s="126" t="s">
        <v>78</v>
      </c>
      <c r="B127" s="126" t="s">
        <v>110</v>
      </c>
      <c r="C127" s="126" t="s">
        <v>102</v>
      </c>
      <c r="D127" s="126" t="s">
        <v>85</v>
      </c>
      <c r="E127">
        <v>36</v>
      </c>
      <c r="F127">
        <v>13</v>
      </c>
      <c r="G127">
        <v>9014</v>
      </c>
      <c r="H127">
        <v>13</v>
      </c>
      <c r="I127">
        <v>0</v>
      </c>
      <c r="J127">
        <v>13</v>
      </c>
      <c r="K127" t="s">
        <v>3627</v>
      </c>
      <c r="L127" s="126" t="s">
        <v>3628</v>
      </c>
      <c r="M127" t="s">
        <v>3629</v>
      </c>
      <c r="N127" s="126" t="s">
        <v>2498</v>
      </c>
    </row>
    <row r="128" spans="1:14" x14ac:dyDescent="0.3">
      <c r="A128" s="126" t="s">
        <v>78</v>
      </c>
      <c r="B128" s="126" t="s">
        <v>110</v>
      </c>
      <c r="C128" s="126" t="s">
        <v>102</v>
      </c>
      <c r="D128" s="126" t="s">
        <v>85</v>
      </c>
      <c r="E128">
        <v>36</v>
      </c>
      <c r="F128">
        <v>14</v>
      </c>
      <c r="G128">
        <v>9014</v>
      </c>
      <c r="H128">
        <v>14</v>
      </c>
      <c r="I128">
        <v>0</v>
      </c>
      <c r="J128">
        <v>14</v>
      </c>
      <c r="K128" t="s">
        <v>3630</v>
      </c>
      <c r="L128" s="126" t="s">
        <v>3631</v>
      </c>
      <c r="M128" t="s">
        <v>3632</v>
      </c>
      <c r="N128" s="126" t="s">
        <v>2498</v>
      </c>
    </row>
    <row r="129" spans="1:14" x14ac:dyDescent="0.3">
      <c r="A129" s="126" t="s">
        <v>82</v>
      </c>
      <c r="B129" s="126" t="s">
        <v>111</v>
      </c>
      <c r="C129" s="126" t="s">
        <v>102</v>
      </c>
      <c r="D129" s="126" t="s">
        <v>85</v>
      </c>
      <c r="E129">
        <v>37</v>
      </c>
      <c r="F129">
        <v>0</v>
      </c>
      <c r="G129">
        <v>9015</v>
      </c>
      <c r="H129">
        <v>0</v>
      </c>
      <c r="I129">
        <v>0</v>
      </c>
      <c r="J129">
        <v>0</v>
      </c>
      <c r="K129" t="s">
        <v>125</v>
      </c>
      <c r="L129" s="126" t="s">
        <v>3633</v>
      </c>
      <c r="M129" t="s">
        <v>3634</v>
      </c>
      <c r="N129" s="126" t="s">
        <v>2498</v>
      </c>
    </row>
    <row r="130" spans="1:14" x14ac:dyDescent="0.3">
      <c r="A130" s="126" t="s">
        <v>82</v>
      </c>
      <c r="B130" s="126" t="s">
        <v>111</v>
      </c>
      <c r="C130" s="126" t="s">
        <v>102</v>
      </c>
      <c r="D130" s="126" t="s">
        <v>85</v>
      </c>
      <c r="E130">
        <v>38</v>
      </c>
      <c r="F130">
        <v>1</v>
      </c>
      <c r="G130">
        <v>9016</v>
      </c>
      <c r="H130">
        <v>1</v>
      </c>
      <c r="I130">
        <v>0</v>
      </c>
      <c r="J130">
        <v>1</v>
      </c>
      <c r="K130" t="s">
        <v>3635</v>
      </c>
      <c r="L130" s="126" t="s">
        <v>3636</v>
      </c>
      <c r="M130" t="s">
        <v>3637</v>
      </c>
      <c r="N130" s="126" t="s">
        <v>2498</v>
      </c>
    </row>
    <row r="131" spans="1:14" x14ac:dyDescent="0.3">
      <c r="A131" s="126" t="s">
        <v>82</v>
      </c>
      <c r="B131" s="126" t="s">
        <v>111</v>
      </c>
      <c r="C131" s="126" t="s">
        <v>102</v>
      </c>
      <c r="D131" s="126" t="s">
        <v>85</v>
      </c>
      <c r="E131">
        <v>38</v>
      </c>
      <c r="F131">
        <v>2</v>
      </c>
      <c r="G131">
        <v>9016</v>
      </c>
      <c r="H131">
        <v>2</v>
      </c>
      <c r="I131">
        <v>0</v>
      </c>
      <c r="J131">
        <v>2</v>
      </c>
      <c r="K131" t="s">
        <v>3638</v>
      </c>
      <c r="L131" s="126" t="s">
        <v>3639</v>
      </c>
      <c r="M131" t="s">
        <v>3640</v>
      </c>
      <c r="N131" s="126" t="s">
        <v>2498</v>
      </c>
    </row>
    <row r="132" spans="1:14" x14ac:dyDescent="0.3">
      <c r="A132" s="126" t="s">
        <v>82</v>
      </c>
      <c r="B132" s="126" t="s">
        <v>111</v>
      </c>
      <c r="C132" s="126" t="s">
        <v>102</v>
      </c>
      <c r="D132" s="126" t="s">
        <v>85</v>
      </c>
      <c r="E132">
        <v>38</v>
      </c>
      <c r="F132">
        <v>3</v>
      </c>
      <c r="G132">
        <v>9016</v>
      </c>
      <c r="H132">
        <v>3</v>
      </c>
      <c r="I132">
        <v>0</v>
      </c>
      <c r="J132">
        <v>3</v>
      </c>
      <c r="K132" t="s">
        <v>3641</v>
      </c>
      <c r="L132" s="126" t="s">
        <v>3642</v>
      </c>
      <c r="M132" t="s">
        <v>3643</v>
      </c>
      <c r="N132" s="126" t="s">
        <v>2498</v>
      </c>
    </row>
    <row r="133" spans="1:14" x14ac:dyDescent="0.3">
      <c r="A133" s="126" t="s">
        <v>82</v>
      </c>
      <c r="B133" s="126" t="s">
        <v>111</v>
      </c>
      <c r="C133" s="126" t="s">
        <v>102</v>
      </c>
      <c r="D133" s="126" t="s">
        <v>85</v>
      </c>
      <c r="E133">
        <v>38</v>
      </c>
      <c r="F133">
        <v>4</v>
      </c>
      <c r="G133">
        <v>9016</v>
      </c>
      <c r="H133">
        <v>4</v>
      </c>
      <c r="I133">
        <v>0</v>
      </c>
      <c r="J133">
        <v>4</v>
      </c>
      <c r="K133" t="s">
        <v>3644</v>
      </c>
      <c r="L133" s="126" t="s">
        <v>3645</v>
      </c>
      <c r="M133" t="s">
        <v>3646</v>
      </c>
      <c r="N133" s="126" t="s">
        <v>2498</v>
      </c>
    </row>
    <row r="134" spans="1:14" x14ac:dyDescent="0.3">
      <c r="A134" s="126" t="s">
        <v>82</v>
      </c>
      <c r="B134" s="126" t="s">
        <v>111</v>
      </c>
      <c r="C134" s="126" t="s">
        <v>102</v>
      </c>
      <c r="D134" s="126" t="s">
        <v>85</v>
      </c>
      <c r="E134">
        <v>38</v>
      </c>
      <c r="F134">
        <v>5</v>
      </c>
      <c r="G134">
        <v>9016</v>
      </c>
      <c r="H134">
        <v>5</v>
      </c>
      <c r="I134">
        <v>0</v>
      </c>
      <c r="J134">
        <v>5</v>
      </c>
      <c r="K134" t="s">
        <v>3647</v>
      </c>
      <c r="L134" s="126" t="s">
        <v>3648</v>
      </c>
      <c r="M134" t="s">
        <v>3649</v>
      </c>
      <c r="N134" s="126" t="s">
        <v>2498</v>
      </c>
    </row>
    <row r="135" spans="1:14" x14ac:dyDescent="0.3">
      <c r="A135" s="126" t="s">
        <v>82</v>
      </c>
      <c r="B135" s="126" t="s">
        <v>111</v>
      </c>
      <c r="C135" s="126" t="s">
        <v>102</v>
      </c>
      <c r="D135" s="126" t="s">
        <v>85</v>
      </c>
      <c r="E135">
        <v>38</v>
      </c>
      <c r="F135">
        <v>6</v>
      </c>
      <c r="G135">
        <v>9016</v>
      </c>
      <c r="H135">
        <v>6</v>
      </c>
      <c r="I135">
        <v>0</v>
      </c>
      <c r="J135">
        <v>6</v>
      </c>
      <c r="K135" t="s">
        <v>3650</v>
      </c>
      <c r="L135" s="126" t="s">
        <v>3651</v>
      </c>
      <c r="M135" t="s">
        <v>3652</v>
      </c>
      <c r="N135" s="126" t="s">
        <v>2498</v>
      </c>
    </row>
    <row r="136" spans="1:14" x14ac:dyDescent="0.3">
      <c r="A136" s="126" t="s">
        <v>82</v>
      </c>
      <c r="B136" s="126" t="s">
        <v>111</v>
      </c>
      <c r="C136" s="126" t="s">
        <v>102</v>
      </c>
      <c r="D136" s="126" t="s">
        <v>85</v>
      </c>
      <c r="E136">
        <v>38</v>
      </c>
      <c r="F136">
        <v>7</v>
      </c>
      <c r="G136">
        <v>9016</v>
      </c>
      <c r="H136">
        <v>7</v>
      </c>
      <c r="I136">
        <v>0</v>
      </c>
      <c r="J136">
        <v>7</v>
      </c>
      <c r="K136" t="s">
        <v>2319</v>
      </c>
      <c r="L136" s="126" t="s">
        <v>3653</v>
      </c>
      <c r="M136" t="s">
        <v>3654</v>
      </c>
      <c r="N136" s="126" t="s">
        <v>2498</v>
      </c>
    </row>
    <row r="137" spans="1:14" x14ac:dyDescent="0.3">
      <c r="A137" s="126" t="s">
        <v>82</v>
      </c>
      <c r="B137" s="126" t="s">
        <v>111</v>
      </c>
      <c r="C137" s="126" t="s">
        <v>102</v>
      </c>
      <c r="D137" s="126" t="s">
        <v>85</v>
      </c>
      <c r="E137">
        <v>38</v>
      </c>
      <c r="F137">
        <v>8</v>
      </c>
      <c r="G137">
        <v>9016</v>
      </c>
      <c r="H137">
        <v>8</v>
      </c>
      <c r="I137">
        <v>0</v>
      </c>
      <c r="J137">
        <v>8</v>
      </c>
      <c r="K137" t="s">
        <v>3655</v>
      </c>
      <c r="L137" s="126" t="s">
        <v>3656</v>
      </c>
      <c r="M137" t="s">
        <v>3657</v>
      </c>
      <c r="N137" s="126" t="s">
        <v>2498</v>
      </c>
    </row>
    <row r="138" spans="1:14" x14ac:dyDescent="0.3">
      <c r="A138" s="126" t="s">
        <v>82</v>
      </c>
      <c r="B138" s="126" t="s">
        <v>111</v>
      </c>
      <c r="C138" s="126" t="s">
        <v>102</v>
      </c>
      <c r="D138" s="126" t="s">
        <v>85</v>
      </c>
      <c r="E138">
        <v>38</v>
      </c>
      <c r="F138">
        <v>9</v>
      </c>
      <c r="G138">
        <v>9016</v>
      </c>
      <c r="H138">
        <v>9</v>
      </c>
      <c r="I138">
        <v>0</v>
      </c>
      <c r="J138">
        <v>9</v>
      </c>
      <c r="K138" t="s">
        <v>3658</v>
      </c>
      <c r="L138" s="126" t="s">
        <v>3659</v>
      </c>
      <c r="M138" t="s">
        <v>3660</v>
      </c>
      <c r="N138" s="126" t="s">
        <v>2498</v>
      </c>
    </row>
    <row r="139" spans="1:14" x14ac:dyDescent="0.3">
      <c r="A139" s="126" t="s">
        <v>82</v>
      </c>
      <c r="B139" s="126" t="s">
        <v>111</v>
      </c>
      <c r="C139" s="126" t="s">
        <v>102</v>
      </c>
      <c r="D139" s="126" t="s">
        <v>85</v>
      </c>
      <c r="E139">
        <v>38</v>
      </c>
      <c r="F139">
        <v>10</v>
      </c>
      <c r="G139">
        <v>9016</v>
      </c>
      <c r="H139">
        <v>10</v>
      </c>
      <c r="I139">
        <v>0</v>
      </c>
      <c r="J139">
        <v>10</v>
      </c>
      <c r="K139" t="s">
        <v>3661</v>
      </c>
      <c r="L139" s="126" t="s">
        <v>3662</v>
      </c>
      <c r="M139" t="s">
        <v>3663</v>
      </c>
      <c r="N139" s="126" t="s">
        <v>2498</v>
      </c>
    </row>
    <row r="140" spans="1:14" x14ac:dyDescent="0.3">
      <c r="A140" s="126" t="s">
        <v>82</v>
      </c>
      <c r="B140" s="126" t="s">
        <v>111</v>
      </c>
      <c r="C140" s="126" t="s">
        <v>102</v>
      </c>
      <c r="D140" s="126" t="s">
        <v>85</v>
      </c>
      <c r="E140">
        <v>38</v>
      </c>
      <c r="F140">
        <v>11</v>
      </c>
      <c r="G140">
        <v>9016</v>
      </c>
      <c r="H140">
        <v>11</v>
      </c>
      <c r="I140">
        <v>0</v>
      </c>
      <c r="J140">
        <v>11</v>
      </c>
      <c r="K140" t="s">
        <v>3664</v>
      </c>
      <c r="L140" s="126" t="s">
        <v>3665</v>
      </c>
      <c r="M140" t="s">
        <v>3666</v>
      </c>
      <c r="N140" s="126" t="s">
        <v>2498</v>
      </c>
    </row>
    <row r="141" spans="1:14" x14ac:dyDescent="0.3">
      <c r="A141" s="126" t="s">
        <v>82</v>
      </c>
      <c r="B141" s="126" t="s">
        <v>111</v>
      </c>
      <c r="C141" s="126" t="s">
        <v>102</v>
      </c>
      <c r="D141" s="126" t="s">
        <v>85</v>
      </c>
      <c r="E141">
        <v>38</v>
      </c>
      <c r="F141">
        <v>12</v>
      </c>
      <c r="G141">
        <v>9016</v>
      </c>
      <c r="H141">
        <v>12</v>
      </c>
      <c r="I141">
        <v>0</v>
      </c>
      <c r="J141">
        <v>12</v>
      </c>
      <c r="K141" t="s">
        <v>3667</v>
      </c>
      <c r="L141" s="126" t="s">
        <v>3668</v>
      </c>
      <c r="M141" t="s">
        <v>3669</v>
      </c>
      <c r="N141" s="126" t="s">
        <v>2498</v>
      </c>
    </row>
    <row r="142" spans="1:14" x14ac:dyDescent="0.3">
      <c r="A142" s="126" t="s">
        <v>82</v>
      </c>
      <c r="B142" s="126" t="s">
        <v>111</v>
      </c>
      <c r="C142" s="126" t="s">
        <v>102</v>
      </c>
      <c r="D142" s="126" t="s">
        <v>85</v>
      </c>
      <c r="E142">
        <v>38</v>
      </c>
      <c r="F142">
        <v>13</v>
      </c>
      <c r="G142">
        <v>9016</v>
      </c>
      <c r="H142">
        <v>13</v>
      </c>
      <c r="I142">
        <v>0</v>
      </c>
      <c r="J142">
        <v>13</v>
      </c>
      <c r="K142" t="s">
        <v>3670</v>
      </c>
      <c r="L142" s="126" t="s">
        <v>3671</v>
      </c>
      <c r="M142" t="s">
        <v>3672</v>
      </c>
      <c r="N142" s="126" t="s">
        <v>2498</v>
      </c>
    </row>
    <row r="143" spans="1:14" x14ac:dyDescent="0.3">
      <c r="A143" s="126" t="s">
        <v>82</v>
      </c>
      <c r="B143" s="126" t="s">
        <v>111</v>
      </c>
      <c r="C143" s="126" t="s">
        <v>102</v>
      </c>
      <c r="D143" s="126" t="s">
        <v>85</v>
      </c>
      <c r="E143">
        <v>38</v>
      </c>
      <c r="F143">
        <v>14</v>
      </c>
      <c r="G143">
        <v>9016</v>
      </c>
      <c r="H143">
        <v>14</v>
      </c>
      <c r="I143">
        <v>0</v>
      </c>
      <c r="J143">
        <v>14</v>
      </c>
      <c r="K143" t="s">
        <v>3673</v>
      </c>
      <c r="L143" s="126" t="s">
        <v>3674</v>
      </c>
      <c r="M143" t="s">
        <v>3675</v>
      </c>
      <c r="N143" s="126" t="s">
        <v>2498</v>
      </c>
    </row>
    <row r="144" spans="1:14" x14ac:dyDescent="0.3">
      <c r="A144" s="126" t="s">
        <v>78</v>
      </c>
      <c r="B144" s="126" t="s">
        <v>112</v>
      </c>
      <c r="C144" s="126" t="s">
        <v>103</v>
      </c>
      <c r="D144" s="126" t="s">
        <v>85</v>
      </c>
      <c r="E144">
        <v>39</v>
      </c>
      <c r="F144">
        <v>0</v>
      </c>
      <c r="G144">
        <v>9017</v>
      </c>
      <c r="H144">
        <v>0</v>
      </c>
      <c r="I144">
        <v>0</v>
      </c>
      <c r="J144">
        <v>0</v>
      </c>
      <c r="K144" t="s">
        <v>137</v>
      </c>
      <c r="L144" s="126" t="s">
        <v>3676</v>
      </c>
      <c r="M144" t="s">
        <v>3677</v>
      </c>
      <c r="N144" s="126" t="s">
        <v>2498</v>
      </c>
    </row>
    <row r="145" spans="1:14" x14ac:dyDescent="0.3">
      <c r="A145" s="126" t="s">
        <v>78</v>
      </c>
      <c r="B145" s="126" t="s">
        <v>112</v>
      </c>
      <c r="C145" s="126" t="s">
        <v>103</v>
      </c>
      <c r="D145" s="126" t="s">
        <v>85</v>
      </c>
      <c r="E145">
        <v>40</v>
      </c>
      <c r="F145">
        <v>1</v>
      </c>
      <c r="G145">
        <v>9018</v>
      </c>
      <c r="H145">
        <v>1</v>
      </c>
      <c r="I145">
        <v>0</v>
      </c>
      <c r="J145">
        <v>1</v>
      </c>
      <c r="K145" t="s">
        <v>3678</v>
      </c>
      <c r="L145" s="126" t="s">
        <v>3679</v>
      </c>
      <c r="M145" t="s">
        <v>3680</v>
      </c>
      <c r="N145" s="126" t="s">
        <v>2498</v>
      </c>
    </row>
    <row r="146" spans="1:14" x14ac:dyDescent="0.3">
      <c r="A146" s="126" t="s">
        <v>78</v>
      </c>
      <c r="B146" s="126" t="s">
        <v>112</v>
      </c>
      <c r="C146" s="126" t="s">
        <v>103</v>
      </c>
      <c r="D146" s="126" t="s">
        <v>85</v>
      </c>
      <c r="E146">
        <v>40</v>
      </c>
      <c r="F146">
        <v>2</v>
      </c>
      <c r="G146">
        <v>9018</v>
      </c>
      <c r="H146">
        <v>2</v>
      </c>
      <c r="I146">
        <v>0</v>
      </c>
      <c r="J146">
        <v>2</v>
      </c>
      <c r="K146" t="s">
        <v>3681</v>
      </c>
      <c r="L146" s="126" t="s">
        <v>3682</v>
      </c>
      <c r="M146" t="s">
        <v>3683</v>
      </c>
      <c r="N146" s="126" t="s">
        <v>2498</v>
      </c>
    </row>
    <row r="147" spans="1:14" x14ac:dyDescent="0.3">
      <c r="A147" s="126" t="s">
        <v>78</v>
      </c>
      <c r="B147" s="126" t="s">
        <v>112</v>
      </c>
      <c r="C147" s="126" t="s">
        <v>103</v>
      </c>
      <c r="D147" s="126" t="s">
        <v>85</v>
      </c>
      <c r="E147">
        <v>40</v>
      </c>
      <c r="F147">
        <v>3</v>
      </c>
      <c r="G147">
        <v>9018</v>
      </c>
      <c r="H147">
        <v>3</v>
      </c>
      <c r="I147">
        <v>0</v>
      </c>
      <c r="J147">
        <v>3</v>
      </c>
      <c r="K147" t="s">
        <v>2335</v>
      </c>
      <c r="L147" s="126" t="s">
        <v>3684</v>
      </c>
      <c r="M147" t="s">
        <v>3685</v>
      </c>
      <c r="N147" s="126" t="s">
        <v>2498</v>
      </c>
    </row>
    <row r="148" spans="1:14" x14ac:dyDescent="0.3">
      <c r="A148" s="126" t="s">
        <v>78</v>
      </c>
      <c r="B148" s="126" t="s">
        <v>112</v>
      </c>
      <c r="C148" s="126" t="s">
        <v>103</v>
      </c>
      <c r="D148" s="126" t="s">
        <v>85</v>
      </c>
      <c r="E148">
        <v>40</v>
      </c>
      <c r="F148">
        <v>4</v>
      </c>
      <c r="G148">
        <v>9018</v>
      </c>
      <c r="H148">
        <v>4</v>
      </c>
      <c r="I148">
        <v>0</v>
      </c>
      <c r="J148">
        <v>4</v>
      </c>
      <c r="K148" t="s">
        <v>3686</v>
      </c>
      <c r="L148" s="126" t="s">
        <v>3687</v>
      </c>
      <c r="M148" t="s">
        <v>3688</v>
      </c>
      <c r="N148" s="126" t="s">
        <v>2498</v>
      </c>
    </row>
    <row r="149" spans="1:14" x14ac:dyDescent="0.3">
      <c r="A149" s="126" t="s">
        <v>78</v>
      </c>
      <c r="B149" s="126" t="s">
        <v>112</v>
      </c>
      <c r="C149" s="126" t="s">
        <v>103</v>
      </c>
      <c r="D149" s="126" t="s">
        <v>85</v>
      </c>
      <c r="E149">
        <v>40</v>
      </c>
      <c r="F149">
        <v>5</v>
      </c>
      <c r="G149">
        <v>9018</v>
      </c>
      <c r="H149">
        <v>5</v>
      </c>
      <c r="I149">
        <v>0</v>
      </c>
      <c r="J149">
        <v>5</v>
      </c>
      <c r="K149" t="s">
        <v>3689</v>
      </c>
      <c r="L149" s="126" t="s">
        <v>3690</v>
      </c>
      <c r="M149" t="s">
        <v>3691</v>
      </c>
      <c r="N149" s="126" t="s">
        <v>2498</v>
      </c>
    </row>
    <row r="150" spans="1:14" x14ac:dyDescent="0.3">
      <c r="A150" s="126" t="s">
        <v>78</v>
      </c>
      <c r="B150" s="126" t="s">
        <v>112</v>
      </c>
      <c r="C150" s="126" t="s">
        <v>103</v>
      </c>
      <c r="D150" s="126" t="s">
        <v>85</v>
      </c>
      <c r="E150">
        <v>40</v>
      </c>
      <c r="F150">
        <v>6</v>
      </c>
      <c r="G150">
        <v>9018</v>
      </c>
      <c r="H150">
        <v>6</v>
      </c>
      <c r="I150">
        <v>0</v>
      </c>
      <c r="J150">
        <v>6</v>
      </c>
      <c r="K150" t="s">
        <v>3692</v>
      </c>
      <c r="L150" s="126" t="s">
        <v>3693</v>
      </c>
      <c r="M150" t="s">
        <v>3694</v>
      </c>
      <c r="N150" s="126" t="s">
        <v>2498</v>
      </c>
    </row>
    <row r="151" spans="1:14" x14ac:dyDescent="0.3">
      <c r="A151" s="126" t="s">
        <v>78</v>
      </c>
      <c r="B151" s="126" t="s">
        <v>112</v>
      </c>
      <c r="C151" s="126" t="s">
        <v>103</v>
      </c>
      <c r="D151" s="126" t="s">
        <v>85</v>
      </c>
      <c r="E151">
        <v>40</v>
      </c>
      <c r="F151">
        <v>7</v>
      </c>
      <c r="G151">
        <v>9018</v>
      </c>
      <c r="H151">
        <v>7</v>
      </c>
      <c r="I151">
        <v>0</v>
      </c>
      <c r="J151">
        <v>7</v>
      </c>
      <c r="K151" t="s">
        <v>3695</v>
      </c>
      <c r="L151" s="126" t="s">
        <v>3696</v>
      </c>
      <c r="M151" t="s">
        <v>3697</v>
      </c>
      <c r="N151" s="126" t="s">
        <v>2498</v>
      </c>
    </row>
    <row r="152" spans="1:14" x14ac:dyDescent="0.3">
      <c r="A152" s="126" t="s">
        <v>82</v>
      </c>
      <c r="B152" s="126" t="s">
        <v>113</v>
      </c>
      <c r="C152" s="126" t="s">
        <v>103</v>
      </c>
      <c r="D152" s="126" t="s">
        <v>85</v>
      </c>
      <c r="E152">
        <v>41</v>
      </c>
      <c r="F152">
        <v>0</v>
      </c>
      <c r="G152">
        <v>9019</v>
      </c>
      <c r="H152">
        <v>0</v>
      </c>
      <c r="I152">
        <v>0</v>
      </c>
      <c r="J152">
        <v>0</v>
      </c>
      <c r="K152" t="s">
        <v>130</v>
      </c>
      <c r="L152" s="126" t="s">
        <v>3698</v>
      </c>
      <c r="M152" t="s">
        <v>3699</v>
      </c>
      <c r="N152" s="126" t="s">
        <v>2498</v>
      </c>
    </row>
    <row r="153" spans="1:14" x14ac:dyDescent="0.3">
      <c r="A153" s="126" t="s">
        <v>82</v>
      </c>
      <c r="B153" s="126" t="s">
        <v>113</v>
      </c>
      <c r="C153" s="126" t="s">
        <v>103</v>
      </c>
      <c r="D153" s="126" t="s">
        <v>85</v>
      </c>
      <c r="E153">
        <v>42</v>
      </c>
      <c r="F153">
        <v>1</v>
      </c>
      <c r="G153">
        <v>9020</v>
      </c>
      <c r="H153">
        <v>1</v>
      </c>
      <c r="I153">
        <v>0</v>
      </c>
      <c r="J153">
        <v>1</v>
      </c>
      <c r="K153" t="s">
        <v>3700</v>
      </c>
      <c r="L153" s="126" t="s">
        <v>3701</v>
      </c>
      <c r="M153" t="s">
        <v>3702</v>
      </c>
      <c r="N153" s="126" t="s">
        <v>2498</v>
      </c>
    </row>
    <row r="154" spans="1:14" x14ac:dyDescent="0.3">
      <c r="A154" s="126" t="s">
        <v>82</v>
      </c>
      <c r="B154" s="126" t="s">
        <v>113</v>
      </c>
      <c r="C154" s="126" t="s">
        <v>103</v>
      </c>
      <c r="D154" s="126" t="s">
        <v>85</v>
      </c>
      <c r="E154">
        <v>42</v>
      </c>
      <c r="F154">
        <v>2</v>
      </c>
      <c r="G154">
        <v>9020</v>
      </c>
      <c r="H154">
        <v>2</v>
      </c>
      <c r="I154">
        <v>0</v>
      </c>
      <c r="J154">
        <v>2</v>
      </c>
      <c r="K154" t="s">
        <v>3703</v>
      </c>
      <c r="L154" s="126" t="s">
        <v>3704</v>
      </c>
      <c r="M154" t="s">
        <v>3705</v>
      </c>
      <c r="N154" s="126" t="s">
        <v>2498</v>
      </c>
    </row>
    <row r="155" spans="1:14" x14ac:dyDescent="0.3">
      <c r="A155" s="126" t="s">
        <v>82</v>
      </c>
      <c r="B155" s="126" t="s">
        <v>113</v>
      </c>
      <c r="C155" s="126" t="s">
        <v>103</v>
      </c>
      <c r="D155" s="126" t="s">
        <v>85</v>
      </c>
      <c r="E155">
        <v>42</v>
      </c>
      <c r="F155">
        <v>3</v>
      </c>
      <c r="G155">
        <v>9020</v>
      </c>
      <c r="H155">
        <v>3</v>
      </c>
      <c r="I155">
        <v>0</v>
      </c>
      <c r="J155">
        <v>3</v>
      </c>
      <c r="K155" t="s">
        <v>3706</v>
      </c>
      <c r="L155" s="126" t="s">
        <v>3707</v>
      </c>
      <c r="M155" t="s">
        <v>3708</v>
      </c>
      <c r="N155" s="126" t="s">
        <v>2498</v>
      </c>
    </row>
    <row r="156" spans="1:14" x14ac:dyDescent="0.3">
      <c r="A156" s="126" t="s">
        <v>82</v>
      </c>
      <c r="B156" s="126" t="s">
        <v>113</v>
      </c>
      <c r="C156" s="126" t="s">
        <v>103</v>
      </c>
      <c r="D156" s="126" t="s">
        <v>85</v>
      </c>
      <c r="E156">
        <v>42</v>
      </c>
      <c r="F156">
        <v>4</v>
      </c>
      <c r="G156">
        <v>9020</v>
      </c>
      <c r="H156">
        <v>4</v>
      </c>
      <c r="I156">
        <v>0</v>
      </c>
      <c r="J156">
        <v>4</v>
      </c>
      <c r="K156" t="s">
        <v>3709</v>
      </c>
      <c r="L156" s="126" t="s">
        <v>3710</v>
      </c>
      <c r="M156" t="s">
        <v>3711</v>
      </c>
      <c r="N156" s="126" t="s">
        <v>2498</v>
      </c>
    </row>
    <row r="157" spans="1:14" x14ac:dyDescent="0.3">
      <c r="A157" s="126" t="s">
        <v>82</v>
      </c>
      <c r="B157" s="126" t="s">
        <v>113</v>
      </c>
      <c r="C157" s="126" t="s">
        <v>103</v>
      </c>
      <c r="D157" s="126" t="s">
        <v>85</v>
      </c>
      <c r="E157">
        <v>42</v>
      </c>
      <c r="F157">
        <v>5</v>
      </c>
      <c r="G157">
        <v>9020</v>
      </c>
      <c r="H157">
        <v>5</v>
      </c>
      <c r="I157">
        <v>0</v>
      </c>
      <c r="J157">
        <v>5</v>
      </c>
      <c r="K157" t="s">
        <v>3712</v>
      </c>
      <c r="L157" s="126" t="s">
        <v>3713</v>
      </c>
      <c r="M157" t="s">
        <v>3714</v>
      </c>
      <c r="N157" s="126" t="s">
        <v>2498</v>
      </c>
    </row>
    <row r="158" spans="1:14" x14ac:dyDescent="0.3">
      <c r="A158" s="126" t="s">
        <v>82</v>
      </c>
      <c r="B158" s="126" t="s">
        <v>113</v>
      </c>
      <c r="C158" s="126" t="s">
        <v>103</v>
      </c>
      <c r="D158" s="126" t="s">
        <v>85</v>
      </c>
      <c r="E158">
        <v>42</v>
      </c>
      <c r="F158">
        <v>6</v>
      </c>
      <c r="G158">
        <v>9020</v>
      </c>
      <c r="H158">
        <v>6</v>
      </c>
      <c r="I158">
        <v>0</v>
      </c>
      <c r="J158">
        <v>6</v>
      </c>
      <c r="K158" t="s">
        <v>3715</v>
      </c>
      <c r="L158" s="126" t="s">
        <v>3716</v>
      </c>
      <c r="M158" t="s">
        <v>3717</v>
      </c>
      <c r="N158" s="126" t="s">
        <v>2498</v>
      </c>
    </row>
    <row r="159" spans="1:14" x14ac:dyDescent="0.3">
      <c r="A159" s="126" t="s">
        <v>82</v>
      </c>
      <c r="B159" s="126" t="s">
        <v>113</v>
      </c>
      <c r="C159" s="126" t="s">
        <v>103</v>
      </c>
      <c r="D159" s="126" t="s">
        <v>85</v>
      </c>
      <c r="E159">
        <v>42</v>
      </c>
      <c r="F159">
        <v>7</v>
      </c>
      <c r="G159">
        <v>9020</v>
      </c>
      <c r="H159">
        <v>7</v>
      </c>
      <c r="I159">
        <v>0</v>
      </c>
      <c r="J159">
        <v>7</v>
      </c>
      <c r="K159" t="s">
        <v>2317</v>
      </c>
      <c r="L159" s="126" t="s">
        <v>3718</v>
      </c>
      <c r="M159" t="s">
        <v>3719</v>
      </c>
      <c r="N159" s="126" t="s">
        <v>2498</v>
      </c>
    </row>
    <row r="160" spans="1:14" x14ac:dyDescent="0.3">
      <c r="A160" s="126" t="s">
        <v>78</v>
      </c>
      <c r="B160" s="126" t="s">
        <v>114</v>
      </c>
      <c r="C160" s="126" t="s">
        <v>104</v>
      </c>
      <c r="D160" s="126" t="s">
        <v>85</v>
      </c>
      <c r="E160">
        <v>43</v>
      </c>
      <c r="F160">
        <v>0</v>
      </c>
      <c r="G160">
        <v>9021</v>
      </c>
      <c r="H160">
        <v>0</v>
      </c>
      <c r="I160">
        <v>0</v>
      </c>
      <c r="J160">
        <v>0</v>
      </c>
      <c r="K160" t="s">
        <v>133</v>
      </c>
      <c r="L160" s="126" t="s">
        <v>3720</v>
      </c>
      <c r="M160" t="s">
        <v>3721</v>
      </c>
      <c r="N160" s="126" t="s">
        <v>2498</v>
      </c>
    </row>
    <row r="161" spans="1:14" x14ac:dyDescent="0.3">
      <c r="A161" s="126" t="s">
        <v>78</v>
      </c>
      <c r="B161" s="126" t="s">
        <v>114</v>
      </c>
      <c r="C161" s="126" t="s">
        <v>104</v>
      </c>
      <c r="D161" s="126" t="s">
        <v>85</v>
      </c>
      <c r="E161">
        <v>44</v>
      </c>
      <c r="F161">
        <v>1</v>
      </c>
      <c r="G161">
        <v>9022</v>
      </c>
      <c r="H161">
        <v>1</v>
      </c>
      <c r="I161">
        <v>0</v>
      </c>
      <c r="J161">
        <v>1</v>
      </c>
      <c r="K161" t="s">
        <v>3722</v>
      </c>
      <c r="L161" s="126" t="s">
        <v>3723</v>
      </c>
      <c r="M161" t="s">
        <v>3724</v>
      </c>
      <c r="N161" s="126" t="s">
        <v>2498</v>
      </c>
    </row>
    <row r="162" spans="1:14" x14ac:dyDescent="0.3">
      <c r="A162" s="126" t="s">
        <v>78</v>
      </c>
      <c r="B162" s="126" t="s">
        <v>114</v>
      </c>
      <c r="C162" s="126" t="s">
        <v>104</v>
      </c>
      <c r="D162" s="126" t="s">
        <v>85</v>
      </c>
      <c r="E162">
        <v>44</v>
      </c>
      <c r="F162">
        <v>2</v>
      </c>
      <c r="G162">
        <v>9022</v>
      </c>
      <c r="H162">
        <v>2</v>
      </c>
      <c r="I162">
        <v>0</v>
      </c>
      <c r="J162">
        <v>2</v>
      </c>
      <c r="K162" t="s">
        <v>3725</v>
      </c>
      <c r="L162" s="126" t="s">
        <v>3726</v>
      </c>
      <c r="M162" t="s">
        <v>3727</v>
      </c>
      <c r="N162" s="126" t="s">
        <v>2498</v>
      </c>
    </row>
    <row r="163" spans="1:14" x14ac:dyDescent="0.3">
      <c r="A163" s="126" t="s">
        <v>78</v>
      </c>
      <c r="B163" s="126" t="s">
        <v>114</v>
      </c>
      <c r="C163" s="126" t="s">
        <v>104</v>
      </c>
      <c r="D163" s="126" t="s">
        <v>85</v>
      </c>
      <c r="E163">
        <v>44</v>
      </c>
      <c r="F163">
        <v>3</v>
      </c>
      <c r="G163">
        <v>9022</v>
      </c>
      <c r="H163">
        <v>3</v>
      </c>
      <c r="I163">
        <v>0</v>
      </c>
      <c r="J163">
        <v>3</v>
      </c>
      <c r="K163" t="s">
        <v>3728</v>
      </c>
      <c r="L163" s="126" t="s">
        <v>3729</v>
      </c>
      <c r="M163" t="s">
        <v>3730</v>
      </c>
      <c r="N163" s="126" t="s">
        <v>2498</v>
      </c>
    </row>
    <row r="164" spans="1:14" x14ac:dyDescent="0.3">
      <c r="A164" s="126" t="s">
        <v>78</v>
      </c>
      <c r="B164" s="126" t="s">
        <v>114</v>
      </c>
      <c r="C164" s="126" t="s">
        <v>104</v>
      </c>
      <c r="D164" s="126" t="s">
        <v>85</v>
      </c>
      <c r="E164">
        <v>44</v>
      </c>
      <c r="F164">
        <v>4</v>
      </c>
      <c r="G164">
        <v>9022</v>
      </c>
      <c r="H164">
        <v>4</v>
      </c>
      <c r="I164">
        <v>0</v>
      </c>
      <c r="J164">
        <v>4</v>
      </c>
      <c r="K164" t="s">
        <v>3731</v>
      </c>
      <c r="L164" s="126" t="s">
        <v>3732</v>
      </c>
      <c r="M164" t="s">
        <v>3733</v>
      </c>
      <c r="N164" s="126" t="s">
        <v>2498</v>
      </c>
    </row>
    <row r="165" spans="1:14" x14ac:dyDescent="0.3">
      <c r="A165" s="126" t="s">
        <v>78</v>
      </c>
      <c r="B165" s="126" t="s">
        <v>114</v>
      </c>
      <c r="C165" s="126" t="s">
        <v>104</v>
      </c>
      <c r="D165" s="126" t="s">
        <v>85</v>
      </c>
      <c r="E165">
        <v>44</v>
      </c>
      <c r="F165">
        <v>5</v>
      </c>
      <c r="G165">
        <v>9022</v>
      </c>
      <c r="H165">
        <v>5</v>
      </c>
      <c r="I165">
        <v>0</v>
      </c>
      <c r="J165">
        <v>5</v>
      </c>
      <c r="K165" t="s">
        <v>2333</v>
      </c>
      <c r="L165" s="126" t="s">
        <v>3734</v>
      </c>
      <c r="M165" t="s">
        <v>3735</v>
      </c>
      <c r="N165" s="126" t="s">
        <v>2498</v>
      </c>
    </row>
    <row r="166" spans="1:14" x14ac:dyDescent="0.3">
      <c r="A166" s="126" t="s">
        <v>78</v>
      </c>
      <c r="B166" s="126" t="s">
        <v>114</v>
      </c>
      <c r="C166" s="126" t="s">
        <v>104</v>
      </c>
      <c r="D166" s="126" t="s">
        <v>85</v>
      </c>
      <c r="E166">
        <v>44</v>
      </c>
      <c r="F166">
        <v>6</v>
      </c>
      <c r="G166">
        <v>9022</v>
      </c>
      <c r="H166">
        <v>6</v>
      </c>
      <c r="I166">
        <v>0</v>
      </c>
      <c r="J166">
        <v>6</v>
      </c>
      <c r="K166" t="s">
        <v>3736</v>
      </c>
      <c r="L166" s="126" t="s">
        <v>3737</v>
      </c>
      <c r="M166" t="s">
        <v>3738</v>
      </c>
      <c r="N166" s="126" t="s">
        <v>2498</v>
      </c>
    </row>
    <row r="167" spans="1:14" x14ac:dyDescent="0.3">
      <c r="A167" s="126" t="s">
        <v>82</v>
      </c>
      <c r="B167" s="126" t="s">
        <v>115</v>
      </c>
      <c r="C167" s="126" t="s">
        <v>104</v>
      </c>
      <c r="D167" s="126" t="s">
        <v>85</v>
      </c>
      <c r="E167">
        <v>45</v>
      </c>
      <c r="F167">
        <v>0</v>
      </c>
      <c r="G167">
        <v>9023</v>
      </c>
      <c r="H167">
        <v>0</v>
      </c>
      <c r="I167">
        <v>0</v>
      </c>
      <c r="J167">
        <v>0</v>
      </c>
      <c r="K167" t="s">
        <v>123</v>
      </c>
      <c r="L167" s="126" t="s">
        <v>3739</v>
      </c>
      <c r="M167" t="s">
        <v>3740</v>
      </c>
      <c r="N167" s="126" t="s">
        <v>2498</v>
      </c>
    </row>
    <row r="168" spans="1:14" x14ac:dyDescent="0.3">
      <c r="A168" s="126" t="s">
        <v>82</v>
      </c>
      <c r="B168" s="126" t="s">
        <v>115</v>
      </c>
      <c r="C168" s="126" t="s">
        <v>104</v>
      </c>
      <c r="D168" s="126" t="s">
        <v>85</v>
      </c>
      <c r="E168">
        <v>46</v>
      </c>
      <c r="F168">
        <v>1</v>
      </c>
      <c r="G168">
        <v>9024</v>
      </c>
      <c r="H168">
        <v>1</v>
      </c>
      <c r="I168">
        <v>0</v>
      </c>
      <c r="J168">
        <v>1</v>
      </c>
      <c r="K168" t="s">
        <v>3741</v>
      </c>
      <c r="L168" s="126" t="s">
        <v>3742</v>
      </c>
      <c r="M168" t="s">
        <v>3743</v>
      </c>
      <c r="N168" s="126" t="s">
        <v>2498</v>
      </c>
    </row>
    <row r="169" spans="1:14" x14ac:dyDescent="0.3">
      <c r="A169" s="126" t="s">
        <v>82</v>
      </c>
      <c r="B169" s="126" t="s">
        <v>115</v>
      </c>
      <c r="C169" s="126" t="s">
        <v>104</v>
      </c>
      <c r="D169" s="126" t="s">
        <v>85</v>
      </c>
      <c r="E169">
        <v>46</v>
      </c>
      <c r="F169">
        <v>2</v>
      </c>
      <c r="G169">
        <v>9024</v>
      </c>
      <c r="H169">
        <v>2</v>
      </c>
      <c r="I169">
        <v>0</v>
      </c>
      <c r="J169">
        <v>2</v>
      </c>
      <c r="K169" t="s">
        <v>2310</v>
      </c>
      <c r="L169" s="126" t="s">
        <v>3744</v>
      </c>
      <c r="M169" t="s">
        <v>3745</v>
      </c>
      <c r="N169" s="126" t="s">
        <v>2498</v>
      </c>
    </row>
    <row r="170" spans="1:14" x14ac:dyDescent="0.3">
      <c r="A170" s="126" t="s">
        <v>82</v>
      </c>
      <c r="B170" s="126" t="s">
        <v>115</v>
      </c>
      <c r="C170" s="126" t="s">
        <v>104</v>
      </c>
      <c r="D170" s="126" t="s">
        <v>85</v>
      </c>
      <c r="E170">
        <v>46</v>
      </c>
      <c r="F170">
        <v>3</v>
      </c>
      <c r="G170">
        <v>9024</v>
      </c>
      <c r="H170">
        <v>3</v>
      </c>
      <c r="I170">
        <v>0</v>
      </c>
      <c r="J170">
        <v>3</v>
      </c>
      <c r="K170" t="s">
        <v>3746</v>
      </c>
      <c r="L170" s="126" t="s">
        <v>3747</v>
      </c>
      <c r="M170" t="s">
        <v>3748</v>
      </c>
      <c r="N170" s="126" t="s">
        <v>2498</v>
      </c>
    </row>
    <row r="171" spans="1:14" x14ac:dyDescent="0.3">
      <c r="A171" s="126" t="s">
        <v>82</v>
      </c>
      <c r="B171" s="126" t="s">
        <v>115</v>
      </c>
      <c r="C171" s="126" t="s">
        <v>104</v>
      </c>
      <c r="D171" s="126" t="s">
        <v>85</v>
      </c>
      <c r="E171">
        <v>46</v>
      </c>
      <c r="F171">
        <v>4</v>
      </c>
      <c r="G171">
        <v>9024</v>
      </c>
      <c r="H171">
        <v>4</v>
      </c>
      <c r="I171">
        <v>0</v>
      </c>
      <c r="J171">
        <v>4</v>
      </c>
      <c r="K171" t="s">
        <v>3749</v>
      </c>
      <c r="L171" s="126" t="s">
        <v>3750</v>
      </c>
      <c r="M171" t="s">
        <v>3751</v>
      </c>
      <c r="N171" s="126" t="s">
        <v>2498</v>
      </c>
    </row>
    <row r="172" spans="1:14" x14ac:dyDescent="0.3">
      <c r="A172" s="126" t="s">
        <v>82</v>
      </c>
      <c r="B172" s="126" t="s">
        <v>115</v>
      </c>
      <c r="C172" s="126" t="s">
        <v>104</v>
      </c>
      <c r="D172" s="126" t="s">
        <v>85</v>
      </c>
      <c r="E172">
        <v>46</v>
      </c>
      <c r="F172">
        <v>5</v>
      </c>
      <c r="G172">
        <v>9024</v>
      </c>
      <c r="H172">
        <v>5</v>
      </c>
      <c r="I172">
        <v>0</v>
      </c>
      <c r="J172">
        <v>5</v>
      </c>
      <c r="K172" t="s">
        <v>3752</v>
      </c>
      <c r="L172" s="126" t="s">
        <v>3753</v>
      </c>
      <c r="M172" t="s">
        <v>3754</v>
      </c>
      <c r="N172" s="126" t="s">
        <v>2498</v>
      </c>
    </row>
    <row r="173" spans="1:14" x14ac:dyDescent="0.3">
      <c r="A173" s="126" t="s">
        <v>82</v>
      </c>
      <c r="B173" s="126" t="s">
        <v>115</v>
      </c>
      <c r="C173" s="126" t="s">
        <v>104</v>
      </c>
      <c r="D173" s="126" t="s">
        <v>85</v>
      </c>
      <c r="E173">
        <v>46</v>
      </c>
      <c r="F173">
        <v>6</v>
      </c>
      <c r="G173">
        <v>9024</v>
      </c>
      <c r="H173">
        <v>6</v>
      </c>
      <c r="I173">
        <v>0</v>
      </c>
      <c r="J173">
        <v>6</v>
      </c>
      <c r="K173" t="s">
        <v>3755</v>
      </c>
      <c r="L173" s="126" t="s">
        <v>3756</v>
      </c>
      <c r="M173" t="s">
        <v>3757</v>
      </c>
      <c r="N173" s="126" t="s">
        <v>2498</v>
      </c>
    </row>
    <row r="174" spans="1:14" x14ac:dyDescent="0.3">
      <c r="A174" s="126" t="s">
        <v>78</v>
      </c>
      <c r="B174" s="126" t="s">
        <v>116</v>
      </c>
      <c r="C174" s="126" t="s">
        <v>105</v>
      </c>
      <c r="D174" s="126" t="s">
        <v>85</v>
      </c>
      <c r="E174">
        <v>47</v>
      </c>
      <c r="F174">
        <v>0</v>
      </c>
      <c r="G174">
        <v>9032</v>
      </c>
      <c r="H174">
        <v>0</v>
      </c>
      <c r="I174">
        <v>0</v>
      </c>
      <c r="J174">
        <v>0</v>
      </c>
      <c r="K174" t="s">
        <v>2347</v>
      </c>
      <c r="L174" s="126" t="s">
        <v>3758</v>
      </c>
      <c r="M174" t="s">
        <v>3759</v>
      </c>
      <c r="N174" s="126" t="s">
        <v>2498</v>
      </c>
    </row>
    <row r="175" spans="1:14" x14ac:dyDescent="0.3">
      <c r="A175" s="126" t="s">
        <v>78</v>
      </c>
      <c r="B175" s="126" t="s">
        <v>116</v>
      </c>
      <c r="C175" s="126" t="s">
        <v>105</v>
      </c>
      <c r="D175" s="126" t="s">
        <v>85</v>
      </c>
      <c r="E175">
        <v>48</v>
      </c>
      <c r="F175">
        <v>109</v>
      </c>
      <c r="G175">
        <v>9033</v>
      </c>
      <c r="H175">
        <v>109</v>
      </c>
      <c r="I175">
        <v>0</v>
      </c>
      <c r="J175">
        <v>109</v>
      </c>
      <c r="K175" t="s">
        <v>3760</v>
      </c>
      <c r="L175" s="126" t="s">
        <v>3761</v>
      </c>
      <c r="M175" t="s">
        <v>3762</v>
      </c>
      <c r="N175" s="126" t="s">
        <v>2498</v>
      </c>
    </row>
    <row r="176" spans="1:14" x14ac:dyDescent="0.3">
      <c r="A176" s="126" t="s">
        <v>78</v>
      </c>
      <c r="B176" s="126" t="s">
        <v>116</v>
      </c>
      <c r="C176" s="126" t="s">
        <v>105</v>
      </c>
      <c r="D176" s="126" t="s">
        <v>85</v>
      </c>
      <c r="E176">
        <v>48</v>
      </c>
      <c r="F176">
        <v>118</v>
      </c>
      <c r="G176">
        <v>9033</v>
      </c>
      <c r="H176">
        <v>118</v>
      </c>
      <c r="I176">
        <v>0</v>
      </c>
      <c r="J176">
        <v>118</v>
      </c>
      <c r="K176" t="s">
        <v>3763</v>
      </c>
      <c r="L176" s="126" t="s">
        <v>3764</v>
      </c>
      <c r="M176" t="s">
        <v>3765</v>
      </c>
      <c r="N176" s="126" t="s">
        <v>2498</v>
      </c>
    </row>
    <row r="177" spans="1:14" x14ac:dyDescent="0.3">
      <c r="A177" s="126" t="s">
        <v>78</v>
      </c>
      <c r="B177" s="126" t="s">
        <v>116</v>
      </c>
      <c r="C177" s="126" t="s">
        <v>105</v>
      </c>
      <c r="D177" s="126" t="s">
        <v>85</v>
      </c>
      <c r="E177">
        <v>48</v>
      </c>
      <c r="F177">
        <v>125</v>
      </c>
      <c r="G177">
        <v>9033</v>
      </c>
      <c r="H177">
        <v>125</v>
      </c>
      <c r="I177">
        <v>0</v>
      </c>
      <c r="J177">
        <v>125</v>
      </c>
      <c r="K177" t="s">
        <v>3766</v>
      </c>
      <c r="L177" s="126" t="s">
        <v>3767</v>
      </c>
      <c r="M177" t="s">
        <v>3768</v>
      </c>
      <c r="N177" s="126" t="s">
        <v>2498</v>
      </c>
    </row>
    <row r="178" spans="1:14" x14ac:dyDescent="0.3">
      <c r="A178" s="126" t="s">
        <v>78</v>
      </c>
      <c r="B178" s="126" t="s">
        <v>116</v>
      </c>
      <c r="C178" s="126" t="s">
        <v>105</v>
      </c>
      <c r="D178" s="126" t="s">
        <v>85</v>
      </c>
      <c r="E178">
        <v>48</v>
      </c>
      <c r="F178">
        <v>213</v>
      </c>
      <c r="G178">
        <v>9033</v>
      </c>
      <c r="H178">
        <v>213</v>
      </c>
      <c r="I178">
        <v>0</v>
      </c>
      <c r="J178">
        <v>213</v>
      </c>
      <c r="K178" t="s">
        <v>3769</v>
      </c>
      <c r="L178" s="126" t="s">
        <v>3770</v>
      </c>
      <c r="M178" t="s">
        <v>3771</v>
      </c>
      <c r="N178" s="126" t="s">
        <v>2498</v>
      </c>
    </row>
    <row r="179" spans="1:14" x14ac:dyDescent="0.3">
      <c r="A179" s="126" t="s">
        <v>78</v>
      </c>
      <c r="B179" s="126" t="s">
        <v>116</v>
      </c>
      <c r="C179" s="126" t="s">
        <v>105</v>
      </c>
      <c r="D179" s="126" t="s">
        <v>85</v>
      </c>
      <c r="E179">
        <v>48</v>
      </c>
      <c r="F179">
        <v>224</v>
      </c>
      <c r="G179">
        <v>9033</v>
      </c>
      <c r="H179">
        <v>224</v>
      </c>
      <c r="I179">
        <v>0</v>
      </c>
      <c r="J179">
        <v>224</v>
      </c>
      <c r="K179" t="s">
        <v>3772</v>
      </c>
      <c r="L179" s="126" t="s">
        <v>3773</v>
      </c>
      <c r="M179" t="s">
        <v>3774</v>
      </c>
      <c r="N179" s="126" t="s">
        <v>2498</v>
      </c>
    </row>
    <row r="180" spans="1:14" x14ac:dyDescent="0.3">
      <c r="A180" s="126" t="s">
        <v>78</v>
      </c>
      <c r="B180" s="126" t="s">
        <v>116</v>
      </c>
      <c r="C180" s="126" t="s">
        <v>105</v>
      </c>
      <c r="D180" s="126" t="s">
        <v>85</v>
      </c>
      <c r="E180">
        <v>48</v>
      </c>
      <c r="F180">
        <v>228</v>
      </c>
      <c r="G180">
        <v>9033</v>
      </c>
      <c r="H180">
        <v>228</v>
      </c>
      <c r="I180">
        <v>0</v>
      </c>
      <c r="J180">
        <v>228</v>
      </c>
      <c r="K180" t="s">
        <v>3775</v>
      </c>
      <c r="L180" s="126" t="s">
        <v>3776</v>
      </c>
      <c r="M180" t="s">
        <v>3777</v>
      </c>
      <c r="N180" s="126" t="s">
        <v>2498</v>
      </c>
    </row>
    <row r="181" spans="1:14" x14ac:dyDescent="0.3">
      <c r="A181" s="126" t="s">
        <v>78</v>
      </c>
      <c r="B181" s="126" t="s">
        <v>116</v>
      </c>
      <c r="C181" s="126" t="s">
        <v>105</v>
      </c>
      <c r="D181" s="126" t="s">
        <v>85</v>
      </c>
      <c r="E181">
        <v>48</v>
      </c>
      <c r="F181">
        <v>306</v>
      </c>
      <c r="G181">
        <v>9033</v>
      </c>
      <c r="H181">
        <v>306</v>
      </c>
      <c r="I181">
        <v>0</v>
      </c>
      <c r="J181">
        <v>306</v>
      </c>
      <c r="K181" t="s">
        <v>3778</v>
      </c>
      <c r="L181" s="126" t="s">
        <v>3779</v>
      </c>
      <c r="M181" t="s">
        <v>3780</v>
      </c>
      <c r="N181" s="126" t="s">
        <v>2498</v>
      </c>
    </row>
    <row r="182" spans="1:14" x14ac:dyDescent="0.3">
      <c r="A182" s="126" t="s">
        <v>78</v>
      </c>
      <c r="B182" s="126" t="s">
        <v>116</v>
      </c>
      <c r="C182" s="126" t="s">
        <v>105</v>
      </c>
      <c r="D182" s="126" t="s">
        <v>85</v>
      </c>
      <c r="E182">
        <v>48</v>
      </c>
      <c r="F182">
        <v>314</v>
      </c>
      <c r="G182">
        <v>9033</v>
      </c>
      <c r="H182">
        <v>314</v>
      </c>
      <c r="I182">
        <v>0</v>
      </c>
      <c r="J182">
        <v>314</v>
      </c>
      <c r="K182" t="s">
        <v>3781</v>
      </c>
      <c r="L182" s="126" t="s">
        <v>3782</v>
      </c>
      <c r="M182" t="s">
        <v>3783</v>
      </c>
      <c r="N182" s="126" t="s">
        <v>2498</v>
      </c>
    </row>
    <row r="183" spans="1:14" x14ac:dyDescent="0.3">
      <c r="A183" s="126" t="s">
        <v>78</v>
      </c>
      <c r="B183" s="126" t="s">
        <v>116</v>
      </c>
      <c r="C183" s="126" t="s">
        <v>105</v>
      </c>
      <c r="D183" s="126" t="s">
        <v>85</v>
      </c>
      <c r="E183">
        <v>48</v>
      </c>
      <c r="F183">
        <v>319</v>
      </c>
      <c r="G183">
        <v>9033</v>
      </c>
      <c r="H183">
        <v>319</v>
      </c>
      <c r="I183">
        <v>0</v>
      </c>
      <c r="J183">
        <v>319</v>
      </c>
      <c r="K183" t="s">
        <v>3784</v>
      </c>
      <c r="L183" s="126" t="s">
        <v>3785</v>
      </c>
      <c r="M183" t="s">
        <v>3786</v>
      </c>
      <c r="N183" s="126" t="s">
        <v>2498</v>
      </c>
    </row>
    <row r="184" spans="1:14" x14ac:dyDescent="0.3">
      <c r="A184" s="126" t="s">
        <v>78</v>
      </c>
      <c r="B184" s="126" t="s">
        <v>116</v>
      </c>
      <c r="C184" s="126" t="s">
        <v>105</v>
      </c>
      <c r="D184" s="126" t="s">
        <v>85</v>
      </c>
      <c r="E184">
        <v>48</v>
      </c>
      <c r="F184">
        <v>320</v>
      </c>
      <c r="G184">
        <v>9033</v>
      </c>
      <c r="H184">
        <v>320</v>
      </c>
      <c r="I184">
        <v>0</v>
      </c>
      <c r="J184">
        <v>320</v>
      </c>
      <c r="K184" t="s">
        <v>3787</v>
      </c>
      <c r="L184" s="126" t="s">
        <v>3788</v>
      </c>
      <c r="M184" t="s">
        <v>3789</v>
      </c>
      <c r="N184" s="126" t="s">
        <v>2498</v>
      </c>
    </row>
    <row r="185" spans="1:14" x14ac:dyDescent="0.3">
      <c r="A185" s="126" t="s">
        <v>78</v>
      </c>
      <c r="B185" s="126" t="s">
        <v>116</v>
      </c>
      <c r="C185" s="126" t="s">
        <v>105</v>
      </c>
      <c r="D185" s="126" t="s">
        <v>85</v>
      </c>
      <c r="E185">
        <v>48</v>
      </c>
      <c r="F185">
        <v>405</v>
      </c>
      <c r="G185">
        <v>9033</v>
      </c>
      <c r="H185">
        <v>405</v>
      </c>
      <c r="I185">
        <v>0</v>
      </c>
      <c r="J185">
        <v>405</v>
      </c>
      <c r="K185" t="s">
        <v>3790</v>
      </c>
      <c r="L185" s="126" t="s">
        <v>3791</v>
      </c>
      <c r="M185" t="s">
        <v>3792</v>
      </c>
      <c r="N185" s="126" t="s">
        <v>2498</v>
      </c>
    </row>
    <row r="186" spans="1:14" x14ac:dyDescent="0.3">
      <c r="A186" s="126" t="s">
        <v>78</v>
      </c>
      <c r="B186" s="126" t="s">
        <v>116</v>
      </c>
      <c r="C186" s="126" t="s">
        <v>105</v>
      </c>
      <c r="D186" s="126" t="s">
        <v>85</v>
      </c>
      <c r="E186">
        <v>48</v>
      </c>
      <c r="F186">
        <v>415</v>
      </c>
      <c r="G186">
        <v>9033</v>
      </c>
      <c r="H186">
        <v>415</v>
      </c>
      <c r="I186">
        <v>0</v>
      </c>
      <c r="J186">
        <v>415</v>
      </c>
      <c r="K186" t="s">
        <v>3793</v>
      </c>
      <c r="L186" s="126" t="s">
        <v>3794</v>
      </c>
      <c r="M186" t="s">
        <v>3795</v>
      </c>
      <c r="N186" s="126" t="s">
        <v>2498</v>
      </c>
    </row>
    <row r="187" spans="1:14" x14ac:dyDescent="0.3">
      <c r="A187" s="126" t="s">
        <v>78</v>
      </c>
      <c r="B187" s="126" t="s">
        <v>116</v>
      </c>
      <c r="C187" s="126" t="s">
        <v>105</v>
      </c>
      <c r="D187" s="126" t="s">
        <v>85</v>
      </c>
      <c r="E187">
        <v>48</v>
      </c>
      <c r="F187">
        <v>426</v>
      </c>
      <c r="G187">
        <v>9033</v>
      </c>
      <c r="H187">
        <v>426</v>
      </c>
      <c r="I187">
        <v>0</v>
      </c>
      <c r="J187">
        <v>426</v>
      </c>
      <c r="K187" t="s">
        <v>3796</v>
      </c>
      <c r="L187" s="126" t="s">
        <v>3797</v>
      </c>
      <c r="M187" t="s">
        <v>3798</v>
      </c>
      <c r="N187" s="126" t="s">
        <v>2498</v>
      </c>
    </row>
    <row r="188" spans="1:14" x14ac:dyDescent="0.3">
      <c r="A188" s="126" t="s">
        <v>78</v>
      </c>
      <c r="B188" s="126" t="s">
        <v>116</v>
      </c>
      <c r="C188" s="126" t="s">
        <v>105</v>
      </c>
      <c r="D188" s="126" t="s">
        <v>85</v>
      </c>
      <c r="E188">
        <v>48</v>
      </c>
      <c r="F188">
        <v>427</v>
      </c>
      <c r="G188">
        <v>9033</v>
      </c>
      <c r="H188">
        <v>427</v>
      </c>
      <c r="I188">
        <v>0</v>
      </c>
      <c r="J188">
        <v>427</v>
      </c>
      <c r="K188" t="s">
        <v>3799</v>
      </c>
      <c r="L188" s="126" t="s">
        <v>3800</v>
      </c>
      <c r="M188" t="s">
        <v>3801</v>
      </c>
      <c r="N188" s="126" t="s">
        <v>2498</v>
      </c>
    </row>
    <row r="189" spans="1:14" x14ac:dyDescent="0.3">
      <c r="A189" s="126" t="s">
        <v>78</v>
      </c>
      <c r="B189" s="126" t="s">
        <v>116</v>
      </c>
      <c r="C189" s="126" t="s">
        <v>105</v>
      </c>
      <c r="D189" s="126" t="s">
        <v>85</v>
      </c>
      <c r="E189">
        <v>48</v>
      </c>
      <c r="F189">
        <v>502</v>
      </c>
      <c r="G189">
        <v>9033</v>
      </c>
      <c r="H189">
        <v>502</v>
      </c>
      <c r="I189">
        <v>0</v>
      </c>
      <c r="J189">
        <v>502</v>
      </c>
      <c r="K189" t="s">
        <v>3802</v>
      </c>
      <c r="L189" s="126" t="s">
        <v>3803</v>
      </c>
      <c r="M189" t="s">
        <v>3804</v>
      </c>
      <c r="N189" s="126" t="s">
        <v>2498</v>
      </c>
    </row>
    <row r="190" spans="1:14" x14ac:dyDescent="0.3">
      <c r="A190" s="126" t="s">
        <v>78</v>
      </c>
      <c r="B190" s="126" t="s">
        <v>116</v>
      </c>
      <c r="C190" s="126" t="s">
        <v>105</v>
      </c>
      <c r="D190" s="126" t="s">
        <v>85</v>
      </c>
      <c r="E190">
        <v>48</v>
      </c>
      <c r="F190">
        <v>517</v>
      </c>
      <c r="G190">
        <v>9033</v>
      </c>
      <c r="H190">
        <v>517</v>
      </c>
      <c r="I190">
        <v>0</v>
      </c>
      <c r="J190">
        <v>517</v>
      </c>
      <c r="K190" t="s">
        <v>3805</v>
      </c>
      <c r="L190" s="126" t="s">
        <v>3806</v>
      </c>
      <c r="M190" t="s">
        <v>3807</v>
      </c>
      <c r="N190" s="126" t="s">
        <v>2498</v>
      </c>
    </row>
    <row r="191" spans="1:14" x14ac:dyDescent="0.3">
      <c r="A191" s="126" t="s">
        <v>78</v>
      </c>
      <c r="B191" s="126" t="s">
        <v>116</v>
      </c>
      <c r="C191" s="126" t="s">
        <v>105</v>
      </c>
      <c r="D191" s="126" t="s">
        <v>85</v>
      </c>
      <c r="E191">
        <v>48</v>
      </c>
      <c r="F191">
        <v>521</v>
      </c>
      <c r="G191">
        <v>9033</v>
      </c>
      <c r="H191">
        <v>521</v>
      </c>
      <c r="I191">
        <v>0</v>
      </c>
      <c r="J191">
        <v>521</v>
      </c>
      <c r="K191" t="s">
        <v>3808</v>
      </c>
      <c r="L191" s="126" t="s">
        <v>3809</v>
      </c>
      <c r="M191" t="s">
        <v>3810</v>
      </c>
      <c r="N191" s="126" t="s">
        <v>2498</v>
      </c>
    </row>
    <row r="192" spans="1:14" x14ac:dyDescent="0.3">
      <c r="A192" s="126" t="s">
        <v>78</v>
      </c>
      <c r="B192" s="126" t="s">
        <v>116</v>
      </c>
      <c r="C192" s="126" t="s">
        <v>105</v>
      </c>
      <c r="D192" s="126" t="s">
        <v>85</v>
      </c>
      <c r="E192">
        <v>48</v>
      </c>
      <c r="F192">
        <v>531</v>
      </c>
      <c r="G192">
        <v>9033</v>
      </c>
      <c r="H192">
        <v>531</v>
      </c>
      <c r="I192">
        <v>0</v>
      </c>
      <c r="J192">
        <v>531</v>
      </c>
      <c r="K192" t="s">
        <v>3811</v>
      </c>
      <c r="L192" s="126" t="s">
        <v>3812</v>
      </c>
      <c r="M192" t="s">
        <v>3813</v>
      </c>
      <c r="N192" s="126" t="s">
        <v>2498</v>
      </c>
    </row>
    <row r="193" spans="1:14" x14ac:dyDescent="0.3">
      <c r="A193" s="126" t="s">
        <v>78</v>
      </c>
      <c r="B193" s="126" t="s">
        <v>116</v>
      </c>
      <c r="C193" s="126" t="s">
        <v>105</v>
      </c>
      <c r="D193" s="126" t="s">
        <v>85</v>
      </c>
      <c r="E193">
        <v>48</v>
      </c>
      <c r="F193">
        <v>603</v>
      </c>
      <c r="G193">
        <v>9033</v>
      </c>
      <c r="H193">
        <v>603</v>
      </c>
      <c r="I193">
        <v>0</v>
      </c>
      <c r="J193">
        <v>603</v>
      </c>
      <c r="K193" t="s">
        <v>3814</v>
      </c>
      <c r="L193" s="126" t="s">
        <v>3815</v>
      </c>
      <c r="M193" t="s">
        <v>3816</v>
      </c>
      <c r="N193" s="126" t="s">
        <v>2498</v>
      </c>
    </row>
    <row r="194" spans="1:14" x14ac:dyDescent="0.3">
      <c r="A194" s="126" t="s">
        <v>78</v>
      </c>
      <c r="B194" s="126" t="s">
        <v>116</v>
      </c>
      <c r="C194" s="126" t="s">
        <v>105</v>
      </c>
      <c r="D194" s="126" t="s">
        <v>85</v>
      </c>
      <c r="E194">
        <v>48</v>
      </c>
      <c r="F194">
        <v>604</v>
      </c>
      <c r="G194">
        <v>9033</v>
      </c>
      <c r="H194">
        <v>604</v>
      </c>
      <c r="I194">
        <v>0</v>
      </c>
      <c r="J194">
        <v>604</v>
      </c>
      <c r="K194" t="s">
        <v>3817</v>
      </c>
      <c r="L194" s="126" t="s">
        <v>3818</v>
      </c>
      <c r="M194" t="s">
        <v>3819</v>
      </c>
      <c r="N194" s="126" t="s">
        <v>2498</v>
      </c>
    </row>
    <row r="195" spans="1:14" x14ac:dyDescent="0.3">
      <c r="A195" s="126" t="s">
        <v>78</v>
      </c>
      <c r="B195" s="126" t="s">
        <v>116</v>
      </c>
      <c r="C195" s="126" t="s">
        <v>105</v>
      </c>
      <c r="D195" s="126" t="s">
        <v>85</v>
      </c>
      <c r="E195">
        <v>48</v>
      </c>
      <c r="F195">
        <v>610</v>
      </c>
      <c r="G195">
        <v>9033</v>
      </c>
      <c r="H195">
        <v>610</v>
      </c>
      <c r="I195">
        <v>0</v>
      </c>
      <c r="J195">
        <v>610</v>
      </c>
      <c r="K195" t="s">
        <v>3820</v>
      </c>
      <c r="L195" s="126" t="s">
        <v>3821</v>
      </c>
      <c r="M195" t="s">
        <v>3822</v>
      </c>
      <c r="N195" s="126" t="s">
        <v>2498</v>
      </c>
    </row>
    <row r="196" spans="1:14" x14ac:dyDescent="0.3">
      <c r="A196" s="126" t="s">
        <v>78</v>
      </c>
      <c r="B196" s="126" t="s">
        <v>116</v>
      </c>
      <c r="C196" s="126" t="s">
        <v>105</v>
      </c>
      <c r="D196" s="126" t="s">
        <v>85</v>
      </c>
      <c r="E196">
        <v>48</v>
      </c>
      <c r="F196">
        <v>616</v>
      </c>
      <c r="G196">
        <v>9033</v>
      </c>
      <c r="H196">
        <v>616</v>
      </c>
      <c r="I196">
        <v>0</v>
      </c>
      <c r="J196">
        <v>616</v>
      </c>
      <c r="K196" t="s">
        <v>3823</v>
      </c>
      <c r="L196" s="126" t="s">
        <v>3824</v>
      </c>
      <c r="M196" t="s">
        <v>3825</v>
      </c>
      <c r="N196" s="126" t="s">
        <v>2498</v>
      </c>
    </row>
    <row r="197" spans="1:14" x14ac:dyDescent="0.3">
      <c r="A197" s="126" t="s">
        <v>78</v>
      </c>
      <c r="B197" s="126" t="s">
        <v>116</v>
      </c>
      <c r="C197" s="126" t="s">
        <v>105</v>
      </c>
      <c r="D197" s="126" t="s">
        <v>85</v>
      </c>
      <c r="E197">
        <v>48</v>
      </c>
      <c r="F197">
        <v>707</v>
      </c>
      <c r="G197">
        <v>9033</v>
      </c>
      <c r="H197">
        <v>707</v>
      </c>
      <c r="I197">
        <v>0</v>
      </c>
      <c r="J197">
        <v>707</v>
      </c>
      <c r="K197" t="s">
        <v>3826</v>
      </c>
      <c r="L197" s="126" t="s">
        <v>3827</v>
      </c>
      <c r="M197" t="s">
        <v>3828</v>
      </c>
      <c r="N197" s="126" t="s">
        <v>2498</v>
      </c>
    </row>
    <row r="198" spans="1:14" x14ac:dyDescent="0.3">
      <c r="A198" s="126" t="s">
        <v>78</v>
      </c>
      <c r="B198" s="126" t="s">
        <v>116</v>
      </c>
      <c r="C198" s="126" t="s">
        <v>105</v>
      </c>
      <c r="D198" s="126" t="s">
        <v>85</v>
      </c>
      <c r="E198">
        <v>48</v>
      </c>
      <c r="F198">
        <v>722</v>
      </c>
      <c r="G198">
        <v>9033</v>
      </c>
      <c r="H198">
        <v>722</v>
      </c>
      <c r="I198">
        <v>0</v>
      </c>
      <c r="J198">
        <v>722</v>
      </c>
      <c r="K198" t="s">
        <v>3829</v>
      </c>
      <c r="L198" s="126" t="s">
        <v>3830</v>
      </c>
      <c r="M198" t="s">
        <v>3831</v>
      </c>
      <c r="N198" s="126" t="s">
        <v>2498</v>
      </c>
    </row>
    <row r="199" spans="1:14" x14ac:dyDescent="0.3">
      <c r="A199" s="126" t="s">
        <v>78</v>
      </c>
      <c r="B199" s="126" t="s">
        <v>116</v>
      </c>
      <c r="C199" s="126" t="s">
        <v>105</v>
      </c>
      <c r="D199" s="126" t="s">
        <v>85</v>
      </c>
      <c r="E199">
        <v>48</v>
      </c>
      <c r="F199">
        <v>808</v>
      </c>
      <c r="G199">
        <v>9033</v>
      </c>
      <c r="H199">
        <v>808</v>
      </c>
      <c r="I199">
        <v>0</v>
      </c>
      <c r="J199">
        <v>808</v>
      </c>
      <c r="K199" t="s">
        <v>3832</v>
      </c>
      <c r="L199" s="126" t="s">
        <v>3833</v>
      </c>
      <c r="M199" t="s">
        <v>3834</v>
      </c>
      <c r="N199" s="126" t="s">
        <v>2498</v>
      </c>
    </row>
    <row r="200" spans="1:14" x14ac:dyDescent="0.3">
      <c r="A200" s="126" t="s">
        <v>78</v>
      </c>
      <c r="B200" s="126" t="s">
        <v>116</v>
      </c>
      <c r="C200" s="126" t="s">
        <v>105</v>
      </c>
      <c r="D200" s="126" t="s">
        <v>85</v>
      </c>
      <c r="E200">
        <v>48</v>
      </c>
      <c r="F200">
        <v>811</v>
      </c>
      <c r="G200">
        <v>9033</v>
      </c>
      <c r="H200">
        <v>811</v>
      </c>
      <c r="I200">
        <v>0</v>
      </c>
      <c r="J200">
        <v>811</v>
      </c>
      <c r="K200" t="s">
        <v>3835</v>
      </c>
      <c r="L200" s="126" t="s">
        <v>3836</v>
      </c>
      <c r="M200" t="s">
        <v>3837</v>
      </c>
      <c r="N200" s="126" t="s">
        <v>2498</v>
      </c>
    </row>
    <row r="201" spans="1:14" x14ac:dyDescent="0.3">
      <c r="A201" s="126" t="s">
        <v>78</v>
      </c>
      <c r="B201" s="126" t="s">
        <v>116</v>
      </c>
      <c r="C201" s="126" t="s">
        <v>105</v>
      </c>
      <c r="D201" s="126" t="s">
        <v>85</v>
      </c>
      <c r="E201">
        <v>48</v>
      </c>
      <c r="F201">
        <v>812</v>
      </c>
      <c r="G201">
        <v>9033</v>
      </c>
      <c r="H201">
        <v>812</v>
      </c>
      <c r="I201">
        <v>0</v>
      </c>
      <c r="J201">
        <v>812</v>
      </c>
      <c r="K201" t="s">
        <v>3838</v>
      </c>
      <c r="L201" s="126" t="s">
        <v>3839</v>
      </c>
      <c r="M201" t="s">
        <v>3840</v>
      </c>
      <c r="N201" s="126" t="s">
        <v>2498</v>
      </c>
    </row>
    <row r="202" spans="1:14" x14ac:dyDescent="0.3">
      <c r="A202" s="126" t="s">
        <v>78</v>
      </c>
      <c r="B202" s="126" t="s">
        <v>116</v>
      </c>
      <c r="C202" s="126" t="s">
        <v>105</v>
      </c>
      <c r="D202" s="126" t="s">
        <v>85</v>
      </c>
      <c r="E202">
        <v>48</v>
      </c>
      <c r="F202">
        <v>923</v>
      </c>
      <c r="G202">
        <v>9033</v>
      </c>
      <c r="H202">
        <v>923</v>
      </c>
      <c r="I202">
        <v>0</v>
      </c>
      <c r="J202">
        <v>923</v>
      </c>
      <c r="K202" t="s">
        <v>3841</v>
      </c>
      <c r="L202" s="126" t="s">
        <v>3842</v>
      </c>
      <c r="M202" t="s">
        <v>3843</v>
      </c>
      <c r="N202" s="126" t="s">
        <v>2498</v>
      </c>
    </row>
    <row r="203" spans="1:14" x14ac:dyDescent="0.3">
      <c r="A203" s="126" t="s">
        <v>78</v>
      </c>
      <c r="B203" s="126" t="s">
        <v>116</v>
      </c>
      <c r="C203" s="126" t="s">
        <v>105</v>
      </c>
      <c r="D203" s="126" t="s">
        <v>85</v>
      </c>
      <c r="E203">
        <v>48</v>
      </c>
      <c r="F203">
        <v>929</v>
      </c>
      <c r="G203">
        <v>9033</v>
      </c>
      <c r="H203">
        <v>929</v>
      </c>
      <c r="I203">
        <v>0</v>
      </c>
      <c r="J203">
        <v>929</v>
      </c>
      <c r="K203" t="s">
        <v>3844</v>
      </c>
      <c r="L203" s="126" t="s">
        <v>3845</v>
      </c>
      <c r="M203" t="s">
        <v>3846</v>
      </c>
      <c r="N203" s="126" t="s">
        <v>2498</v>
      </c>
    </row>
    <row r="204" spans="1:14" x14ac:dyDescent="0.3">
      <c r="A204" s="126" t="s">
        <v>78</v>
      </c>
      <c r="B204" s="126" t="s">
        <v>116</v>
      </c>
      <c r="C204" s="126" t="s">
        <v>105</v>
      </c>
      <c r="D204" s="126" t="s">
        <v>85</v>
      </c>
      <c r="E204">
        <v>48</v>
      </c>
      <c r="F204">
        <v>930</v>
      </c>
      <c r="G204">
        <v>9033</v>
      </c>
      <c r="H204">
        <v>930</v>
      </c>
      <c r="I204">
        <v>0</v>
      </c>
      <c r="J204">
        <v>930</v>
      </c>
      <c r="K204" t="s">
        <v>3847</v>
      </c>
      <c r="L204" s="126" t="s">
        <v>3848</v>
      </c>
      <c r="M204" t="s">
        <v>3849</v>
      </c>
      <c r="N204" s="126" t="s">
        <v>2498</v>
      </c>
    </row>
    <row r="205" spans="1:14" x14ac:dyDescent="0.3">
      <c r="A205" s="126" t="s">
        <v>78</v>
      </c>
      <c r="B205" s="126" t="s">
        <v>116</v>
      </c>
      <c r="C205" s="126" t="s">
        <v>105</v>
      </c>
      <c r="D205" s="126" t="s">
        <v>85</v>
      </c>
      <c r="E205">
        <v>48</v>
      </c>
      <c r="F205">
        <v>1001</v>
      </c>
      <c r="G205">
        <v>9033</v>
      </c>
      <c r="H205">
        <v>1001</v>
      </c>
      <c r="I205">
        <v>0</v>
      </c>
      <c r="J205">
        <v>1001</v>
      </c>
      <c r="K205" t="s">
        <v>3850</v>
      </c>
      <c r="L205" s="126" t="s">
        <v>3851</v>
      </c>
      <c r="M205" t="s">
        <v>3852</v>
      </c>
      <c r="N205" s="126" t="s">
        <v>2498</v>
      </c>
    </row>
    <row r="206" spans="1:14" x14ac:dyDescent="0.3">
      <c r="A206" s="126" t="s">
        <v>78</v>
      </c>
      <c r="B206" s="126" t="s">
        <v>116</v>
      </c>
      <c r="C206" s="126" t="s">
        <v>105</v>
      </c>
      <c r="D206" s="126" t="s">
        <v>85</v>
      </c>
      <c r="E206">
        <v>48</v>
      </c>
      <c r="F206">
        <v>1032</v>
      </c>
      <c r="G206">
        <v>9033</v>
      </c>
      <c r="H206">
        <v>1032</v>
      </c>
      <c r="I206">
        <v>0</v>
      </c>
      <c r="J206">
        <v>1032</v>
      </c>
      <c r="K206" t="s">
        <v>3853</v>
      </c>
      <c r="L206" s="126" t="s">
        <v>3854</v>
      </c>
      <c r="M206" t="s">
        <v>3855</v>
      </c>
      <c r="N206" s="126" t="s">
        <v>2498</v>
      </c>
    </row>
    <row r="207" spans="1:14" x14ac:dyDescent="0.3">
      <c r="A207" s="126" t="s">
        <v>82</v>
      </c>
      <c r="B207" s="126" t="s">
        <v>117</v>
      </c>
      <c r="C207" s="126" t="s">
        <v>105</v>
      </c>
      <c r="D207" s="126" t="s">
        <v>85</v>
      </c>
      <c r="E207">
        <v>49</v>
      </c>
      <c r="F207">
        <v>0</v>
      </c>
      <c r="G207">
        <v>9030</v>
      </c>
      <c r="H207">
        <v>0</v>
      </c>
      <c r="I207">
        <v>0</v>
      </c>
      <c r="J207">
        <v>0</v>
      </c>
      <c r="K207" t="s">
        <v>2345</v>
      </c>
      <c r="L207" s="126" t="s">
        <v>3856</v>
      </c>
      <c r="M207" t="s">
        <v>3857</v>
      </c>
      <c r="N207" s="126" t="s">
        <v>2498</v>
      </c>
    </row>
    <row r="208" spans="1:14" x14ac:dyDescent="0.3">
      <c r="A208" s="126" t="s">
        <v>82</v>
      </c>
      <c r="B208" s="126" t="s">
        <v>117</v>
      </c>
      <c r="C208" s="126" t="s">
        <v>105</v>
      </c>
      <c r="D208" s="126" t="s">
        <v>85</v>
      </c>
      <c r="E208">
        <v>50</v>
      </c>
      <c r="F208">
        <v>109</v>
      </c>
      <c r="G208">
        <v>9031</v>
      </c>
      <c r="H208">
        <v>109</v>
      </c>
      <c r="I208">
        <v>0</v>
      </c>
      <c r="J208">
        <v>109</v>
      </c>
      <c r="K208" t="s">
        <v>3858</v>
      </c>
      <c r="L208" s="126" t="s">
        <v>3859</v>
      </c>
      <c r="M208" t="s">
        <v>3860</v>
      </c>
      <c r="N208" s="126" t="s">
        <v>2498</v>
      </c>
    </row>
    <row r="209" spans="1:14" x14ac:dyDescent="0.3">
      <c r="A209" s="126" t="s">
        <v>82</v>
      </c>
      <c r="B209" s="126" t="s">
        <v>117</v>
      </c>
      <c r="C209" s="126" t="s">
        <v>105</v>
      </c>
      <c r="D209" s="126" t="s">
        <v>85</v>
      </c>
      <c r="E209">
        <v>50</v>
      </c>
      <c r="F209">
        <v>118</v>
      </c>
      <c r="G209">
        <v>9031</v>
      </c>
      <c r="H209">
        <v>118</v>
      </c>
      <c r="I209">
        <v>0</v>
      </c>
      <c r="J209">
        <v>118</v>
      </c>
      <c r="K209" t="s">
        <v>3861</v>
      </c>
      <c r="L209" s="126" t="s">
        <v>3862</v>
      </c>
      <c r="M209" t="s">
        <v>3863</v>
      </c>
      <c r="N209" s="126" t="s">
        <v>2498</v>
      </c>
    </row>
    <row r="210" spans="1:14" x14ac:dyDescent="0.3">
      <c r="A210" s="126" t="s">
        <v>82</v>
      </c>
      <c r="B210" s="126" t="s">
        <v>117</v>
      </c>
      <c r="C210" s="126" t="s">
        <v>105</v>
      </c>
      <c r="D210" s="126" t="s">
        <v>85</v>
      </c>
      <c r="E210">
        <v>50</v>
      </c>
      <c r="F210">
        <v>125</v>
      </c>
      <c r="G210">
        <v>9031</v>
      </c>
      <c r="H210">
        <v>125</v>
      </c>
      <c r="I210">
        <v>0</v>
      </c>
      <c r="J210">
        <v>125</v>
      </c>
      <c r="K210" t="s">
        <v>3864</v>
      </c>
      <c r="L210" s="126" t="s">
        <v>3865</v>
      </c>
      <c r="M210" t="s">
        <v>3866</v>
      </c>
      <c r="N210" s="126" t="s">
        <v>2498</v>
      </c>
    </row>
    <row r="211" spans="1:14" x14ac:dyDescent="0.3">
      <c r="A211" s="126" t="s">
        <v>82</v>
      </c>
      <c r="B211" s="126" t="s">
        <v>117</v>
      </c>
      <c r="C211" s="126" t="s">
        <v>105</v>
      </c>
      <c r="D211" s="126" t="s">
        <v>85</v>
      </c>
      <c r="E211">
        <v>50</v>
      </c>
      <c r="F211">
        <v>213</v>
      </c>
      <c r="G211">
        <v>9031</v>
      </c>
      <c r="H211">
        <v>213</v>
      </c>
      <c r="I211">
        <v>0</v>
      </c>
      <c r="J211">
        <v>213</v>
      </c>
      <c r="K211" t="s">
        <v>3867</v>
      </c>
      <c r="L211" s="126" t="s">
        <v>3868</v>
      </c>
      <c r="M211" t="s">
        <v>3869</v>
      </c>
      <c r="N211" s="126" t="s">
        <v>2498</v>
      </c>
    </row>
    <row r="212" spans="1:14" x14ac:dyDescent="0.3">
      <c r="A212" s="126" t="s">
        <v>82</v>
      </c>
      <c r="B212" s="126" t="s">
        <v>117</v>
      </c>
      <c r="C212" s="126" t="s">
        <v>105</v>
      </c>
      <c r="D212" s="126" t="s">
        <v>85</v>
      </c>
      <c r="E212">
        <v>50</v>
      </c>
      <c r="F212">
        <v>224</v>
      </c>
      <c r="G212">
        <v>9031</v>
      </c>
      <c r="H212">
        <v>224</v>
      </c>
      <c r="I212">
        <v>0</v>
      </c>
      <c r="J212">
        <v>224</v>
      </c>
      <c r="K212" t="s">
        <v>3870</v>
      </c>
      <c r="L212" s="126" t="s">
        <v>3871</v>
      </c>
      <c r="M212" t="s">
        <v>3872</v>
      </c>
      <c r="N212" s="126" t="s">
        <v>2498</v>
      </c>
    </row>
    <row r="213" spans="1:14" x14ac:dyDescent="0.3">
      <c r="A213" s="126" t="s">
        <v>82</v>
      </c>
      <c r="B213" s="126" t="s">
        <v>117</v>
      </c>
      <c r="C213" s="126" t="s">
        <v>105</v>
      </c>
      <c r="D213" s="126" t="s">
        <v>85</v>
      </c>
      <c r="E213">
        <v>50</v>
      </c>
      <c r="F213">
        <v>228</v>
      </c>
      <c r="G213">
        <v>9031</v>
      </c>
      <c r="H213">
        <v>228</v>
      </c>
      <c r="I213">
        <v>0</v>
      </c>
      <c r="J213">
        <v>228</v>
      </c>
      <c r="K213" t="s">
        <v>3873</v>
      </c>
      <c r="L213" s="126" t="s">
        <v>3874</v>
      </c>
      <c r="M213" t="s">
        <v>3875</v>
      </c>
      <c r="N213" s="126" t="s">
        <v>2498</v>
      </c>
    </row>
    <row r="214" spans="1:14" x14ac:dyDescent="0.3">
      <c r="A214" s="126" t="s">
        <v>82</v>
      </c>
      <c r="B214" s="126" t="s">
        <v>117</v>
      </c>
      <c r="C214" s="126" t="s">
        <v>105</v>
      </c>
      <c r="D214" s="126" t="s">
        <v>85</v>
      </c>
      <c r="E214">
        <v>50</v>
      </c>
      <c r="F214">
        <v>306</v>
      </c>
      <c r="G214">
        <v>9031</v>
      </c>
      <c r="H214">
        <v>306</v>
      </c>
      <c r="I214">
        <v>0</v>
      </c>
      <c r="J214">
        <v>306</v>
      </c>
      <c r="K214" t="s">
        <v>3876</v>
      </c>
      <c r="L214" s="126" t="s">
        <v>3877</v>
      </c>
      <c r="M214" t="s">
        <v>3878</v>
      </c>
      <c r="N214" s="126" t="s">
        <v>2498</v>
      </c>
    </row>
    <row r="215" spans="1:14" x14ac:dyDescent="0.3">
      <c r="A215" s="126" t="s">
        <v>82</v>
      </c>
      <c r="B215" s="126" t="s">
        <v>117</v>
      </c>
      <c r="C215" s="126" t="s">
        <v>105</v>
      </c>
      <c r="D215" s="126" t="s">
        <v>85</v>
      </c>
      <c r="E215">
        <v>50</v>
      </c>
      <c r="F215">
        <v>314</v>
      </c>
      <c r="G215">
        <v>9031</v>
      </c>
      <c r="H215">
        <v>314</v>
      </c>
      <c r="I215">
        <v>0</v>
      </c>
      <c r="J215">
        <v>314</v>
      </c>
      <c r="K215" t="s">
        <v>3879</v>
      </c>
      <c r="L215" s="126" t="s">
        <v>3880</v>
      </c>
      <c r="M215" t="s">
        <v>3881</v>
      </c>
      <c r="N215" s="126" t="s">
        <v>2498</v>
      </c>
    </row>
    <row r="216" spans="1:14" x14ac:dyDescent="0.3">
      <c r="A216" s="126" t="s">
        <v>82</v>
      </c>
      <c r="B216" s="126" t="s">
        <v>117</v>
      </c>
      <c r="C216" s="126" t="s">
        <v>105</v>
      </c>
      <c r="D216" s="126" t="s">
        <v>85</v>
      </c>
      <c r="E216">
        <v>50</v>
      </c>
      <c r="F216">
        <v>319</v>
      </c>
      <c r="G216">
        <v>9031</v>
      </c>
      <c r="H216">
        <v>319</v>
      </c>
      <c r="I216">
        <v>0</v>
      </c>
      <c r="J216">
        <v>319</v>
      </c>
      <c r="K216" t="s">
        <v>3882</v>
      </c>
      <c r="L216" s="126" t="s">
        <v>3883</v>
      </c>
      <c r="M216" t="s">
        <v>3884</v>
      </c>
      <c r="N216" s="126" t="s">
        <v>2498</v>
      </c>
    </row>
    <row r="217" spans="1:14" x14ac:dyDescent="0.3">
      <c r="A217" s="126" t="s">
        <v>82</v>
      </c>
      <c r="B217" s="126" t="s">
        <v>117</v>
      </c>
      <c r="C217" s="126" t="s">
        <v>105</v>
      </c>
      <c r="D217" s="126" t="s">
        <v>85</v>
      </c>
      <c r="E217">
        <v>50</v>
      </c>
      <c r="F217">
        <v>320</v>
      </c>
      <c r="G217">
        <v>9031</v>
      </c>
      <c r="H217">
        <v>320</v>
      </c>
      <c r="I217">
        <v>0</v>
      </c>
      <c r="J217">
        <v>320</v>
      </c>
      <c r="K217" t="s">
        <v>3885</v>
      </c>
      <c r="L217" s="126" t="s">
        <v>3886</v>
      </c>
      <c r="M217" t="s">
        <v>3887</v>
      </c>
      <c r="N217" s="126" t="s">
        <v>2498</v>
      </c>
    </row>
    <row r="218" spans="1:14" x14ac:dyDescent="0.3">
      <c r="A218" s="126" t="s">
        <v>82</v>
      </c>
      <c r="B218" s="126" t="s">
        <v>117</v>
      </c>
      <c r="C218" s="126" t="s">
        <v>105</v>
      </c>
      <c r="D218" s="126" t="s">
        <v>85</v>
      </c>
      <c r="E218">
        <v>50</v>
      </c>
      <c r="F218">
        <v>405</v>
      </c>
      <c r="G218">
        <v>9031</v>
      </c>
      <c r="H218">
        <v>405</v>
      </c>
      <c r="I218">
        <v>0</v>
      </c>
      <c r="J218">
        <v>405</v>
      </c>
      <c r="K218" t="s">
        <v>3888</v>
      </c>
      <c r="L218" s="126" t="s">
        <v>3889</v>
      </c>
      <c r="M218" t="s">
        <v>3890</v>
      </c>
      <c r="N218" s="126" t="s">
        <v>2498</v>
      </c>
    </row>
    <row r="219" spans="1:14" x14ac:dyDescent="0.3">
      <c r="A219" s="126" t="s">
        <v>82</v>
      </c>
      <c r="B219" s="126" t="s">
        <v>117</v>
      </c>
      <c r="C219" s="126" t="s">
        <v>105</v>
      </c>
      <c r="D219" s="126" t="s">
        <v>85</v>
      </c>
      <c r="E219">
        <v>50</v>
      </c>
      <c r="F219">
        <v>415</v>
      </c>
      <c r="G219">
        <v>9031</v>
      </c>
      <c r="H219">
        <v>415</v>
      </c>
      <c r="I219">
        <v>0</v>
      </c>
      <c r="J219">
        <v>415</v>
      </c>
      <c r="K219" t="s">
        <v>3891</v>
      </c>
      <c r="L219" s="126" t="s">
        <v>3892</v>
      </c>
      <c r="M219" t="s">
        <v>3893</v>
      </c>
      <c r="N219" s="126" t="s">
        <v>2498</v>
      </c>
    </row>
    <row r="220" spans="1:14" x14ac:dyDescent="0.3">
      <c r="A220" s="126" t="s">
        <v>82</v>
      </c>
      <c r="B220" s="126" t="s">
        <v>117</v>
      </c>
      <c r="C220" s="126" t="s">
        <v>105</v>
      </c>
      <c r="D220" s="126" t="s">
        <v>85</v>
      </c>
      <c r="E220">
        <v>50</v>
      </c>
      <c r="F220">
        <v>426</v>
      </c>
      <c r="G220">
        <v>9031</v>
      </c>
      <c r="H220">
        <v>426</v>
      </c>
      <c r="I220">
        <v>0</v>
      </c>
      <c r="J220">
        <v>426</v>
      </c>
      <c r="K220" t="s">
        <v>3894</v>
      </c>
      <c r="L220" s="126" t="s">
        <v>3895</v>
      </c>
      <c r="M220" t="s">
        <v>3896</v>
      </c>
      <c r="N220" s="126" t="s">
        <v>2498</v>
      </c>
    </row>
    <row r="221" spans="1:14" x14ac:dyDescent="0.3">
      <c r="A221" s="126" t="s">
        <v>82</v>
      </c>
      <c r="B221" s="126" t="s">
        <v>117</v>
      </c>
      <c r="C221" s="126" t="s">
        <v>105</v>
      </c>
      <c r="D221" s="126" t="s">
        <v>85</v>
      </c>
      <c r="E221">
        <v>50</v>
      </c>
      <c r="F221">
        <v>427</v>
      </c>
      <c r="G221">
        <v>9031</v>
      </c>
      <c r="H221">
        <v>427</v>
      </c>
      <c r="I221">
        <v>0</v>
      </c>
      <c r="J221">
        <v>427</v>
      </c>
      <c r="K221" t="s">
        <v>3897</v>
      </c>
      <c r="L221" s="126" t="s">
        <v>3898</v>
      </c>
      <c r="M221" t="s">
        <v>3899</v>
      </c>
      <c r="N221" s="126" t="s">
        <v>2498</v>
      </c>
    </row>
    <row r="222" spans="1:14" x14ac:dyDescent="0.3">
      <c r="A222" s="126" t="s">
        <v>82</v>
      </c>
      <c r="B222" s="126" t="s">
        <v>117</v>
      </c>
      <c r="C222" s="126" t="s">
        <v>105</v>
      </c>
      <c r="D222" s="126" t="s">
        <v>85</v>
      </c>
      <c r="E222">
        <v>50</v>
      </c>
      <c r="F222">
        <v>502</v>
      </c>
      <c r="G222">
        <v>9031</v>
      </c>
      <c r="H222">
        <v>502</v>
      </c>
      <c r="I222">
        <v>0</v>
      </c>
      <c r="J222">
        <v>502</v>
      </c>
      <c r="K222" t="s">
        <v>3900</v>
      </c>
      <c r="L222" s="126" t="s">
        <v>3901</v>
      </c>
      <c r="M222" t="s">
        <v>3902</v>
      </c>
      <c r="N222" s="126" t="s">
        <v>2498</v>
      </c>
    </row>
    <row r="223" spans="1:14" x14ac:dyDescent="0.3">
      <c r="A223" s="126" t="s">
        <v>82</v>
      </c>
      <c r="B223" s="126" t="s">
        <v>117</v>
      </c>
      <c r="C223" s="126" t="s">
        <v>105</v>
      </c>
      <c r="D223" s="126" t="s">
        <v>85</v>
      </c>
      <c r="E223">
        <v>50</v>
      </c>
      <c r="F223">
        <v>517</v>
      </c>
      <c r="G223">
        <v>9031</v>
      </c>
      <c r="H223">
        <v>517</v>
      </c>
      <c r="I223">
        <v>0</v>
      </c>
      <c r="J223">
        <v>517</v>
      </c>
      <c r="K223" t="s">
        <v>3903</v>
      </c>
      <c r="L223" s="126" t="s">
        <v>3904</v>
      </c>
      <c r="M223" t="s">
        <v>3905</v>
      </c>
      <c r="N223" s="126" t="s">
        <v>2498</v>
      </c>
    </row>
    <row r="224" spans="1:14" x14ac:dyDescent="0.3">
      <c r="A224" s="126" t="s">
        <v>82</v>
      </c>
      <c r="B224" s="126" t="s">
        <v>117</v>
      </c>
      <c r="C224" s="126" t="s">
        <v>105</v>
      </c>
      <c r="D224" s="126" t="s">
        <v>85</v>
      </c>
      <c r="E224">
        <v>50</v>
      </c>
      <c r="F224">
        <v>521</v>
      </c>
      <c r="G224">
        <v>9031</v>
      </c>
      <c r="H224">
        <v>521</v>
      </c>
      <c r="I224">
        <v>0</v>
      </c>
      <c r="J224">
        <v>521</v>
      </c>
      <c r="K224" t="s">
        <v>3906</v>
      </c>
      <c r="L224" s="126" t="s">
        <v>3907</v>
      </c>
      <c r="M224" t="s">
        <v>3908</v>
      </c>
      <c r="N224" s="126" t="s">
        <v>2498</v>
      </c>
    </row>
    <row r="225" spans="1:14" x14ac:dyDescent="0.3">
      <c r="A225" s="126" t="s">
        <v>82</v>
      </c>
      <c r="B225" s="126" t="s">
        <v>117</v>
      </c>
      <c r="C225" s="126" t="s">
        <v>105</v>
      </c>
      <c r="D225" s="126" t="s">
        <v>85</v>
      </c>
      <c r="E225">
        <v>50</v>
      </c>
      <c r="F225">
        <v>531</v>
      </c>
      <c r="G225">
        <v>9031</v>
      </c>
      <c r="H225">
        <v>531</v>
      </c>
      <c r="I225">
        <v>0</v>
      </c>
      <c r="J225">
        <v>531</v>
      </c>
      <c r="K225" t="s">
        <v>3909</v>
      </c>
      <c r="L225" s="126" t="s">
        <v>3910</v>
      </c>
      <c r="M225" t="s">
        <v>3911</v>
      </c>
      <c r="N225" s="126" t="s">
        <v>2498</v>
      </c>
    </row>
    <row r="226" spans="1:14" x14ac:dyDescent="0.3">
      <c r="A226" s="126" t="s">
        <v>82</v>
      </c>
      <c r="B226" s="126" t="s">
        <v>117</v>
      </c>
      <c r="C226" s="126" t="s">
        <v>105</v>
      </c>
      <c r="D226" s="126" t="s">
        <v>85</v>
      </c>
      <c r="E226">
        <v>50</v>
      </c>
      <c r="F226">
        <v>603</v>
      </c>
      <c r="G226">
        <v>9031</v>
      </c>
      <c r="H226">
        <v>603</v>
      </c>
      <c r="I226">
        <v>0</v>
      </c>
      <c r="J226">
        <v>603</v>
      </c>
      <c r="K226" t="s">
        <v>3912</v>
      </c>
      <c r="L226" s="126" t="s">
        <v>3913</v>
      </c>
      <c r="M226" t="s">
        <v>3914</v>
      </c>
      <c r="N226" s="126" t="s">
        <v>2498</v>
      </c>
    </row>
    <row r="227" spans="1:14" x14ac:dyDescent="0.3">
      <c r="A227" s="126" t="s">
        <v>82</v>
      </c>
      <c r="B227" s="126" t="s">
        <v>117</v>
      </c>
      <c r="C227" s="126" t="s">
        <v>105</v>
      </c>
      <c r="D227" s="126" t="s">
        <v>85</v>
      </c>
      <c r="E227">
        <v>50</v>
      </c>
      <c r="F227">
        <v>604</v>
      </c>
      <c r="G227">
        <v>9031</v>
      </c>
      <c r="H227">
        <v>604</v>
      </c>
      <c r="I227">
        <v>0</v>
      </c>
      <c r="J227">
        <v>604</v>
      </c>
      <c r="K227" t="s">
        <v>3915</v>
      </c>
      <c r="L227" s="126" t="s">
        <v>3916</v>
      </c>
      <c r="M227" t="s">
        <v>3917</v>
      </c>
      <c r="N227" s="126" t="s">
        <v>2498</v>
      </c>
    </row>
    <row r="228" spans="1:14" x14ac:dyDescent="0.3">
      <c r="A228" s="126" t="s">
        <v>82</v>
      </c>
      <c r="B228" s="126" t="s">
        <v>117</v>
      </c>
      <c r="C228" s="126" t="s">
        <v>105</v>
      </c>
      <c r="D228" s="126" t="s">
        <v>85</v>
      </c>
      <c r="E228">
        <v>50</v>
      </c>
      <c r="F228">
        <v>610</v>
      </c>
      <c r="G228">
        <v>9031</v>
      </c>
      <c r="H228">
        <v>610</v>
      </c>
      <c r="I228">
        <v>0</v>
      </c>
      <c r="J228">
        <v>610</v>
      </c>
      <c r="K228" t="s">
        <v>3918</v>
      </c>
      <c r="L228" s="126" t="s">
        <v>3919</v>
      </c>
      <c r="M228" t="s">
        <v>3920</v>
      </c>
      <c r="N228" s="126" t="s">
        <v>2498</v>
      </c>
    </row>
    <row r="229" spans="1:14" x14ac:dyDescent="0.3">
      <c r="A229" s="126" t="s">
        <v>82</v>
      </c>
      <c r="B229" s="126" t="s">
        <v>117</v>
      </c>
      <c r="C229" s="126" t="s">
        <v>105</v>
      </c>
      <c r="D229" s="126" t="s">
        <v>85</v>
      </c>
      <c r="E229">
        <v>50</v>
      </c>
      <c r="F229">
        <v>616</v>
      </c>
      <c r="G229">
        <v>9031</v>
      </c>
      <c r="H229">
        <v>616</v>
      </c>
      <c r="I229">
        <v>0</v>
      </c>
      <c r="J229">
        <v>616</v>
      </c>
      <c r="K229" t="s">
        <v>3921</v>
      </c>
      <c r="L229" s="126" t="s">
        <v>3922</v>
      </c>
      <c r="M229" t="s">
        <v>3923</v>
      </c>
      <c r="N229" s="126" t="s">
        <v>2498</v>
      </c>
    </row>
    <row r="230" spans="1:14" x14ac:dyDescent="0.3">
      <c r="A230" s="126" t="s">
        <v>82</v>
      </c>
      <c r="B230" s="126" t="s">
        <v>117</v>
      </c>
      <c r="C230" s="126" t="s">
        <v>105</v>
      </c>
      <c r="D230" s="126" t="s">
        <v>85</v>
      </c>
      <c r="E230">
        <v>50</v>
      </c>
      <c r="F230">
        <v>707</v>
      </c>
      <c r="G230">
        <v>9031</v>
      </c>
      <c r="H230">
        <v>707</v>
      </c>
      <c r="I230">
        <v>0</v>
      </c>
      <c r="J230">
        <v>707</v>
      </c>
      <c r="K230" t="s">
        <v>3924</v>
      </c>
      <c r="L230" s="126" t="s">
        <v>3925</v>
      </c>
      <c r="M230" t="s">
        <v>3926</v>
      </c>
      <c r="N230" s="126" t="s">
        <v>2498</v>
      </c>
    </row>
    <row r="231" spans="1:14" x14ac:dyDescent="0.3">
      <c r="A231" s="126" t="s">
        <v>82</v>
      </c>
      <c r="B231" s="126" t="s">
        <v>117</v>
      </c>
      <c r="C231" s="126" t="s">
        <v>105</v>
      </c>
      <c r="D231" s="126" t="s">
        <v>85</v>
      </c>
      <c r="E231">
        <v>50</v>
      </c>
      <c r="F231">
        <v>722</v>
      </c>
      <c r="G231">
        <v>9031</v>
      </c>
      <c r="H231">
        <v>722</v>
      </c>
      <c r="I231">
        <v>0</v>
      </c>
      <c r="J231">
        <v>722</v>
      </c>
      <c r="K231" t="s">
        <v>3927</v>
      </c>
      <c r="L231" s="126" t="s">
        <v>3928</v>
      </c>
      <c r="M231" t="s">
        <v>3929</v>
      </c>
      <c r="N231" s="126" t="s">
        <v>2498</v>
      </c>
    </row>
    <row r="232" spans="1:14" x14ac:dyDescent="0.3">
      <c r="A232" s="126" t="s">
        <v>82</v>
      </c>
      <c r="B232" s="126" t="s">
        <v>117</v>
      </c>
      <c r="C232" s="126" t="s">
        <v>105</v>
      </c>
      <c r="D232" s="126" t="s">
        <v>85</v>
      </c>
      <c r="E232">
        <v>50</v>
      </c>
      <c r="F232">
        <v>808</v>
      </c>
      <c r="G232">
        <v>9031</v>
      </c>
      <c r="H232">
        <v>808</v>
      </c>
      <c r="I232">
        <v>0</v>
      </c>
      <c r="J232">
        <v>808</v>
      </c>
      <c r="K232" t="s">
        <v>3930</v>
      </c>
      <c r="L232" s="126" t="s">
        <v>3931</v>
      </c>
      <c r="M232" t="s">
        <v>3932</v>
      </c>
      <c r="N232" s="126" t="s">
        <v>2498</v>
      </c>
    </row>
    <row r="233" spans="1:14" x14ac:dyDescent="0.3">
      <c r="A233" s="126" t="s">
        <v>82</v>
      </c>
      <c r="B233" s="126" t="s">
        <v>117</v>
      </c>
      <c r="C233" s="126" t="s">
        <v>105</v>
      </c>
      <c r="D233" s="126" t="s">
        <v>85</v>
      </c>
      <c r="E233">
        <v>50</v>
      </c>
      <c r="F233">
        <v>811</v>
      </c>
      <c r="G233">
        <v>9031</v>
      </c>
      <c r="H233">
        <v>811</v>
      </c>
      <c r="I233">
        <v>0</v>
      </c>
      <c r="J233">
        <v>811</v>
      </c>
      <c r="K233" t="s">
        <v>3933</v>
      </c>
      <c r="L233" s="126" t="s">
        <v>3934</v>
      </c>
      <c r="M233" t="s">
        <v>3935</v>
      </c>
      <c r="N233" s="126" t="s">
        <v>2498</v>
      </c>
    </row>
    <row r="234" spans="1:14" x14ac:dyDescent="0.3">
      <c r="A234" s="126" t="s">
        <v>82</v>
      </c>
      <c r="B234" s="126" t="s">
        <v>117</v>
      </c>
      <c r="C234" s="126" t="s">
        <v>105</v>
      </c>
      <c r="D234" s="126" t="s">
        <v>85</v>
      </c>
      <c r="E234">
        <v>50</v>
      </c>
      <c r="F234">
        <v>812</v>
      </c>
      <c r="G234">
        <v>9031</v>
      </c>
      <c r="H234">
        <v>812</v>
      </c>
      <c r="I234">
        <v>0</v>
      </c>
      <c r="J234">
        <v>812</v>
      </c>
      <c r="K234" t="s">
        <v>2330</v>
      </c>
      <c r="L234" s="126" t="s">
        <v>3936</v>
      </c>
      <c r="M234" t="s">
        <v>3937</v>
      </c>
      <c r="N234" s="126" t="s">
        <v>2498</v>
      </c>
    </row>
    <row r="235" spans="1:14" x14ac:dyDescent="0.3">
      <c r="A235" s="126" t="s">
        <v>82</v>
      </c>
      <c r="B235" s="126" t="s">
        <v>117</v>
      </c>
      <c r="C235" s="126" t="s">
        <v>105</v>
      </c>
      <c r="D235" s="126" t="s">
        <v>85</v>
      </c>
      <c r="E235">
        <v>50</v>
      </c>
      <c r="F235">
        <v>923</v>
      </c>
      <c r="G235">
        <v>9031</v>
      </c>
      <c r="H235">
        <v>923</v>
      </c>
      <c r="I235">
        <v>0</v>
      </c>
      <c r="J235">
        <v>923</v>
      </c>
      <c r="K235" t="s">
        <v>3938</v>
      </c>
      <c r="L235" s="126" t="s">
        <v>3939</v>
      </c>
      <c r="M235" t="s">
        <v>3940</v>
      </c>
      <c r="N235" s="126" t="s">
        <v>2498</v>
      </c>
    </row>
    <row r="236" spans="1:14" x14ac:dyDescent="0.3">
      <c r="A236" s="126" t="s">
        <v>82</v>
      </c>
      <c r="B236" s="126" t="s">
        <v>117</v>
      </c>
      <c r="C236" s="126" t="s">
        <v>105</v>
      </c>
      <c r="D236" s="126" t="s">
        <v>85</v>
      </c>
      <c r="E236">
        <v>50</v>
      </c>
      <c r="F236">
        <v>929</v>
      </c>
      <c r="G236">
        <v>9031</v>
      </c>
      <c r="H236">
        <v>929</v>
      </c>
      <c r="I236">
        <v>0</v>
      </c>
      <c r="J236">
        <v>929</v>
      </c>
      <c r="K236" t="s">
        <v>3941</v>
      </c>
      <c r="L236" s="126" t="s">
        <v>3942</v>
      </c>
      <c r="M236" t="s">
        <v>3943</v>
      </c>
      <c r="N236" s="126" t="s">
        <v>2498</v>
      </c>
    </row>
    <row r="237" spans="1:14" x14ac:dyDescent="0.3">
      <c r="A237" s="126" t="s">
        <v>82</v>
      </c>
      <c r="B237" s="126" t="s">
        <v>117</v>
      </c>
      <c r="C237" s="126" t="s">
        <v>105</v>
      </c>
      <c r="D237" s="126" t="s">
        <v>85</v>
      </c>
      <c r="E237">
        <v>50</v>
      </c>
      <c r="F237">
        <v>930</v>
      </c>
      <c r="G237">
        <v>9031</v>
      </c>
      <c r="H237">
        <v>930</v>
      </c>
      <c r="I237">
        <v>0</v>
      </c>
      <c r="J237">
        <v>930</v>
      </c>
      <c r="K237" t="s">
        <v>3944</v>
      </c>
      <c r="L237" s="126" t="s">
        <v>3945</v>
      </c>
      <c r="M237" t="s">
        <v>3946</v>
      </c>
      <c r="N237" s="126" t="s">
        <v>2498</v>
      </c>
    </row>
    <row r="238" spans="1:14" x14ac:dyDescent="0.3">
      <c r="A238" s="126" t="s">
        <v>82</v>
      </c>
      <c r="B238" s="126" t="s">
        <v>117</v>
      </c>
      <c r="C238" s="126" t="s">
        <v>105</v>
      </c>
      <c r="D238" s="126" t="s">
        <v>85</v>
      </c>
      <c r="E238">
        <v>50</v>
      </c>
      <c r="F238">
        <v>1001</v>
      </c>
      <c r="G238">
        <v>9031</v>
      </c>
      <c r="H238">
        <v>1001</v>
      </c>
      <c r="I238">
        <v>0</v>
      </c>
      <c r="J238">
        <v>1001</v>
      </c>
      <c r="K238" t="s">
        <v>3947</v>
      </c>
      <c r="L238" s="126" t="s">
        <v>3948</v>
      </c>
      <c r="M238" t="s">
        <v>3949</v>
      </c>
      <c r="N238" s="126" t="s">
        <v>2498</v>
      </c>
    </row>
    <row r="239" spans="1:14" x14ac:dyDescent="0.3">
      <c r="A239" s="126" t="s">
        <v>82</v>
      </c>
      <c r="B239" s="126" t="s">
        <v>117</v>
      </c>
      <c r="C239" s="126" t="s">
        <v>105</v>
      </c>
      <c r="D239" s="126" t="s">
        <v>85</v>
      </c>
      <c r="E239">
        <v>50</v>
      </c>
      <c r="F239">
        <v>1032</v>
      </c>
      <c r="G239">
        <v>9031</v>
      </c>
      <c r="H239">
        <v>1032</v>
      </c>
      <c r="I239">
        <v>0</v>
      </c>
      <c r="J239">
        <v>1032</v>
      </c>
      <c r="K239" t="s">
        <v>3950</v>
      </c>
      <c r="L239" s="126" t="s">
        <v>3951</v>
      </c>
      <c r="M239" t="s">
        <v>3952</v>
      </c>
      <c r="N239" s="126" t="s">
        <v>2498</v>
      </c>
    </row>
    <row r="240" spans="1:14" x14ac:dyDescent="0.3">
      <c r="A240" s="126" t="s">
        <v>78</v>
      </c>
      <c r="B240" s="126" t="s">
        <v>118</v>
      </c>
      <c r="C240" s="126" t="s">
        <v>2</v>
      </c>
      <c r="D240" s="126" t="s">
        <v>85</v>
      </c>
      <c r="E240">
        <v>51</v>
      </c>
      <c r="F240">
        <v>0</v>
      </c>
      <c r="G240" t="s">
        <v>3953</v>
      </c>
      <c r="H240" t="s">
        <v>3953</v>
      </c>
      <c r="I240" t="s">
        <v>3953</v>
      </c>
      <c r="J240" t="s">
        <v>3953</v>
      </c>
      <c r="K240" t="s">
        <v>2254</v>
      </c>
      <c r="L240" s="126" t="s">
        <v>3954</v>
      </c>
      <c r="M240" t="s">
        <v>3953</v>
      </c>
      <c r="N240" s="126" t="s">
        <v>1218</v>
      </c>
    </row>
    <row r="241" spans="1:14" x14ac:dyDescent="0.3">
      <c r="A241" s="126" t="s">
        <v>78</v>
      </c>
      <c r="B241" s="126" t="s">
        <v>118</v>
      </c>
      <c r="C241" s="126" t="s">
        <v>2</v>
      </c>
      <c r="D241" s="126" t="s">
        <v>85</v>
      </c>
      <c r="E241">
        <v>52</v>
      </c>
      <c r="F241">
        <v>1</v>
      </c>
      <c r="G241" t="s">
        <v>3953</v>
      </c>
      <c r="H241" t="s">
        <v>3953</v>
      </c>
      <c r="I241" t="s">
        <v>3953</v>
      </c>
      <c r="J241" t="s">
        <v>3953</v>
      </c>
      <c r="K241" t="s">
        <v>2254</v>
      </c>
      <c r="L241" s="126" t="s">
        <v>3955</v>
      </c>
      <c r="M241" t="s">
        <v>3953</v>
      </c>
      <c r="N241" s="126" t="s">
        <v>1218</v>
      </c>
    </row>
    <row r="242" spans="1:14" x14ac:dyDescent="0.3">
      <c r="A242" s="126" t="s">
        <v>78</v>
      </c>
      <c r="B242" s="126" t="s">
        <v>118</v>
      </c>
      <c r="C242" s="126" t="s">
        <v>2</v>
      </c>
      <c r="D242" s="126" t="s">
        <v>85</v>
      </c>
      <c r="E242">
        <v>52</v>
      </c>
      <c r="F242">
        <v>2</v>
      </c>
      <c r="G242" t="s">
        <v>3953</v>
      </c>
      <c r="H242" t="s">
        <v>3953</v>
      </c>
      <c r="I242" t="s">
        <v>3953</v>
      </c>
      <c r="J242" t="s">
        <v>3953</v>
      </c>
      <c r="K242" t="s">
        <v>2254</v>
      </c>
      <c r="L242" s="126" t="s">
        <v>3956</v>
      </c>
      <c r="M242" t="s">
        <v>3953</v>
      </c>
      <c r="N242" s="126" t="s">
        <v>1218</v>
      </c>
    </row>
    <row r="243" spans="1:14" x14ac:dyDescent="0.3">
      <c r="A243" s="126" t="s">
        <v>78</v>
      </c>
      <c r="B243" s="126" t="s">
        <v>118</v>
      </c>
      <c r="C243" s="126" t="s">
        <v>2</v>
      </c>
      <c r="D243" s="126" t="s">
        <v>85</v>
      </c>
      <c r="E243">
        <v>52</v>
      </c>
      <c r="F243">
        <v>3</v>
      </c>
      <c r="G243" t="s">
        <v>3953</v>
      </c>
      <c r="H243" t="s">
        <v>3953</v>
      </c>
      <c r="I243" t="s">
        <v>3953</v>
      </c>
      <c r="J243" t="s">
        <v>3953</v>
      </c>
      <c r="K243" t="s">
        <v>2254</v>
      </c>
      <c r="L243" s="126" t="s">
        <v>3957</v>
      </c>
      <c r="M243" t="s">
        <v>3953</v>
      </c>
      <c r="N243" s="126" t="s">
        <v>1218</v>
      </c>
    </row>
    <row r="244" spans="1:14" x14ac:dyDescent="0.3">
      <c r="A244" s="126" t="s">
        <v>78</v>
      </c>
      <c r="B244" s="126" t="s">
        <v>118</v>
      </c>
      <c r="C244" s="126" t="s">
        <v>2</v>
      </c>
      <c r="D244" s="126" t="s">
        <v>85</v>
      </c>
      <c r="E244">
        <v>52</v>
      </c>
      <c r="F244">
        <v>4</v>
      </c>
      <c r="G244" t="s">
        <v>3953</v>
      </c>
      <c r="H244" t="s">
        <v>3953</v>
      </c>
      <c r="I244" t="s">
        <v>3953</v>
      </c>
      <c r="J244" t="s">
        <v>3953</v>
      </c>
      <c r="K244" t="s">
        <v>2254</v>
      </c>
      <c r="L244" s="126" t="s">
        <v>3958</v>
      </c>
      <c r="M244" t="s">
        <v>3953</v>
      </c>
      <c r="N244" s="126" t="s">
        <v>1218</v>
      </c>
    </row>
    <row r="245" spans="1:14" x14ac:dyDescent="0.3">
      <c r="A245" s="126" t="s">
        <v>78</v>
      </c>
      <c r="B245" s="126" t="s">
        <v>118</v>
      </c>
      <c r="C245" s="126" t="s">
        <v>2</v>
      </c>
      <c r="D245" s="126" t="s">
        <v>85</v>
      </c>
      <c r="E245">
        <v>52</v>
      </c>
      <c r="F245">
        <v>5</v>
      </c>
      <c r="G245" t="s">
        <v>3953</v>
      </c>
      <c r="H245" t="s">
        <v>3953</v>
      </c>
      <c r="I245" t="s">
        <v>3953</v>
      </c>
      <c r="J245" t="s">
        <v>3953</v>
      </c>
      <c r="K245" t="s">
        <v>2254</v>
      </c>
      <c r="L245" s="126" t="s">
        <v>3959</v>
      </c>
      <c r="M245" t="s">
        <v>3953</v>
      </c>
      <c r="N245" s="126" t="s">
        <v>1218</v>
      </c>
    </row>
    <row r="246" spans="1:14" x14ac:dyDescent="0.3">
      <c r="A246" s="126" t="s">
        <v>78</v>
      </c>
      <c r="B246" s="126" t="s">
        <v>118</v>
      </c>
      <c r="C246" s="126" t="s">
        <v>2</v>
      </c>
      <c r="D246" s="126" t="s">
        <v>85</v>
      </c>
      <c r="E246">
        <v>52</v>
      </c>
      <c r="F246">
        <v>6</v>
      </c>
      <c r="G246" t="s">
        <v>3953</v>
      </c>
      <c r="H246" t="s">
        <v>3953</v>
      </c>
      <c r="I246" t="s">
        <v>3953</v>
      </c>
      <c r="J246" t="s">
        <v>3953</v>
      </c>
      <c r="K246" t="s">
        <v>2254</v>
      </c>
      <c r="L246" s="126" t="s">
        <v>3960</v>
      </c>
      <c r="M246" t="s">
        <v>3953</v>
      </c>
      <c r="N246" s="126" t="s">
        <v>1218</v>
      </c>
    </row>
    <row r="247" spans="1:14" x14ac:dyDescent="0.3">
      <c r="A247" s="126" t="s">
        <v>78</v>
      </c>
      <c r="B247" s="126" t="s">
        <v>118</v>
      </c>
      <c r="C247" s="126" t="s">
        <v>2</v>
      </c>
      <c r="D247" s="126" t="s">
        <v>85</v>
      </c>
      <c r="E247">
        <v>52</v>
      </c>
      <c r="F247">
        <v>7</v>
      </c>
      <c r="G247" t="s">
        <v>3953</v>
      </c>
      <c r="H247" t="s">
        <v>3953</v>
      </c>
      <c r="I247" t="s">
        <v>3953</v>
      </c>
      <c r="J247" t="s">
        <v>3953</v>
      </c>
      <c r="K247" t="s">
        <v>2254</v>
      </c>
      <c r="L247" s="126" t="s">
        <v>3961</v>
      </c>
      <c r="M247" t="s">
        <v>3953</v>
      </c>
      <c r="N247" s="126" t="s">
        <v>1218</v>
      </c>
    </row>
    <row r="248" spans="1:14" x14ac:dyDescent="0.3">
      <c r="A248" s="126" t="s">
        <v>78</v>
      </c>
      <c r="B248" s="126" t="s">
        <v>118</v>
      </c>
      <c r="C248" s="126" t="s">
        <v>2</v>
      </c>
      <c r="D248" s="126" t="s">
        <v>85</v>
      </c>
      <c r="E248">
        <v>52</v>
      </c>
      <c r="F248">
        <v>8</v>
      </c>
      <c r="G248" t="s">
        <v>3953</v>
      </c>
      <c r="H248" t="s">
        <v>3953</v>
      </c>
      <c r="I248" t="s">
        <v>3953</v>
      </c>
      <c r="J248" t="s">
        <v>3953</v>
      </c>
      <c r="K248" t="s">
        <v>2254</v>
      </c>
      <c r="L248" s="126" t="s">
        <v>3962</v>
      </c>
      <c r="M248" t="s">
        <v>3953</v>
      </c>
      <c r="N248" s="126" t="s">
        <v>1218</v>
      </c>
    </row>
    <row r="249" spans="1:14" x14ac:dyDescent="0.3">
      <c r="A249" s="126" t="s">
        <v>78</v>
      </c>
      <c r="B249" s="126" t="s">
        <v>118</v>
      </c>
      <c r="C249" s="126" t="s">
        <v>2</v>
      </c>
      <c r="D249" s="126" t="s">
        <v>85</v>
      </c>
      <c r="E249">
        <v>52</v>
      </c>
      <c r="F249">
        <v>9</v>
      </c>
      <c r="G249" t="s">
        <v>3953</v>
      </c>
      <c r="H249" t="s">
        <v>3953</v>
      </c>
      <c r="I249" t="s">
        <v>3953</v>
      </c>
      <c r="J249" t="s">
        <v>3953</v>
      </c>
      <c r="K249" t="s">
        <v>2254</v>
      </c>
      <c r="L249" s="126" t="s">
        <v>3963</v>
      </c>
      <c r="M249" t="s">
        <v>3953</v>
      </c>
      <c r="N249" s="126" t="s">
        <v>1218</v>
      </c>
    </row>
    <row r="250" spans="1:14" x14ac:dyDescent="0.3">
      <c r="A250" s="126" t="s">
        <v>78</v>
      </c>
      <c r="B250" s="126" t="s">
        <v>118</v>
      </c>
      <c r="C250" s="126" t="s">
        <v>2</v>
      </c>
      <c r="D250" s="126" t="s">
        <v>85</v>
      </c>
      <c r="E250">
        <v>52</v>
      </c>
      <c r="F250">
        <v>10</v>
      </c>
      <c r="G250" t="s">
        <v>3953</v>
      </c>
      <c r="H250" t="s">
        <v>3953</v>
      </c>
      <c r="I250" t="s">
        <v>3953</v>
      </c>
      <c r="J250" t="s">
        <v>3953</v>
      </c>
      <c r="K250" t="s">
        <v>2254</v>
      </c>
      <c r="L250" s="126" t="s">
        <v>3964</v>
      </c>
      <c r="M250" t="s">
        <v>3953</v>
      </c>
      <c r="N250" s="126" t="s">
        <v>1218</v>
      </c>
    </row>
    <row r="251" spans="1:14" x14ac:dyDescent="0.3">
      <c r="A251" s="126" t="s">
        <v>78</v>
      </c>
      <c r="B251" s="126" t="s">
        <v>118</v>
      </c>
      <c r="C251" s="126" t="s">
        <v>2</v>
      </c>
      <c r="D251" s="126" t="s">
        <v>85</v>
      </c>
      <c r="E251">
        <v>52</v>
      </c>
      <c r="F251">
        <v>11</v>
      </c>
      <c r="G251" t="s">
        <v>3953</v>
      </c>
      <c r="H251" t="s">
        <v>3953</v>
      </c>
      <c r="I251" t="s">
        <v>3953</v>
      </c>
      <c r="J251" t="s">
        <v>3953</v>
      </c>
      <c r="K251" t="s">
        <v>2254</v>
      </c>
      <c r="L251" s="126" t="s">
        <v>3965</v>
      </c>
      <c r="M251" t="s">
        <v>3953</v>
      </c>
      <c r="N251" s="126" t="s">
        <v>1218</v>
      </c>
    </row>
    <row r="252" spans="1:14" x14ac:dyDescent="0.3">
      <c r="A252" s="126" t="s">
        <v>78</v>
      </c>
      <c r="B252" s="126" t="s">
        <v>118</v>
      </c>
      <c r="C252" s="126" t="s">
        <v>2</v>
      </c>
      <c r="D252" s="126" t="s">
        <v>85</v>
      </c>
      <c r="E252">
        <v>52</v>
      </c>
      <c r="F252">
        <v>12</v>
      </c>
      <c r="G252" t="s">
        <v>3953</v>
      </c>
      <c r="H252" t="s">
        <v>3953</v>
      </c>
      <c r="I252" t="s">
        <v>3953</v>
      </c>
      <c r="J252" t="s">
        <v>3953</v>
      </c>
      <c r="K252" t="s">
        <v>2254</v>
      </c>
      <c r="L252" s="126" t="s">
        <v>3966</v>
      </c>
      <c r="M252" t="s">
        <v>3953</v>
      </c>
      <c r="N252" s="126" t="s">
        <v>1218</v>
      </c>
    </row>
    <row r="253" spans="1:14" x14ac:dyDescent="0.3">
      <c r="A253" s="126" t="s">
        <v>78</v>
      </c>
      <c r="B253" s="126" t="s">
        <v>118</v>
      </c>
      <c r="C253" s="126" t="s">
        <v>2</v>
      </c>
      <c r="D253" s="126" t="s">
        <v>85</v>
      </c>
      <c r="E253">
        <v>52</v>
      </c>
      <c r="F253">
        <v>13</v>
      </c>
      <c r="G253" t="s">
        <v>3953</v>
      </c>
      <c r="H253" t="s">
        <v>3953</v>
      </c>
      <c r="I253" t="s">
        <v>3953</v>
      </c>
      <c r="J253" t="s">
        <v>3953</v>
      </c>
      <c r="K253" t="s">
        <v>2254</v>
      </c>
      <c r="L253" s="126" t="s">
        <v>3967</v>
      </c>
      <c r="M253" t="s">
        <v>3953</v>
      </c>
      <c r="N253" s="126" t="s">
        <v>1218</v>
      </c>
    </row>
    <row r="254" spans="1:14" x14ac:dyDescent="0.3">
      <c r="A254" s="126" t="s">
        <v>78</v>
      </c>
      <c r="B254" s="126" t="s">
        <v>118</v>
      </c>
      <c r="C254" s="126" t="s">
        <v>2</v>
      </c>
      <c r="D254" s="126" t="s">
        <v>85</v>
      </c>
      <c r="E254">
        <v>52</v>
      </c>
      <c r="F254">
        <v>14</v>
      </c>
      <c r="G254" t="s">
        <v>3953</v>
      </c>
      <c r="H254" t="s">
        <v>3953</v>
      </c>
      <c r="I254" t="s">
        <v>3953</v>
      </c>
      <c r="J254" t="s">
        <v>3953</v>
      </c>
      <c r="K254" t="s">
        <v>2254</v>
      </c>
      <c r="L254" s="126" t="s">
        <v>3968</v>
      </c>
      <c r="M254" t="s">
        <v>3953</v>
      </c>
      <c r="N254" s="126" t="s">
        <v>1218</v>
      </c>
    </row>
    <row r="255" spans="1:14" x14ac:dyDescent="0.3">
      <c r="A255" s="126" t="s">
        <v>78</v>
      </c>
      <c r="B255" s="126" t="s">
        <v>118</v>
      </c>
      <c r="C255" s="126" t="s">
        <v>2</v>
      </c>
      <c r="D255" s="126" t="s">
        <v>85</v>
      </c>
      <c r="E255">
        <v>52</v>
      </c>
      <c r="F255">
        <v>15</v>
      </c>
      <c r="G255" t="s">
        <v>3953</v>
      </c>
      <c r="H255" t="s">
        <v>3953</v>
      </c>
      <c r="I255" t="s">
        <v>3953</v>
      </c>
      <c r="J255" t="s">
        <v>3953</v>
      </c>
      <c r="K255" t="s">
        <v>2254</v>
      </c>
      <c r="L255" s="126" t="s">
        <v>3969</v>
      </c>
      <c r="M255" t="s">
        <v>3953</v>
      </c>
      <c r="N255" s="126" t="s">
        <v>1218</v>
      </c>
    </row>
    <row r="256" spans="1:14" x14ac:dyDescent="0.3">
      <c r="A256" s="126" t="s">
        <v>78</v>
      </c>
      <c r="B256" s="126" t="s">
        <v>118</v>
      </c>
      <c r="C256" s="126" t="s">
        <v>2</v>
      </c>
      <c r="D256" s="126" t="s">
        <v>85</v>
      </c>
      <c r="E256">
        <v>52</v>
      </c>
      <c r="F256">
        <v>16</v>
      </c>
      <c r="G256" t="s">
        <v>3953</v>
      </c>
      <c r="H256" t="s">
        <v>3953</v>
      </c>
      <c r="I256" t="s">
        <v>3953</v>
      </c>
      <c r="J256" t="s">
        <v>3953</v>
      </c>
      <c r="K256" t="s">
        <v>2254</v>
      </c>
      <c r="L256" s="126" t="s">
        <v>3970</v>
      </c>
      <c r="M256" t="s">
        <v>3953</v>
      </c>
      <c r="N256" s="126" t="s">
        <v>1218</v>
      </c>
    </row>
    <row r="257" spans="1:14" x14ac:dyDescent="0.3">
      <c r="A257" s="126" t="s">
        <v>82</v>
      </c>
      <c r="B257" s="126" t="s">
        <v>119</v>
      </c>
      <c r="C257" s="126" t="s">
        <v>2</v>
      </c>
      <c r="D257" s="126" t="s">
        <v>85</v>
      </c>
      <c r="E257">
        <v>53</v>
      </c>
      <c r="F257">
        <v>0</v>
      </c>
      <c r="G257">
        <v>9034</v>
      </c>
      <c r="H257">
        <v>0</v>
      </c>
      <c r="I257">
        <v>0</v>
      </c>
      <c r="J257">
        <v>0</v>
      </c>
      <c r="K257" t="s">
        <v>2348</v>
      </c>
      <c r="L257" s="126" t="s">
        <v>3971</v>
      </c>
      <c r="M257" t="s">
        <v>3972</v>
      </c>
      <c r="N257" s="126" t="s">
        <v>2498</v>
      </c>
    </row>
    <row r="258" spans="1:14" x14ac:dyDescent="0.3">
      <c r="A258" s="126" t="s">
        <v>82</v>
      </c>
      <c r="B258" s="126" t="s">
        <v>119</v>
      </c>
      <c r="C258" s="126" t="s">
        <v>2</v>
      </c>
      <c r="D258" s="126" t="s">
        <v>85</v>
      </c>
      <c r="E258">
        <v>54</v>
      </c>
      <c r="F258">
        <v>1</v>
      </c>
      <c r="G258">
        <v>9035</v>
      </c>
      <c r="H258">
        <v>1</v>
      </c>
      <c r="I258">
        <v>0</v>
      </c>
      <c r="J258">
        <v>1</v>
      </c>
      <c r="K258" t="s">
        <v>3973</v>
      </c>
      <c r="L258" s="126" t="s">
        <v>3974</v>
      </c>
      <c r="M258" t="s">
        <v>3975</v>
      </c>
      <c r="N258" s="126" t="s">
        <v>2498</v>
      </c>
    </row>
    <row r="259" spans="1:14" x14ac:dyDescent="0.3">
      <c r="A259" s="126" t="s">
        <v>82</v>
      </c>
      <c r="B259" s="126" t="s">
        <v>119</v>
      </c>
      <c r="C259" s="126" t="s">
        <v>2</v>
      </c>
      <c r="D259" s="126" t="s">
        <v>85</v>
      </c>
      <c r="E259">
        <v>54</v>
      </c>
      <c r="F259">
        <v>2</v>
      </c>
      <c r="G259">
        <v>9035</v>
      </c>
      <c r="H259">
        <v>2</v>
      </c>
      <c r="I259">
        <v>0</v>
      </c>
      <c r="J259">
        <v>2</v>
      </c>
      <c r="K259" t="s">
        <v>3976</v>
      </c>
      <c r="L259" s="126" t="s">
        <v>3977</v>
      </c>
      <c r="M259" t="s">
        <v>3978</v>
      </c>
      <c r="N259" s="126" t="s">
        <v>2498</v>
      </c>
    </row>
    <row r="260" spans="1:14" x14ac:dyDescent="0.3">
      <c r="A260" s="126" t="s">
        <v>82</v>
      </c>
      <c r="B260" s="126" t="s">
        <v>119</v>
      </c>
      <c r="C260" s="126" t="s">
        <v>2</v>
      </c>
      <c r="D260" s="126" t="s">
        <v>85</v>
      </c>
      <c r="E260">
        <v>54</v>
      </c>
      <c r="F260">
        <v>3</v>
      </c>
      <c r="G260">
        <v>9035</v>
      </c>
      <c r="H260">
        <v>3</v>
      </c>
      <c r="I260">
        <v>0</v>
      </c>
      <c r="J260">
        <v>3</v>
      </c>
      <c r="K260" t="s">
        <v>3979</v>
      </c>
      <c r="L260" s="126" t="s">
        <v>3980</v>
      </c>
      <c r="M260" t="s">
        <v>3981</v>
      </c>
      <c r="N260" s="126" t="s">
        <v>2498</v>
      </c>
    </row>
    <row r="261" spans="1:14" x14ac:dyDescent="0.3">
      <c r="A261" s="126" t="s">
        <v>82</v>
      </c>
      <c r="B261" s="126" t="s">
        <v>119</v>
      </c>
      <c r="C261" s="126" t="s">
        <v>2</v>
      </c>
      <c r="D261" s="126" t="s">
        <v>85</v>
      </c>
      <c r="E261">
        <v>54</v>
      </c>
      <c r="F261">
        <v>4</v>
      </c>
      <c r="G261">
        <v>9035</v>
      </c>
      <c r="H261">
        <v>4</v>
      </c>
      <c r="I261">
        <v>0</v>
      </c>
      <c r="J261">
        <v>4</v>
      </c>
      <c r="K261" t="s">
        <v>3982</v>
      </c>
      <c r="L261" s="126" t="s">
        <v>3983</v>
      </c>
      <c r="M261" t="s">
        <v>3984</v>
      </c>
      <c r="N261" s="126" t="s">
        <v>2498</v>
      </c>
    </row>
    <row r="262" spans="1:14" x14ac:dyDescent="0.3">
      <c r="A262" s="126" t="s">
        <v>82</v>
      </c>
      <c r="B262" s="126" t="s">
        <v>119</v>
      </c>
      <c r="C262" s="126" t="s">
        <v>2</v>
      </c>
      <c r="D262" s="126" t="s">
        <v>85</v>
      </c>
      <c r="E262">
        <v>54</v>
      </c>
      <c r="F262">
        <v>5</v>
      </c>
      <c r="G262">
        <v>9035</v>
      </c>
      <c r="H262">
        <v>5</v>
      </c>
      <c r="I262">
        <v>0</v>
      </c>
      <c r="J262">
        <v>5</v>
      </c>
      <c r="K262" t="s">
        <v>3985</v>
      </c>
      <c r="L262" s="126" t="s">
        <v>3986</v>
      </c>
      <c r="M262" t="s">
        <v>3987</v>
      </c>
      <c r="N262" s="126" t="s">
        <v>2498</v>
      </c>
    </row>
    <row r="263" spans="1:14" x14ac:dyDescent="0.3">
      <c r="A263" s="126" t="s">
        <v>82</v>
      </c>
      <c r="B263" s="126" t="s">
        <v>119</v>
      </c>
      <c r="C263" s="126" t="s">
        <v>2</v>
      </c>
      <c r="D263" s="126" t="s">
        <v>85</v>
      </c>
      <c r="E263">
        <v>54</v>
      </c>
      <c r="F263">
        <v>6</v>
      </c>
      <c r="G263">
        <v>9035</v>
      </c>
      <c r="H263">
        <v>6</v>
      </c>
      <c r="I263">
        <v>0</v>
      </c>
      <c r="J263">
        <v>6</v>
      </c>
      <c r="K263" t="s">
        <v>3988</v>
      </c>
      <c r="L263" s="126" t="s">
        <v>3989</v>
      </c>
      <c r="M263" t="s">
        <v>3990</v>
      </c>
      <c r="N263" s="126" t="s">
        <v>2498</v>
      </c>
    </row>
    <row r="264" spans="1:14" x14ac:dyDescent="0.3">
      <c r="A264" s="126" t="s">
        <v>82</v>
      </c>
      <c r="B264" s="126" t="s">
        <v>119</v>
      </c>
      <c r="C264" s="126" t="s">
        <v>2</v>
      </c>
      <c r="D264" s="126" t="s">
        <v>85</v>
      </c>
      <c r="E264">
        <v>54</v>
      </c>
      <c r="F264">
        <v>7</v>
      </c>
      <c r="G264">
        <v>9035</v>
      </c>
      <c r="H264">
        <v>7</v>
      </c>
      <c r="I264">
        <v>0</v>
      </c>
      <c r="J264">
        <v>7</v>
      </c>
      <c r="K264" t="s">
        <v>3991</v>
      </c>
      <c r="L264" s="126" t="s">
        <v>3992</v>
      </c>
      <c r="M264" t="s">
        <v>3993</v>
      </c>
      <c r="N264" s="126" t="s">
        <v>2498</v>
      </c>
    </row>
    <row r="265" spans="1:14" x14ac:dyDescent="0.3">
      <c r="A265" s="126" t="s">
        <v>82</v>
      </c>
      <c r="B265" s="126" t="s">
        <v>119</v>
      </c>
      <c r="C265" s="126" t="s">
        <v>2</v>
      </c>
      <c r="D265" s="126" t="s">
        <v>85</v>
      </c>
      <c r="E265">
        <v>54</v>
      </c>
      <c r="F265">
        <v>8</v>
      </c>
      <c r="G265">
        <v>9035</v>
      </c>
      <c r="H265">
        <v>8</v>
      </c>
      <c r="I265">
        <v>0</v>
      </c>
      <c r="J265">
        <v>8</v>
      </c>
      <c r="K265" t="s">
        <v>3994</v>
      </c>
      <c r="L265" s="126" t="s">
        <v>3995</v>
      </c>
      <c r="M265" t="s">
        <v>3996</v>
      </c>
      <c r="N265" s="126" t="s">
        <v>2498</v>
      </c>
    </row>
    <row r="266" spans="1:14" x14ac:dyDescent="0.3">
      <c r="A266" s="126" t="s">
        <v>82</v>
      </c>
      <c r="B266" s="126" t="s">
        <v>119</v>
      </c>
      <c r="C266" s="126" t="s">
        <v>2</v>
      </c>
      <c r="D266" s="126" t="s">
        <v>85</v>
      </c>
      <c r="E266">
        <v>54</v>
      </c>
      <c r="F266">
        <v>9</v>
      </c>
      <c r="G266">
        <v>9035</v>
      </c>
      <c r="H266">
        <v>9</v>
      </c>
      <c r="I266">
        <v>0</v>
      </c>
      <c r="J266">
        <v>9</v>
      </c>
      <c r="K266" t="s">
        <v>3997</v>
      </c>
      <c r="L266" s="126" t="s">
        <v>3998</v>
      </c>
      <c r="M266" t="s">
        <v>3999</v>
      </c>
      <c r="N266" s="126" t="s">
        <v>2498</v>
      </c>
    </row>
    <row r="267" spans="1:14" x14ac:dyDescent="0.3">
      <c r="A267" s="126" t="s">
        <v>82</v>
      </c>
      <c r="B267" s="126" t="s">
        <v>119</v>
      </c>
      <c r="C267" s="126" t="s">
        <v>2</v>
      </c>
      <c r="D267" s="126" t="s">
        <v>85</v>
      </c>
      <c r="E267">
        <v>54</v>
      </c>
      <c r="F267">
        <v>10</v>
      </c>
      <c r="G267">
        <v>9035</v>
      </c>
      <c r="H267">
        <v>10</v>
      </c>
      <c r="I267">
        <v>0</v>
      </c>
      <c r="J267">
        <v>10</v>
      </c>
      <c r="K267" t="s">
        <v>4000</v>
      </c>
      <c r="L267" s="126" t="s">
        <v>4001</v>
      </c>
      <c r="M267" t="s">
        <v>4002</v>
      </c>
      <c r="N267" s="126" t="s">
        <v>2498</v>
      </c>
    </row>
    <row r="268" spans="1:14" x14ac:dyDescent="0.3">
      <c r="A268" s="126" t="s">
        <v>82</v>
      </c>
      <c r="B268" s="126" t="s">
        <v>119</v>
      </c>
      <c r="C268" s="126" t="s">
        <v>2</v>
      </c>
      <c r="D268" s="126" t="s">
        <v>85</v>
      </c>
      <c r="E268">
        <v>54</v>
      </c>
      <c r="F268">
        <v>11</v>
      </c>
      <c r="G268">
        <v>9035</v>
      </c>
      <c r="H268">
        <v>11</v>
      </c>
      <c r="I268">
        <v>0</v>
      </c>
      <c r="J268">
        <v>11</v>
      </c>
      <c r="K268" t="s">
        <v>4003</v>
      </c>
      <c r="L268" s="126" t="s">
        <v>4004</v>
      </c>
      <c r="M268" t="s">
        <v>4005</v>
      </c>
      <c r="N268" s="126" t="s">
        <v>2498</v>
      </c>
    </row>
    <row r="269" spans="1:14" x14ac:dyDescent="0.3">
      <c r="A269" s="126" t="s">
        <v>82</v>
      </c>
      <c r="B269" s="126" t="s">
        <v>119</v>
      </c>
      <c r="C269" s="126" t="s">
        <v>2</v>
      </c>
      <c r="D269" s="126" t="s">
        <v>85</v>
      </c>
      <c r="E269">
        <v>54</v>
      </c>
      <c r="F269">
        <v>12</v>
      </c>
      <c r="G269">
        <v>9035</v>
      </c>
      <c r="H269">
        <v>12</v>
      </c>
      <c r="I269">
        <v>0</v>
      </c>
      <c r="J269">
        <v>12</v>
      </c>
      <c r="K269" t="s">
        <v>4006</v>
      </c>
      <c r="L269" s="126" t="s">
        <v>4007</v>
      </c>
      <c r="M269" t="s">
        <v>4008</v>
      </c>
      <c r="N269" s="126" t="s">
        <v>2498</v>
      </c>
    </row>
    <row r="270" spans="1:14" x14ac:dyDescent="0.3">
      <c r="A270" s="126" t="s">
        <v>82</v>
      </c>
      <c r="B270" s="126" t="s">
        <v>119</v>
      </c>
      <c r="C270" s="126" t="s">
        <v>2</v>
      </c>
      <c r="D270" s="126" t="s">
        <v>85</v>
      </c>
      <c r="E270">
        <v>54</v>
      </c>
      <c r="F270">
        <v>13</v>
      </c>
      <c r="G270">
        <v>9035</v>
      </c>
      <c r="H270">
        <v>13</v>
      </c>
      <c r="I270">
        <v>0</v>
      </c>
      <c r="J270">
        <v>13</v>
      </c>
      <c r="K270" t="s">
        <v>4009</v>
      </c>
      <c r="L270" s="126" t="s">
        <v>4010</v>
      </c>
      <c r="M270" t="s">
        <v>4011</v>
      </c>
      <c r="N270" s="126" t="s">
        <v>2498</v>
      </c>
    </row>
    <row r="271" spans="1:14" x14ac:dyDescent="0.3">
      <c r="A271" s="126" t="s">
        <v>82</v>
      </c>
      <c r="B271" s="126" t="s">
        <v>119</v>
      </c>
      <c r="C271" s="126" t="s">
        <v>2</v>
      </c>
      <c r="D271" s="126" t="s">
        <v>85</v>
      </c>
      <c r="E271">
        <v>54</v>
      </c>
      <c r="F271">
        <v>14</v>
      </c>
      <c r="G271">
        <v>9035</v>
      </c>
      <c r="H271">
        <v>14</v>
      </c>
      <c r="I271">
        <v>0</v>
      </c>
      <c r="J271">
        <v>14</v>
      </c>
      <c r="K271" t="s">
        <v>4012</v>
      </c>
      <c r="L271" s="126" t="s">
        <v>4013</v>
      </c>
      <c r="M271" t="s">
        <v>4014</v>
      </c>
      <c r="N271" s="126" t="s">
        <v>2498</v>
      </c>
    </row>
    <row r="272" spans="1:14" x14ac:dyDescent="0.3">
      <c r="A272" s="126" t="s">
        <v>82</v>
      </c>
      <c r="B272" s="126" t="s">
        <v>119</v>
      </c>
      <c r="C272" s="126" t="s">
        <v>2</v>
      </c>
      <c r="D272" s="126" t="s">
        <v>85</v>
      </c>
      <c r="E272">
        <v>54</v>
      </c>
      <c r="F272">
        <v>15</v>
      </c>
      <c r="G272">
        <v>9035</v>
      </c>
      <c r="H272">
        <v>15</v>
      </c>
      <c r="I272">
        <v>0</v>
      </c>
      <c r="J272">
        <v>15</v>
      </c>
      <c r="K272" t="s">
        <v>4015</v>
      </c>
      <c r="L272" s="126" t="s">
        <v>4016</v>
      </c>
      <c r="M272" t="s">
        <v>4017</v>
      </c>
      <c r="N272" s="126" t="s">
        <v>2498</v>
      </c>
    </row>
    <row r="273" spans="1:14" x14ac:dyDescent="0.3">
      <c r="A273" s="126" t="s">
        <v>82</v>
      </c>
      <c r="B273" s="126" t="s">
        <v>119</v>
      </c>
      <c r="C273" s="126" t="s">
        <v>2</v>
      </c>
      <c r="D273" s="126" t="s">
        <v>85</v>
      </c>
      <c r="E273">
        <v>54</v>
      </c>
      <c r="F273">
        <v>16</v>
      </c>
      <c r="G273">
        <v>9035</v>
      </c>
      <c r="H273">
        <v>16</v>
      </c>
      <c r="I273">
        <v>0</v>
      </c>
      <c r="J273">
        <v>16</v>
      </c>
      <c r="K273" t="s">
        <v>4018</v>
      </c>
      <c r="L273" s="126" t="s">
        <v>4019</v>
      </c>
      <c r="M273" t="s">
        <v>4020</v>
      </c>
      <c r="N273" s="126" t="s">
        <v>2498</v>
      </c>
    </row>
    <row r="274" spans="1:14" x14ac:dyDescent="0.3">
      <c r="A274" s="126" t="s">
        <v>78</v>
      </c>
      <c r="B274" s="126" t="s">
        <v>129</v>
      </c>
      <c r="C274" s="126" t="s">
        <v>126</v>
      </c>
      <c r="D274" s="126" t="s">
        <v>85</v>
      </c>
      <c r="E274">
        <v>55</v>
      </c>
      <c r="F274">
        <v>0</v>
      </c>
      <c r="G274">
        <v>9025</v>
      </c>
      <c r="H274">
        <v>0</v>
      </c>
      <c r="I274">
        <v>0</v>
      </c>
      <c r="J274">
        <v>0</v>
      </c>
      <c r="K274" t="s">
        <v>136</v>
      </c>
      <c r="L274" s="126" t="s">
        <v>4021</v>
      </c>
      <c r="M274" t="s">
        <v>4022</v>
      </c>
      <c r="N274" s="126" t="s">
        <v>2498</v>
      </c>
    </row>
    <row r="275" spans="1:14" x14ac:dyDescent="0.3">
      <c r="A275" s="126" t="s">
        <v>78</v>
      </c>
      <c r="B275" s="126" t="s">
        <v>129</v>
      </c>
      <c r="C275" s="126" t="s">
        <v>126</v>
      </c>
      <c r="D275" s="126" t="s">
        <v>85</v>
      </c>
      <c r="E275">
        <v>56</v>
      </c>
      <c r="F275">
        <v>5</v>
      </c>
      <c r="G275">
        <v>9026</v>
      </c>
      <c r="H275">
        <v>5</v>
      </c>
      <c r="I275">
        <v>0</v>
      </c>
      <c r="J275">
        <v>5</v>
      </c>
      <c r="K275" t="s">
        <v>4023</v>
      </c>
      <c r="L275" s="126" t="s">
        <v>4024</v>
      </c>
      <c r="M275" t="s">
        <v>4025</v>
      </c>
      <c r="N275" s="126" t="s">
        <v>2498</v>
      </c>
    </row>
    <row r="276" spans="1:14" x14ac:dyDescent="0.3">
      <c r="A276" s="126" t="s">
        <v>78</v>
      </c>
      <c r="B276" s="126" t="s">
        <v>129</v>
      </c>
      <c r="C276" s="126" t="s">
        <v>126</v>
      </c>
      <c r="D276" s="126" t="s">
        <v>85</v>
      </c>
      <c r="E276">
        <v>56</v>
      </c>
      <c r="F276">
        <v>10</v>
      </c>
      <c r="G276">
        <v>9026</v>
      </c>
      <c r="H276">
        <v>10</v>
      </c>
      <c r="I276">
        <v>0</v>
      </c>
      <c r="J276">
        <v>10</v>
      </c>
      <c r="K276" t="s">
        <v>4026</v>
      </c>
      <c r="L276" s="126" t="s">
        <v>4027</v>
      </c>
      <c r="M276" t="s">
        <v>4028</v>
      </c>
      <c r="N276" s="126" t="s">
        <v>2498</v>
      </c>
    </row>
    <row r="277" spans="1:14" x14ac:dyDescent="0.3">
      <c r="A277" s="126" t="s">
        <v>78</v>
      </c>
      <c r="B277" s="126" t="s">
        <v>129</v>
      </c>
      <c r="C277" s="126" t="s">
        <v>126</v>
      </c>
      <c r="D277" s="126" t="s">
        <v>85</v>
      </c>
      <c r="E277">
        <v>56</v>
      </c>
      <c r="F277">
        <v>20</v>
      </c>
      <c r="G277">
        <v>9026</v>
      </c>
      <c r="H277">
        <v>20</v>
      </c>
      <c r="I277">
        <v>0</v>
      </c>
      <c r="J277">
        <v>20</v>
      </c>
      <c r="K277" t="s">
        <v>4029</v>
      </c>
      <c r="L277" s="126" t="s">
        <v>4030</v>
      </c>
      <c r="M277" t="s">
        <v>4031</v>
      </c>
      <c r="N277" s="126" t="s">
        <v>2498</v>
      </c>
    </row>
    <row r="278" spans="1:14" x14ac:dyDescent="0.3">
      <c r="A278" s="126" t="s">
        <v>78</v>
      </c>
      <c r="B278" s="126" t="s">
        <v>129</v>
      </c>
      <c r="C278" s="126" t="s">
        <v>126</v>
      </c>
      <c r="D278" s="126" t="s">
        <v>85</v>
      </c>
      <c r="E278">
        <v>56</v>
      </c>
      <c r="F278">
        <v>25</v>
      </c>
      <c r="G278">
        <v>9026</v>
      </c>
      <c r="H278">
        <v>25</v>
      </c>
      <c r="I278">
        <v>0</v>
      </c>
      <c r="J278">
        <v>25</v>
      </c>
      <c r="K278" t="s">
        <v>4032</v>
      </c>
      <c r="L278" s="126" t="s">
        <v>4033</v>
      </c>
      <c r="M278" t="s">
        <v>4034</v>
      </c>
      <c r="N278" s="126" t="s">
        <v>2498</v>
      </c>
    </row>
    <row r="279" spans="1:14" x14ac:dyDescent="0.3">
      <c r="A279" s="126" t="s">
        <v>78</v>
      </c>
      <c r="B279" s="126" t="s">
        <v>129</v>
      </c>
      <c r="C279" s="126" t="s">
        <v>126</v>
      </c>
      <c r="D279" s="126" t="s">
        <v>85</v>
      </c>
      <c r="E279">
        <v>56</v>
      </c>
      <c r="F279">
        <v>30</v>
      </c>
      <c r="G279">
        <v>9026</v>
      </c>
      <c r="H279">
        <v>30</v>
      </c>
      <c r="I279">
        <v>0</v>
      </c>
      <c r="J279">
        <v>30</v>
      </c>
      <c r="K279" t="s">
        <v>4035</v>
      </c>
      <c r="L279" s="126" t="s">
        <v>4036</v>
      </c>
      <c r="M279" t="s">
        <v>4037</v>
      </c>
      <c r="N279" s="126" t="s">
        <v>2498</v>
      </c>
    </row>
    <row r="280" spans="1:14" x14ac:dyDescent="0.3">
      <c r="A280" s="126" t="s">
        <v>78</v>
      </c>
      <c r="B280" s="126" t="s">
        <v>129</v>
      </c>
      <c r="C280" s="126" t="s">
        <v>126</v>
      </c>
      <c r="D280" s="126" t="s">
        <v>85</v>
      </c>
      <c r="E280">
        <v>56</v>
      </c>
      <c r="F280">
        <v>35</v>
      </c>
      <c r="G280">
        <v>9026</v>
      </c>
      <c r="H280">
        <v>35</v>
      </c>
      <c r="I280">
        <v>0</v>
      </c>
      <c r="J280">
        <v>35</v>
      </c>
      <c r="K280" t="s">
        <v>4038</v>
      </c>
      <c r="L280" s="126" t="s">
        <v>4039</v>
      </c>
      <c r="M280" t="s">
        <v>4040</v>
      </c>
      <c r="N280" s="126" t="s">
        <v>2498</v>
      </c>
    </row>
    <row r="281" spans="1:14" x14ac:dyDescent="0.3">
      <c r="A281" s="126" t="s">
        <v>78</v>
      </c>
      <c r="B281" s="126" t="s">
        <v>129</v>
      </c>
      <c r="C281" s="126" t="s">
        <v>126</v>
      </c>
      <c r="D281" s="126" t="s">
        <v>85</v>
      </c>
      <c r="E281">
        <v>56</v>
      </c>
      <c r="F281">
        <v>40</v>
      </c>
      <c r="G281">
        <v>9026</v>
      </c>
      <c r="H281">
        <v>40</v>
      </c>
      <c r="I281">
        <v>0</v>
      </c>
      <c r="J281">
        <v>40</v>
      </c>
      <c r="K281" t="s">
        <v>4041</v>
      </c>
      <c r="L281" s="126" t="s">
        <v>4042</v>
      </c>
      <c r="M281" t="s">
        <v>4043</v>
      </c>
      <c r="N281" s="126" t="s">
        <v>2498</v>
      </c>
    </row>
    <row r="282" spans="1:14" x14ac:dyDescent="0.3">
      <c r="A282" s="126" t="s">
        <v>78</v>
      </c>
      <c r="B282" s="126" t="s">
        <v>129</v>
      </c>
      <c r="C282" s="126" t="s">
        <v>126</v>
      </c>
      <c r="D282" s="126" t="s">
        <v>85</v>
      </c>
      <c r="E282">
        <v>56</v>
      </c>
      <c r="F282">
        <v>50</v>
      </c>
      <c r="G282">
        <v>9026</v>
      </c>
      <c r="H282">
        <v>50</v>
      </c>
      <c r="I282">
        <v>0</v>
      </c>
      <c r="J282">
        <v>50</v>
      </c>
      <c r="K282" t="s">
        <v>4044</v>
      </c>
      <c r="L282" s="126" t="s">
        <v>4045</v>
      </c>
      <c r="M282" t="s">
        <v>4046</v>
      </c>
      <c r="N282" s="126" t="s">
        <v>2498</v>
      </c>
    </row>
    <row r="283" spans="1:14" x14ac:dyDescent="0.3">
      <c r="A283" s="126" t="s">
        <v>78</v>
      </c>
      <c r="B283" s="126" t="s">
        <v>129</v>
      </c>
      <c r="C283" s="126" t="s">
        <v>126</v>
      </c>
      <c r="D283" s="126" t="s">
        <v>85</v>
      </c>
      <c r="E283">
        <v>56</v>
      </c>
      <c r="F283">
        <v>55</v>
      </c>
      <c r="G283">
        <v>9026</v>
      </c>
      <c r="H283">
        <v>55</v>
      </c>
      <c r="I283">
        <v>0</v>
      </c>
      <c r="J283">
        <v>55</v>
      </c>
      <c r="K283" t="s">
        <v>4047</v>
      </c>
      <c r="L283" s="126" t="s">
        <v>4048</v>
      </c>
      <c r="M283" t="s">
        <v>4049</v>
      </c>
      <c r="N283" s="126" t="s">
        <v>2498</v>
      </c>
    </row>
    <row r="284" spans="1:14" x14ac:dyDescent="0.3">
      <c r="A284" s="126" t="s">
        <v>78</v>
      </c>
      <c r="B284" s="126" t="s">
        <v>129</v>
      </c>
      <c r="C284" s="126" t="s">
        <v>126</v>
      </c>
      <c r="D284" s="126" t="s">
        <v>85</v>
      </c>
      <c r="E284">
        <v>56</v>
      </c>
      <c r="F284">
        <v>60</v>
      </c>
      <c r="G284">
        <v>9026</v>
      </c>
      <c r="H284">
        <v>60</v>
      </c>
      <c r="I284">
        <v>0</v>
      </c>
      <c r="J284">
        <v>60</v>
      </c>
      <c r="K284" t="s">
        <v>4050</v>
      </c>
      <c r="L284" s="126" t="s">
        <v>4051</v>
      </c>
      <c r="M284" t="s">
        <v>4052</v>
      </c>
      <c r="N284" s="126" t="s">
        <v>2498</v>
      </c>
    </row>
    <row r="285" spans="1:14" x14ac:dyDescent="0.3">
      <c r="A285" s="126" t="s">
        <v>78</v>
      </c>
      <c r="B285" s="126" t="s">
        <v>129</v>
      </c>
      <c r="C285" s="126" t="s">
        <v>126</v>
      </c>
      <c r="D285" s="126" t="s">
        <v>85</v>
      </c>
      <c r="E285">
        <v>56</v>
      </c>
      <c r="F285">
        <v>65</v>
      </c>
      <c r="G285">
        <v>9026</v>
      </c>
      <c r="H285">
        <v>65</v>
      </c>
      <c r="I285">
        <v>0</v>
      </c>
      <c r="J285">
        <v>65</v>
      </c>
      <c r="K285" t="s">
        <v>4053</v>
      </c>
      <c r="L285" s="126" t="s">
        <v>4054</v>
      </c>
      <c r="M285" t="s">
        <v>4055</v>
      </c>
      <c r="N285" s="126" t="s">
        <v>2498</v>
      </c>
    </row>
    <row r="286" spans="1:14" x14ac:dyDescent="0.3">
      <c r="A286" s="126" t="s">
        <v>78</v>
      </c>
      <c r="B286" s="126" t="s">
        <v>129</v>
      </c>
      <c r="C286" s="126" t="s">
        <v>126</v>
      </c>
      <c r="D286" s="126" t="s">
        <v>85</v>
      </c>
      <c r="E286">
        <v>56</v>
      </c>
      <c r="F286">
        <v>70</v>
      </c>
      <c r="G286">
        <v>9026</v>
      </c>
      <c r="H286">
        <v>70</v>
      </c>
      <c r="I286">
        <v>0</v>
      </c>
      <c r="J286">
        <v>70</v>
      </c>
      <c r="K286" t="s">
        <v>4056</v>
      </c>
      <c r="L286" s="126" t="s">
        <v>4057</v>
      </c>
      <c r="M286" t="s">
        <v>4058</v>
      </c>
      <c r="N286" s="126" t="s">
        <v>2498</v>
      </c>
    </row>
    <row r="287" spans="1:14" x14ac:dyDescent="0.3">
      <c r="A287" s="126" t="s">
        <v>78</v>
      </c>
      <c r="B287" s="126" t="s">
        <v>129</v>
      </c>
      <c r="C287" s="126" t="s">
        <v>126</v>
      </c>
      <c r="D287" s="126" t="s">
        <v>85</v>
      </c>
      <c r="E287">
        <v>56</v>
      </c>
      <c r="F287">
        <v>75</v>
      </c>
      <c r="G287">
        <v>9026</v>
      </c>
      <c r="H287">
        <v>75</v>
      </c>
      <c r="I287">
        <v>0</v>
      </c>
      <c r="J287">
        <v>75</v>
      </c>
      <c r="K287" t="s">
        <v>4059</v>
      </c>
      <c r="L287" s="126" t="s">
        <v>4060</v>
      </c>
      <c r="M287" t="s">
        <v>4061</v>
      </c>
      <c r="N287" s="126" t="s">
        <v>2498</v>
      </c>
    </row>
    <row r="288" spans="1:14" x14ac:dyDescent="0.3">
      <c r="A288" s="126" t="s">
        <v>78</v>
      </c>
      <c r="B288" s="126" t="s">
        <v>129</v>
      </c>
      <c r="C288" s="126" t="s">
        <v>126</v>
      </c>
      <c r="D288" s="126" t="s">
        <v>85</v>
      </c>
      <c r="E288">
        <v>56</v>
      </c>
      <c r="F288">
        <v>80</v>
      </c>
      <c r="G288">
        <v>9026</v>
      </c>
      <c r="H288">
        <v>80</v>
      </c>
      <c r="I288">
        <v>0</v>
      </c>
      <c r="J288">
        <v>80</v>
      </c>
      <c r="K288" t="s">
        <v>4062</v>
      </c>
      <c r="L288" s="126" t="s">
        <v>4063</v>
      </c>
      <c r="M288" t="s">
        <v>4064</v>
      </c>
      <c r="N288" s="126" t="s">
        <v>2498</v>
      </c>
    </row>
    <row r="289" spans="1:14" x14ac:dyDescent="0.3">
      <c r="A289" s="126" t="s">
        <v>78</v>
      </c>
      <c r="B289" s="126" t="s">
        <v>129</v>
      </c>
      <c r="C289" s="126" t="s">
        <v>126</v>
      </c>
      <c r="D289" s="126" t="s">
        <v>85</v>
      </c>
      <c r="E289">
        <v>56</v>
      </c>
      <c r="F289">
        <v>85</v>
      </c>
      <c r="G289">
        <v>9026</v>
      </c>
      <c r="H289">
        <v>85</v>
      </c>
      <c r="I289">
        <v>0</v>
      </c>
      <c r="J289">
        <v>85</v>
      </c>
      <c r="K289" t="s">
        <v>4065</v>
      </c>
      <c r="L289" s="126" t="s">
        <v>4066</v>
      </c>
      <c r="M289" t="s">
        <v>4067</v>
      </c>
      <c r="N289" s="126" t="s">
        <v>2498</v>
      </c>
    </row>
    <row r="290" spans="1:14" x14ac:dyDescent="0.3">
      <c r="A290" s="126" t="s">
        <v>78</v>
      </c>
      <c r="B290" s="126" t="s">
        <v>129</v>
      </c>
      <c r="C290" s="126" t="s">
        <v>126</v>
      </c>
      <c r="D290" s="126" t="s">
        <v>85</v>
      </c>
      <c r="E290">
        <v>56</v>
      </c>
      <c r="F290">
        <v>91</v>
      </c>
      <c r="G290">
        <v>9026</v>
      </c>
      <c r="H290">
        <v>91</v>
      </c>
      <c r="I290">
        <v>0</v>
      </c>
      <c r="J290">
        <v>91</v>
      </c>
      <c r="K290" t="s">
        <v>4068</v>
      </c>
      <c r="L290" s="126" t="s">
        <v>4069</v>
      </c>
      <c r="M290" t="s">
        <v>4070</v>
      </c>
      <c r="N290" s="126" t="s">
        <v>2498</v>
      </c>
    </row>
    <row r="291" spans="1:14" x14ac:dyDescent="0.3">
      <c r="A291" s="126" t="s">
        <v>78</v>
      </c>
      <c r="B291" s="126" t="s">
        <v>129</v>
      </c>
      <c r="C291" s="126" t="s">
        <v>126</v>
      </c>
      <c r="D291" s="126" t="s">
        <v>85</v>
      </c>
      <c r="E291">
        <v>56</v>
      </c>
      <c r="F291">
        <v>93</v>
      </c>
      <c r="G291">
        <v>9026</v>
      </c>
      <c r="H291">
        <v>93</v>
      </c>
      <c r="I291">
        <v>0</v>
      </c>
      <c r="J291">
        <v>93</v>
      </c>
      <c r="K291" t="s">
        <v>2339</v>
      </c>
      <c r="L291" s="126" t="s">
        <v>4071</v>
      </c>
      <c r="M291" t="s">
        <v>4072</v>
      </c>
      <c r="N291" s="126" t="s">
        <v>2498</v>
      </c>
    </row>
    <row r="292" spans="1:14" x14ac:dyDescent="0.3">
      <c r="A292" s="126" t="s">
        <v>82</v>
      </c>
      <c r="B292" s="126" t="s">
        <v>128</v>
      </c>
      <c r="C292" s="126" t="s">
        <v>126</v>
      </c>
      <c r="D292" s="126" t="s">
        <v>85</v>
      </c>
      <c r="E292">
        <v>57</v>
      </c>
      <c r="F292">
        <v>0</v>
      </c>
      <c r="G292">
        <v>9027</v>
      </c>
      <c r="H292">
        <v>0</v>
      </c>
      <c r="I292">
        <v>0</v>
      </c>
      <c r="J292">
        <v>0</v>
      </c>
      <c r="K292" t="s">
        <v>127</v>
      </c>
      <c r="L292" s="126" t="s">
        <v>4073</v>
      </c>
      <c r="M292" t="s">
        <v>4074</v>
      </c>
      <c r="N292" s="126" t="s">
        <v>2498</v>
      </c>
    </row>
    <row r="293" spans="1:14" x14ac:dyDescent="0.3">
      <c r="A293" s="126" t="s">
        <v>82</v>
      </c>
      <c r="B293" s="126" t="s">
        <v>128</v>
      </c>
      <c r="C293" s="126" t="s">
        <v>126</v>
      </c>
      <c r="D293" s="126" t="s">
        <v>85</v>
      </c>
      <c r="E293">
        <v>58</v>
      </c>
      <c r="F293">
        <v>5</v>
      </c>
      <c r="G293">
        <v>9028</v>
      </c>
      <c r="H293">
        <v>5</v>
      </c>
      <c r="I293">
        <v>0</v>
      </c>
      <c r="J293">
        <v>5</v>
      </c>
      <c r="K293" t="s">
        <v>2325</v>
      </c>
      <c r="L293" s="126" t="s">
        <v>4075</v>
      </c>
      <c r="M293" t="s">
        <v>4076</v>
      </c>
      <c r="N293" s="126" t="s">
        <v>2498</v>
      </c>
    </row>
    <row r="294" spans="1:14" x14ac:dyDescent="0.3">
      <c r="A294" s="126" t="s">
        <v>82</v>
      </c>
      <c r="B294" s="126" t="s">
        <v>128</v>
      </c>
      <c r="C294" s="126" t="s">
        <v>126</v>
      </c>
      <c r="D294" s="126" t="s">
        <v>85</v>
      </c>
      <c r="E294">
        <v>58</v>
      </c>
      <c r="F294">
        <v>10</v>
      </c>
      <c r="G294">
        <v>9028</v>
      </c>
      <c r="H294">
        <v>10</v>
      </c>
      <c r="I294">
        <v>0</v>
      </c>
      <c r="J294">
        <v>10</v>
      </c>
      <c r="K294" t="s">
        <v>4077</v>
      </c>
      <c r="L294" s="126" t="s">
        <v>4078</v>
      </c>
      <c r="M294" t="s">
        <v>4079</v>
      </c>
      <c r="N294" s="126" t="s">
        <v>2498</v>
      </c>
    </row>
    <row r="295" spans="1:14" x14ac:dyDescent="0.3">
      <c r="A295" s="126" t="s">
        <v>82</v>
      </c>
      <c r="B295" s="126" t="s">
        <v>128</v>
      </c>
      <c r="C295" s="126" t="s">
        <v>126</v>
      </c>
      <c r="D295" s="126" t="s">
        <v>85</v>
      </c>
      <c r="E295">
        <v>58</v>
      </c>
      <c r="F295">
        <v>20</v>
      </c>
      <c r="G295">
        <v>9028</v>
      </c>
      <c r="H295">
        <v>20</v>
      </c>
      <c r="I295">
        <v>0</v>
      </c>
      <c r="J295">
        <v>20</v>
      </c>
      <c r="K295" t="s">
        <v>4080</v>
      </c>
      <c r="L295" s="126" t="s">
        <v>4081</v>
      </c>
      <c r="M295" t="s">
        <v>4082</v>
      </c>
      <c r="N295" s="126" t="s">
        <v>2498</v>
      </c>
    </row>
    <row r="296" spans="1:14" x14ac:dyDescent="0.3">
      <c r="A296" s="126" t="s">
        <v>82</v>
      </c>
      <c r="B296" s="126" t="s">
        <v>128</v>
      </c>
      <c r="C296" s="126" t="s">
        <v>126</v>
      </c>
      <c r="D296" s="126" t="s">
        <v>85</v>
      </c>
      <c r="E296">
        <v>58</v>
      </c>
      <c r="F296">
        <v>25</v>
      </c>
      <c r="G296">
        <v>9028</v>
      </c>
      <c r="H296">
        <v>25</v>
      </c>
      <c r="I296">
        <v>0</v>
      </c>
      <c r="J296">
        <v>25</v>
      </c>
      <c r="K296" t="s">
        <v>4083</v>
      </c>
      <c r="L296" s="126" t="s">
        <v>4084</v>
      </c>
      <c r="M296" t="s">
        <v>4085</v>
      </c>
      <c r="N296" s="126" t="s">
        <v>2498</v>
      </c>
    </row>
    <row r="297" spans="1:14" x14ac:dyDescent="0.3">
      <c r="A297" s="126" t="s">
        <v>82</v>
      </c>
      <c r="B297" s="126" t="s">
        <v>128</v>
      </c>
      <c r="C297" s="126" t="s">
        <v>126</v>
      </c>
      <c r="D297" s="126" t="s">
        <v>85</v>
      </c>
      <c r="E297">
        <v>58</v>
      </c>
      <c r="F297">
        <v>30</v>
      </c>
      <c r="G297">
        <v>9028</v>
      </c>
      <c r="H297">
        <v>30</v>
      </c>
      <c r="I297">
        <v>0</v>
      </c>
      <c r="J297">
        <v>30</v>
      </c>
      <c r="K297" t="s">
        <v>4086</v>
      </c>
      <c r="L297" s="126" t="s">
        <v>4087</v>
      </c>
      <c r="M297" t="s">
        <v>4088</v>
      </c>
      <c r="N297" s="126" t="s">
        <v>2498</v>
      </c>
    </row>
    <row r="298" spans="1:14" x14ac:dyDescent="0.3">
      <c r="A298" s="126" t="s">
        <v>82</v>
      </c>
      <c r="B298" s="126" t="s">
        <v>128</v>
      </c>
      <c r="C298" s="126" t="s">
        <v>126</v>
      </c>
      <c r="D298" s="126" t="s">
        <v>85</v>
      </c>
      <c r="E298">
        <v>58</v>
      </c>
      <c r="F298">
        <v>35</v>
      </c>
      <c r="G298">
        <v>9028</v>
      </c>
      <c r="H298">
        <v>35</v>
      </c>
      <c r="I298">
        <v>0</v>
      </c>
      <c r="J298">
        <v>35</v>
      </c>
      <c r="K298" t="s">
        <v>4089</v>
      </c>
      <c r="L298" s="126" t="s">
        <v>4090</v>
      </c>
      <c r="M298" t="s">
        <v>4091</v>
      </c>
      <c r="N298" s="126" t="s">
        <v>2498</v>
      </c>
    </row>
    <row r="299" spans="1:14" x14ac:dyDescent="0.3">
      <c r="A299" s="126" t="s">
        <v>82</v>
      </c>
      <c r="B299" s="126" t="s">
        <v>128</v>
      </c>
      <c r="C299" s="126" t="s">
        <v>126</v>
      </c>
      <c r="D299" s="126" t="s">
        <v>85</v>
      </c>
      <c r="E299">
        <v>58</v>
      </c>
      <c r="F299">
        <v>40</v>
      </c>
      <c r="G299">
        <v>9028</v>
      </c>
      <c r="H299">
        <v>40</v>
      </c>
      <c r="I299">
        <v>0</v>
      </c>
      <c r="J299">
        <v>40</v>
      </c>
      <c r="K299" t="s">
        <v>4092</v>
      </c>
      <c r="L299" s="126" t="s">
        <v>4093</v>
      </c>
      <c r="M299" t="s">
        <v>4094</v>
      </c>
      <c r="N299" s="126" t="s">
        <v>2498</v>
      </c>
    </row>
    <row r="300" spans="1:14" x14ac:dyDescent="0.3">
      <c r="A300" s="126" t="s">
        <v>82</v>
      </c>
      <c r="B300" s="126" t="s">
        <v>128</v>
      </c>
      <c r="C300" s="126" t="s">
        <v>126</v>
      </c>
      <c r="D300" s="126" t="s">
        <v>85</v>
      </c>
      <c r="E300">
        <v>58</v>
      </c>
      <c r="F300">
        <v>50</v>
      </c>
      <c r="G300">
        <v>9028</v>
      </c>
      <c r="H300">
        <v>50</v>
      </c>
      <c r="I300">
        <v>0</v>
      </c>
      <c r="J300">
        <v>50</v>
      </c>
      <c r="K300" t="s">
        <v>4095</v>
      </c>
      <c r="L300" s="126" t="s">
        <v>4096</v>
      </c>
      <c r="M300" t="s">
        <v>4097</v>
      </c>
      <c r="N300" s="126" t="s">
        <v>2498</v>
      </c>
    </row>
    <row r="301" spans="1:14" x14ac:dyDescent="0.3">
      <c r="A301" s="126" t="s">
        <v>82</v>
      </c>
      <c r="B301" s="126" t="s">
        <v>128</v>
      </c>
      <c r="C301" s="126" t="s">
        <v>126</v>
      </c>
      <c r="D301" s="126" t="s">
        <v>85</v>
      </c>
      <c r="E301">
        <v>58</v>
      </c>
      <c r="F301">
        <v>55</v>
      </c>
      <c r="G301">
        <v>9028</v>
      </c>
      <c r="H301">
        <v>55</v>
      </c>
      <c r="I301">
        <v>0</v>
      </c>
      <c r="J301">
        <v>55</v>
      </c>
      <c r="K301" t="s">
        <v>4098</v>
      </c>
      <c r="L301" s="126" t="s">
        <v>4099</v>
      </c>
      <c r="M301" t="s">
        <v>4100</v>
      </c>
      <c r="N301" s="126" t="s">
        <v>2498</v>
      </c>
    </row>
    <row r="302" spans="1:14" x14ac:dyDescent="0.3">
      <c r="A302" s="126" t="s">
        <v>82</v>
      </c>
      <c r="B302" s="126" t="s">
        <v>128</v>
      </c>
      <c r="C302" s="126" t="s">
        <v>126</v>
      </c>
      <c r="D302" s="126" t="s">
        <v>85</v>
      </c>
      <c r="E302">
        <v>58</v>
      </c>
      <c r="F302">
        <v>60</v>
      </c>
      <c r="G302">
        <v>9028</v>
      </c>
      <c r="H302">
        <v>60</v>
      </c>
      <c r="I302">
        <v>0</v>
      </c>
      <c r="J302">
        <v>60</v>
      </c>
      <c r="K302" t="s">
        <v>4101</v>
      </c>
      <c r="L302" s="126" t="s">
        <v>4102</v>
      </c>
      <c r="M302" t="s">
        <v>4103</v>
      </c>
      <c r="N302" s="126" t="s">
        <v>2498</v>
      </c>
    </row>
    <row r="303" spans="1:14" x14ac:dyDescent="0.3">
      <c r="A303" s="126" t="s">
        <v>82</v>
      </c>
      <c r="B303" s="126" t="s">
        <v>128</v>
      </c>
      <c r="C303" s="126" t="s">
        <v>126</v>
      </c>
      <c r="D303" s="126" t="s">
        <v>85</v>
      </c>
      <c r="E303">
        <v>58</v>
      </c>
      <c r="F303">
        <v>65</v>
      </c>
      <c r="G303">
        <v>9028</v>
      </c>
      <c r="H303">
        <v>65</v>
      </c>
      <c r="I303">
        <v>0</v>
      </c>
      <c r="J303">
        <v>65</v>
      </c>
      <c r="K303" t="s">
        <v>4104</v>
      </c>
      <c r="L303" s="126" t="s">
        <v>4105</v>
      </c>
      <c r="M303" t="s">
        <v>4106</v>
      </c>
      <c r="N303" s="126" t="s">
        <v>2498</v>
      </c>
    </row>
    <row r="304" spans="1:14" x14ac:dyDescent="0.3">
      <c r="A304" s="126" t="s">
        <v>82</v>
      </c>
      <c r="B304" s="126" t="s">
        <v>128</v>
      </c>
      <c r="C304" s="126" t="s">
        <v>126</v>
      </c>
      <c r="D304" s="126" t="s">
        <v>85</v>
      </c>
      <c r="E304">
        <v>58</v>
      </c>
      <c r="F304">
        <v>70</v>
      </c>
      <c r="G304">
        <v>9028</v>
      </c>
      <c r="H304">
        <v>70</v>
      </c>
      <c r="I304">
        <v>0</v>
      </c>
      <c r="J304">
        <v>70</v>
      </c>
      <c r="K304" t="s">
        <v>4107</v>
      </c>
      <c r="L304" s="126" t="s">
        <v>4108</v>
      </c>
      <c r="M304" t="s">
        <v>4109</v>
      </c>
      <c r="N304" s="126" t="s">
        <v>2498</v>
      </c>
    </row>
    <row r="305" spans="1:14" x14ac:dyDescent="0.3">
      <c r="A305" s="126" t="s">
        <v>82</v>
      </c>
      <c r="B305" s="126" t="s">
        <v>128</v>
      </c>
      <c r="C305" s="126" t="s">
        <v>126</v>
      </c>
      <c r="D305" s="126" t="s">
        <v>85</v>
      </c>
      <c r="E305">
        <v>58</v>
      </c>
      <c r="F305">
        <v>75</v>
      </c>
      <c r="G305">
        <v>9028</v>
      </c>
      <c r="H305">
        <v>75</v>
      </c>
      <c r="I305">
        <v>0</v>
      </c>
      <c r="J305">
        <v>75</v>
      </c>
      <c r="K305" t="s">
        <v>4110</v>
      </c>
      <c r="L305" s="126" t="s">
        <v>4111</v>
      </c>
      <c r="M305" t="s">
        <v>4112</v>
      </c>
      <c r="N305" s="126" t="s">
        <v>2498</v>
      </c>
    </row>
    <row r="306" spans="1:14" x14ac:dyDescent="0.3">
      <c r="A306" s="126" t="s">
        <v>82</v>
      </c>
      <c r="B306" s="126" t="s">
        <v>128</v>
      </c>
      <c r="C306" s="126" t="s">
        <v>126</v>
      </c>
      <c r="D306" s="126" t="s">
        <v>85</v>
      </c>
      <c r="E306">
        <v>58</v>
      </c>
      <c r="F306">
        <v>80</v>
      </c>
      <c r="G306">
        <v>9028</v>
      </c>
      <c r="H306">
        <v>80</v>
      </c>
      <c r="I306">
        <v>0</v>
      </c>
      <c r="J306">
        <v>80</v>
      </c>
      <c r="K306" t="s">
        <v>4113</v>
      </c>
      <c r="L306" s="126" t="s">
        <v>4114</v>
      </c>
      <c r="M306" t="s">
        <v>4115</v>
      </c>
      <c r="N306" s="126" t="s">
        <v>2498</v>
      </c>
    </row>
    <row r="307" spans="1:14" x14ac:dyDescent="0.3">
      <c r="A307" s="126" t="s">
        <v>82</v>
      </c>
      <c r="B307" s="126" t="s">
        <v>128</v>
      </c>
      <c r="C307" s="126" t="s">
        <v>126</v>
      </c>
      <c r="D307" s="126" t="s">
        <v>85</v>
      </c>
      <c r="E307">
        <v>58</v>
      </c>
      <c r="F307">
        <v>85</v>
      </c>
      <c r="G307">
        <v>9028</v>
      </c>
      <c r="H307">
        <v>85</v>
      </c>
      <c r="I307">
        <v>0</v>
      </c>
      <c r="J307">
        <v>85</v>
      </c>
      <c r="K307" t="s">
        <v>4116</v>
      </c>
      <c r="L307" s="126" t="s">
        <v>4117</v>
      </c>
      <c r="M307" t="s">
        <v>4118</v>
      </c>
      <c r="N307" s="126" t="s">
        <v>2498</v>
      </c>
    </row>
    <row r="308" spans="1:14" x14ac:dyDescent="0.3">
      <c r="A308" s="126" t="s">
        <v>82</v>
      </c>
      <c r="B308" s="126" t="s">
        <v>128</v>
      </c>
      <c r="C308" s="126" t="s">
        <v>126</v>
      </c>
      <c r="D308" s="126" t="s">
        <v>85</v>
      </c>
      <c r="E308">
        <v>58</v>
      </c>
      <c r="F308">
        <v>91</v>
      </c>
      <c r="G308">
        <v>9028</v>
      </c>
      <c r="H308">
        <v>91</v>
      </c>
      <c r="I308">
        <v>0</v>
      </c>
      <c r="J308">
        <v>91</v>
      </c>
      <c r="K308" t="s">
        <v>4119</v>
      </c>
      <c r="L308" s="126" t="s">
        <v>4120</v>
      </c>
      <c r="M308" t="s">
        <v>4121</v>
      </c>
      <c r="N308" s="126" t="s">
        <v>2498</v>
      </c>
    </row>
    <row r="309" spans="1:14" x14ac:dyDescent="0.3">
      <c r="A309" s="126" t="s">
        <v>82</v>
      </c>
      <c r="B309" s="126" t="s">
        <v>128</v>
      </c>
      <c r="C309" s="126" t="s">
        <v>126</v>
      </c>
      <c r="D309" s="126" t="s">
        <v>85</v>
      </c>
      <c r="E309">
        <v>58</v>
      </c>
      <c r="F309">
        <v>93</v>
      </c>
      <c r="G309">
        <v>9028</v>
      </c>
      <c r="H309">
        <v>93</v>
      </c>
      <c r="I309">
        <v>0</v>
      </c>
      <c r="J309">
        <v>93</v>
      </c>
      <c r="K309" t="s">
        <v>4122</v>
      </c>
      <c r="L309" s="126" t="s">
        <v>4123</v>
      </c>
      <c r="M309" t="s">
        <v>4124</v>
      </c>
      <c r="N309" s="126" t="s">
        <v>2498</v>
      </c>
    </row>
    <row r="310" spans="1:14" x14ac:dyDescent="0.3">
      <c r="A310" s="126" t="s">
        <v>3244</v>
      </c>
      <c r="B310" s="126" t="s">
        <v>264</v>
      </c>
      <c r="C310" s="126" t="s">
        <v>2</v>
      </c>
      <c r="D310" s="126" t="s">
        <v>85</v>
      </c>
      <c r="E310">
        <v>64</v>
      </c>
      <c r="F310">
        <v>2</v>
      </c>
      <c r="G310">
        <v>9029</v>
      </c>
      <c r="H310">
        <v>2</v>
      </c>
      <c r="I310">
        <v>0</v>
      </c>
      <c r="J310">
        <v>2</v>
      </c>
      <c r="K310" t="s">
        <v>4126</v>
      </c>
      <c r="L310" s="126" t="s">
        <v>4199</v>
      </c>
      <c r="M310" t="s">
        <v>4200</v>
      </c>
      <c r="N310" s="126" t="s">
        <v>2498</v>
      </c>
    </row>
    <row r="311" spans="1:14" x14ac:dyDescent="0.3">
      <c r="A311" s="126" t="s">
        <v>3244</v>
      </c>
      <c r="B311" s="126" t="s">
        <v>264</v>
      </c>
      <c r="C311" s="126" t="s">
        <v>2</v>
      </c>
      <c r="D311" s="126" t="s">
        <v>85</v>
      </c>
      <c r="E311">
        <v>64</v>
      </c>
      <c r="F311">
        <v>15</v>
      </c>
      <c r="G311">
        <v>9029</v>
      </c>
      <c r="H311">
        <v>15</v>
      </c>
      <c r="I311">
        <v>0</v>
      </c>
      <c r="J311">
        <v>15</v>
      </c>
      <c r="K311" t="s">
        <v>4138</v>
      </c>
      <c r="L311" s="126" t="s">
        <v>4201</v>
      </c>
      <c r="M311" t="s">
        <v>4202</v>
      </c>
      <c r="N311" s="126" t="s">
        <v>2498</v>
      </c>
    </row>
    <row r="312" spans="1:14" x14ac:dyDescent="0.3">
      <c r="A312" s="126" t="s">
        <v>3244</v>
      </c>
      <c r="B312" s="126" t="s">
        <v>264</v>
      </c>
      <c r="C312" s="126" t="s">
        <v>2</v>
      </c>
      <c r="D312" s="126" t="s">
        <v>85</v>
      </c>
      <c r="E312">
        <v>64</v>
      </c>
      <c r="F312">
        <v>3</v>
      </c>
      <c r="G312">
        <v>9029</v>
      </c>
      <c r="H312">
        <v>3</v>
      </c>
      <c r="I312">
        <v>0</v>
      </c>
      <c r="J312">
        <v>3</v>
      </c>
      <c r="K312" t="s">
        <v>4127</v>
      </c>
      <c r="L312" s="126" t="s">
        <v>4203</v>
      </c>
      <c r="M312" t="s">
        <v>4204</v>
      </c>
      <c r="N312" s="126" t="s">
        <v>2498</v>
      </c>
    </row>
    <row r="313" spans="1:14" x14ac:dyDescent="0.3">
      <c r="A313" s="126" t="s">
        <v>3244</v>
      </c>
      <c r="B313" s="126" t="s">
        <v>264</v>
      </c>
      <c r="C313" s="126" t="s">
        <v>2</v>
      </c>
      <c r="D313" s="126" t="s">
        <v>85</v>
      </c>
      <c r="E313">
        <v>64</v>
      </c>
      <c r="F313">
        <v>11</v>
      </c>
      <c r="G313">
        <v>9029</v>
      </c>
      <c r="H313">
        <v>11</v>
      </c>
      <c r="I313">
        <v>0</v>
      </c>
      <c r="J313">
        <v>11</v>
      </c>
      <c r="K313" t="s">
        <v>4134</v>
      </c>
      <c r="L313" s="126" t="s">
        <v>4205</v>
      </c>
      <c r="M313" t="s">
        <v>4206</v>
      </c>
      <c r="N313" s="126" t="s">
        <v>2498</v>
      </c>
    </row>
    <row r="314" spans="1:14" x14ac:dyDescent="0.3">
      <c r="A314" s="126" t="s">
        <v>3244</v>
      </c>
      <c r="B314" s="126" t="s">
        <v>264</v>
      </c>
      <c r="C314" s="126" t="s">
        <v>2</v>
      </c>
      <c r="D314" s="126" t="s">
        <v>85</v>
      </c>
      <c r="E314">
        <v>64</v>
      </c>
      <c r="F314">
        <v>4</v>
      </c>
      <c r="G314">
        <v>9029</v>
      </c>
      <c r="H314">
        <v>4</v>
      </c>
      <c r="I314">
        <v>0</v>
      </c>
      <c r="J314">
        <v>4</v>
      </c>
      <c r="K314" t="s">
        <v>4231</v>
      </c>
      <c r="L314" s="126" t="s">
        <v>4207</v>
      </c>
      <c r="M314" t="s">
        <v>4232</v>
      </c>
      <c r="N314" s="126" t="s">
        <v>2498</v>
      </c>
    </row>
    <row r="315" spans="1:14" x14ac:dyDescent="0.3">
      <c r="A315" s="126" t="s">
        <v>3244</v>
      </c>
      <c r="B315" s="126" t="s">
        <v>264</v>
      </c>
      <c r="C315" s="126" t="s">
        <v>2</v>
      </c>
      <c r="D315" s="126" t="s">
        <v>85</v>
      </c>
      <c r="E315">
        <v>64</v>
      </c>
      <c r="F315">
        <v>9</v>
      </c>
      <c r="G315">
        <v>9029</v>
      </c>
      <c r="H315">
        <v>9</v>
      </c>
      <c r="I315">
        <v>0</v>
      </c>
      <c r="J315">
        <v>9</v>
      </c>
      <c r="K315" t="s">
        <v>4132</v>
      </c>
      <c r="L315" s="126" t="s">
        <v>4208</v>
      </c>
      <c r="M315" t="s">
        <v>4209</v>
      </c>
      <c r="N315" s="126" t="s">
        <v>2498</v>
      </c>
    </row>
    <row r="316" spans="1:14" x14ac:dyDescent="0.3">
      <c r="A316" s="126" t="s">
        <v>3244</v>
      </c>
      <c r="B316" s="126" t="s">
        <v>264</v>
      </c>
      <c r="C316" s="126" t="s">
        <v>2</v>
      </c>
      <c r="D316" s="126" t="s">
        <v>85</v>
      </c>
      <c r="E316">
        <v>64</v>
      </c>
      <c r="F316">
        <v>10</v>
      </c>
      <c r="G316">
        <v>9029</v>
      </c>
      <c r="H316">
        <v>10</v>
      </c>
      <c r="I316">
        <v>0</v>
      </c>
      <c r="J316">
        <v>10</v>
      </c>
      <c r="K316" t="s">
        <v>4133</v>
      </c>
      <c r="L316" s="126" t="s">
        <v>4210</v>
      </c>
      <c r="M316" t="s">
        <v>4211</v>
      </c>
      <c r="N316" s="126" t="s">
        <v>2498</v>
      </c>
    </row>
    <row r="317" spans="1:14" x14ac:dyDescent="0.3">
      <c r="A317" s="126" t="s">
        <v>3244</v>
      </c>
      <c r="B317" s="126" t="s">
        <v>264</v>
      </c>
      <c r="C317" s="126" t="s">
        <v>2</v>
      </c>
      <c r="D317" s="126" t="s">
        <v>85</v>
      </c>
      <c r="E317">
        <v>64</v>
      </c>
      <c r="F317">
        <v>14</v>
      </c>
      <c r="G317">
        <v>9029</v>
      </c>
      <c r="H317">
        <v>14</v>
      </c>
      <c r="I317">
        <v>0</v>
      </c>
      <c r="J317">
        <v>14</v>
      </c>
      <c r="K317" t="s">
        <v>4137</v>
      </c>
      <c r="L317" s="126" t="s">
        <v>4212</v>
      </c>
      <c r="M317" t="s">
        <v>4213</v>
      </c>
      <c r="N317" s="126" t="s">
        <v>2498</v>
      </c>
    </row>
    <row r="318" spans="1:14" x14ac:dyDescent="0.3">
      <c r="A318" s="126" t="s">
        <v>3244</v>
      </c>
      <c r="B318" s="126" t="s">
        <v>264</v>
      </c>
      <c r="C318" s="126" t="s">
        <v>2</v>
      </c>
      <c r="D318" s="126" t="s">
        <v>85</v>
      </c>
      <c r="E318">
        <v>64</v>
      </c>
      <c r="F318">
        <v>12</v>
      </c>
      <c r="G318">
        <v>9029</v>
      </c>
      <c r="H318">
        <v>12</v>
      </c>
      <c r="I318">
        <v>0</v>
      </c>
      <c r="J318">
        <v>12</v>
      </c>
      <c r="K318" t="s">
        <v>4135</v>
      </c>
      <c r="L318" s="126" t="s">
        <v>4214</v>
      </c>
      <c r="M318" t="s">
        <v>4215</v>
      </c>
      <c r="N318" s="126" t="s">
        <v>2498</v>
      </c>
    </row>
    <row r="319" spans="1:14" x14ac:dyDescent="0.3">
      <c r="A319" s="126" t="s">
        <v>3244</v>
      </c>
      <c r="B319" s="126" t="s">
        <v>264</v>
      </c>
      <c r="C319" s="126" t="s">
        <v>2</v>
      </c>
      <c r="D319" s="126" t="s">
        <v>85</v>
      </c>
      <c r="E319">
        <v>64</v>
      </c>
      <c r="F319">
        <v>6</v>
      </c>
      <c r="G319">
        <v>9029</v>
      </c>
      <c r="H319">
        <v>6</v>
      </c>
      <c r="I319">
        <v>0</v>
      </c>
      <c r="J319">
        <v>6</v>
      </c>
      <c r="K319" t="s">
        <v>4129</v>
      </c>
      <c r="L319" s="126" t="s">
        <v>4216</v>
      </c>
      <c r="M319" t="s">
        <v>4217</v>
      </c>
      <c r="N319" s="126" t="s">
        <v>2498</v>
      </c>
    </row>
    <row r="320" spans="1:14" x14ac:dyDescent="0.3">
      <c r="A320" s="126" t="s">
        <v>3244</v>
      </c>
      <c r="B320" s="126" t="s">
        <v>264</v>
      </c>
      <c r="C320" s="126" t="s">
        <v>2</v>
      </c>
      <c r="D320" s="126" t="s">
        <v>85</v>
      </c>
      <c r="E320">
        <v>64</v>
      </c>
      <c r="F320">
        <v>1</v>
      </c>
      <c r="G320">
        <v>9029</v>
      </c>
      <c r="H320">
        <v>1</v>
      </c>
      <c r="I320">
        <v>0</v>
      </c>
      <c r="J320">
        <v>1</v>
      </c>
      <c r="K320" t="s">
        <v>4125</v>
      </c>
      <c r="L320" s="126" t="s">
        <v>4218</v>
      </c>
      <c r="M320" t="s">
        <v>4219</v>
      </c>
      <c r="N320" s="126" t="s">
        <v>2498</v>
      </c>
    </row>
    <row r="321" spans="1:14" x14ac:dyDescent="0.3">
      <c r="A321" s="126" t="s">
        <v>3244</v>
      </c>
      <c r="B321" s="126" t="s">
        <v>264</v>
      </c>
      <c r="C321" s="126" t="s">
        <v>2</v>
      </c>
      <c r="D321" s="126" t="s">
        <v>85</v>
      </c>
      <c r="E321">
        <v>64</v>
      </c>
      <c r="F321">
        <v>5</v>
      </c>
      <c r="G321">
        <v>9029</v>
      </c>
      <c r="H321">
        <v>5</v>
      </c>
      <c r="I321">
        <v>0</v>
      </c>
      <c r="J321">
        <v>5</v>
      </c>
      <c r="K321" t="s">
        <v>4128</v>
      </c>
      <c r="L321" s="126" t="s">
        <v>4233</v>
      </c>
      <c r="M321" t="s">
        <v>4234</v>
      </c>
      <c r="N321" s="126" t="s">
        <v>2498</v>
      </c>
    </row>
    <row r="322" spans="1:14" x14ac:dyDescent="0.3">
      <c r="A322" s="126" t="s">
        <v>3244</v>
      </c>
      <c r="B322" s="126" t="s">
        <v>264</v>
      </c>
      <c r="C322" s="126" t="s">
        <v>2</v>
      </c>
      <c r="D322" s="126" t="s">
        <v>85</v>
      </c>
      <c r="E322">
        <v>64</v>
      </c>
      <c r="F322">
        <v>8</v>
      </c>
      <c r="G322">
        <v>9029</v>
      </c>
      <c r="H322">
        <v>8</v>
      </c>
      <c r="I322">
        <v>0</v>
      </c>
      <c r="J322">
        <v>8</v>
      </c>
      <c r="K322" t="s">
        <v>4131</v>
      </c>
      <c r="L322" s="126" t="s">
        <v>4220</v>
      </c>
      <c r="M322" t="s">
        <v>4221</v>
      </c>
      <c r="N322" s="126" t="s">
        <v>2498</v>
      </c>
    </row>
    <row r="323" spans="1:14" x14ac:dyDescent="0.3">
      <c r="A323" s="126" t="s">
        <v>3244</v>
      </c>
      <c r="B323" s="126" t="s">
        <v>264</v>
      </c>
      <c r="C323" s="126" t="s">
        <v>2</v>
      </c>
      <c r="D323" s="126" t="s">
        <v>85</v>
      </c>
      <c r="E323">
        <v>64</v>
      </c>
      <c r="F323">
        <v>7</v>
      </c>
      <c r="G323">
        <v>9029</v>
      </c>
      <c r="H323">
        <v>7</v>
      </c>
      <c r="I323">
        <v>0</v>
      </c>
      <c r="J323">
        <v>7</v>
      </c>
      <c r="K323" t="s">
        <v>4130</v>
      </c>
      <c r="L323" s="126" t="s">
        <v>4222</v>
      </c>
      <c r="M323" t="s">
        <v>4223</v>
      </c>
      <c r="N323" s="126" t="s">
        <v>2498</v>
      </c>
    </row>
    <row r="324" spans="1:14" x14ac:dyDescent="0.3">
      <c r="A324" s="126" t="s">
        <v>3244</v>
      </c>
      <c r="B324" s="126" t="s">
        <v>264</v>
      </c>
      <c r="C324" s="126" t="s">
        <v>2</v>
      </c>
      <c r="D324" s="126" t="s">
        <v>85</v>
      </c>
      <c r="E324">
        <v>64</v>
      </c>
      <c r="F324">
        <v>16</v>
      </c>
      <c r="G324">
        <v>9029</v>
      </c>
      <c r="H324">
        <v>16</v>
      </c>
      <c r="I324">
        <v>0</v>
      </c>
      <c r="J324">
        <v>16</v>
      </c>
      <c r="K324" t="s">
        <v>4139</v>
      </c>
      <c r="L324" s="126" t="s">
        <v>4224</v>
      </c>
      <c r="M324" t="s">
        <v>4225</v>
      </c>
      <c r="N324" s="126" t="s">
        <v>2498</v>
      </c>
    </row>
    <row r="325" spans="1:14" x14ac:dyDescent="0.3">
      <c r="A325" s="126" t="s">
        <v>3244</v>
      </c>
      <c r="B325" s="126" t="s">
        <v>264</v>
      </c>
      <c r="C325" s="126" t="s">
        <v>2</v>
      </c>
      <c r="D325" s="126" t="s">
        <v>85</v>
      </c>
      <c r="E325">
        <v>64</v>
      </c>
      <c r="F325">
        <v>13</v>
      </c>
      <c r="G325">
        <v>9029</v>
      </c>
      <c r="H325">
        <v>13</v>
      </c>
      <c r="I325">
        <v>0</v>
      </c>
      <c r="J325">
        <v>13</v>
      </c>
      <c r="K325" t="s">
        <v>4136</v>
      </c>
      <c r="L325" s="126" t="s">
        <v>4226</v>
      </c>
      <c r="M325" t="s">
        <v>4227</v>
      </c>
      <c r="N325" s="126" t="s">
        <v>2498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6426-6A7F-4C2A-BC97-D099A9BD5094}">
  <sheetPr>
    <tabColor rgb="FFFFC000"/>
  </sheetPr>
  <dimension ref="A1:H787"/>
  <sheetViews>
    <sheetView topLeftCell="C759" workbookViewId="0">
      <selection activeCell="A2" sqref="A2:H787"/>
    </sheetView>
  </sheetViews>
  <sheetFormatPr baseColWidth="10" defaultRowHeight="14.4" x14ac:dyDescent="0.3"/>
  <cols>
    <col min="1" max="1" width="6.77734375" bestFit="1" customWidth="1"/>
    <col min="2" max="2" width="16.44140625" bestFit="1" customWidth="1"/>
    <col min="3" max="3" width="13.5546875" bestFit="1" customWidth="1"/>
    <col min="4" max="4" width="66.33203125" bestFit="1" customWidth="1"/>
    <col min="5" max="5" width="14.21875" bestFit="1" customWidth="1"/>
    <col min="6" max="6" width="38.33203125" bestFit="1" customWidth="1"/>
    <col min="7" max="7" width="59.5546875" bestFit="1" customWidth="1"/>
    <col min="8" max="8" width="10.77734375" bestFit="1" customWidth="1"/>
  </cols>
  <sheetData>
    <row r="1" spans="1:8" x14ac:dyDescent="0.3">
      <c r="A1" t="s">
        <v>311</v>
      </c>
      <c r="B1" t="s">
        <v>10</v>
      </c>
      <c r="C1" t="s">
        <v>11</v>
      </c>
      <c r="D1" t="s">
        <v>13</v>
      </c>
      <c r="E1" t="s">
        <v>1</v>
      </c>
      <c r="F1" t="s">
        <v>2271</v>
      </c>
      <c r="G1" t="s">
        <v>2495</v>
      </c>
      <c r="H1" t="s">
        <v>2497</v>
      </c>
    </row>
    <row r="2" spans="1:8" x14ac:dyDescent="0.3">
      <c r="A2">
        <v>1</v>
      </c>
      <c r="B2" s="126" t="s">
        <v>15</v>
      </c>
      <c r="C2" s="126" t="s">
        <v>16</v>
      </c>
      <c r="D2" s="126" t="s">
        <v>18</v>
      </c>
      <c r="E2" s="126" t="s">
        <v>2</v>
      </c>
      <c r="F2" s="126" t="s">
        <v>87</v>
      </c>
      <c r="G2" s="126" t="s">
        <v>1227</v>
      </c>
      <c r="H2" s="126" t="s">
        <v>1218</v>
      </c>
    </row>
    <row r="3" spans="1:8" x14ac:dyDescent="0.3">
      <c r="A3">
        <v>2</v>
      </c>
      <c r="B3" s="126" t="s">
        <v>19</v>
      </c>
      <c r="C3" s="126" t="s">
        <v>20</v>
      </c>
      <c r="D3" s="126" t="s">
        <v>22</v>
      </c>
      <c r="E3" s="126" t="s">
        <v>2</v>
      </c>
      <c r="F3" s="126" t="s">
        <v>87</v>
      </c>
      <c r="G3" s="126" t="s">
        <v>1226</v>
      </c>
      <c r="H3" s="126" t="s">
        <v>1218</v>
      </c>
    </row>
    <row r="4" spans="1:8" x14ac:dyDescent="0.3">
      <c r="A4">
        <v>3</v>
      </c>
      <c r="B4" s="126" t="s">
        <v>19</v>
      </c>
      <c r="C4" s="126" t="s">
        <v>20</v>
      </c>
      <c r="D4" s="126" t="s">
        <v>22</v>
      </c>
      <c r="E4" s="126" t="s">
        <v>2</v>
      </c>
      <c r="F4" s="126" t="s">
        <v>294</v>
      </c>
      <c r="G4" s="126" t="s">
        <v>1151</v>
      </c>
      <c r="H4" s="126" t="s">
        <v>1218</v>
      </c>
    </row>
    <row r="5" spans="1:8" x14ac:dyDescent="0.3">
      <c r="A5">
        <v>4</v>
      </c>
      <c r="B5" s="126" t="s">
        <v>19</v>
      </c>
      <c r="C5" s="126" t="s">
        <v>20</v>
      </c>
      <c r="D5" s="126" t="s">
        <v>22</v>
      </c>
      <c r="E5" s="126" t="s">
        <v>2</v>
      </c>
      <c r="F5" s="126" t="s">
        <v>295</v>
      </c>
      <c r="G5" s="126" t="s">
        <v>1141</v>
      </c>
      <c r="H5" s="126" t="s">
        <v>1218</v>
      </c>
    </row>
    <row r="6" spans="1:8" x14ac:dyDescent="0.3">
      <c r="A6">
        <v>5</v>
      </c>
      <c r="B6" s="126" t="s">
        <v>19</v>
      </c>
      <c r="C6" s="126" t="s">
        <v>20</v>
      </c>
      <c r="D6" s="126" t="s">
        <v>22</v>
      </c>
      <c r="E6" s="126" t="s">
        <v>2</v>
      </c>
      <c r="F6" s="126" t="s">
        <v>296</v>
      </c>
      <c r="G6" s="126" t="s">
        <v>1143</v>
      </c>
      <c r="H6" s="126" t="s">
        <v>1218</v>
      </c>
    </row>
    <row r="7" spans="1:8" x14ac:dyDescent="0.3">
      <c r="A7">
        <v>6</v>
      </c>
      <c r="B7" s="126" t="s">
        <v>19</v>
      </c>
      <c r="C7" s="126" t="s">
        <v>20</v>
      </c>
      <c r="D7" s="126" t="s">
        <v>22</v>
      </c>
      <c r="E7" s="126" t="s">
        <v>2</v>
      </c>
      <c r="F7" s="126" t="s">
        <v>297</v>
      </c>
      <c r="G7" s="126" t="s">
        <v>1145</v>
      </c>
      <c r="H7" s="126" t="s">
        <v>1218</v>
      </c>
    </row>
    <row r="8" spans="1:8" x14ac:dyDescent="0.3">
      <c r="A8">
        <v>7</v>
      </c>
      <c r="B8" s="126" t="s">
        <v>19</v>
      </c>
      <c r="C8" s="126" t="s">
        <v>20</v>
      </c>
      <c r="D8" s="126" t="s">
        <v>22</v>
      </c>
      <c r="E8" s="126" t="s">
        <v>2</v>
      </c>
      <c r="F8" s="126" t="s">
        <v>298</v>
      </c>
      <c r="G8" s="126" t="s">
        <v>1152</v>
      </c>
      <c r="H8" s="126" t="s">
        <v>1218</v>
      </c>
    </row>
    <row r="9" spans="1:8" x14ac:dyDescent="0.3">
      <c r="A9">
        <v>8</v>
      </c>
      <c r="B9" s="126" t="s">
        <v>19</v>
      </c>
      <c r="C9" s="126" t="s">
        <v>20</v>
      </c>
      <c r="D9" s="126" t="s">
        <v>22</v>
      </c>
      <c r="E9" s="126" t="s">
        <v>2</v>
      </c>
      <c r="F9" s="126" t="s">
        <v>299</v>
      </c>
      <c r="G9" s="126" t="s">
        <v>1150</v>
      </c>
      <c r="H9" s="126" t="s">
        <v>1218</v>
      </c>
    </row>
    <row r="10" spans="1:8" x14ac:dyDescent="0.3">
      <c r="A10">
        <v>9</v>
      </c>
      <c r="B10" s="126" t="s">
        <v>19</v>
      </c>
      <c r="C10" s="126" t="s">
        <v>20</v>
      </c>
      <c r="D10" s="126" t="s">
        <v>22</v>
      </c>
      <c r="E10" s="126" t="s">
        <v>2</v>
      </c>
      <c r="F10" s="126" t="s">
        <v>300</v>
      </c>
      <c r="G10" s="126" t="s">
        <v>1154</v>
      </c>
      <c r="H10" s="126" t="s">
        <v>1218</v>
      </c>
    </row>
    <row r="11" spans="1:8" x14ac:dyDescent="0.3">
      <c r="A11">
        <v>10</v>
      </c>
      <c r="B11" s="126" t="s">
        <v>19</v>
      </c>
      <c r="C11" s="126" t="s">
        <v>20</v>
      </c>
      <c r="D11" s="126" t="s">
        <v>22</v>
      </c>
      <c r="E11" s="126" t="s">
        <v>2</v>
      </c>
      <c r="F11" s="126" t="s">
        <v>301</v>
      </c>
      <c r="G11" s="126" t="s">
        <v>1153</v>
      </c>
      <c r="H11" s="126" t="s">
        <v>1218</v>
      </c>
    </row>
    <row r="12" spans="1:8" x14ac:dyDescent="0.3">
      <c r="A12">
        <v>11</v>
      </c>
      <c r="B12" s="126" t="s">
        <v>19</v>
      </c>
      <c r="C12" s="126" t="s">
        <v>20</v>
      </c>
      <c r="D12" s="126" t="s">
        <v>22</v>
      </c>
      <c r="E12" s="126" t="s">
        <v>2</v>
      </c>
      <c r="F12" s="126" t="s">
        <v>302</v>
      </c>
      <c r="G12" s="126" t="s">
        <v>1146</v>
      </c>
      <c r="H12" s="126" t="s">
        <v>1218</v>
      </c>
    </row>
    <row r="13" spans="1:8" x14ac:dyDescent="0.3">
      <c r="A13">
        <v>12</v>
      </c>
      <c r="B13" s="126" t="s">
        <v>19</v>
      </c>
      <c r="C13" s="126" t="s">
        <v>20</v>
      </c>
      <c r="D13" s="126" t="s">
        <v>22</v>
      </c>
      <c r="E13" s="126" t="s">
        <v>2</v>
      </c>
      <c r="F13" s="126" t="s">
        <v>303</v>
      </c>
      <c r="G13" s="126" t="s">
        <v>1147</v>
      </c>
      <c r="H13" s="126" t="s">
        <v>1218</v>
      </c>
    </row>
    <row r="14" spans="1:8" x14ac:dyDescent="0.3">
      <c r="A14">
        <v>13</v>
      </c>
      <c r="B14" s="126" t="s">
        <v>19</v>
      </c>
      <c r="C14" s="126" t="s">
        <v>20</v>
      </c>
      <c r="D14" s="126" t="s">
        <v>22</v>
      </c>
      <c r="E14" s="126" t="s">
        <v>2</v>
      </c>
      <c r="F14" s="126" t="s">
        <v>304</v>
      </c>
      <c r="G14" s="126" t="s">
        <v>1144</v>
      </c>
      <c r="H14" s="126" t="s">
        <v>1218</v>
      </c>
    </row>
    <row r="15" spans="1:8" x14ac:dyDescent="0.3">
      <c r="A15">
        <v>14</v>
      </c>
      <c r="B15" s="126" t="s">
        <v>19</v>
      </c>
      <c r="C15" s="126" t="s">
        <v>20</v>
      </c>
      <c r="D15" s="126" t="s">
        <v>22</v>
      </c>
      <c r="E15" s="126" t="s">
        <v>2</v>
      </c>
      <c r="F15" s="126" t="s">
        <v>305</v>
      </c>
      <c r="G15" s="126" t="s">
        <v>1149</v>
      </c>
      <c r="H15" s="126" t="s">
        <v>1218</v>
      </c>
    </row>
    <row r="16" spans="1:8" x14ac:dyDescent="0.3">
      <c r="A16">
        <v>15</v>
      </c>
      <c r="B16" s="126" t="s">
        <v>19</v>
      </c>
      <c r="C16" s="126" t="s">
        <v>20</v>
      </c>
      <c r="D16" s="126" t="s">
        <v>22</v>
      </c>
      <c r="E16" s="126" t="s">
        <v>2</v>
      </c>
      <c r="F16" s="126" t="s">
        <v>306</v>
      </c>
      <c r="G16" s="126" t="s">
        <v>1156</v>
      </c>
      <c r="H16" s="126" t="s">
        <v>1218</v>
      </c>
    </row>
    <row r="17" spans="1:8" x14ac:dyDescent="0.3">
      <c r="A17">
        <v>16</v>
      </c>
      <c r="B17" s="126" t="s">
        <v>19</v>
      </c>
      <c r="C17" s="126" t="s">
        <v>20</v>
      </c>
      <c r="D17" s="126" t="s">
        <v>22</v>
      </c>
      <c r="E17" s="126" t="s">
        <v>2</v>
      </c>
      <c r="F17" s="126" t="s">
        <v>307</v>
      </c>
      <c r="G17" s="126" t="s">
        <v>1148</v>
      </c>
      <c r="H17" s="126" t="s">
        <v>1218</v>
      </c>
    </row>
    <row r="18" spans="1:8" x14ac:dyDescent="0.3">
      <c r="A18">
        <v>17</v>
      </c>
      <c r="B18" s="126" t="s">
        <v>19</v>
      </c>
      <c r="C18" s="126" t="s">
        <v>20</v>
      </c>
      <c r="D18" s="126" t="s">
        <v>22</v>
      </c>
      <c r="E18" s="126" t="s">
        <v>2</v>
      </c>
      <c r="F18" s="126" t="s">
        <v>308</v>
      </c>
      <c r="G18" s="126" t="s">
        <v>1142</v>
      </c>
      <c r="H18" s="126" t="s">
        <v>1218</v>
      </c>
    </row>
    <row r="19" spans="1:8" x14ac:dyDescent="0.3">
      <c r="A19">
        <v>18</v>
      </c>
      <c r="B19" s="126" t="s">
        <v>19</v>
      </c>
      <c r="C19" s="126" t="s">
        <v>20</v>
      </c>
      <c r="D19" s="126" t="s">
        <v>22</v>
      </c>
      <c r="E19" s="126" t="s">
        <v>2</v>
      </c>
      <c r="F19" s="126" t="s">
        <v>309</v>
      </c>
      <c r="G19" s="126" t="s">
        <v>1155</v>
      </c>
      <c r="H19" s="126" t="s">
        <v>1218</v>
      </c>
    </row>
    <row r="20" spans="1:8" x14ac:dyDescent="0.3">
      <c r="A20">
        <v>19</v>
      </c>
      <c r="B20" s="126" t="s">
        <v>19</v>
      </c>
      <c r="C20" s="126" t="s">
        <v>20</v>
      </c>
      <c r="D20" s="126" t="s">
        <v>22</v>
      </c>
      <c r="E20" s="126" t="s">
        <v>2</v>
      </c>
      <c r="F20" s="126" t="s">
        <v>312</v>
      </c>
      <c r="G20" s="126" t="s">
        <v>908</v>
      </c>
      <c r="H20" s="126" t="s">
        <v>1218</v>
      </c>
    </row>
    <row r="21" spans="1:8" x14ac:dyDescent="0.3">
      <c r="A21">
        <v>20</v>
      </c>
      <c r="B21" s="126" t="s">
        <v>19</v>
      </c>
      <c r="C21" s="126" t="s">
        <v>20</v>
      </c>
      <c r="D21" s="126" t="s">
        <v>22</v>
      </c>
      <c r="E21" s="126" t="s">
        <v>2</v>
      </c>
      <c r="F21" s="126" t="s">
        <v>313</v>
      </c>
      <c r="G21" s="126" t="s">
        <v>801</v>
      </c>
      <c r="H21" s="126" t="s">
        <v>1218</v>
      </c>
    </row>
    <row r="22" spans="1:8" x14ac:dyDescent="0.3">
      <c r="A22">
        <v>21</v>
      </c>
      <c r="B22" s="126" t="s">
        <v>19</v>
      </c>
      <c r="C22" s="126" t="s">
        <v>20</v>
      </c>
      <c r="D22" s="126" t="s">
        <v>22</v>
      </c>
      <c r="E22" s="126" t="s">
        <v>2</v>
      </c>
      <c r="F22" s="126" t="s">
        <v>314</v>
      </c>
      <c r="G22" s="126" t="s">
        <v>1022</v>
      </c>
      <c r="H22" s="126" t="s">
        <v>1218</v>
      </c>
    </row>
    <row r="23" spans="1:8" x14ac:dyDescent="0.3">
      <c r="A23">
        <v>22</v>
      </c>
      <c r="B23" s="126" t="s">
        <v>19</v>
      </c>
      <c r="C23" s="126" t="s">
        <v>20</v>
      </c>
      <c r="D23" s="126" t="s">
        <v>22</v>
      </c>
      <c r="E23" s="126" t="s">
        <v>2</v>
      </c>
      <c r="F23" s="126" t="s">
        <v>315</v>
      </c>
      <c r="G23" s="126" t="s">
        <v>821</v>
      </c>
      <c r="H23" s="126" t="s">
        <v>1218</v>
      </c>
    </row>
    <row r="24" spans="1:8" x14ac:dyDescent="0.3">
      <c r="A24">
        <v>23</v>
      </c>
      <c r="B24" s="126" t="s">
        <v>19</v>
      </c>
      <c r="C24" s="126" t="s">
        <v>20</v>
      </c>
      <c r="D24" s="126" t="s">
        <v>22</v>
      </c>
      <c r="E24" s="126" t="s">
        <v>2</v>
      </c>
      <c r="F24" s="126" t="s">
        <v>316</v>
      </c>
      <c r="G24" s="126" t="s">
        <v>853</v>
      </c>
      <c r="H24" s="126" t="s">
        <v>1218</v>
      </c>
    </row>
    <row r="25" spans="1:8" x14ac:dyDescent="0.3">
      <c r="A25">
        <v>24</v>
      </c>
      <c r="B25" s="126" t="s">
        <v>19</v>
      </c>
      <c r="C25" s="126" t="s">
        <v>20</v>
      </c>
      <c r="D25" s="126" t="s">
        <v>22</v>
      </c>
      <c r="E25" s="126" t="s">
        <v>2</v>
      </c>
      <c r="F25" s="126" t="s">
        <v>317</v>
      </c>
      <c r="G25" s="126" t="s">
        <v>903</v>
      </c>
      <c r="H25" s="126" t="s">
        <v>1218</v>
      </c>
    </row>
    <row r="26" spans="1:8" x14ac:dyDescent="0.3">
      <c r="A26">
        <v>25</v>
      </c>
      <c r="B26" s="126" t="s">
        <v>19</v>
      </c>
      <c r="C26" s="126" t="s">
        <v>20</v>
      </c>
      <c r="D26" s="126" t="s">
        <v>22</v>
      </c>
      <c r="E26" s="126" t="s">
        <v>2</v>
      </c>
      <c r="F26" s="126" t="s">
        <v>318</v>
      </c>
      <c r="G26" s="126" t="s">
        <v>1013</v>
      </c>
      <c r="H26" s="126" t="s">
        <v>1218</v>
      </c>
    </row>
    <row r="27" spans="1:8" x14ac:dyDescent="0.3">
      <c r="A27">
        <v>26</v>
      </c>
      <c r="B27" s="126" t="s">
        <v>19</v>
      </c>
      <c r="C27" s="126" t="s">
        <v>20</v>
      </c>
      <c r="D27" s="126" t="s">
        <v>22</v>
      </c>
      <c r="E27" s="126" t="s">
        <v>2</v>
      </c>
      <c r="F27" s="126" t="s">
        <v>319</v>
      </c>
      <c r="G27" s="126" t="s">
        <v>806</v>
      </c>
      <c r="H27" s="126" t="s">
        <v>1218</v>
      </c>
    </row>
    <row r="28" spans="1:8" x14ac:dyDescent="0.3">
      <c r="A28">
        <v>27</v>
      </c>
      <c r="B28" s="126" t="s">
        <v>19</v>
      </c>
      <c r="C28" s="126" t="s">
        <v>20</v>
      </c>
      <c r="D28" s="126" t="s">
        <v>22</v>
      </c>
      <c r="E28" s="126" t="s">
        <v>2</v>
      </c>
      <c r="F28" s="126" t="s">
        <v>320</v>
      </c>
      <c r="G28" s="126" t="s">
        <v>966</v>
      </c>
      <c r="H28" s="126" t="s">
        <v>1218</v>
      </c>
    </row>
    <row r="29" spans="1:8" x14ac:dyDescent="0.3">
      <c r="A29">
        <v>28</v>
      </c>
      <c r="B29" s="126" t="s">
        <v>19</v>
      </c>
      <c r="C29" s="126" t="s">
        <v>20</v>
      </c>
      <c r="D29" s="126" t="s">
        <v>22</v>
      </c>
      <c r="E29" s="126" t="s">
        <v>2</v>
      </c>
      <c r="F29" s="126" t="s">
        <v>321</v>
      </c>
      <c r="G29" s="126" t="s">
        <v>1105</v>
      </c>
      <c r="H29" s="126" t="s">
        <v>1218</v>
      </c>
    </row>
    <row r="30" spans="1:8" x14ac:dyDescent="0.3">
      <c r="A30">
        <v>29</v>
      </c>
      <c r="B30" s="126" t="s">
        <v>19</v>
      </c>
      <c r="C30" s="126" t="s">
        <v>20</v>
      </c>
      <c r="D30" s="126" t="s">
        <v>22</v>
      </c>
      <c r="E30" s="126" t="s">
        <v>2</v>
      </c>
      <c r="F30" s="126" t="s">
        <v>322</v>
      </c>
      <c r="G30" s="126" t="s">
        <v>1109</v>
      </c>
      <c r="H30" s="126" t="s">
        <v>1218</v>
      </c>
    </row>
    <row r="31" spans="1:8" x14ac:dyDescent="0.3">
      <c r="A31">
        <v>30</v>
      </c>
      <c r="B31" s="126" t="s">
        <v>19</v>
      </c>
      <c r="C31" s="126" t="s">
        <v>20</v>
      </c>
      <c r="D31" s="126" t="s">
        <v>22</v>
      </c>
      <c r="E31" s="126" t="s">
        <v>2</v>
      </c>
      <c r="F31" s="126" t="s">
        <v>323</v>
      </c>
      <c r="G31" s="126" t="s">
        <v>814</v>
      </c>
      <c r="H31" s="126" t="s">
        <v>1218</v>
      </c>
    </row>
    <row r="32" spans="1:8" x14ac:dyDescent="0.3">
      <c r="A32">
        <v>31</v>
      </c>
      <c r="B32" s="126" t="s">
        <v>19</v>
      </c>
      <c r="C32" s="126" t="s">
        <v>20</v>
      </c>
      <c r="D32" s="126" t="s">
        <v>22</v>
      </c>
      <c r="E32" s="126" t="s">
        <v>2</v>
      </c>
      <c r="F32" s="126" t="s">
        <v>324</v>
      </c>
      <c r="G32" s="126" t="s">
        <v>985</v>
      </c>
      <c r="H32" s="126" t="s">
        <v>1218</v>
      </c>
    </row>
    <row r="33" spans="1:8" x14ac:dyDescent="0.3">
      <c r="A33">
        <v>32</v>
      </c>
      <c r="B33" s="126" t="s">
        <v>19</v>
      </c>
      <c r="C33" s="126" t="s">
        <v>20</v>
      </c>
      <c r="D33" s="126" t="s">
        <v>22</v>
      </c>
      <c r="E33" s="126" t="s">
        <v>2</v>
      </c>
      <c r="F33" s="126" t="s">
        <v>325</v>
      </c>
      <c r="G33" s="126" t="s">
        <v>1092</v>
      </c>
      <c r="H33" s="126" t="s">
        <v>1218</v>
      </c>
    </row>
    <row r="34" spans="1:8" x14ac:dyDescent="0.3">
      <c r="A34">
        <v>33</v>
      </c>
      <c r="B34" s="126" t="s">
        <v>19</v>
      </c>
      <c r="C34" s="126" t="s">
        <v>20</v>
      </c>
      <c r="D34" s="126" t="s">
        <v>22</v>
      </c>
      <c r="E34" s="126" t="s">
        <v>2</v>
      </c>
      <c r="F34" s="126" t="s">
        <v>326</v>
      </c>
      <c r="G34" s="126" t="s">
        <v>1117</v>
      </c>
      <c r="H34" s="126" t="s">
        <v>1218</v>
      </c>
    </row>
    <row r="35" spans="1:8" x14ac:dyDescent="0.3">
      <c r="A35">
        <v>34</v>
      </c>
      <c r="B35" s="126" t="s">
        <v>19</v>
      </c>
      <c r="C35" s="126" t="s">
        <v>20</v>
      </c>
      <c r="D35" s="126" t="s">
        <v>22</v>
      </c>
      <c r="E35" s="126" t="s">
        <v>2</v>
      </c>
      <c r="F35" s="126" t="s">
        <v>327</v>
      </c>
      <c r="G35" s="126" t="s">
        <v>961</v>
      </c>
      <c r="H35" s="126" t="s">
        <v>1218</v>
      </c>
    </row>
    <row r="36" spans="1:8" x14ac:dyDescent="0.3">
      <c r="A36">
        <v>35</v>
      </c>
      <c r="B36" s="126" t="s">
        <v>19</v>
      </c>
      <c r="C36" s="126" t="s">
        <v>20</v>
      </c>
      <c r="D36" s="126" t="s">
        <v>22</v>
      </c>
      <c r="E36" s="126" t="s">
        <v>2</v>
      </c>
      <c r="F36" s="126" t="s">
        <v>328</v>
      </c>
      <c r="G36" s="126" t="s">
        <v>863</v>
      </c>
      <c r="H36" s="126" t="s">
        <v>1218</v>
      </c>
    </row>
    <row r="37" spans="1:8" x14ac:dyDescent="0.3">
      <c r="A37">
        <v>36</v>
      </c>
      <c r="B37" s="126" t="s">
        <v>19</v>
      </c>
      <c r="C37" s="126" t="s">
        <v>20</v>
      </c>
      <c r="D37" s="126" t="s">
        <v>22</v>
      </c>
      <c r="E37" s="126" t="s">
        <v>2</v>
      </c>
      <c r="F37" s="126" t="s">
        <v>329</v>
      </c>
      <c r="G37" s="126" t="s">
        <v>816</v>
      </c>
      <c r="H37" s="126" t="s">
        <v>1218</v>
      </c>
    </row>
    <row r="38" spans="1:8" x14ac:dyDescent="0.3">
      <c r="A38">
        <v>37</v>
      </c>
      <c r="B38" s="126" t="s">
        <v>19</v>
      </c>
      <c r="C38" s="126" t="s">
        <v>20</v>
      </c>
      <c r="D38" s="126" t="s">
        <v>22</v>
      </c>
      <c r="E38" s="126" t="s">
        <v>2</v>
      </c>
      <c r="F38" s="126" t="s">
        <v>330</v>
      </c>
      <c r="G38" s="126" t="s">
        <v>1113</v>
      </c>
      <c r="H38" s="126" t="s">
        <v>1218</v>
      </c>
    </row>
    <row r="39" spans="1:8" x14ac:dyDescent="0.3">
      <c r="A39">
        <v>38</v>
      </c>
      <c r="B39" s="126" t="s">
        <v>19</v>
      </c>
      <c r="C39" s="126" t="s">
        <v>20</v>
      </c>
      <c r="D39" s="126" t="s">
        <v>22</v>
      </c>
      <c r="E39" s="126" t="s">
        <v>2</v>
      </c>
      <c r="F39" s="126" t="s">
        <v>331</v>
      </c>
      <c r="G39" s="126" t="s">
        <v>834</v>
      </c>
      <c r="H39" s="126" t="s">
        <v>1218</v>
      </c>
    </row>
    <row r="40" spans="1:8" x14ac:dyDescent="0.3">
      <c r="A40">
        <v>39</v>
      </c>
      <c r="B40" s="126" t="s">
        <v>19</v>
      </c>
      <c r="C40" s="126" t="s">
        <v>20</v>
      </c>
      <c r="D40" s="126" t="s">
        <v>22</v>
      </c>
      <c r="E40" s="126" t="s">
        <v>2</v>
      </c>
      <c r="F40" s="126" t="s">
        <v>332</v>
      </c>
      <c r="G40" s="126" t="s">
        <v>876</v>
      </c>
      <c r="H40" s="126" t="s">
        <v>1218</v>
      </c>
    </row>
    <row r="41" spans="1:8" x14ac:dyDescent="0.3">
      <c r="A41">
        <v>40</v>
      </c>
      <c r="B41" s="126" t="s">
        <v>19</v>
      </c>
      <c r="C41" s="126" t="s">
        <v>20</v>
      </c>
      <c r="D41" s="126" t="s">
        <v>22</v>
      </c>
      <c r="E41" s="126" t="s">
        <v>2</v>
      </c>
      <c r="F41" s="126" t="s">
        <v>333</v>
      </c>
      <c r="G41" s="126" t="s">
        <v>1126</v>
      </c>
      <c r="H41" s="126" t="s">
        <v>1218</v>
      </c>
    </row>
    <row r="42" spans="1:8" x14ac:dyDescent="0.3">
      <c r="A42">
        <v>41</v>
      </c>
      <c r="B42" s="126" t="s">
        <v>19</v>
      </c>
      <c r="C42" s="126" t="s">
        <v>20</v>
      </c>
      <c r="D42" s="126" t="s">
        <v>22</v>
      </c>
      <c r="E42" s="126" t="s">
        <v>2</v>
      </c>
      <c r="F42" s="126" t="s">
        <v>334</v>
      </c>
      <c r="G42" s="126" t="s">
        <v>800</v>
      </c>
      <c r="H42" s="126" t="s">
        <v>1218</v>
      </c>
    </row>
    <row r="43" spans="1:8" x14ac:dyDescent="0.3">
      <c r="A43">
        <v>42</v>
      </c>
      <c r="B43" s="126" t="s">
        <v>19</v>
      </c>
      <c r="C43" s="126" t="s">
        <v>20</v>
      </c>
      <c r="D43" s="126" t="s">
        <v>22</v>
      </c>
      <c r="E43" s="126" t="s">
        <v>2</v>
      </c>
      <c r="F43" s="126" t="s">
        <v>335</v>
      </c>
      <c r="G43" s="126" t="s">
        <v>888</v>
      </c>
      <c r="H43" s="126" t="s">
        <v>1218</v>
      </c>
    </row>
    <row r="44" spans="1:8" x14ac:dyDescent="0.3">
      <c r="A44">
        <v>43</v>
      </c>
      <c r="B44" s="126" t="s">
        <v>19</v>
      </c>
      <c r="C44" s="126" t="s">
        <v>20</v>
      </c>
      <c r="D44" s="126" t="s">
        <v>22</v>
      </c>
      <c r="E44" s="126" t="s">
        <v>2</v>
      </c>
      <c r="F44" s="126" t="s">
        <v>336</v>
      </c>
      <c r="G44" s="126" t="s">
        <v>904</v>
      </c>
      <c r="H44" s="126" t="s">
        <v>1218</v>
      </c>
    </row>
    <row r="45" spans="1:8" x14ac:dyDescent="0.3">
      <c r="A45">
        <v>44</v>
      </c>
      <c r="B45" s="126" t="s">
        <v>19</v>
      </c>
      <c r="C45" s="126" t="s">
        <v>20</v>
      </c>
      <c r="D45" s="126" t="s">
        <v>22</v>
      </c>
      <c r="E45" s="126" t="s">
        <v>2</v>
      </c>
      <c r="F45" s="126" t="s">
        <v>337</v>
      </c>
      <c r="G45" s="126" t="s">
        <v>921</v>
      </c>
      <c r="H45" s="126" t="s">
        <v>1218</v>
      </c>
    </row>
    <row r="46" spans="1:8" x14ac:dyDescent="0.3">
      <c r="A46">
        <v>45</v>
      </c>
      <c r="B46" s="126" t="s">
        <v>19</v>
      </c>
      <c r="C46" s="126" t="s">
        <v>20</v>
      </c>
      <c r="D46" s="126" t="s">
        <v>22</v>
      </c>
      <c r="E46" s="126" t="s">
        <v>2</v>
      </c>
      <c r="F46" s="126" t="s">
        <v>338</v>
      </c>
      <c r="G46" s="126" t="s">
        <v>864</v>
      </c>
      <c r="H46" s="126" t="s">
        <v>1218</v>
      </c>
    </row>
    <row r="47" spans="1:8" x14ac:dyDescent="0.3">
      <c r="A47">
        <v>46</v>
      </c>
      <c r="B47" s="126" t="s">
        <v>19</v>
      </c>
      <c r="C47" s="126" t="s">
        <v>20</v>
      </c>
      <c r="D47" s="126" t="s">
        <v>22</v>
      </c>
      <c r="E47" s="126" t="s">
        <v>2</v>
      </c>
      <c r="F47" s="126" t="s">
        <v>339</v>
      </c>
      <c r="G47" s="126" t="s">
        <v>803</v>
      </c>
      <c r="H47" s="126" t="s">
        <v>1218</v>
      </c>
    </row>
    <row r="48" spans="1:8" x14ac:dyDescent="0.3">
      <c r="A48">
        <v>47</v>
      </c>
      <c r="B48" s="126" t="s">
        <v>19</v>
      </c>
      <c r="C48" s="126" t="s">
        <v>20</v>
      </c>
      <c r="D48" s="126" t="s">
        <v>22</v>
      </c>
      <c r="E48" s="126" t="s">
        <v>2</v>
      </c>
      <c r="F48" s="126" t="s">
        <v>340</v>
      </c>
      <c r="G48" s="126" t="s">
        <v>917</v>
      </c>
      <c r="H48" s="126" t="s">
        <v>1218</v>
      </c>
    </row>
    <row r="49" spans="1:8" x14ac:dyDescent="0.3">
      <c r="A49">
        <v>48</v>
      </c>
      <c r="B49" s="126" t="s">
        <v>19</v>
      </c>
      <c r="C49" s="126" t="s">
        <v>20</v>
      </c>
      <c r="D49" s="126" t="s">
        <v>22</v>
      </c>
      <c r="E49" s="126" t="s">
        <v>2</v>
      </c>
      <c r="F49" s="126" t="s">
        <v>341</v>
      </c>
      <c r="G49" s="126" t="s">
        <v>991</v>
      </c>
      <c r="H49" s="126" t="s">
        <v>1218</v>
      </c>
    </row>
    <row r="50" spans="1:8" x14ac:dyDescent="0.3">
      <c r="A50">
        <v>49</v>
      </c>
      <c r="B50" s="126" t="s">
        <v>19</v>
      </c>
      <c r="C50" s="126" t="s">
        <v>20</v>
      </c>
      <c r="D50" s="126" t="s">
        <v>22</v>
      </c>
      <c r="E50" s="126" t="s">
        <v>2</v>
      </c>
      <c r="F50" s="126" t="s">
        <v>342</v>
      </c>
      <c r="G50" s="126" t="s">
        <v>1130</v>
      </c>
      <c r="H50" s="126" t="s">
        <v>1218</v>
      </c>
    </row>
    <row r="51" spans="1:8" x14ac:dyDescent="0.3">
      <c r="A51">
        <v>50</v>
      </c>
      <c r="B51" s="126" t="s">
        <v>19</v>
      </c>
      <c r="C51" s="126" t="s">
        <v>20</v>
      </c>
      <c r="D51" s="126" t="s">
        <v>22</v>
      </c>
      <c r="E51" s="126" t="s">
        <v>2</v>
      </c>
      <c r="F51" s="126" t="s">
        <v>343</v>
      </c>
      <c r="G51" s="126" t="s">
        <v>906</v>
      </c>
      <c r="H51" s="126" t="s">
        <v>1218</v>
      </c>
    </row>
    <row r="52" spans="1:8" x14ac:dyDescent="0.3">
      <c r="A52">
        <v>51</v>
      </c>
      <c r="B52" s="126" t="s">
        <v>19</v>
      </c>
      <c r="C52" s="126" t="s">
        <v>20</v>
      </c>
      <c r="D52" s="126" t="s">
        <v>22</v>
      </c>
      <c r="E52" s="126" t="s">
        <v>2</v>
      </c>
      <c r="F52" s="126" t="s">
        <v>344</v>
      </c>
      <c r="G52" s="126" t="s">
        <v>822</v>
      </c>
      <c r="H52" s="126" t="s">
        <v>1218</v>
      </c>
    </row>
    <row r="53" spans="1:8" x14ac:dyDescent="0.3">
      <c r="A53">
        <v>52</v>
      </c>
      <c r="B53" s="126" t="s">
        <v>19</v>
      </c>
      <c r="C53" s="126" t="s">
        <v>20</v>
      </c>
      <c r="D53" s="126" t="s">
        <v>22</v>
      </c>
      <c r="E53" s="126" t="s">
        <v>2</v>
      </c>
      <c r="F53" s="126" t="s">
        <v>345</v>
      </c>
      <c r="G53" s="126" t="s">
        <v>952</v>
      </c>
      <c r="H53" s="126" t="s">
        <v>1218</v>
      </c>
    </row>
    <row r="54" spans="1:8" x14ac:dyDescent="0.3">
      <c r="A54">
        <v>53</v>
      </c>
      <c r="B54" s="126" t="s">
        <v>19</v>
      </c>
      <c r="C54" s="126" t="s">
        <v>20</v>
      </c>
      <c r="D54" s="126" t="s">
        <v>22</v>
      </c>
      <c r="E54" s="126" t="s">
        <v>2</v>
      </c>
      <c r="F54" s="126" t="s">
        <v>346</v>
      </c>
      <c r="G54" s="126" t="s">
        <v>1074</v>
      </c>
      <c r="H54" s="126" t="s">
        <v>1218</v>
      </c>
    </row>
    <row r="55" spans="1:8" x14ac:dyDescent="0.3">
      <c r="A55">
        <v>54</v>
      </c>
      <c r="B55" s="126" t="s">
        <v>19</v>
      </c>
      <c r="C55" s="126" t="s">
        <v>20</v>
      </c>
      <c r="D55" s="126" t="s">
        <v>22</v>
      </c>
      <c r="E55" s="126" t="s">
        <v>2</v>
      </c>
      <c r="F55" s="126" t="s">
        <v>347</v>
      </c>
      <c r="G55" s="126" t="s">
        <v>988</v>
      </c>
      <c r="H55" s="126" t="s">
        <v>1218</v>
      </c>
    </row>
    <row r="56" spans="1:8" x14ac:dyDescent="0.3">
      <c r="A56">
        <v>55</v>
      </c>
      <c r="B56" s="126" t="s">
        <v>19</v>
      </c>
      <c r="C56" s="126" t="s">
        <v>20</v>
      </c>
      <c r="D56" s="126" t="s">
        <v>22</v>
      </c>
      <c r="E56" s="126" t="s">
        <v>2</v>
      </c>
      <c r="F56" s="126" t="s">
        <v>348</v>
      </c>
      <c r="G56" s="126" t="s">
        <v>857</v>
      </c>
      <c r="H56" s="126" t="s">
        <v>1218</v>
      </c>
    </row>
    <row r="57" spans="1:8" x14ac:dyDescent="0.3">
      <c r="A57">
        <v>56</v>
      </c>
      <c r="B57" s="126" t="s">
        <v>19</v>
      </c>
      <c r="C57" s="126" t="s">
        <v>20</v>
      </c>
      <c r="D57" s="126" t="s">
        <v>22</v>
      </c>
      <c r="E57" s="126" t="s">
        <v>2</v>
      </c>
      <c r="F57" s="126" t="s">
        <v>349</v>
      </c>
      <c r="G57" s="126" t="s">
        <v>970</v>
      </c>
      <c r="H57" s="126" t="s">
        <v>1218</v>
      </c>
    </row>
    <row r="58" spans="1:8" x14ac:dyDescent="0.3">
      <c r="A58">
        <v>57</v>
      </c>
      <c r="B58" s="126" t="s">
        <v>19</v>
      </c>
      <c r="C58" s="126" t="s">
        <v>20</v>
      </c>
      <c r="D58" s="126" t="s">
        <v>22</v>
      </c>
      <c r="E58" s="126" t="s">
        <v>2</v>
      </c>
      <c r="F58" s="126" t="s">
        <v>350</v>
      </c>
      <c r="G58" s="126" t="s">
        <v>1033</v>
      </c>
      <c r="H58" s="126" t="s">
        <v>1218</v>
      </c>
    </row>
    <row r="59" spans="1:8" x14ac:dyDescent="0.3">
      <c r="A59">
        <v>58</v>
      </c>
      <c r="B59" s="126" t="s">
        <v>19</v>
      </c>
      <c r="C59" s="126" t="s">
        <v>20</v>
      </c>
      <c r="D59" s="126" t="s">
        <v>22</v>
      </c>
      <c r="E59" s="126" t="s">
        <v>2</v>
      </c>
      <c r="F59" s="126" t="s">
        <v>351</v>
      </c>
      <c r="G59" s="126" t="s">
        <v>1067</v>
      </c>
      <c r="H59" s="126" t="s">
        <v>1218</v>
      </c>
    </row>
    <row r="60" spans="1:8" x14ac:dyDescent="0.3">
      <c r="A60">
        <v>59</v>
      </c>
      <c r="B60" s="126" t="s">
        <v>19</v>
      </c>
      <c r="C60" s="126" t="s">
        <v>20</v>
      </c>
      <c r="D60" s="126" t="s">
        <v>22</v>
      </c>
      <c r="E60" s="126" t="s">
        <v>2</v>
      </c>
      <c r="F60" s="126" t="s">
        <v>352</v>
      </c>
      <c r="G60" s="126" t="s">
        <v>1127</v>
      </c>
      <c r="H60" s="126" t="s">
        <v>1218</v>
      </c>
    </row>
    <row r="61" spans="1:8" x14ac:dyDescent="0.3">
      <c r="A61">
        <v>60</v>
      </c>
      <c r="B61" s="126" t="s">
        <v>19</v>
      </c>
      <c r="C61" s="126" t="s">
        <v>20</v>
      </c>
      <c r="D61" s="126" t="s">
        <v>22</v>
      </c>
      <c r="E61" s="126" t="s">
        <v>2</v>
      </c>
      <c r="F61" s="126" t="s">
        <v>353</v>
      </c>
      <c r="G61" s="126" t="s">
        <v>826</v>
      </c>
      <c r="H61" s="126" t="s">
        <v>1218</v>
      </c>
    </row>
    <row r="62" spans="1:8" x14ac:dyDescent="0.3">
      <c r="A62">
        <v>61</v>
      </c>
      <c r="B62" s="126" t="s">
        <v>19</v>
      </c>
      <c r="C62" s="126" t="s">
        <v>20</v>
      </c>
      <c r="D62" s="126" t="s">
        <v>22</v>
      </c>
      <c r="E62" s="126" t="s">
        <v>2</v>
      </c>
      <c r="F62" s="126" t="s">
        <v>354</v>
      </c>
      <c r="G62" s="126" t="s">
        <v>860</v>
      </c>
      <c r="H62" s="126" t="s">
        <v>1218</v>
      </c>
    </row>
    <row r="63" spans="1:8" x14ac:dyDescent="0.3">
      <c r="A63">
        <v>62</v>
      </c>
      <c r="B63" s="126" t="s">
        <v>19</v>
      </c>
      <c r="C63" s="126" t="s">
        <v>20</v>
      </c>
      <c r="D63" s="126" t="s">
        <v>22</v>
      </c>
      <c r="E63" s="126" t="s">
        <v>2</v>
      </c>
      <c r="F63" s="126" t="s">
        <v>355</v>
      </c>
      <c r="G63" s="126" t="s">
        <v>911</v>
      </c>
      <c r="H63" s="126" t="s">
        <v>1218</v>
      </c>
    </row>
    <row r="64" spans="1:8" x14ac:dyDescent="0.3">
      <c r="A64">
        <v>63</v>
      </c>
      <c r="B64" s="126" t="s">
        <v>19</v>
      </c>
      <c r="C64" s="126" t="s">
        <v>20</v>
      </c>
      <c r="D64" s="126" t="s">
        <v>22</v>
      </c>
      <c r="E64" s="126" t="s">
        <v>2</v>
      </c>
      <c r="F64" s="126" t="s">
        <v>356</v>
      </c>
      <c r="G64" s="126" t="s">
        <v>1025</v>
      </c>
      <c r="H64" s="126" t="s">
        <v>1218</v>
      </c>
    </row>
    <row r="65" spans="1:8" x14ac:dyDescent="0.3">
      <c r="A65">
        <v>64</v>
      </c>
      <c r="B65" s="126" t="s">
        <v>19</v>
      </c>
      <c r="C65" s="126" t="s">
        <v>20</v>
      </c>
      <c r="D65" s="126" t="s">
        <v>22</v>
      </c>
      <c r="E65" s="126" t="s">
        <v>2</v>
      </c>
      <c r="F65" s="126" t="s">
        <v>357</v>
      </c>
      <c r="G65" s="126" t="s">
        <v>1053</v>
      </c>
      <c r="H65" s="126" t="s">
        <v>1218</v>
      </c>
    </row>
    <row r="66" spans="1:8" x14ac:dyDescent="0.3">
      <c r="A66">
        <v>65</v>
      </c>
      <c r="B66" s="126" t="s">
        <v>19</v>
      </c>
      <c r="C66" s="126" t="s">
        <v>20</v>
      </c>
      <c r="D66" s="126" t="s">
        <v>22</v>
      </c>
      <c r="E66" s="126" t="s">
        <v>2</v>
      </c>
      <c r="F66" s="126" t="s">
        <v>358</v>
      </c>
      <c r="G66" s="126" t="s">
        <v>1135</v>
      </c>
      <c r="H66" s="126" t="s">
        <v>1218</v>
      </c>
    </row>
    <row r="67" spans="1:8" x14ac:dyDescent="0.3">
      <c r="A67">
        <v>66</v>
      </c>
      <c r="B67" s="126" t="s">
        <v>19</v>
      </c>
      <c r="C67" s="126" t="s">
        <v>20</v>
      </c>
      <c r="D67" s="126" t="s">
        <v>22</v>
      </c>
      <c r="E67" s="126" t="s">
        <v>2</v>
      </c>
      <c r="F67" s="126" t="s">
        <v>359</v>
      </c>
      <c r="G67" s="126" t="s">
        <v>910</v>
      </c>
      <c r="H67" s="126" t="s">
        <v>1218</v>
      </c>
    </row>
    <row r="68" spans="1:8" x14ac:dyDescent="0.3">
      <c r="A68">
        <v>67</v>
      </c>
      <c r="B68" s="126" t="s">
        <v>19</v>
      </c>
      <c r="C68" s="126" t="s">
        <v>20</v>
      </c>
      <c r="D68" s="126" t="s">
        <v>22</v>
      </c>
      <c r="E68" s="126" t="s">
        <v>2</v>
      </c>
      <c r="F68" s="126" t="s">
        <v>360</v>
      </c>
      <c r="G68" s="126" t="s">
        <v>947</v>
      </c>
      <c r="H68" s="126" t="s">
        <v>1218</v>
      </c>
    </row>
    <row r="69" spans="1:8" x14ac:dyDescent="0.3">
      <c r="A69">
        <v>68</v>
      </c>
      <c r="B69" s="126" t="s">
        <v>19</v>
      </c>
      <c r="C69" s="126" t="s">
        <v>20</v>
      </c>
      <c r="D69" s="126" t="s">
        <v>22</v>
      </c>
      <c r="E69" s="126" t="s">
        <v>2</v>
      </c>
      <c r="F69" s="126" t="s">
        <v>361</v>
      </c>
      <c r="G69" s="126" t="s">
        <v>819</v>
      </c>
      <c r="H69" s="126" t="s">
        <v>1218</v>
      </c>
    </row>
    <row r="70" spans="1:8" x14ac:dyDescent="0.3">
      <c r="A70">
        <v>69</v>
      </c>
      <c r="B70" s="126" t="s">
        <v>19</v>
      </c>
      <c r="C70" s="126" t="s">
        <v>20</v>
      </c>
      <c r="D70" s="126" t="s">
        <v>22</v>
      </c>
      <c r="E70" s="126" t="s">
        <v>2</v>
      </c>
      <c r="F70" s="126" t="s">
        <v>362</v>
      </c>
      <c r="G70" s="126" t="s">
        <v>1064</v>
      </c>
      <c r="H70" s="126" t="s">
        <v>1218</v>
      </c>
    </row>
    <row r="71" spans="1:8" x14ac:dyDescent="0.3">
      <c r="A71">
        <v>70</v>
      </c>
      <c r="B71" s="126" t="s">
        <v>19</v>
      </c>
      <c r="C71" s="126" t="s">
        <v>20</v>
      </c>
      <c r="D71" s="126" t="s">
        <v>22</v>
      </c>
      <c r="E71" s="126" t="s">
        <v>2</v>
      </c>
      <c r="F71" s="126" t="s">
        <v>363</v>
      </c>
      <c r="G71" s="126" t="s">
        <v>1079</v>
      </c>
      <c r="H71" s="126" t="s">
        <v>1218</v>
      </c>
    </row>
    <row r="72" spans="1:8" x14ac:dyDescent="0.3">
      <c r="A72">
        <v>71</v>
      </c>
      <c r="B72" s="126" t="s">
        <v>19</v>
      </c>
      <c r="C72" s="126" t="s">
        <v>20</v>
      </c>
      <c r="D72" s="126" t="s">
        <v>22</v>
      </c>
      <c r="E72" s="126" t="s">
        <v>2</v>
      </c>
      <c r="F72" s="126" t="s">
        <v>364</v>
      </c>
      <c r="G72" s="126" t="s">
        <v>918</v>
      </c>
      <c r="H72" s="126" t="s">
        <v>1218</v>
      </c>
    </row>
    <row r="73" spans="1:8" x14ac:dyDescent="0.3">
      <c r="A73">
        <v>72</v>
      </c>
      <c r="B73" s="126" t="s">
        <v>19</v>
      </c>
      <c r="C73" s="126" t="s">
        <v>20</v>
      </c>
      <c r="D73" s="126" t="s">
        <v>22</v>
      </c>
      <c r="E73" s="126" t="s">
        <v>2</v>
      </c>
      <c r="F73" s="126" t="s">
        <v>365</v>
      </c>
      <c r="G73" s="126" t="s">
        <v>812</v>
      </c>
      <c r="H73" s="126" t="s">
        <v>1218</v>
      </c>
    </row>
    <row r="74" spans="1:8" x14ac:dyDescent="0.3">
      <c r="A74">
        <v>73</v>
      </c>
      <c r="B74" s="126" t="s">
        <v>19</v>
      </c>
      <c r="C74" s="126" t="s">
        <v>20</v>
      </c>
      <c r="D74" s="126" t="s">
        <v>22</v>
      </c>
      <c r="E74" s="126" t="s">
        <v>2</v>
      </c>
      <c r="F74" s="126" t="s">
        <v>366</v>
      </c>
      <c r="G74" s="126" t="s">
        <v>998</v>
      </c>
      <c r="H74" s="126" t="s">
        <v>1218</v>
      </c>
    </row>
    <row r="75" spans="1:8" x14ac:dyDescent="0.3">
      <c r="A75">
        <v>74</v>
      </c>
      <c r="B75" s="126" t="s">
        <v>19</v>
      </c>
      <c r="C75" s="126" t="s">
        <v>20</v>
      </c>
      <c r="D75" s="126" t="s">
        <v>22</v>
      </c>
      <c r="E75" s="126" t="s">
        <v>2</v>
      </c>
      <c r="F75" s="126" t="s">
        <v>367</v>
      </c>
      <c r="G75" s="126" t="s">
        <v>1011</v>
      </c>
      <c r="H75" s="126" t="s">
        <v>1218</v>
      </c>
    </row>
    <row r="76" spans="1:8" x14ac:dyDescent="0.3">
      <c r="A76">
        <v>75</v>
      </c>
      <c r="B76" s="126" t="s">
        <v>19</v>
      </c>
      <c r="C76" s="126" t="s">
        <v>20</v>
      </c>
      <c r="D76" s="126" t="s">
        <v>22</v>
      </c>
      <c r="E76" s="126" t="s">
        <v>2</v>
      </c>
      <c r="F76" s="126" t="s">
        <v>368</v>
      </c>
      <c r="G76" s="126" t="s">
        <v>1140</v>
      </c>
      <c r="H76" s="126" t="s">
        <v>1218</v>
      </c>
    </row>
    <row r="77" spans="1:8" x14ac:dyDescent="0.3">
      <c r="A77">
        <v>76</v>
      </c>
      <c r="B77" s="126" t="s">
        <v>19</v>
      </c>
      <c r="C77" s="126" t="s">
        <v>20</v>
      </c>
      <c r="D77" s="126" t="s">
        <v>22</v>
      </c>
      <c r="E77" s="126" t="s">
        <v>2</v>
      </c>
      <c r="F77" s="126" t="s">
        <v>369</v>
      </c>
      <c r="G77" s="126" t="s">
        <v>1048</v>
      </c>
      <c r="H77" s="126" t="s">
        <v>1218</v>
      </c>
    </row>
    <row r="78" spans="1:8" x14ac:dyDescent="0.3">
      <c r="A78">
        <v>77</v>
      </c>
      <c r="B78" s="126" t="s">
        <v>19</v>
      </c>
      <c r="C78" s="126" t="s">
        <v>20</v>
      </c>
      <c r="D78" s="126" t="s">
        <v>22</v>
      </c>
      <c r="E78" s="126" t="s">
        <v>2</v>
      </c>
      <c r="F78" s="126" t="s">
        <v>370</v>
      </c>
      <c r="G78" s="126" t="s">
        <v>818</v>
      </c>
      <c r="H78" s="126" t="s">
        <v>1218</v>
      </c>
    </row>
    <row r="79" spans="1:8" x14ac:dyDescent="0.3">
      <c r="A79">
        <v>78</v>
      </c>
      <c r="B79" s="126" t="s">
        <v>19</v>
      </c>
      <c r="C79" s="126" t="s">
        <v>20</v>
      </c>
      <c r="D79" s="126" t="s">
        <v>22</v>
      </c>
      <c r="E79" s="126" t="s">
        <v>2</v>
      </c>
      <c r="F79" s="126" t="s">
        <v>371</v>
      </c>
      <c r="G79" s="126" t="s">
        <v>898</v>
      </c>
      <c r="H79" s="126" t="s">
        <v>1218</v>
      </c>
    </row>
    <row r="80" spans="1:8" x14ac:dyDescent="0.3">
      <c r="A80">
        <v>79</v>
      </c>
      <c r="B80" s="126" t="s">
        <v>19</v>
      </c>
      <c r="C80" s="126" t="s">
        <v>20</v>
      </c>
      <c r="D80" s="126" t="s">
        <v>22</v>
      </c>
      <c r="E80" s="126" t="s">
        <v>2</v>
      </c>
      <c r="F80" s="126" t="s">
        <v>372</v>
      </c>
      <c r="G80" s="126" t="s">
        <v>913</v>
      </c>
      <c r="H80" s="126" t="s">
        <v>1218</v>
      </c>
    </row>
    <row r="81" spans="1:8" x14ac:dyDescent="0.3">
      <c r="A81">
        <v>80</v>
      </c>
      <c r="B81" s="126" t="s">
        <v>19</v>
      </c>
      <c r="C81" s="126" t="s">
        <v>20</v>
      </c>
      <c r="D81" s="126" t="s">
        <v>22</v>
      </c>
      <c r="E81" s="126" t="s">
        <v>2</v>
      </c>
      <c r="F81" s="126" t="s">
        <v>373</v>
      </c>
      <c r="G81" s="126" t="s">
        <v>979</v>
      </c>
      <c r="H81" s="126" t="s">
        <v>1218</v>
      </c>
    </row>
    <row r="82" spans="1:8" x14ac:dyDescent="0.3">
      <c r="A82">
        <v>81</v>
      </c>
      <c r="B82" s="126" t="s">
        <v>19</v>
      </c>
      <c r="C82" s="126" t="s">
        <v>20</v>
      </c>
      <c r="D82" s="126" t="s">
        <v>22</v>
      </c>
      <c r="E82" s="126" t="s">
        <v>2</v>
      </c>
      <c r="F82" s="126" t="s">
        <v>374</v>
      </c>
      <c r="G82" s="126" t="s">
        <v>1075</v>
      </c>
      <c r="H82" s="126" t="s">
        <v>1218</v>
      </c>
    </row>
    <row r="83" spans="1:8" x14ac:dyDescent="0.3">
      <c r="A83">
        <v>82</v>
      </c>
      <c r="B83" s="126" t="s">
        <v>19</v>
      </c>
      <c r="C83" s="126" t="s">
        <v>20</v>
      </c>
      <c r="D83" s="126" t="s">
        <v>22</v>
      </c>
      <c r="E83" s="126" t="s">
        <v>2</v>
      </c>
      <c r="F83" s="126" t="s">
        <v>375</v>
      </c>
      <c r="G83" s="126" t="s">
        <v>797</v>
      </c>
      <c r="H83" s="126" t="s">
        <v>1218</v>
      </c>
    </row>
    <row r="84" spans="1:8" x14ac:dyDescent="0.3">
      <c r="A84">
        <v>83</v>
      </c>
      <c r="B84" s="126" t="s">
        <v>19</v>
      </c>
      <c r="C84" s="126" t="s">
        <v>20</v>
      </c>
      <c r="D84" s="126" t="s">
        <v>22</v>
      </c>
      <c r="E84" s="126" t="s">
        <v>2</v>
      </c>
      <c r="F84" s="126" t="s">
        <v>376</v>
      </c>
      <c r="G84" s="126" t="s">
        <v>825</v>
      </c>
      <c r="H84" s="126" t="s">
        <v>1218</v>
      </c>
    </row>
    <row r="85" spans="1:8" x14ac:dyDescent="0.3">
      <c r="A85">
        <v>84</v>
      </c>
      <c r="B85" s="126" t="s">
        <v>19</v>
      </c>
      <c r="C85" s="126" t="s">
        <v>20</v>
      </c>
      <c r="D85" s="126" t="s">
        <v>22</v>
      </c>
      <c r="E85" s="126" t="s">
        <v>2</v>
      </c>
      <c r="F85" s="126" t="s">
        <v>377</v>
      </c>
      <c r="G85" s="126" t="s">
        <v>881</v>
      </c>
      <c r="H85" s="126" t="s">
        <v>1218</v>
      </c>
    </row>
    <row r="86" spans="1:8" x14ac:dyDescent="0.3">
      <c r="A86">
        <v>85</v>
      </c>
      <c r="B86" s="126" t="s">
        <v>19</v>
      </c>
      <c r="C86" s="126" t="s">
        <v>20</v>
      </c>
      <c r="D86" s="126" t="s">
        <v>22</v>
      </c>
      <c r="E86" s="126" t="s">
        <v>2</v>
      </c>
      <c r="F86" s="126" t="s">
        <v>378</v>
      </c>
      <c r="G86" s="126" t="s">
        <v>882</v>
      </c>
      <c r="H86" s="126" t="s">
        <v>1218</v>
      </c>
    </row>
    <row r="87" spans="1:8" x14ac:dyDescent="0.3">
      <c r="A87">
        <v>86</v>
      </c>
      <c r="B87" s="126" t="s">
        <v>19</v>
      </c>
      <c r="C87" s="126" t="s">
        <v>20</v>
      </c>
      <c r="D87" s="126" t="s">
        <v>22</v>
      </c>
      <c r="E87" s="126" t="s">
        <v>2</v>
      </c>
      <c r="F87" s="126" t="s">
        <v>379</v>
      </c>
      <c r="G87" s="126" t="s">
        <v>1104</v>
      </c>
      <c r="H87" s="126" t="s">
        <v>1218</v>
      </c>
    </row>
    <row r="88" spans="1:8" x14ac:dyDescent="0.3">
      <c r="A88">
        <v>87</v>
      </c>
      <c r="B88" s="126" t="s">
        <v>19</v>
      </c>
      <c r="C88" s="126" t="s">
        <v>20</v>
      </c>
      <c r="D88" s="126" t="s">
        <v>22</v>
      </c>
      <c r="E88" s="126" t="s">
        <v>2</v>
      </c>
      <c r="F88" s="126" t="s">
        <v>380</v>
      </c>
      <c r="G88" s="126" t="s">
        <v>1081</v>
      </c>
      <c r="H88" s="126" t="s">
        <v>1218</v>
      </c>
    </row>
    <row r="89" spans="1:8" x14ac:dyDescent="0.3">
      <c r="A89">
        <v>88</v>
      </c>
      <c r="B89" s="126" t="s">
        <v>19</v>
      </c>
      <c r="C89" s="126" t="s">
        <v>20</v>
      </c>
      <c r="D89" s="126" t="s">
        <v>22</v>
      </c>
      <c r="E89" s="126" t="s">
        <v>2</v>
      </c>
      <c r="F89" s="126" t="s">
        <v>381</v>
      </c>
      <c r="G89" s="126" t="s">
        <v>828</v>
      </c>
      <c r="H89" s="126" t="s">
        <v>1218</v>
      </c>
    </row>
    <row r="90" spans="1:8" x14ac:dyDescent="0.3">
      <c r="A90">
        <v>89</v>
      </c>
      <c r="B90" s="126" t="s">
        <v>19</v>
      </c>
      <c r="C90" s="126" t="s">
        <v>20</v>
      </c>
      <c r="D90" s="126" t="s">
        <v>22</v>
      </c>
      <c r="E90" s="126" t="s">
        <v>2</v>
      </c>
      <c r="F90" s="126" t="s">
        <v>382</v>
      </c>
      <c r="G90" s="126" t="s">
        <v>937</v>
      </c>
      <c r="H90" s="126" t="s">
        <v>1218</v>
      </c>
    </row>
    <row r="91" spans="1:8" x14ac:dyDescent="0.3">
      <c r="A91">
        <v>90</v>
      </c>
      <c r="B91" s="126" t="s">
        <v>19</v>
      </c>
      <c r="C91" s="126" t="s">
        <v>20</v>
      </c>
      <c r="D91" s="126" t="s">
        <v>22</v>
      </c>
      <c r="E91" s="126" t="s">
        <v>2</v>
      </c>
      <c r="F91" s="126" t="s">
        <v>383</v>
      </c>
      <c r="G91" s="126" t="s">
        <v>997</v>
      </c>
      <c r="H91" s="126" t="s">
        <v>1218</v>
      </c>
    </row>
    <row r="92" spans="1:8" x14ac:dyDescent="0.3">
      <c r="A92">
        <v>91</v>
      </c>
      <c r="B92" s="126" t="s">
        <v>19</v>
      </c>
      <c r="C92" s="126" t="s">
        <v>20</v>
      </c>
      <c r="D92" s="126" t="s">
        <v>22</v>
      </c>
      <c r="E92" s="126" t="s">
        <v>2</v>
      </c>
      <c r="F92" s="126" t="s">
        <v>384</v>
      </c>
      <c r="G92" s="126" t="s">
        <v>1038</v>
      </c>
      <c r="H92" s="126" t="s">
        <v>1218</v>
      </c>
    </row>
    <row r="93" spans="1:8" x14ac:dyDescent="0.3">
      <c r="A93">
        <v>92</v>
      </c>
      <c r="B93" s="126" t="s">
        <v>19</v>
      </c>
      <c r="C93" s="126" t="s">
        <v>20</v>
      </c>
      <c r="D93" s="126" t="s">
        <v>22</v>
      </c>
      <c r="E93" s="126" t="s">
        <v>2</v>
      </c>
      <c r="F93" s="126" t="s">
        <v>385</v>
      </c>
      <c r="G93" s="126" t="s">
        <v>1102</v>
      </c>
      <c r="H93" s="126" t="s">
        <v>1218</v>
      </c>
    </row>
    <row r="94" spans="1:8" x14ac:dyDescent="0.3">
      <c r="A94">
        <v>93</v>
      </c>
      <c r="B94" s="126" t="s">
        <v>19</v>
      </c>
      <c r="C94" s="126" t="s">
        <v>20</v>
      </c>
      <c r="D94" s="126" t="s">
        <v>22</v>
      </c>
      <c r="E94" s="126" t="s">
        <v>2</v>
      </c>
      <c r="F94" s="126" t="s">
        <v>386</v>
      </c>
      <c r="G94" s="126" t="s">
        <v>1049</v>
      </c>
      <c r="H94" s="126" t="s">
        <v>1218</v>
      </c>
    </row>
    <row r="95" spans="1:8" x14ac:dyDescent="0.3">
      <c r="A95">
        <v>94</v>
      </c>
      <c r="B95" s="126" t="s">
        <v>19</v>
      </c>
      <c r="C95" s="126" t="s">
        <v>20</v>
      </c>
      <c r="D95" s="126" t="s">
        <v>22</v>
      </c>
      <c r="E95" s="126" t="s">
        <v>2</v>
      </c>
      <c r="F95" s="126" t="s">
        <v>387</v>
      </c>
      <c r="G95" s="126" t="s">
        <v>934</v>
      </c>
      <c r="H95" s="126" t="s">
        <v>1218</v>
      </c>
    </row>
    <row r="96" spans="1:8" x14ac:dyDescent="0.3">
      <c r="A96">
        <v>95</v>
      </c>
      <c r="B96" s="126" t="s">
        <v>19</v>
      </c>
      <c r="C96" s="126" t="s">
        <v>20</v>
      </c>
      <c r="D96" s="126" t="s">
        <v>22</v>
      </c>
      <c r="E96" s="126" t="s">
        <v>2</v>
      </c>
      <c r="F96" s="126" t="s">
        <v>388</v>
      </c>
      <c r="G96" s="126" t="s">
        <v>986</v>
      </c>
      <c r="H96" s="126" t="s">
        <v>1218</v>
      </c>
    </row>
    <row r="97" spans="1:8" x14ac:dyDescent="0.3">
      <c r="A97">
        <v>96</v>
      </c>
      <c r="B97" s="126" t="s">
        <v>19</v>
      </c>
      <c r="C97" s="126" t="s">
        <v>20</v>
      </c>
      <c r="D97" s="126" t="s">
        <v>22</v>
      </c>
      <c r="E97" s="126" t="s">
        <v>2</v>
      </c>
      <c r="F97" s="126" t="s">
        <v>389</v>
      </c>
      <c r="G97" s="126" t="s">
        <v>1133</v>
      </c>
      <c r="H97" s="126" t="s">
        <v>1218</v>
      </c>
    </row>
    <row r="98" spans="1:8" x14ac:dyDescent="0.3">
      <c r="A98">
        <v>97</v>
      </c>
      <c r="B98" s="126" t="s">
        <v>19</v>
      </c>
      <c r="C98" s="126" t="s">
        <v>20</v>
      </c>
      <c r="D98" s="126" t="s">
        <v>22</v>
      </c>
      <c r="E98" s="126" t="s">
        <v>2</v>
      </c>
      <c r="F98" s="126" t="s">
        <v>390</v>
      </c>
      <c r="G98" s="126" t="s">
        <v>1055</v>
      </c>
      <c r="H98" s="126" t="s">
        <v>1218</v>
      </c>
    </row>
    <row r="99" spans="1:8" x14ac:dyDescent="0.3">
      <c r="A99">
        <v>98</v>
      </c>
      <c r="B99" s="126" t="s">
        <v>19</v>
      </c>
      <c r="C99" s="126" t="s">
        <v>20</v>
      </c>
      <c r="D99" s="126" t="s">
        <v>22</v>
      </c>
      <c r="E99" s="126" t="s">
        <v>2</v>
      </c>
      <c r="F99" s="126" t="s">
        <v>391</v>
      </c>
      <c r="G99" s="126" t="s">
        <v>847</v>
      </c>
      <c r="H99" s="126" t="s">
        <v>1218</v>
      </c>
    </row>
    <row r="100" spans="1:8" x14ac:dyDescent="0.3">
      <c r="A100">
        <v>99</v>
      </c>
      <c r="B100" s="126" t="s">
        <v>19</v>
      </c>
      <c r="C100" s="126" t="s">
        <v>20</v>
      </c>
      <c r="D100" s="126" t="s">
        <v>22</v>
      </c>
      <c r="E100" s="126" t="s">
        <v>2</v>
      </c>
      <c r="F100" s="126" t="s">
        <v>392</v>
      </c>
      <c r="G100" s="126" t="s">
        <v>851</v>
      </c>
      <c r="H100" s="126" t="s">
        <v>1218</v>
      </c>
    </row>
    <row r="101" spans="1:8" x14ac:dyDescent="0.3">
      <c r="A101">
        <v>100</v>
      </c>
      <c r="B101" s="126" t="s">
        <v>19</v>
      </c>
      <c r="C101" s="126" t="s">
        <v>20</v>
      </c>
      <c r="D101" s="126" t="s">
        <v>22</v>
      </c>
      <c r="E101" s="126" t="s">
        <v>2</v>
      </c>
      <c r="F101" s="126" t="s">
        <v>393</v>
      </c>
      <c r="G101" s="126" t="s">
        <v>856</v>
      </c>
      <c r="H101" s="126" t="s">
        <v>1218</v>
      </c>
    </row>
    <row r="102" spans="1:8" x14ac:dyDescent="0.3">
      <c r="A102">
        <v>101</v>
      </c>
      <c r="B102" s="126" t="s">
        <v>19</v>
      </c>
      <c r="C102" s="126" t="s">
        <v>20</v>
      </c>
      <c r="D102" s="126" t="s">
        <v>22</v>
      </c>
      <c r="E102" s="126" t="s">
        <v>2</v>
      </c>
      <c r="F102" s="126" t="s">
        <v>394</v>
      </c>
      <c r="G102" s="126" t="s">
        <v>877</v>
      </c>
      <c r="H102" s="126" t="s">
        <v>1218</v>
      </c>
    </row>
    <row r="103" spans="1:8" x14ac:dyDescent="0.3">
      <c r="A103">
        <v>102</v>
      </c>
      <c r="B103" s="126" t="s">
        <v>19</v>
      </c>
      <c r="C103" s="126" t="s">
        <v>20</v>
      </c>
      <c r="D103" s="126" t="s">
        <v>22</v>
      </c>
      <c r="E103" s="126" t="s">
        <v>2</v>
      </c>
      <c r="F103" s="126" t="s">
        <v>395</v>
      </c>
      <c r="G103" s="126" t="s">
        <v>896</v>
      </c>
      <c r="H103" s="126" t="s">
        <v>1218</v>
      </c>
    </row>
    <row r="104" spans="1:8" x14ac:dyDescent="0.3">
      <c r="A104">
        <v>103</v>
      </c>
      <c r="B104" s="126" t="s">
        <v>19</v>
      </c>
      <c r="C104" s="126" t="s">
        <v>20</v>
      </c>
      <c r="D104" s="126" t="s">
        <v>22</v>
      </c>
      <c r="E104" s="126" t="s">
        <v>2</v>
      </c>
      <c r="F104" s="126" t="s">
        <v>396</v>
      </c>
      <c r="G104" s="126" t="s">
        <v>929</v>
      </c>
      <c r="H104" s="126" t="s">
        <v>1218</v>
      </c>
    </row>
    <row r="105" spans="1:8" x14ac:dyDescent="0.3">
      <c r="A105">
        <v>104</v>
      </c>
      <c r="B105" s="126" t="s">
        <v>19</v>
      </c>
      <c r="C105" s="126" t="s">
        <v>20</v>
      </c>
      <c r="D105" s="126" t="s">
        <v>22</v>
      </c>
      <c r="E105" s="126" t="s">
        <v>2</v>
      </c>
      <c r="F105" s="126" t="s">
        <v>397</v>
      </c>
      <c r="G105" s="126" t="s">
        <v>955</v>
      </c>
      <c r="H105" s="126" t="s">
        <v>1218</v>
      </c>
    </row>
    <row r="106" spans="1:8" x14ac:dyDescent="0.3">
      <c r="A106">
        <v>105</v>
      </c>
      <c r="B106" s="126" t="s">
        <v>19</v>
      </c>
      <c r="C106" s="126" t="s">
        <v>20</v>
      </c>
      <c r="D106" s="126" t="s">
        <v>22</v>
      </c>
      <c r="E106" s="126" t="s">
        <v>2</v>
      </c>
      <c r="F106" s="126" t="s">
        <v>398</v>
      </c>
      <c r="G106" s="126" t="s">
        <v>959</v>
      </c>
      <c r="H106" s="126" t="s">
        <v>1218</v>
      </c>
    </row>
    <row r="107" spans="1:8" x14ac:dyDescent="0.3">
      <c r="A107">
        <v>106</v>
      </c>
      <c r="B107" s="126" t="s">
        <v>19</v>
      </c>
      <c r="C107" s="126" t="s">
        <v>20</v>
      </c>
      <c r="D107" s="126" t="s">
        <v>22</v>
      </c>
      <c r="E107" s="126" t="s">
        <v>2</v>
      </c>
      <c r="F107" s="126" t="s">
        <v>399</v>
      </c>
      <c r="G107" s="126" t="s">
        <v>971</v>
      </c>
      <c r="H107" s="126" t="s">
        <v>1218</v>
      </c>
    </row>
    <row r="108" spans="1:8" x14ac:dyDescent="0.3">
      <c r="A108">
        <v>107</v>
      </c>
      <c r="B108" s="126" t="s">
        <v>19</v>
      </c>
      <c r="C108" s="126" t="s">
        <v>20</v>
      </c>
      <c r="D108" s="126" t="s">
        <v>22</v>
      </c>
      <c r="E108" s="126" t="s">
        <v>2</v>
      </c>
      <c r="F108" s="126" t="s">
        <v>400</v>
      </c>
      <c r="G108" s="126" t="s">
        <v>984</v>
      </c>
      <c r="H108" s="126" t="s">
        <v>1218</v>
      </c>
    </row>
    <row r="109" spans="1:8" x14ac:dyDescent="0.3">
      <c r="A109">
        <v>108</v>
      </c>
      <c r="B109" s="126" t="s">
        <v>19</v>
      </c>
      <c r="C109" s="126" t="s">
        <v>20</v>
      </c>
      <c r="D109" s="126" t="s">
        <v>22</v>
      </c>
      <c r="E109" s="126" t="s">
        <v>2</v>
      </c>
      <c r="F109" s="126" t="s">
        <v>401</v>
      </c>
      <c r="G109" s="126" t="s">
        <v>1012</v>
      </c>
      <c r="H109" s="126" t="s">
        <v>1218</v>
      </c>
    </row>
    <row r="110" spans="1:8" x14ac:dyDescent="0.3">
      <c r="A110">
        <v>109</v>
      </c>
      <c r="B110" s="126" t="s">
        <v>19</v>
      </c>
      <c r="C110" s="126" t="s">
        <v>20</v>
      </c>
      <c r="D110" s="126" t="s">
        <v>22</v>
      </c>
      <c r="E110" s="126" t="s">
        <v>2</v>
      </c>
      <c r="F110" s="126" t="s">
        <v>402</v>
      </c>
      <c r="G110" s="126" t="s">
        <v>1014</v>
      </c>
      <c r="H110" s="126" t="s">
        <v>1218</v>
      </c>
    </row>
    <row r="111" spans="1:8" x14ac:dyDescent="0.3">
      <c r="A111">
        <v>110</v>
      </c>
      <c r="B111" s="126" t="s">
        <v>19</v>
      </c>
      <c r="C111" s="126" t="s">
        <v>20</v>
      </c>
      <c r="D111" s="126" t="s">
        <v>22</v>
      </c>
      <c r="E111" s="126" t="s">
        <v>2</v>
      </c>
      <c r="F111" s="126" t="s">
        <v>403</v>
      </c>
      <c r="G111" s="126" t="s">
        <v>1051</v>
      </c>
      <c r="H111" s="126" t="s">
        <v>1218</v>
      </c>
    </row>
    <row r="112" spans="1:8" x14ac:dyDescent="0.3">
      <c r="A112">
        <v>111</v>
      </c>
      <c r="B112" s="126" t="s">
        <v>19</v>
      </c>
      <c r="C112" s="126" t="s">
        <v>20</v>
      </c>
      <c r="D112" s="126" t="s">
        <v>22</v>
      </c>
      <c r="E112" s="126" t="s">
        <v>2</v>
      </c>
      <c r="F112" s="126" t="s">
        <v>404</v>
      </c>
      <c r="G112" s="126" t="s">
        <v>1061</v>
      </c>
      <c r="H112" s="126" t="s">
        <v>1218</v>
      </c>
    </row>
    <row r="113" spans="1:8" x14ac:dyDescent="0.3">
      <c r="A113">
        <v>112</v>
      </c>
      <c r="B113" s="126" t="s">
        <v>19</v>
      </c>
      <c r="C113" s="126" t="s">
        <v>20</v>
      </c>
      <c r="D113" s="126" t="s">
        <v>22</v>
      </c>
      <c r="E113" s="126" t="s">
        <v>2</v>
      </c>
      <c r="F113" s="126" t="s">
        <v>405</v>
      </c>
      <c r="G113" s="126" t="s">
        <v>1062</v>
      </c>
      <c r="H113" s="126" t="s">
        <v>1218</v>
      </c>
    </row>
    <row r="114" spans="1:8" x14ac:dyDescent="0.3">
      <c r="A114">
        <v>113</v>
      </c>
      <c r="B114" s="126" t="s">
        <v>19</v>
      </c>
      <c r="C114" s="126" t="s">
        <v>20</v>
      </c>
      <c r="D114" s="126" t="s">
        <v>22</v>
      </c>
      <c r="E114" s="126" t="s">
        <v>2</v>
      </c>
      <c r="F114" s="126" t="s">
        <v>406</v>
      </c>
      <c r="G114" s="126" t="s">
        <v>1098</v>
      </c>
      <c r="H114" s="126" t="s">
        <v>1218</v>
      </c>
    </row>
    <row r="115" spans="1:8" x14ac:dyDescent="0.3">
      <c r="A115">
        <v>114</v>
      </c>
      <c r="B115" s="126" t="s">
        <v>19</v>
      </c>
      <c r="C115" s="126" t="s">
        <v>20</v>
      </c>
      <c r="D115" s="126" t="s">
        <v>22</v>
      </c>
      <c r="E115" s="126" t="s">
        <v>2</v>
      </c>
      <c r="F115" s="126" t="s">
        <v>407</v>
      </c>
      <c r="G115" s="126" t="s">
        <v>1015</v>
      </c>
      <c r="H115" s="126" t="s">
        <v>1218</v>
      </c>
    </row>
    <row r="116" spans="1:8" x14ac:dyDescent="0.3">
      <c r="A116">
        <v>115</v>
      </c>
      <c r="B116" s="126" t="s">
        <v>19</v>
      </c>
      <c r="C116" s="126" t="s">
        <v>20</v>
      </c>
      <c r="D116" s="126" t="s">
        <v>22</v>
      </c>
      <c r="E116" s="126" t="s">
        <v>2</v>
      </c>
      <c r="F116" s="126" t="s">
        <v>408</v>
      </c>
      <c r="G116" s="126" t="s">
        <v>914</v>
      </c>
      <c r="H116" s="126" t="s">
        <v>1218</v>
      </c>
    </row>
    <row r="117" spans="1:8" x14ac:dyDescent="0.3">
      <c r="A117">
        <v>116</v>
      </c>
      <c r="B117" s="126" t="s">
        <v>19</v>
      </c>
      <c r="C117" s="126" t="s">
        <v>20</v>
      </c>
      <c r="D117" s="126" t="s">
        <v>22</v>
      </c>
      <c r="E117" s="126" t="s">
        <v>2</v>
      </c>
      <c r="F117" s="126" t="s">
        <v>409</v>
      </c>
      <c r="G117" s="126" t="s">
        <v>936</v>
      </c>
      <c r="H117" s="126" t="s">
        <v>1218</v>
      </c>
    </row>
    <row r="118" spans="1:8" x14ac:dyDescent="0.3">
      <c r="A118">
        <v>117</v>
      </c>
      <c r="B118" s="126" t="s">
        <v>19</v>
      </c>
      <c r="C118" s="126" t="s">
        <v>20</v>
      </c>
      <c r="D118" s="126" t="s">
        <v>22</v>
      </c>
      <c r="E118" s="126" t="s">
        <v>2</v>
      </c>
      <c r="F118" s="126" t="s">
        <v>410</v>
      </c>
      <c r="G118" s="126" t="s">
        <v>960</v>
      </c>
      <c r="H118" s="126" t="s">
        <v>1218</v>
      </c>
    </row>
    <row r="119" spans="1:8" x14ac:dyDescent="0.3">
      <c r="A119">
        <v>118</v>
      </c>
      <c r="B119" s="126" t="s">
        <v>19</v>
      </c>
      <c r="C119" s="126" t="s">
        <v>20</v>
      </c>
      <c r="D119" s="126" t="s">
        <v>22</v>
      </c>
      <c r="E119" s="126" t="s">
        <v>2</v>
      </c>
      <c r="F119" s="126" t="s">
        <v>411</v>
      </c>
      <c r="G119" s="126" t="s">
        <v>976</v>
      </c>
      <c r="H119" s="126" t="s">
        <v>1218</v>
      </c>
    </row>
    <row r="120" spans="1:8" x14ac:dyDescent="0.3">
      <c r="A120">
        <v>119</v>
      </c>
      <c r="B120" s="126" t="s">
        <v>19</v>
      </c>
      <c r="C120" s="126" t="s">
        <v>20</v>
      </c>
      <c r="D120" s="126" t="s">
        <v>22</v>
      </c>
      <c r="E120" s="126" t="s">
        <v>2</v>
      </c>
      <c r="F120" s="126" t="s">
        <v>412</v>
      </c>
      <c r="G120" s="126" t="s">
        <v>999</v>
      </c>
      <c r="H120" s="126" t="s">
        <v>1218</v>
      </c>
    </row>
    <row r="121" spans="1:8" x14ac:dyDescent="0.3">
      <c r="A121">
        <v>120</v>
      </c>
      <c r="B121" s="126" t="s">
        <v>19</v>
      </c>
      <c r="C121" s="126" t="s">
        <v>20</v>
      </c>
      <c r="D121" s="126" t="s">
        <v>22</v>
      </c>
      <c r="E121" s="126" t="s">
        <v>2</v>
      </c>
      <c r="F121" s="126" t="s">
        <v>413</v>
      </c>
      <c r="G121" s="126" t="s">
        <v>1082</v>
      </c>
      <c r="H121" s="126" t="s">
        <v>1218</v>
      </c>
    </row>
    <row r="122" spans="1:8" x14ac:dyDescent="0.3">
      <c r="A122">
        <v>121</v>
      </c>
      <c r="B122" s="126" t="s">
        <v>19</v>
      </c>
      <c r="C122" s="126" t="s">
        <v>20</v>
      </c>
      <c r="D122" s="126" t="s">
        <v>22</v>
      </c>
      <c r="E122" s="126" t="s">
        <v>2</v>
      </c>
      <c r="F122" s="126" t="s">
        <v>414</v>
      </c>
      <c r="G122" s="126" t="s">
        <v>835</v>
      </c>
      <c r="H122" s="126" t="s">
        <v>1218</v>
      </c>
    </row>
    <row r="123" spans="1:8" x14ac:dyDescent="0.3">
      <c r="A123">
        <v>122</v>
      </c>
      <c r="B123" s="126" t="s">
        <v>19</v>
      </c>
      <c r="C123" s="126" t="s">
        <v>20</v>
      </c>
      <c r="D123" s="126" t="s">
        <v>22</v>
      </c>
      <c r="E123" s="126" t="s">
        <v>2</v>
      </c>
      <c r="F123" s="126" t="s">
        <v>415</v>
      </c>
      <c r="G123" s="126" t="s">
        <v>840</v>
      </c>
      <c r="H123" s="126" t="s">
        <v>1218</v>
      </c>
    </row>
    <row r="124" spans="1:8" x14ac:dyDescent="0.3">
      <c r="A124">
        <v>123</v>
      </c>
      <c r="B124" s="126" t="s">
        <v>19</v>
      </c>
      <c r="C124" s="126" t="s">
        <v>20</v>
      </c>
      <c r="D124" s="126" t="s">
        <v>22</v>
      </c>
      <c r="E124" s="126" t="s">
        <v>2</v>
      </c>
      <c r="F124" s="126" t="s">
        <v>416</v>
      </c>
      <c r="G124" s="126" t="s">
        <v>942</v>
      </c>
      <c r="H124" s="126" t="s">
        <v>1218</v>
      </c>
    </row>
    <row r="125" spans="1:8" x14ac:dyDescent="0.3">
      <c r="A125">
        <v>124</v>
      </c>
      <c r="B125" s="126" t="s">
        <v>19</v>
      </c>
      <c r="C125" s="126" t="s">
        <v>20</v>
      </c>
      <c r="D125" s="126" t="s">
        <v>22</v>
      </c>
      <c r="E125" s="126" t="s">
        <v>2</v>
      </c>
      <c r="F125" s="126" t="s">
        <v>417</v>
      </c>
      <c r="G125" s="126" t="s">
        <v>974</v>
      </c>
      <c r="H125" s="126" t="s">
        <v>1218</v>
      </c>
    </row>
    <row r="126" spans="1:8" x14ac:dyDescent="0.3">
      <c r="A126">
        <v>125</v>
      </c>
      <c r="B126" s="126" t="s">
        <v>19</v>
      </c>
      <c r="C126" s="126" t="s">
        <v>20</v>
      </c>
      <c r="D126" s="126" t="s">
        <v>22</v>
      </c>
      <c r="E126" s="126" t="s">
        <v>2</v>
      </c>
      <c r="F126" s="126" t="s">
        <v>418</v>
      </c>
      <c r="G126" s="126" t="s">
        <v>995</v>
      </c>
      <c r="H126" s="126" t="s">
        <v>1218</v>
      </c>
    </row>
    <row r="127" spans="1:8" x14ac:dyDescent="0.3">
      <c r="A127">
        <v>126</v>
      </c>
      <c r="B127" s="126" t="s">
        <v>19</v>
      </c>
      <c r="C127" s="126" t="s">
        <v>20</v>
      </c>
      <c r="D127" s="126" t="s">
        <v>22</v>
      </c>
      <c r="E127" s="126" t="s">
        <v>2</v>
      </c>
      <c r="F127" s="126" t="s">
        <v>419</v>
      </c>
      <c r="G127" s="126" t="s">
        <v>1009</v>
      </c>
      <c r="H127" s="126" t="s">
        <v>1218</v>
      </c>
    </row>
    <row r="128" spans="1:8" x14ac:dyDescent="0.3">
      <c r="A128">
        <v>127</v>
      </c>
      <c r="B128" s="126" t="s">
        <v>19</v>
      </c>
      <c r="C128" s="126" t="s">
        <v>20</v>
      </c>
      <c r="D128" s="126" t="s">
        <v>22</v>
      </c>
      <c r="E128" s="126" t="s">
        <v>2</v>
      </c>
      <c r="F128" s="126" t="s">
        <v>420</v>
      </c>
      <c r="G128" s="126" t="s">
        <v>1019</v>
      </c>
      <c r="H128" s="126" t="s">
        <v>1218</v>
      </c>
    </row>
    <row r="129" spans="1:8" x14ac:dyDescent="0.3">
      <c r="A129">
        <v>128</v>
      </c>
      <c r="B129" s="126" t="s">
        <v>19</v>
      </c>
      <c r="C129" s="126" t="s">
        <v>20</v>
      </c>
      <c r="D129" s="126" t="s">
        <v>22</v>
      </c>
      <c r="E129" s="126" t="s">
        <v>2</v>
      </c>
      <c r="F129" s="126" t="s">
        <v>421</v>
      </c>
      <c r="G129" s="126" t="s">
        <v>1032</v>
      </c>
      <c r="H129" s="126" t="s">
        <v>1218</v>
      </c>
    </row>
    <row r="130" spans="1:8" x14ac:dyDescent="0.3">
      <c r="A130">
        <v>129</v>
      </c>
      <c r="B130" s="126" t="s">
        <v>19</v>
      </c>
      <c r="C130" s="126" t="s">
        <v>20</v>
      </c>
      <c r="D130" s="126" t="s">
        <v>22</v>
      </c>
      <c r="E130" s="126" t="s">
        <v>2</v>
      </c>
      <c r="F130" s="126" t="s">
        <v>422</v>
      </c>
      <c r="G130" s="126" t="s">
        <v>1100</v>
      </c>
      <c r="H130" s="126" t="s">
        <v>1218</v>
      </c>
    </row>
    <row r="131" spans="1:8" x14ac:dyDescent="0.3">
      <c r="A131">
        <v>130</v>
      </c>
      <c r="B131" s="126" t="s">
        <v>19</v>
      </c>
      <c r="C131" s="126" t="s">
        <v>20</v>
      </c>
      <c r="D131" s="126" t="s">
        <v>22</v>
      </c>
      <c r="E131" s="126" t="s">
        <v>2</v>
      </c>
      <c r="F131" s="126" t="s">
        <v>423</v>
      </c>
      <c r="G131" s="126" t="s">
        <v>1107</v>
      </c>
      <c r="H131" s="126" t="s">
        <v>1218</v>
      </c>
    </row>
    <row r="132" spans="1:8" x14ac:dyDescent="0.3">
      <c r="A132">
        <v>131</v>
      </c>
      <c r="B132" s="126" t="s">
        <v>19</v>
      </c>
      <c r="C132" s="126" t="s">
        <v>20</v>
      </c>
      <c r="D132" s="126" t="s">
        <v>22</v>
      </c>
      <c r="E132" s="126" t="s">
        <v>2</v>
      </c>
      <c r="F132" s="126" t="s">
        <v>424</v>
      </c>
      <c r="G132" s="126" t="s">
        <v>861</v>
      </c>
      <c r="H132" s="126" t="s">
        <v>1218</v>
      </c>
    </row>
    <row r="133" spans="1:8" x14ac:dyDescent="0.3">
      <c r="A133">
        <v>132</v>
      </c>
      <c r="B133" s="126" t="s">
        <v>19</v>
      </c>
      <c r="C133" s="126" t="s">
        <v>20</v>
      </c>
      <c r="D133" s="126" t="s">
        <v>22</v>
      </c>
      <c r="E133" s="126" t="s">
        <v>2</v>
      </c>
      <c r="F133" s="126" t="s">
        <v>425</v>
      </c>
      <c r="G133" s="126" t="s">
        <v>873</v>
      </c>
      <c r="H133" s="126" t="s">
        <v>1218</v>
      </c>
    </row>
    <row r="134" spans="1:8" x14ac:dyDescent="0.3">
      <c r="A134">
        <v>133</v>
      </c>
      <c r="B134" s="126" t="s">
        <v>19</v>
      </c>
      <c r="C134" s="126" t="s">
        <v>20</v>
      </c>
      <c r="D134" s="126" t="s">
        <v>22</v>
      </c>
      <c r="E134" s="126" t="s">
        <v>2</v>
      </c>
      <c r="F134" s="126" t="s">
        <v>426</v>
      </c>
      <c r="G134" s="126" t="s">
        <v>883</v>
      </c>
      <c r="H134" s="126" t="s">
        <v>1218</v>
      </c>
    </row>
    <row r="135" spans="1:8" x14ac:dyDescent="0.3">
      <c r="A135">
        <v>134</v>
      </c>
      <c r="B135" s="126" t="s">
        <v>19</v>
      </c>
      <c r="C135" s="126" t="s">
        <v>20</v>
      </c>
      <c r="D135" s="126" t="s">
        <v>22</v>
      </c>
      <c r="E135" s="126" t="s">
        <v>2</v>
      </c>
      <c r="F135" s="126" t="s">
        <v>427</v>
      </c>
      <c r="G135" s="126" t="s">
        <v>964</v>
      </c>
      <c r="H135" s="126" t="s">
        <v>1218</v>
      </c>
    </row>
    <row r="136" spans="1:8" x14ac:dyDescent="0.3">
      <c r="A136">
        <v>135</v>
      </c>
      <c r="B136" s="126" t="s">
        <v>19</v>
      </c>
      <c r="C136" s="126" t="s">
        <v>20</v>
      </c>
      <c r="D136" s="126" t="s">
        <v>22</v>
      </c>
      <c r="E136" s="126" t="s">
        <v>2</v>
      </c>
      <c r="F136" s="126" t="s">
        <v>428</v>
      </c>
      <c r="G136" s="126" t="s">
        <v>1002</v>
      </c>
      <c r="H136" s="126" t="s">
        <v>1218</v>
      </c>
    </row>
    <row r="137" spans="1:8" x14ac:dyDescent="0.3">
      <c r="A137">
        <v>136</v>
      </c>
      <c r="B137" s="126" t="s">
        <v>19</v>
      </c>
      <c r="C137" s="126" t="s">
        <v>20</v>
      </c>
      <c r="D137" s="126" t="s">
        <v>22</v>
      </c>
      <c r="E137" s="126" t="s">
        <v>2</v>
      </c>
      <c r="F137" s="126" t="s">
        <v>429</v>
      </c>
      <c r="G137" s="126" t="s">
        <v>1005</v>
      </c>
      <c r="H137" s="126" t="s">
        <v>1218</v>
      </c>
    </row>
    <row r="138" spans="1:8" x14ac:dyDescent="0.3">
      <c r="A138">
        <v>137</v>
      </c>
      <c r="B138" s="126" t="s">
        <v>19</v>
      </c>
      <c r="C138" s="126" t="s">
        <v>20</v>
      </c>
      <c r="D138" s="126" t="s">
        <v>22</v>
      </c>
      <c r="E138" s="126" t="s">
        <v>2</v>
      </c>
      <c r="F138" s="126" t="s">
        <v>430</v>
      </c>
      <c r="G138" s="126" t="s">
        <v>1066</v>
      </c>
      <c r="H138" s="126" t="s">
        <v>1218</v>
      </c>
    </row>
    <row r="139" spans="1:8" x14ac:dyDescent="0.3">
      <c r="A139">
        <v>138</v>
      </c>
      <c r="B139" s="126" t="s">
        <v>19</v>
      </c>
      <c r="C139" s="126" t="s">
        <v>20</v>
      </c>
      <c r="D139" s="126" t="s">
        <v>22</v>
      </c>
      <c r="E139" s="126" t="s">
        <v>2</v>
      </c>
      <c r="F139" s="126" t="s">
        <v>431</v>
      </c>
      <c r="G139" s="126" t="s">
        <v>1078</v>
      </c>
      <c r="H139" s="126" t="s">
        <v>1218</v>
      </c>
    </row>
    <row r="140" spans="1:8" x14ac:dyDescent="0.3">
      <c r="A140">
        <v>139</v>
      </c>
      <c r="B140" s="126" t="s">
        <v>19</v>
      </c>
      <c r="C140" s="126" t="s">
        <v>20</v>
      </c>
      <c r="D140" s="126" t="s">
        <v>22</v>
      </c>
      <c r="E140" s="126" t="s">
        <v>2</v>
      </c>
      <c r="F140" s="126" t="s">
        <v>432</v>
      </c>
      <c r="G140" s="126" t="s">
        <v>1095</v>
      </c>
      <c r="H140" s="126" t="s">
        <v>1218</v>
      </c>
    </row>
    <row r="141" spans="1:8" x14ac:dyDescent="0.3">
      <c r="A141">
        <v>140</v>
      </c>
      <c r="B141" s="126" t="s">
        <v>19</v>
      </c>
      <c r="C141" s="126" t="s">
        <v>20</v>
      </c>
      <c r="D141" s="126" t="s">
        <v>22</v>
      </c>
      <c r="E141" s="126" t="s">
        <v>2</v>
      </c>
      <c r="F141" s="126" t="s">
        <v>433</v>
      </c>
      <c r="G141" s="126" t="s">
        <v>829</v>
      </c>
      <c r="H141" s="126" t="s">
        <v>1218</v>
      </c>
    </row>
    <row r="142" spans="1:8" x14ac:dyDescent="0.3">
      <c r="A142">
        <v>141</v>
      </c>
      <c r="B142" s="126" t="s">
        <v>19</v>
      </c>
      <c r="C142" s="126" t="s">
        <v>20</v>
      </c>
      <c r="D142" s="126" t="s">
        <v>22</v>
      </c>
      <c r="E142" s="126" t="s">
        <v>2</v>
      </c>
      <c r="F142" s="126" t="s">
        <v>434</v>
      </c>
      <c r="G142" s="126" t="s">
        <v>833</v>
      </c>
      <c r="H142" s="126" t="s">
        <v>1218</v>
      </c>
    </row>
    <row r="143" spans="1:8" x14ac:dyDescent="0.3">
      <c r="A143">
        <v>142</v>
      </c>
      <c r="B143" s="126" t="s">
        <v>19</v>
      </c>
      <c r="C143" s="126" t="s">
        <v>20</v>
      </c>
      <c r="D143" s="126" t="s">
        <v>22</v>
      </c>
      <c r="E143" s="126" t="s">
        <v>2</v>
      </c>
      <c r="F143" s="126" t="s">
        <v>435</v>
      </c>
      <c r="G143" s="126" t="s">
        <v>1003</v>
      </c>
      <c r="H143" s="126" t="s">
        <v>1218</v>
      </c>
    </row>
    <row r="144" spans="1:8" x14ac:dyDescent="0.3">
      <c r="A144">
        <v>143</v>
      </c>
      <c r="B144" s="126" t="s">
        <v>19</v>
      </c>
      <c r="C144" s="126" t="s">
        <v>20</v>
      </c>
      <c r="D144" s="126" t="s">
        <v>22</v>
      </c>
      <c r="E144" s="126" t="s">
        <v>2</v>
      </c>
      <c r="F144" s="126" t="s">
        <v>436</v>
      </c>
      <c r="G144" s="126" t="s">
        <v>874</v>
      </c>
      <c r="H144" s="126" t="s">
        <v>1218</v>
      </c>
    </row>
    <row r="145" spans="1:8" x14ac:dyDescent="0.3">
      <c r="A145">
        <v>144</v>
      </c>
      <c r="B145" s="126" t="s">
        <v>19</v>
      </c>
      <c r="C145" s="126" t="s">
        <v>20</v>
      </c>
      <c r="D145" s="126" t="s">
        <v>22</v>
      </c>
      <c r="E145" s="126" t="s">
        <v>2</v>
      </c>
      <c r="F145" s="126" t="s">
        <v>437</v>
      </c>
      <c r="G145" s="126" t="s">
        <v>900</v>
      </c>
      <c r="H145" s="126" t="s">
        <v>1218</v>
      </c>
    </row>
    <row r="146" spans="1:8" x14ac:dyDescent="0.3">
      <c r="A146">
        <v>145</v>
      </c>
      <c r="B146" s="126" t="s">
        <v>19</v>
      </c>
      <c r="C146" s="126" t="s">
        <v>20</v>
      </c>
      <c r="D146" s="126" t="s">
        <v>22</v>
      </c>
      <c r="E146" s="126" t="s">
        <v>2</v>
      </c>
      <c r="F146" s="126" t="s">
        <v>438</v>
      </c>
      <c r="G146" s="126" t="s">
        <v>933</v>
      </c>
      <c r="H146" s="126" t="s">
        <v>1218</v>
      </c>
    </row>
    <row r="147" spans="1:8" x14ac:dyDescent="0.3">
      <c r="A147">
        <v>146</v>
      </c>
      <c r="B147" s="126" t="s">
        <v>19</v>
      </c>
      <c r="C147" s="126" t="s">
        <v>20</v>
      </c>
      <c r="D147" s="126" t="s">
        <v>22</v>
      </c>
      <c r="E147" s="126" t="s">
        <v>2</v>
      </c>
      <c r="F147" s="126" t="s">
        <v>439</v>
      </c>
      <c r="G147" s="126" t="s">
        <v>969</v>
      </c>
      <c r="H147" s="126" t="s">
        <v>1218</v>
      </c>
    </row>
    <row r="148" spans="1:8" x14ac:dyDescent="0.3">
      <c r="A148">
        <v>147</v>
      </c>
      <c r="B148" s="126" t="s">
        <v>19</v>
      </c>
      <c r="C148" s="126" t="s">
        <v>20</v>
      </c>
      <c r="D148" s="126" t="s">
        <v>22</v>
      </c>
      <c r="E148" s="126" t="s">
        <v>2</v>
      </c>
      <c r="F148" s="126" t="s">
        <v>440</v>
      </c>
      <c r="G148" s="126" t="s">
        <v>1057</v>
      </c>
      <c r="H148" s="126" t="s">
        <v>1218</v>
      </c>
    </row>
    <row r="149" spans="1:8" x14ac:dyDescent="0.3">
      <c r="A149">
        <v>148</v>
      </c>
      <c r="B149" s="126" t="s">
        <v>19</v>
      </c>
      <c r="C149" s="126" t="s">
        <v>20</v>
      </c>
      <c r="D149" s="126" t="s">
        <v>22</v>
      </c>
      <c r="E149" s="126" t="s">
        <v>2</v>
      </c>
      <c r="F149" s="126" t="s">
        <v>441</v>
      </c>
      <c r="G149" s="126" t="s">
        <v>1071</v>
      </c>
      <c r="H149" s="126" t="s">
        <v>1218</v>
      </c>
    </row>
    <row r="150" spans="1:8" x14ac:dyDescent="0.3">
      <c r="A150">
        <v>149</v>
      </c>
      <c r="B150" s="126" t="s">
        <v>19</v>
      </c>
      <c r="C150" s="126" t="s">
        <v>20</v>
      </c>
      <c r="D150" s="126" t="s">
        <v>22</v>
      </c>
      <c r="E150" s="126" t="s">
        <v>2</v>
      </c>
      <c r="F150" s="126" t="s">
        <v>442</v>
      </c>
      <c r="G150" s="126" t="s">
        <v>1073</v>
      </c>
      <c r="H150" s="126" t="s">
        <v>1218</v>
      </c>
    </row>
    <row r="151" spans="1:8" x14ac:dyDescent="0.3">
      <c r="A151">
        <v>150</v>
      </c>
      <c r="B151" s="126" t="s">
        <v>19</v>
      </c>
      <c r="C151" s="126" t="s">
        <v>20</v>
      </c>
      <c r="D151" s="126" t="s">
        <v>22</v>
      </c>
      <c r="E151" s="126" t="s">
        <v>2</v>
      </c>
      <c r="F151" s="126" t="s">
        <v>443</v>
      </c>
      <c r="G151" s="126" t="s">
        <v>1111</v>
      </c>
      <c r="H151" s="126" t="s">
        <v>1218</v>
      </c>
    </row>
    <row r="152" spans="1:8" x14ac:dyDescent="0.3">
      <c r="A152">
        <v>151</v>
      </c>
      <c r="B152" s="126" t="s">
        <v>19</v>
      </c>
      <c r="C152" s="126" t="s">
        <v>20</v>
      </c>
      <c r="D152" s="126" t="s">
        <v>22</v>
      </c>
      <c r="E152" s="126" t="s">
        <v>2</v>
      </c>
      <c r="F152" s="126" t="s">
        <v>444</v>
      </c>
      <c r="G152" s="126" t="s">
        <v>1128</v>
      </c>
      <c r="H152" s="126" t="s">
        <v>1218</v>
      </c>
    </row>
    <row r="153" spans="1:8" x14ac:dyDescent="0.3">
      <c r="A153">
        <v>152</v>
      </c>
      <c r="B153" s="126" t="s">
        <v>19</v>
      </c>
      <c r="C153" s="126" t="s">
        <v>20</v>
      </c>
      <c r="D153" s="126" t="s">
        <v>22</v>
      </c>
      <c r="E153" s="126" t="s">
        <v>2</v>
      </c>
      <c r="F153" s="126" t="s">
        <v>445</v>
      </c>
      <c r="G153" s="126" t="s">
        <v>935</v>
      </c>
      <c r="H153" s="126" t="s">
        <v>1218</v>
      </c>
    </row>
    <row r="154" spans="1:8" x14ac:dyDescent="0.3">
      <c r="A154">
        <v>153</v>
      </c>
      <c r="B154" s="126" t="s">
        <v>19</v>
      </c>
      <c r="C154" s="126" t="s">
        <v>20</v>
      </c>
      <c r="D154" s="126" t="s">
        <v>22</v>
      </c>
      <c r="E154" s="126" t="s">
        <v>2</v>
      </c>
      <c r="F154" s="126" t="s">
        <v>446</v>
      </c>
      <c r="G154" s="126" t="s">
        <v>852</v>
      </c>
      <c r="H154" s="126" t="s">
        <v>1218</v>
      </c>
    </row>
    <row r="155" spans="1:8" x14ac:dyDescent="0.3">
      <c r="A155">
        <v>154</v>
      </c>
      <c r="B155" s="126" t="s">
        <v>19</v>
      </c>
      <c r="C155" s="126" t="s">
        <v>20</v>
      </c>
      <c r="D155" s="126" t="s">
        <v>22</v>
      </c>
      <c r="E155" s="126" t="s">
        <v>2</v>
      </c>
      <c r="F155" s="126" t="s">
        <v>447</v>
      </c>
      <c r="G155" s="126" t="s">
        <v>944</v>
      </c>
      <c r="H155" s="126" t="s">
        <v>1218</v>
      </c>
    </row>
    <row r="156" spans="1:8" x14ac:dyDescent="0.3">
      <c r="A156">
        <v>155</v>
      </c>
      <c r="B156" s="126" t="s">
        <v>19</v>
      </c>
      <c r="C156" s="126" t="s">
        <v>20</v>
      </c>
      <c r="D156" s="126" t="s">
        <v>22</v>
      </c>
      <c r="E156" s="126" t="s">
        <v>2</v>
      </c>
      <c r="F156" s="126" t="s">
        <v>448</v>
      </c>
      <c r="G156" s="126" t="s">
        <v>1000</v>
      </c>
      <c r="H156" s="126" t="s">
        <v>1218</v>
      </c>
    </row>
    <row r="157" spans="1:8" x14ac:dyDescent="0.3">
      <c r="A157">
        <v>156</v>
      </c>
      <c r="B157" s="126" t="s">
        <v>19</v>
      </c>
      <c r="C157" s="126" t="s">
        <v>20</v>
      </c>
      <c r="D157" s="126" t="s">
        <v>22</v>
      </c>
      <c r="E157" s="126" t="s">
        <v>2</v>
      </c>
      <c r="F157" s="126" t="s">
        <v>449</v>
      </c>
      <c r="G157" s="126" t="s">
        <v>1063</v>
      </c>
      <c r="H157" s="126" t="s">
        <v>1218</v>
      </c>
    </row>
    <row r="158" spans="1:8" x14ac:dyDescent="0.3">
      <c r="A158">
        <v>157</v>
      </c>
      <c r="B158" s="126" t="s">
        <v>19</v>
      </c>
      <c r="C158" s="126" t="s">
        <v>20</v>
      </c>
      <c r="D158" s="126" t="s">
        <v>22</v>
      </c>
      <c r="E158" s="126" t="s">
        <v>2</v>
      </c>
      <c r="F158" s="126" t="s">
        <v>450</v>
      </c>
      <c r="G158" s="126" t="s">
        <v>1085</v>
      </c>
      <c r="H158" s="126" t="s">
        <v>1218</v>
      </c>
    </row>
    <row r="159" spans="1:8" x14ac:dyDescent="0.3">
      <c r="A159">
        <v>158</v>
      </c>
      <c r="B159" s="126" t="s">
        <v>19</v>
      </c>
      <c r="C159" s="126" t="s">
        <v>20</v>
      </c>
      <c r="D159" s="126" t="s">
        <v>22</v>
      </c>
      <c r="E159" s="126" t="s">
        <v>2</v>
      </c>
      <c r="F159" s="126" t="s">
        <v>451</v>
      </c>
      <c r="G159" s="126" t="s">
        <v>1132</v>
      </c>
      <c r="H159" s="126" t="s">
        <v>1218</v>
      </c>
    </row>
    <row r="160" spans="1:8" x14ac:dyDescent="0.3">
      <c r="A160">
        <v>159</v>
      </c>
      <c r="B160" s="126" t="s">
        <v>19</v>
      </c>
      <c r="C160" s="126" t="s">
        <v>20</v>
      </c>
      <c r="D160" s="126" t="s">
        <v>22</v>
      </c>
      <c r="E160" s="126" t="s">
        <v>2</v>
      </c>
      <c r="F160" s="126" t="s">
        <v>452</v>
      </c>
      <c r="G160" s="126" t="s">
        <v>1137</v>
      </c>
      <c r="H160" s="126" t="s">
        <v>1218</v>
      </c>
    </row>
    <row r="161" spans="1:8" x14ac:dyDescent="0.3">
      <c r="A161">
        <v>160</v>
      </c>
      <c r="B161" s="126" t="s">
        <v>19</v>
      </c>
      <c r="C161" s="126" t="s">
        <v>20</v>
      </c>
      <c r="D161" s="126" t="s">
        <v>22</v>
      </c>
      <c r="E161" s="126" t="s">
        <v>2</v>
      </c>
      <c r="F161" s="126" t="s">
        <v>453</v>
      </c>
      <c r="G161" s="126" t="s">
        <v>858</v>
      </c>
      <c r="H161" s="126" t="s">
        <v>1218</v>
      </c>
    </row>
    <row r="162" spans="1:8" x14ac:dyDescent="0.3">
      <c r="A162">
        <v>161</v>
      </c>
      <c r="B162" s="126" t="s">
        <v>19</v>
      </c>
      <c r="C162" s="126" t="s">
        <v>20</v>
      </c>
      <c r="D162" s="126" t="s">
        <v>22</v>
      </c>
      <c r="E162" s="126" t="s">
        <v>2</v>
      </c>
      <c r="F162" s="126" t="s">
        <v>454</v>
      </c>
      <c r="G162" s="126" t="s">
        <v>865</v>
      </c>
      <c r="H162" s="126" t="s">
        <v>1218</v>
      </c>
    </row>
    <row r="163" spans="1:8" x14ac:dyDescent="0.3">
      <c r="A163">
        <v>162</v>
      </c>
      <c r="B163" s="126" t="s">
        <v>19</v>
      </c>
      <c r="C163" s="126" t="s">
        <v>20</v>
      </c>
      <c r="D163" s="126" t="s">
        <v>22</v>
      </c>
      <c r="E163" s="126" t="s">
        <v>2</v>
      </c>
      <c r="F163" s="126" t="s">
        <v>455</v>
      </c>
      <c r="G163" s="126" t="s">
        <v>836</v>
      </c>
      <c r="H163" s="126" t="s">
        <v>1218</v>
      </c>
    </row>
    <row r="164" spans="1:8" x14ac:dyDescent="0.3">
      <c r="A164">
        <v>163</v>
      </c>
      <c r="B164" s="126" t="s">
        <v>19</v>
      </c>
      <c r="C164" s="126" t="s">
        <v>20</v>
      </c>
      <c r="D164" s="126" t="s">
        <v>22</v>
      </c>
      <c r="E164" s="126" t="s">
        <v>2</v>
      </c>
      <c r="F164" s="126" t="s">
        <v>456</v>
      </c>
      <c r="G164" s="126" t="s">
        <v>886</v>
      </c>
      <c r="H164" s="126" t="s">
        <v>1218</v>
      </c>
    </row>
    <row r="165" spans="1:8" x14ac:dyDescent="0.3">
      <c r="A165">
        <v>164</v>
      </c>
      <c r="B165" s="126" t="s">
        <v>19</v>
      </c>
      <c r="C165" s="126" t="s">
        <v>20</v>
      </c>
      <c r="D165" s="126" t="s">
        <v>22</v>
      </c>
      <c r="E165" s="126" t="s">
        <v>2</v>
      </c>
      <c r="F165" s="126" t="s">
        <v>457</v>
      </c>
      <c r="G165" s="126" t="s">
        <v>902</v>
      </c>
      <c r="H165" s="126" t="s">
        <v>1218</v>
      </c>
    </row>
    <row r="166" spans="1:8" x14ac:dyDescent="0.3">
      <c r="A166">
        <v>165</v>
      </c>
      <c r="B166" s="126" t="s">
        <v>19</v>
      </c>
      <c r="C166" s="126" t="s">
        <v>20</v>
      </c>
      <c r="D166" s="126" t="s">
        <v>22</v>
      </c>
      <c r="E166" s="126" t="s">
        <v>2</v>
      </c>
      <c r="F166" s="126" t="s">
        <v>458</v>
      </c>
      <c r="G166" s="126" t="s">
        <v>953</v>
      </c>
      <c r="H166" s="126" t="s">
        <v>1218</v>
      </c>
    </row>
    <row r="167" spans="1:8" x14ac:dyDescent="0.3">
      <c r="A167">
        <v>166</v>
      </c>
      <c r="B167" s="126" t="s">
        <v>19</v>
      </c>
      <c r="C167" s="126" t="s">
        <v>20</v>
      </c>
      <c r="D167" s="126" t="s">
        <v>22</v>
      </c>
      <c r="E167" s="126" t="s">
        <v>2</v>
      </c>
      <c r="F167" s="126" t="s">
        <v>459</v>
      </c>
      <c r="G167" s="126" t="s">
        <v>1006</v>
      </c>
      <c r="H167" s="126" t="s">
        <v>1218</v>
      </c>
    </row>
    <row r="168" spans="1:8" x14ac:dyDescent="0.3">
      <c r="A168">
        <v>167</v>
      </c>
      <c r="B168" s="126" t="s">
        <v>19</v>
      </c>
      <c r="C168" s="126" t="s">
        <v>20</v>
      </c>
      <c r="D168" s="126" t="s">
        <v>22</v>
      </c>
      <c r="E168" s="126" t="s">
        <v>2</v>
      </c>
      <c r="F168" s="126" t="s">
        <v>460</v>
      </c>
      <c r="G168" s="126" t="s">
        <v>1093</v>
      </c>
      <c r="H168" s="126" t="s">
        <v>1218</v>
      </c>
    </row>
    <row r="169" spans="1:8" x14ac:dyDescent="0.3">
      <c r="A169">
        <v>168</v>
      </c>
      <c r="B169" s="126" t="s">
        <v>19</v>
      </c>
      <c r="C169" s="126" t="s">
        <v>20</v>
      </c>
      <c r="D169" s="126" t="s">
        <v>22</v>
      </c>
      <c r="E169" s="126" t="s">
        <v>2</v>
      </c>
      <c r="F169" s="126" t="s">
        <v>461</v>
      </c>
      <c r="G169" s="126" t="s">
        <v>1101</v>
      </c>
      <c r="H169" s="126" t="s">
        <v>1218</v>
      </c>
    </row>
    <row r="170" spans="1:8" x14ac:dyDescent="0.3">
      <c r="A170">
        <v>169</v>
      </c>
      <c r="B170" s="126" t="s">
        <v>19</v>
      </c>
      <c r="C170" s="126" t="s">
        <v>20</v>
      </c>
      <c r="D170" s="126" t="s">
        <v>22</v>
      </c>
      <c r="E170" s="126" t="s">
        <v>2</v>
      </c>
      <c r="F170" s="126" t="s">
        <v>462</v>
      </c>
      <c r="G170" s="126" t="s">
        <v>1108</v>
      </c>
      <c r="H170" s="126" t="s">
        <v>1218</v>
      </c>
    </row>
    <row r="171" spans="1:8" x14ac:dyDescent="0.3">
      <c r="A171">
        <v>170</v>
      </c>
      <c r="B171" s="126" t="s">
        <v>19</v>
      </c>
      <c r="C171" s="126" t="s">
        <v>20</v>
      </c>
      <c r="D171" s="126" t="s">
        <v>22</v>
      </c>
      <c r="E171" s="126" t="s">
        <v>2</v>
      </c>
      <c r="F171" s="126" t="s">
        <v>463</v>
      </c>
      <c r="G171" s="126" t="s">
        <v>1119</v>
      </c>
      <c r="H171" s="126" t="s">
        <v>1218</v>
      </c>
    </row>
    <row r="172" spans="1:8" x14ac:dyDescent="0.3">
      <c r="A172">
        <v>171</v>
      </c>
      <c r="B172" s="126" t="s">
        <v>19</v>
      </c>
      <c r="C172" s="126" t="s">
        <v>20</v>
      </c>
      <c r="D172" s="126" t="s">
        <v>22</v>
      </c>
      <c r="E172" s="126" t="s">
        <v>2</v>
      </c>
      <c r="F172" s="126" t="s">
        <v>464</v>
      </c>
      <c r="G172" s="126" t="s">
        <v>901</v>
      </c>
      <c r="H172" s="126" t="s">
        <v>1218</v>
      </c>
    </row>
    <row r="173" spans="1:8" x14ac:dyDescent="0.3">
      <c r="A173">
        <v>172</v>
      </c>
      <c r="B173" s="126" t="s">
        <v>19</v>
      </c>
      <c r="C173" s="126" t="s">
        <v>20</v>
      </c>
      <c r="D173" s="126" t="s">
        <v>22</v>
      </c>
      <c r="E173" s="126" t="s">
        <v>2</v>
      </c>
      <c r="F173" s="126" t="s">
        <v>465</v>
      </c>
      <c r="G173" s="126" t="s">
        <v>932</v>
      </c>
      <c r="H173" s="126" t="s">
        <v>1218</v>
      </c>
    </row>
    <row r="174" spans="1:8" x14ac:dyDescent="0.3">
      <c r="A174">
        <v>173</v>
      </c>
      <c r="B174" s="126" t="s">
        <v>19</v>
      </c>
      <c r="C174" s="126" t="s">
        <v>20</v>
      </c>
      <c r="D174" s="126" t="s">
        <v>22</v>
      </c>
      <c r="E174" s="126" t="s">
        <v>2</v>
      </c>
      <c r="F174" s="126" t="s">
        <v>466</v>
      </c>
      <c r="G174" s="126" t="s">
        <v>808</v>
      </c>
      <c r="H174" s="126" t="s">
        <v>1218</v>
      </c>
    </row>
    <row r="175" spans="1:8" x14ac:dyDescent="0.3">
      <c r="A175">
        <v>174</v>
      </c>
      <c r="B175" s="126" t="s">
        <v>19</v>
      </c>
      <c r="C175" s="126" t="s">
        <v>20</v>
      </c>
      <c r="D175" s="126" t="s">
        <v>22</v>
      </c>
      <c r="E175" s="126" t="s">
        <v>2</v>
      </c>
      <c r="F175" s="126" t="s">
        <v>467</v>
      </c>
      <c r="G175" s="126" t="s">
        <v>823</v>
      </c>
      <c r="H175" s="126" t="s">
        <v>1218</v>
      </c>
    </row>
    <row r="176" spans="1:8" x14ac:dyDescent="0.3">
      <c r="A176">
        <v>175</v>
      </c>
      <c r="B176" s="126" t="s">
        <v>19</v>
      </c>
      <c r="C176" s="126" t="s">
        <v>20</v>
      </c>
      <c r="D176" s="126" t="s">
        <v>22</v>
      </c>
      <c r="E176" s="126" t="s">
        <v>2</v>
      </c>
      <c r="F176" s="126" t="s">
        <v>468</v>
      </c>
      <c r="G176" s="126" t="s">
        <v>862</v>
      </c>
      <c r="H176" s="126" t="s">
        <v>1218</v>
      </c>
    </row>
    <row r="177" spans="1:8" x14ac:dyDescent="0.3">
      <c r="A177">
        <v>176</v>
      </c>
      <c r="B177" s="126" t="s">
        <v>19</v>
      </c>
      <c r="C177" s="126" t="s">
        <v>20</v>
      </c>
      <c r="D177" s="126" t="s">
        <v>22</v>
      </c>
      <c r="E177" s="126" t="s">
        <v>2</v>
      </c>
      <c r="F177" s="126" t="s">
        <v>469</v>
      </c>
      <c r="G177" s="126" t="s">
        <v>871</v>
      </c>
      <c r="H177" s="126" t="s">
        <v>1218</v>
      </c>
    </row>
    <row r="178" spans="1:8" x14ac:dyDescent="0.3">
      <c r="A178">
        <v>177</v>
      </c>
      <c r="B178" s="126" t="s">
        <v>19</v>
      </c>
      <c r="C178" s="126" t="s">
        <v>20</v>
      </c>
      <c r="D178" s="126" t="s">
        <v>22</v>
      </c>
      <c r="E178" s="126" t="s">
        <v>2</v>
      </c>
      <c r="F178" s="126" t="s">
        <v>470</v>
      </c>
      <c r="G178" s="126" t="s">
        <v>946</v>
      </c>
      <c r="H178" s="126" t="s">
        <v>1218</v>
      </c>
    </row>
    <row r="179" spans="1:8" x14ac:dyDescent="0.3">
      <c r="A179">
        <v>178</v>
      </c>
      <c r="B179" s="126" t="s">
        <v>19</v>
      </c>
      <c r="C179" s="126" t="s">
        <v>20</v>
      </c>
      <c r="D179" s="126" t="s">
        <v>22</v>
      </c>
      <c r="E179" s="126" t="s">
        <v>2</v>
      </c>
      <c r="F179" s="126" t="s">
        <v>471</v>
      </c>
      <c r="G179" s="126" t="s">
        <v>1116</v>
      </c>
      <c r="H179" s="126" t="s">
        <v>1218</v>
      </c>
    </row>
    <row r="180" spans="1:8" x14ac:dyDescent="0.3">
      <c r="A180">
        <v>179</v>
      </c>
      <c r="B180" s="126" t="s">
        <v>19</v>
      </c>
      <c r="C180" s="126" t="s">
        <v>20</v>
      </c>
      <c r="D180" s="126" t="s">
        <v>22</v>
      </c>
      <c r="E180" s="126" t="s">
        <v>2</v>
      </c>
      <c r="F180" s="126" t="s">
        <v>472</v>
      </c>
      <c r="G180" s="126" t="s">
        <v>948</v>
      </c>
      <c r="H180" s="126" t="s">
        <v>1218</v>
      </c>
    </row>
    <row r="181" spans="1:8" x14ac:dyDescent="0.3">
      <c r="A181">
        <v>180</v>
      </c>
      <c r="B181" s="126" t="s">
        <v>19</v>
      </c>
      <c r="C181" s="126" t="s">
        <v>20</v>
      </c>
      <c r="D181" s="126" t="s">
        <v>22</v>
      </c>
      <c r="E181" s="126" t="s">
        <v>2</v>
      </c>
      <c r="F181" s="126" t="s">
        <v>473</v>
      </c>
      <c r="G181" s="126" t="s">
        <v>807</v>
      </c>
      <c r="H181" s="126" t="s">
        <v>1218</v>
      </c>
    </row>
    <row r="182" spans="1:8" x14ac:dyDescent="0.3">
      <c r="A182">
        <v>181</v>
      </c>
      <c r="B182" s="126" t="s">
        <v>19</v>
      </c>
      <c r="C182" s="126" t="s">
        <v>20</v>
      </c>
      <c r="D182" s="126" t="s">
        <v>22</v>
      </c>
      <c r="E182" s="126" t="s">
        <v>2</v>
      </c>
      <c r="F182" s="126" t="s">
        <v>474</v>
      </c>
      <c r="G182" s="126" t="s">
        <v>813</v>
      </c>
      <c r="H182" s="126" t="s">
        <v>1218</v>
      </c>
    </row>
    <row r="183" spans="1:8" x14ac:dyDescent="0.3">
      <c r="A183">
        <v>182</v>
      </c>
      <c r="B183" s="126" t="s">
        <v>19</v>
      </c>
      <c r="C183" s="126" t="s">
        <v>20</v>
      </c>
      <c r="D183" s="126" t="s">
        <v>22</v>
      </c>
      <c r="E183" s="126" t="s">
        <v>2</v>
      </c>
      <c r="F183" s="126" t="s">
        <v>475</v>
      </c>
      <c r="G183" s="126" t="s">
        <v>926</v>
      </c>
      <c r="H183" s="126" t="s">
        <v>1218</v>
      </c>
    </row>
    <row r="184" spans="1:8" x14ac:dyDescent="0.3">
      <c r="A184">
        <v>183</v>
      </c>
      <c r="B184" s="126" t="s">
        <v>19</v>
      </c>
      <c r="C184" s="126" t="s">
        <v>20</v>
      </c>
      <c r="D184" s="126" t="s">
        <v>22</v>
      </c>
      <c r="E184" s="126" t="s">
        <v>2</v>
      </c>
      <c r="F184" s="126" t="s">
        <v>476</v>
      </c>
      <c r="G184" s="126" t="s">
        <v>972</v>
      </c>
      <c r="H184" s="126" t="s">
        <v>1218</v>
      </c>
    </row>
    <row r="185" spans="1:8" x14ac:dyDescent="0.3">
      <c r="A185">
        <v>184</v>
      </c>
      <c r="B185" s="126" t="s">
        <v>19</v>
      </c>
      <c r="C185" s="126" t="s">
        <v>20</v>
      </c>
      <c r="D185" s="126" t="s">
        <v>22</v>
      </c>
      <c r="E185" s="126" t="s">
        <v>2</v>
      </c>
      <c r="F185" s="126" t="s">
        <v>477</v>
      </c>
      <c r="G185" s="126" t="s">
        <v>973</v>
      </c>
      <c r="H185" s="126" t="s">
        <v>1218</v>
      </c>
    </row>
    <row r="186" spans="1:8" x14ac:dyDescent="0.3">
      <c r="A186">
        <v>185</v>
      </c>
      <c r="B186" s="126" t="s">
        <v>19</v>
      </c>
      <c r="C186" s="126" t="s">
        <v>20</v>
      </c>
      <c r="D186" s="126" t="s">
        <v>22</v>
      </c>
      <c r="E186" s="126" t="s">
        <v>2</v>
      </c>
      <c r="F186" s="126" t="s">
        <v>478</v>
      </c>
      <c r="G186" s="126" t="s">
        <v>977</v>
      </c>
      <c r="H186" s="126" t="s">
        <v>1218</v>
      </c>
    </row>
    <row r="187" spans="1:8" x14ac:dyDescent="0.3">
      <c r="A187">
        <v>186</v>
      </c>
      <c r="B187" s="126" t="s">
        <v>19</v>
      </c>
      <c r="C187" s="126" t="s">
        <v>20</v>
      </c>
      <c r="D187" s="126" t="s">
        <v>22</v>
      </c>
      <c r="E187" s="126" t="s">
        <v>2</v>
      </c>
      <c r="F187" s="126" t="s">
        <v>479</v>
      </c>
      <c r="G187" s="126" t="s">
        <v>1044</v>
      </c>
      <c r="H187" s="126" t="s">
        <v>1218</v>
      </c>
    </row>
    <row r="188" spans="1:8" x14ac:dyDescent="0.3">
      <c r="A188">
        <v>187</v>
      </c>
      <c r="B188" s="126" t="s">
        <v>19</v>
      </c>
      <c r="C188" s="126" t="s">
        <v>20</v>
      </c>
      <c r="D188" s="126" t="s">
        <v>22</v>
      </c>
      <c r="E188" s="126" t="s">
        <v>2</v>
      </c>
      <c r="F188" s="126" t="s">
        <v>480</v>
      </c>
      <c r="G188" s="126" t="s">
        <v>1046</v>
      </c>
      <c r="H188" s="126" t="s">
        <v>1218</v>
      </c>
    </row>
    <row r="189" spans="1:8" x14ac:dyDescent="0.3">
      <c r="A189">
        <v>188</v>
      </c>
      <c r="B189" s="126" t="s">
        <v>19</v>
      </c>
      <c r="C189" s="126" t="s">
        <v>20</v>
      </c>
      <c r="D189" s="126" t="s">
        <v>22</v>
      </c>
      <c r="E189" s="126" t="s">
        <v>2</v>
      </c>
      <c r="F189" s="126" t="s">
        <v>481</v>
      </c>
      <c r="G189" s="126" t="s">
        <v>1097</v>
      </c>
      <c r="H189" s="126" t="s">
        <v>1218</v>
      </c>
    </row>
    <row r="190" spans="1:8" x14ac:dyDescent="0.3">
      <c r="A190">
        <v>189</v>
      </c>
      <c r="B190" s="126" t="s">
        <v>19</v>
      </c>
      <c r="C190" s="126" t="s">
        <v>20</v>
      </c>
      <c r="D190" s="126" t="s">
        <v>22</v>
      </c>
      <c r="E190" s="126" t="s">
        <v>2</v>
      </c>
      <c r="F190" s="126" t="s">
        <v>482</v>
      </c>
      <c r="G190" s="126" t="s">
        <v>1099</v>
      </c>
      <c r="H190" s="126" t="s">
        <v>1218</v>
      </c>
    </row>
    <row r="191" spans="1:8" x14ac:dyDescent="0.3">
      <c r="A191">
        <v>190</v>
      </c>
      <c r="B191" s="126" t="s">
        <v>19</v>
      </c>
      <c r="C191" s="126" t="s">
        <v>20</v>
      </c>
      <c r="D191" s="126" t="s">
        <v>22</v>
      </c>
      <c r="E191" s="126" t="s">
        <v>2</v>
      </c>
      <c r="F191" s="126" t="s">
        <v>483</v>
      </c>
      <c r="G191" s="126" t="s">
        <v>1124</v>
      </c>
      <c r="H191" s="126" t="s">
        <v>1218</v>
      </c>
    </row>
    <row r="192" spans="1:8" x14ac:dyDescent="0.3">
      <c r="A192">
        <v>191</v>
      </c>
      <c r="B192" s="126" t="s">
        <v>19</v>
      </c>
      <c r="C192" s="126" t="s">
        <v>20</v>
      </c>
      <c r="D192" s="126" t="s">
        <v>22</v>
      </c>
      <c r="E192" s="126" t="s">
        <v>2</v>
      </c>
      <c r="F192" s="126" t="s">
        <v>484</v>
      </c>
      <c r="G192" s="126" t="s">
        <v>1138</v>
      </c>
      <c r="H192" s="126" t="s">
        <v>1218</v>
      </c>
    </row>
    <row r="193" spans="1:8" x14ac:dyDescent="0.3">
      <c r="A193">
        <v>192</v>
      </c>
      <c r="B193" s="126" t="s">
        <v>19</v>
      </c>
      <c r="C193" s="126" t="s">
        <v>20</v>
      </c>
      <c r="D193" s="126" t="s">
        <v>22</v>
      </c>
      <c r="E193" s="126" t="s">
        <v>2</v>
      </c>
      <c r="F193" s="126" t="s">
        <v>485</v>
      </c>
      <c r="G193" s="126" t="s">
        <v>799</v>
      </c>
      <c r="H193" s="126" t="s">
        <v>1218</v>
      </c>
    </row>
    <row r="194" spans="1:8" x14ac:dyDescent="0.3">
      <c r="A194">
        <v>193</v>
      </c>
      <c r="B194" s="126" t="s">
        <v>19</v>
      </c>
      <c r="C194" s="126" t="s">
        <v>20</v>
      </c>
      <c r="D194" s="126" t="s">
        <v>22</v>
      </c>
      <c r="E194" s="126" t="s">
        <v>2</v>
      </c>
      <c r="F194" s="126" t="s">
        <v>486</v>
      </c>
      <c r="G194" s="126" t="s">
        <v>1110</v>
      </c>
      <c r="H194" s="126" t="s">
        <v>1218</v>
      </c>
    </row>
    <row r="195" spans="1:8" x14ac:dyDescent="0.3">
      <c r="A195">
        <v>194</v>
      </c>
      <c r="B195" s="126" t="s">
        <v>19</v>
      </c>
      <c r="C195" s="126" t="s">
        <v>20</v>
      </c>
      <c r="D195" s="126" t="s">
        <v>22</v>
      </c>
      <c r="E195" s="126" t="s">
        <v>2</v>
      </c>
      <c r="F195" s="126" t="s">
        <v>487</v>
      </c>
      <c r="G195" s="126" t="s">
        <v>824</v>
      </c>
      <c r="H195" s="126" t="s">
        <v>1218</v>
      </c>
    </row>
    <row r="196" spans="1:8" x14ac:dyDescent="0.3">
      <c r="A196">
        <v>195</v>
      </c>
      <c r="B196" s="126" t="s">
        <v>19</v>
      </c>
      <c r="C196" s="126" t="s">
        <v>20</v>
      </c>
      <c r="D196" s="126" t="s">
        <v>22</v>
      </c>
      <c r="E196" s="126" t="s">
        <v>2</v>
      </c>
      <c r="F196" s="126" t="s">
        <v>488</v>
      </c>
      <c r="G196" s="126" t="s">
        <v>867</v>
      </c>
      <c r="H196" s="126" t="s">
        <v>1218</v>
      </c>
    </row>
    <row r="197" spans="1:8" x14ac:dyDescent="0.3">
      <c r="A197">
        <v>196</v>
      </c>
      <c r="B197" s="126" t="s">
        <v>19</v>
      </c>
      <c r="C197" s="126" t="s">
        <v>20</v>
      </c>
      <c r="D197" s="126" t="s">
        <v>22</v>
      </c>
      <c r="E197" s="126" t="s">
        <v>2</v>
      </c>
      <c r="F197" s="126" t="s">
        <v>489</v>
      </c>
      <c r="G197" s="126" t="s">
        <v>872</v>
      </c>
      <c r="H197" s="126" t="s">
        <v>1218</v>
      </c>
    </row>
    <row r="198" spans="1:8" x14ac:dyDescent="0.3">
      <c r="A198">
        <v>197</v>
      </c>
      <c r="B198" s="126" t="s">
        <v>19</v>
      </c>
      <c r="C198" s="126" t="s">
        <v>20</v>
      </c>
      <c r="D198" s="126" t="s">
        <v>22</v>
      </c>
      <c r="E198" s="126" t="s">
        <v>2</v>
      </c>
      <c r="F198" s="126" t="s">
        <v>490</v>
      </c>
      <c r="G198" s="126" t="s">
        <v>887</v>
      </c>
      <c r="H198" s="126" t="s">
        <v>1218</v>
      </c>
    </row>
    <row r="199" spans="1:8" x14ac:dyDescent="0.3">
      <c r="A199">
        <v>198</v>
      </c>
      <c r="B199" s="126" t="s">
        <v>19</v>
      </c>
      <c r="C199" s="126" t="s">
        <v>20</v>
      </c>
      <c r="D199" s="126" t="s">
        <v>22</v>
      </c>
      <c r="E199" s="126" t="s">
        <v>2</v>
      </c>
      <c r="F199" s="126" t="s">
        <v>491</v>
      </c>
      <c r="G199" s="126" t="s">
        <v>893</v>
      </c>
      <c r="H199" s="126" t="s">
        <v>1218</v>
      </c>
    </row>
    <row r="200" spans="1:8" x14ac:dyDescent="0.3">
      <c r="A200">
        <v>199</v>
      </c>
      <c r="B200" s="126" t="s">
        <v>19</v>
      </c>
      <c r="C200" s="126" t="s">
        <v>20</v>
      </c>
      <c r="D200" s="126" t="s">
        <v>22</v>
      </c>
      <c r="E200" s="126" t="s">
        <v>2</v>
      </c>
      <c r="F200" s="126" t="s">
        <v>492</v>
      </c>
      <c r="G200" s="126" t="s">
        <v>895</v>
      </c>
      <c r="H200" s="126" t="s">
        <v>1218</v>
      </c>
    </row>
    <row r="201" spans="1:8" x14ac:dyDescent="0.3">
      <c r="A201">
        <v>200</v>
      </c>
      <c r="B201" s="126" t="s">
        <v>19</v>
      </c>
      <c r="C201" s="126" t="s">
        <v>20</v>
      </c>
      <c r="D201" s="126" t="s">
        <v>22</v>
      </c>
      <c r="E201" s="126" t="s">
        <v>2</v>
      </c>
      <c r="F201" s="126" t="s">
        <v>493</v>
      </c>
      <c r="G201" s="126" t="s">
        <v>931</v>
      </c>
      <c r="H201" s="126" t="s">
        <v>1218</v>
      </c>
    </row>
    <row r="202" spans="1:8" x14ac:dyDescent="0.3">
      <c r="A202">
        <v>201</v>
      </c>
      <c r="B202" s="126" t="s">
        <v>19</v>
      </c>
      <c r="C202" s="126" t="s">
        <v>20</v>
      </c>
      <c r="D202" s="126" t="s">
        <v>22</v>
      </c>
      <c r="E202" s="126" t="s">
        <v>2</v>
      </c>
      <c r="F202" s="126" t="s">
        <v>494</v>
      </c>
      <c r="G202" s="126" t="s">
        <v>943</v>
      </c>
      <c r="H202" s="126" t="s">
        <v>1218</v>
      </c>
    </row>
    <row r="203" spans="1:8" x14ac:dyDescent="0.3">
      <c r="A203">
        <v>202</v>
      </c>
      <c r="B203" s="126" t="s">
        <v>19</v>
      </c>
      <c r="C203" s="126" t="s">
        <v>20</v>
      </c>
      <c r="D203" s="126" t="s">
        <v>22</v>
      </c>
      <c r="E203" s="126" t="s">
        <v>2</v>
      </c>
      <c r="F203" s="126" t="s">
        <v>495</v>
      </c>
      <c r="G203" s="126" t="s">
        <v>967</v>
      </c>
      <c r="H203" s="126" t="s">
        <v>1218</v>
      </c>
    </row>
    <row r="204" spans="1:8" x14ac:dyDescent="0.3">
      <c r="A204">
        <v>203</v>
      </c>
      <c r="B204" s="126" t="s">
        <v>19</v>
      </c>
      <c r="C204" s="126" t="s">
        <v>20</v>
      </c>
      <c r="D204" s="126" t="s">
        <v>22</v>
      </c>
      <c r="E204" s="126" t="s">
        <v>2</v>
      </c>
      <c r="F204" s="126" t="s">
        <v>496</v>
      </c>
      <c r="G204" s="126" t="s">
        <v>980</v>
      </c>
      <c r="H204" s="126" t="s">
        <v>1218</v>
      </c>
    </row>
    <row r="205" spans="1:8" x14ac:dyDescent="0.3">
      <c r="A205">
        <v>204</v>
      </c>
      <c r="B205" s="126" t="s">
        <v>19</v>
      </c>
      <c r="C205" s="126" t="s">
        <v>20</v>
      </c>
      <c r="D205" s="126" t="s">
        <v>22</v>
      </c>
      <c r="E205" s="126" t="s">
        <v>2</v>
      </c>
      <c r="F205" s="126" t="s">
        <v>497</v>
      </c>
      <c r="G205" s="126" t="s">
        <v>990</v>
      </c>
      <c r="H205" s="126" t="s">
        <v>1218</v>
      </c>
    </row>
    <row r="206" spans="1:8" x14ac:dyDescent="0.3">
      <c r="A206">
        <v>205</v>
      </c>
      <c r="B206" s="126" t="s">
        <v>19</v>
      </c>
      <c r="C206" s="126" t="s">
        <v>20</v>
      </c>
      <c r="D206" s="126" t="s">
        <v>22</v>
      </c>
      <c r="E206" s="126" t="s">
        <v>2</v>
      </c>
      <c r="F206" s="126" t="s">
        <v>498</v>
      </c>
      <c r="G206" s="126" t="s">
        <v>1010</v>
      </c>
      <c r="H206" s="126" t="s">
        <v>1218</v>
      </c>
    </row>
    <row r="207" spans="1:8" x14ac:dyDescent="0.3">
      <c r="A207">
        <v>206</v>
      </c>
      <c r="B207" s="126" t="s">
        <v>19</v>
      </c>
      <c r="C207" s="126" t="s">
        <v>20</v>
      </c>
      <c r="D207" s="126" t="s">
        <v>22</v>
      </c>
      <c r="E207" s="126" t="s">
        <v>2</v>
      </c>
      <c r="F207" s="126" t="s">
        <v>499</v>
      </c>
      <c r="G207" s="126" t="s">
        <v>1018</v>
      </c>
      <c r="H207" s="126" t="s">
        <v>1218</v>
      </c>
    </row>
    <row r="208" spans="1:8" x14ac:dyDescent="0.3">
      <c r="A208">
        <v>207</v>
      </c>
      <c r="B208" s="126" t="s">
        <v>19</v>
      </c>
      <c r="C208" s="126" t="s">
        <v>20</v>
      </c>
      <c r="D208" s="126" t="s">
        <v>22</v>
      </c>
      <c r="E208" s="126" t="s">
        <v>2</v>
      </c>
      <c r="F208" s="126" t="s">
        <v>500</v>
      </c>
      <c r="G208" s="126" t="s">
        <v>1026</v>
      </c>
      <c r="H208" s="126" t="s">
        <v>1218</v>
      </c>
    </row>
    <row r="209" spans="1:8" x14ac:dyDescent="0.3">
      <c r="A209">
        <v>208</v>
      </c>
      <c r="B209" s="126" t="s">
        <v>19</v>
      </c>
      <c r="C209" s="126" t="s">
        <v>20</v>
      </c>
      <c r="D209" s="126" t="s">
        <v>22</v>
      </c>
      <c r="E209" s="126" t="s">
        <v>2</v>
      </c>
      <c r="F209" s="126" t="s">
        <v>501</v>
      </c>
      <c r="G209" s="126" t="s">
        <v>1072</v>
      </c>
      <c r="H209" s="126" t="s">
        <v>1218</v>
      </c>
    </row>
    <row r="210" spans="1:8" x14ac:dyDescent="0.3">
      <c r="A210">
        <v>209</v>
      </c>
      <c r="B210" s="126" t="s">
        <v>19</v>
      </c>
      <c r="C210" s="126" t="s">
        <v>20</v>
      </c>
      <c r="D210" s="126" t="s">
        <v>22</v>
      </c>
      <c r="E210" s="126" t="s">
        <v>2</v>
      </c>
      <c r="F210" s="126" t="s">
        <v>502</v>
      </c>
      <c r="G210" s="126" t="s">
        <v>1112</v>
      </c>
      <c r="H210" s="126" t="s">
        <v>1218</v>
      </c>
    </row>
    <row r="211" spans="1:8" x14ac:dyDescent="0.3">
      <c r="A211">
        <v>210</v>
      </c>
      <c r="B211" s="126" t="s">
        <v>19</v>
      </c>
      <c r="C211" s="126" t="s">
        <v>20</v>
      </c>
      <c r="D211" s="126" t="s">
        <v>22</v>
      </c>
      <c r="E211" s="126" t="s">
        <v>2</v>
      </c>
      <c r="F211" s="126" t="s">
        <v>503</v>
      </c>
      <c r="G211" s="126" t="s">
        <v>1118</v>
      </c>
      <c r="H211" s="126" t="s">
        <v>1218</v>
      </c>
    </row>
    <row r="212" spans="1:8" x14ac:dyDescent="0.3">
      <c r="A212">
        <v>211</v>
      </c>
      <c r="B212" s="126" t="s">
        <v>19</v>
      </c>
      <c r="C212" s="126" t="s">
        <v>20</v>
      </c>
      <c r="D212" s="126" t="s">
        <v>22</v>
      </c>
      <c r="E212" s="126" t="s">
        <v>2</v>
      </c>
      <c r="F212" s="126" t="s">
        <v>504</v>
      </c>
      <c r="G212" s="126" t="s">
        <v>1131</v>
      </c>
      <c r="H212" s="126" t="s">
        <v>1218</v>
      </c>
    </row>
    <row r="213" spans="1:8" x14ac:dyDescent="0.3">
      <c r="A213">
        <v>212</v>
      </c>
      <c r="B213" s="126" t="s">
        <v>19</v>
      </c>
      <c r="C213" s="126" t="s">
        <v>20</v>
      </c>
      <c r="D213" s="126" t="s">
        <v>22</v>
      </c>
      <c r="E213" s="126" t="s">
        <v>2</v>
      </c>
      <c r="F213" s="126" t="s">
        <v>505</v>
      </c>
      <c r="G213" s="126" t="s">
        <v>1134</v>
      </c>
      <c r="H213" s="126" t="s">
        <v>1218</v>
      </c>
    </row>
    <row r="214" spans="1:8" x14ac:dyDescent="0.3">
      <c r="A214">
        <v>213</v>
      </c>
      <c r="B214" s="126" t="s">
        <v>19</v>
      </c>
      <c r="C214" s="126" t="s">
        <v>20</v>
      </c>
      <c r="D214" s="126" t="s">
        <v>22</v>
      </c>
      <c r="E214" s="126" t="s">
        <v>2</v>
      </c>
      <c r="F214" s="126" t="s">
        <v>506</v>
      </c>
      <c r="G214" s="126" t="s">
        <v>841</v>
      </c>
      <c r="H214" s="126" t="s">
        <v>1218</v>
      </c>
    </row>
    <row r="215" spans="1:8" x14ac:dyDescent="0.3">
      <c r="A215">
        <v>214</v>
      </c>
      <c r="B215" s="126" t="s">
        <v>19</v>
      </c>
      <c r="C215" s="126" t="s">
        <v>20</v>
      </c>
      <c r="D215" s="126" t="s">
        <v>22</v>
      </c>
      <c r="E215" s="126" t="s">
        <v>2</v>
      </c>
      <c r="F215" s="126" t="s">
        <v>507</v>
      </c>
      <c r="G215" s="126" t="s">
        <v>804</v>
      </c>
      <c r="H215" s="126" t="s">
        <v>1218</v>
      </c>
    </row>
    <row r="216" spans="1:8" x14ac:dyDescent="0.3">
      <c r="A216">
        <v>215</v>
      </c>
      <c r="B216" s="126" t="s">
        <v>19</v>
      </c>
      <c r="C216" s="126" t="s">
        <v>20</v>
      </c>
      <c r="D216" s="126" t="s">
        <v>22</v>
      </c>
      <c r="E216" s="126" t="s">
        <v>2</v>
      </c>
      <c r="F216" s="126" t="s">
        <v>508</v>
      </c>
      <c r="G216" s="126" t="s">
        <v>855</v>
      </c>
      <c r="H216" s="126" t="s">
        <v>1218</v>
      </c>
    </row>
    <row r="217" spans="1:8" x14ac:dyDescent="0.3">
      <c r="A217">
        <v>216</v>
      </c>
      <c r="B217" s="126" t="s">
        <v>19</v>
      </c>
      <c r="C217" s="126" t="s">
        <v>20</v>
      </c>
      <c r="D217" s="126" t="s">
        <v>22</v>
      </c>
      <c r="E217" s="126" t="s">
        <v>2</v>
      </c>
      <c r="F217" s="126" t="s">
        <v>509</v>
      </c>
      <c r="G217" s="126" t="s">
        <v>868</v>
      </c>
      <c r="H217" s="126" t="s">
        <v>1218</v>
      </c>
    </row>
    <row r="218" spans="1:8" x14ac:dyDescent="0.3">
      <c r="A218">
        <v>217</v>
      </c>
      <c r="B218" s="126" t="s">
        <v>19</v>
      </c>
      <c r="C218" s="126" t="s">
        <v>20</v>
      </c>
      <c r="D218" s="126" t="s">
        <v>22</v>
      </c>
      <c r="E218" s="126" t="s">
        <v>2</v>
      </c>
      <c r="F218" s="126" t="s">
        <v>510</v>
      </c>
      <c r="G218" s="126" t="s">
        <v>884</v>
      </c>
      <c r="H218" s="126" t="s">
        <v>1218</v>
      </c>
    </row>
    <row r="219" spans="1:8" x14ac:dyDescent="0.3">
      <c r="A219">
        <v>218</v>
      </c>
      <c r="B219" s="126" t="s">
        <v>19</v>
      </c>
      <c r="C219" s="126" t="s">
        <v>20</v>
      </c>
      <c r="D219" s="126" t="s">
        <v>22</v>
      </c>
      <c r="E219" s="126" t="s">
        <v>2</v>
      </c>
      <c r="F219" s="126" t="s">
        <v>511</v>
      </c>
      <c r="G219" s="126" t="s">
        <v>945</v>
      </c>
      <c r="H219" s="126" t="s">
        <v>1218</v>
      </c>
    </row>
    <row r="220" spans="1:8" x14ac:dyDescent="0.3">
      <c r="A220">
        <v>219</v>
      </c>
      <c r="B220" s="126" t="s">
        <v>19</v>
      </c>
      <c r="C220" s="126" t="s">
        <v>20</v>
      </c>
      <c r="D220" s="126" t="s">
        <v>22</v>
      </c>
      <c r="E220" s="126" t="s">
        <v>2</v>
      </c>
      <c r="F220" s="126" t="s">
        <v>512</v>
      </c>
      <c r="G220" s="126" t="s">
        <v>951</v>
      </c>
      <c r="H220" s="126" t="s">
        <v>1218</v>
      </c>
    </row>
    <row r="221" spans="1:8" x14ac:dyDescent="0.3">
      <c r="A221">
        <v>220</v>
      </c>
      <c r="B221" s="126" t="s">
        <v>19</v>
      </c>
      <c r="C221" s="126" t="s">
        <v>20</v>
      </c>
      <c r="D221" s="126" t="s">
        <v>22</v>
      </c>
      <c r="E221" s="126" t="s">
        <v>2</v>
      </c>
      <c r="F221" s="126" t="s">
        <v>513</v>
      </c>
      <c r="G221" s="126" t="s">
        <v>954</v>
      </c>
      <c r="H221" s="126" t="s">
        <v>1218</v>
      </c>
    </row>
    <row r="222" spans="1:8" x14ac:dyDescent="0.3">
      <c r="A222">
        <v>221</v>
      </c>
      <c r="B222" s="126" t="s">
        <v>19</v>
      </c>
      <c r="C222" s="126" t="s">
        <v>20</v>
      </c>
      <c r="D222" s="126" t="s">
        <v>22</v>
      </c>
      <c r="E222" s="126" t="s">
        <v>2</v>
      </c>
      <c r="F222" s="126" t="s">
        <v>514</v>
      </c>
      <c r="G222" s="126" t="s">
        <v>1036</v>
      </c>
      <c r="H222" s="126" t="s">
        <v>1218</v>
      </c>
    </row>
    <row r="223" spans="1:8" x14ac:dyDescent="0.3">
      <c r="A223">
        <v>222</v>
      </c>
      <c r="B223" s="126" t="s">
        <v>19</v>
      </c>
      <c r="C223" s="126" t="s">
        <v>20</v>
      </c>
      <c r="D223" s="126" t="s">
        <v>22</v>
      </c>
      <c r="E223" s="126" t="s">
        <v>2</v>
      </c>
      <c r="F223" s="126" t="s">
        <v>515</v>
      </c>
      <c r="G223" s="126" t="s">
        <v>1059</v>
      </c>
      <c r="H223" s="126" t="s">
        <v>1218</v>
      </c>
    </row>
    <row r="224" spans="1:8" x14ac:dyDescent="0.3">
      <c r="A224">
        <v>223</v>
      </c>
      <c r="B224" s="126" t="s">
        <v>19</v>
      </c>
      <c r="C224" s="126" t="s">
        <v>20</v>
      </c>
      <c r="D224" s="126" t="s">
        <v>22</v>
      </c>
      <c r="E224" s="126" t="s">
        <v>2</v>
      </c>
      <c r="F224" s="126" t="s">
        <v>516</v>
      </c>
      <c r="G224" s="126" t="s">
        <v>1122</v>
      </c>
      <c r="H224" s="126" t="s">
        <v>1218</v>
      </c>
    </row>
    <row r="225" spans="1:8" x14ac:dyDescent="0.3">
      <c r="A225">
        <v>224</v>
      </c>
      <c r="B225" s="126" t="s">
        <v>19</v>
      </c>
      <c r="C225" s="126" t="s">
        <v>20</v>
      </c>
      <c r="D225" s="126" t="s">
        <v>22</v>
      </c>
      <c r="E225" s="126" t="s">
        <v>2</v>
      </c>
      <c r="F225" s="126" t="s">
        <v>517</v>
      </c>
      <c r="G225" s="126" t="s">
        <v>1129</v>
      </c>
      <c r="H225" s="126" t="s">
        <v>1218</v>
      </c>
    </row>
    <row r="226" spans="1:8" x14ac:dyDescent="0.3">
      <c r="A226">
        <v>225</v>
      </c>
      <c r="B226" s="126" t="s">
        <v>19</v>
      </c>
      <c r="C226" s="126" t="s">
        <v>20</v>
      </c>
      <c r="D226" s="126" t="s">
        <v>22</v>
      </c>
      <c r="E226" s="126" t="s">
        <v>2</v>
      </c>
      <c r="F226" s="126" t="s">
        <v>518</v>
      </c>
      <c r="G226" s="126" t="s">
        <v>1029</v>
      </c>
      <c r="H226" s="126" t="s">
        <v>1218</v>
      </c>
    </row>
    <row r="227" spans="1:8" x14ac:dyDescent="0.3">
      <c r="A227">
        <v>226</v>
      </c>
      <c r="B227" s="126" t="s">
        <v>19</v>
      </c>
      <c r="C227" s="126" t="s">
        <v>20</v>
      </c>
      <c r="D227" s="126" t="s">
        <v>22</v>
      </c>
      <c r="E227" s="126" t="s">
        <v>2</v>
      </c>
      <c r="F227" s="126" t="s">
        <v>519</v>
      </c>
      <c r="G227" s="126" t="s">
        <v>815</v>
      </c>
      <c r="H227" s="126" t="s">
        <v>1218</v>
      </c>
    </row>
    <row r="228" spans="1:8" x14ac:dyDescent="0.3">
      <c r="A228">
        <v>227</v>
      </c>
      <c r="B228" s="126" t="s">
        <v>19</v>
      </c>
      <c r="C228" s="126" t="s">
        <v>20</v>
      </c>
      <c r="D228" s="126" t="s">
        <v>22</v>
      </c>
      <c r="E228" s="126" t="s">
        <v>2</v>
      </c>
      <c r="F228" s="126" t="s">
        <v>520</v>
      </c>
      <c r="G228" s="126" t="s">
        <v>845</v>
      </c>
      <c r="H228" s="126" t="s">
        <v>1218</v>
      </c>
    </row>
    <row r="229" spans="1:8" x14ac:dyDescent="0.3">
      <c r="A229">
        <v>228</v>
      </c>
      <c r="B229" s="126" t="s">
        <v>19</v>
      </c>
      <c r="C229" s="126" t="s">
        <v>20</v>
      </c>
      <c r="D229" s="126" t="s">
        <v>22</v>
      </c>
      <c r="E229" s="126" t="s">
        <v>2</v>
      </c>
      <c r="F229" s="126" t="s">
        <v>521</v>
      </c>
      <c r="G229" s="126" t="s">
        <v>889</v>
      </c>
      <c r="H229" s="126" t="s">
        <v>1218</v>
      </c>
    </row>
    <row r="230" spans="1:8" x14ac:dyDescent="0.3">
      <c r="A230">
        <v>229</v>
      </c>
      <c r="B230" s="126" t="s">
        <v>19</v>
      </c>
      <c r="C230" s="126" t="s">
        <v>20</v>
      </c>
      <c r="D230" s="126" t="s">
        <v>22</v>
      </c>
      <c r="E230" s="126" t="s">
        <v>2</v>
      </c>
      <c r="F230" s="126" t="s">
        <v>522</v>
      </c>
      <c r="G230" s="126" t="s">
        <v>890</v>
      </c>
      <c r="H230" s="126" t="s">
        <v>1218</v>
      </c>
    </row>
    <row r="231" spans="1:8" x14ac:dyDescent="0.3">
      <c r="A231">
        <v>230</v>
      </c>
      <c r="B231" s="126" t="s">
        <v>19</v>
      </c>
      <c r="C231" s="126" t="s">
        <v>20</v>
      </c>
      <c r="D231" s="126" t="s">
        <v>22</v>
      </c>
      <c r="E231" s="126" t="s">
        <v>2</v>
      </c>
      <c r="F231" s="126" t="s">
        <v>523</v>
      </c>
      <c r="G231" s="126" t="s">
        <v>950</v>
      </c>
      <c r="H231" s="126" t="s">
        <v>1218</v>
      </c>
    </row>
    <row r="232" spans="1:8" x14ac:dyDescent="0.3">
      <c r="A232">
        <v>231</v>
      </c>
      <c r="B232" s="126" t="s">
        <v>19</v>
      </c>
      <c r="C232" s="126" t="s">
        <v>20</v>
      </c>
      <c r="D232" s="126" t="s">
        <v>22</v>
      </c>
      <c r="E232" s="126" t="s">
        <v>2</v>
      </c>
      <c r="F232" s="126" t="s">
        <v>524</v>
      </c>
      <c r="G232" s="126" t="s">
        <v>938</v>
      </c>
      <c r="H232" s="126" t="s">
        <v>1218</v>
      </c>
    </row>
    <row r="233" spans="1:8" x14ac:dyDescent="0.3">
      <c r="A233">
        <v>232</v>
      </c>
      <c r="B233" s="126" t="s">
        <v>19</v>
      </c>
      <c r="C233" s="126" t="s">
        <v>20</v>
      </c>
      <c r="D233" s="126" t="s">
        <v>22</v>
      </c>
      <c r="E233" s="126" t="s">
        <v>2</v>
      </c>
      <c r="F233" s="126" t="s">
        <v>525</v>
      </c>
      <c r="G233" s="126" t="s">
        <v>965</v>
      </c>
      <c r="H233" s="126" t="s">
        <v>1218</v>
      </c>
    </row>
    <row r="234" spans="1:8" x14ac:dyDescent="0.3">
      <c r="A234">
        <v>233</v>
      </c>
      <c r="B234" s="126" t="s">
        <v>19</v>
      </c>
      <c r="C234" s="126" t="s">
        <v>20</v>
      </c>
      <c r="D234" s="126" t="s">
        <v>22</v>
      </c>
      <c r="E234" s="126" t="s">
        <v>2</v>
      </c>
      <c r="F234" s="126" t="s">
        <v>526</v>
      </c>
      <c r="G234" s="126" t="s">
        <v>1031</v>
      </c>
      <c r="H234" s="126" t="s">
        <v>1218</v>
      </c>
    </row>
    <row r="235" spans="1:8" x14ac:dyDescent="0.3">
      <c r="A235">
        <v>234</v>
      </c>
      <c r="B235" s="126" t="s">
        <v>19</v>
      </c>
      <c r="C235" s="126" t="s">
        <v>20</v>
      </c>
      <c r="D235" s="126" t="s">
        <v>22</v>
      </c>
      <c r="E235" s="126" t="s">
        <v>2</v>
      </c>
      <c r="F235" s="126" t="s">
        <v>527</v>
      </c>
      <c r="G235" s="126" t="s">
        <v>827</v>
      </c>
      <c r="H235" s="126" t="s">
        <v>1218</v>
      </c>
    </row>
    <row r="236" spans="1:8" x14ac:dyDescent="0.3">
      <c r="A236">
        <v>235</v>
      </c>
      <c r="B236" s="126" t="s">
        <v>19</v>
      </c>
      <c r="C236" s="126" t="s">
        <v>20</v>
      </c>
      <c r="D236" s="126" t="s">
        <v>22</v>
      </c>
      <c r="E236" s="126" t="s">
        <v>2</v>
      </c>
      <c r="F236" s="126" t="s">
        <v>528</v>
      </c>
      <c r="G236" s="126" t="s">
        <v>802</v>
      </c>
      <c r="H236" s="126" t="s">
        <v>1218</v>
      </c>
    </row>
    <row r="237" spans="1:8" x14ac:dyDescent="0.3">
      <c r="A237">
        <v>236</v>
      </c>
      <c r="B237" s="126" t="s">
        <v>19</v>
      </c>
      <c r="C237" s="126" t="s">
        <v>20</v>
      </c>
      <c r="D237" s="126" t="s">
        <v>22</v>
      </c>
      <c r="E237" s="126" t="s">
        <v>2</v>
      </c>
      <c r="F237" s="126" t="s">
        <v>529</v>
      </c>
      <c r="G237" s="126" t="s">
        <v>842</v>
      </c>
      <c r="H237" s="126" t="s">
        <v>1218</v>
      </c>
    </row>
    <row r="238" spans="1:8" x14ac:dyDescent="0.3">
      <c r="A238">
        <v>237</v>
      </c>
      <c r="B238" s="126" t="s">
        <v>19</v>
      </c>
      <c r="C238" s="126" t="s">
        <v>20</v>
      </c>
      <c r="D238" s="126" t="s">
        <v>22</v>
      </c>
      <c r="E238" s="126" t="s">
        <v>2</v>
      </c>
      <c r="F238" s="126" t="s">
        <v>530</v>
      </c>
      <c r="G238" s="126" t="s">
        <v>870</v>
      </c>
      <c r="H238" s="126" t="s">
        <v>1218</v>
      </c>
    </row>
    <row r="239" spans="1:8" x14ac:dyDescent="0.3">
      <c r="A239">
        <v>238</v>
      </c>
      <c r="B239" s="126" t="s">
        <v>19</v>
      </c>
      <c r="C239" s="126" t="s">
        <v>20</v>
      </c>
      <c r="D239" s="126" t="s">
        <v>22</v>
      </c>
      <c r="E239" s="126" t="s">
        <v>2</v>
      </c>
      <c r="F239" s="126" t="s">
        <v>531</v>
      </c>
      <c r="G239" s="126" t="s">
        <v>875</v>
      </c>
      <c r="H239" s="126" t="s">
        <v>1218</v>
      </c>
    </row>
    <row r="240" spans="1:8" x14ac:dyDescent="0.3">
      <c r="A240">
        <v>239</v>
      </c>
      <c r="B240" s="126" t="s">
        <v>19</v>
      </c>
      <c r="C240" s="126" t="s">
        <v>20</v>
      </c>
      <c r="D240" s="126" t="s">
        <v>22</v>
      </c>
      <c r="E240" s="126" t="s">
        <v>2</v>
      </c>
      <c r="F240" s="126" t="s">
        <v>532</v>
      </c>
      <c r="G240" s="126" t="s">
        <v>1035</v>
      </c>
      <c r="H240" s="126" t="s">
        <v>1218</v>
      </c>
    </row>
    <row r="241" spans="1:8" x14ac:dyDescent="0.3">
      <c r="A241">
        <v>240</v>
      </c>
      <c r="B241" s="126" t="s">
        <v>19</v>
      </c>
      <c r="C241" s="126" t="s">
        <v>20</v>
      </c>
      <c r="D241" s="126" t="s">
        <v>22</v>
      </c>
      <c r="E241" s="126" t="s">
        <v>2</v>
      </c>
      <c r="F241" s="126" t="s">
        <v>533</v>
      </c>
      <c r="G241" s="126" t="s">
        <v>1041</v>
      </c>
      <c r="H241" s="126" t="s">
        <v>1218</v>
      </c>
    </row>
    <row r="242" spans="1:8" x14ac:dyDescent="0.3">
      <c r="A242">
        <v>241</v>
      </c>
      <c r="B242" s="126" t="s">
        <v>19</v>
      </c>
      <c r="C242" s="126" t="s">
        <v>20</v>
      </c>
      <c r="D242" s="126" t="s">
        <v>22</v>
      </c>
      <c r="E242" s="126" t="s">
        <v>2</v>
      </c>
      <c r="F242" s="126" t="s">
        <v>534</v>
      </c>
      <c r="G242" s="126" t="s">
        <v>1042</v>
      </c>
      <c r="H242" s="126" t="s">
        <v>1218</v>
      </c>
    </row>
    <row r="243" spans="1:8" x14ac:dyDescent="0.3">
      <c r="A243">
        <v>242</v>
      </c>
      <c r="B243" s="126" t="s">
        <v>19</v>
      </c>
      <c r="C243" s="126" t="s">
        <v>20</v>
      </c>
      <c r="D243" s="126" t="s">
        <v>22</v>
      </c>
      <c r="E243" s="126" t="s">
        <v>2</v>
      </c>
      <c r="F243" s="126" t="s">
        <v>535</v>
      </c>
      <c r="G243" s="126" t="s">
        <v>1043</v>
      </c>
      <c r="H243" s="126" t="s">
        <v>1218</v>
      </c>
    </row>
    <row r="244" spans="1:8" x14ac:dyDescent="0.3">
      <c r="A244">
        <v>243</v>
      </c>
      <c r="B244" s="126" t="s">
        <v>19</v>
      </c>
      <c r="C244" s="126" t="s">
        <v>20</v>
      </c>
      <c r="D244" s="126" t="s">
        <v>22</v>
      </c>
      <c r="E244" s="126" t="s">
        <v>2</v>
      </c>
      <c r="F244" s="126" t="s">
        <v>536</v>
      </c>
      <c r="G244" s="126" t="s">
        <v>1050</v>
      </c>
      <c r="H244" s="126" t="s">
        <v>1218</v>
      </c>
    </row>
    <row r="245" spans="1:8" x14ac:dyDescent="0.3">
      <c r="A245">
        <v>244</v>
      </c>
      <c r="B245" s="126" t="s">
        <v>19</v>
      </c>
      <c r="C245" s="126" t="s">
        <v>20</v>
      </c>
      <c r="D245" s="126" t="s">
        <v>22</v>
      </c>
      <c r="E245" s="126" t="s">
        <v>2</v>
      </c>
      <c r="F245" s="126" t="s">
        <v>537</v>
      </c>
      <c r="G245" s="126" t="s">
        <v>987</v>
      </c>
      <c r="H245" s="126" t="s">
        <v>1218</v>
      </c>
    </row>
    <row r="246" spans="1:8" x14ac:dyDescent="0.3">
      <c r="A246">
        <v>245</v>
      </c>
      <c r="B246" s="126" t="s">
        <v>19</v>
      </c>
      <c r="C246" s="126" t="s">
        <v>20</v>
      </c>
      <c r="D246" s="126" t="s">
        <v>22</v>
      </c>
      <c r="E246" s="126" t="s">
        <v>2</v>
      </c>
      <c r="F246" s="126" t="s">
        <v>538</v>
      </c>
      <c r="G246" s="126" t="s">
        <v>1030</v>
      </c>
      <c r="H246" s="126" t="s">
        <v>1218</v>
      </c>
    </row>
    <row r="247" spans="1:8" x14ac:dyDescent="0.3">
      <c r="A247">
        <v>246</v>
      </c>
      <c r="B247" s="126" t="s">
        <v>19</v>
      </c>
      <c r="C247" s="126" t="s">
        <v>20</v>
      </c>
      <c r="D247" s="126" t="s">
        <v>22</v>
      </c>
      <c r="E247" s="126" t="s">
        <v>2</v>
      </c>
      <c r="F247" s="126" t="s">
        <v>539</v>
      </c>
      <c r="G247" s="126" t="s">
        <v>1037</v>
      </c>
      <c r="H247" s="126" t="s">
        <v>1218</v>
      </c>
    </row>
    <row r="248" spans="1:8" x14ac:dyDescent="0.3">
      <c r="A248">
        <v>247</v>
      </c>
      <c r="B248" s="126" t="s">
        <v>19</v>
      </c>
      <c r="C248" s="126" t="s">
        <v>20</v>
      </c>
      <c r="D248" s="126" t="s">
        <v>22</v>
      </c>
      <c r="E248" s="126" t="s">
        <v>2</v>
      </c>
      <c r="F248" s="126" t="s">
        <v>540</v>
      </c>
      <c r="G248" s="126" t="s">
        <v>1040</v>
      </c>
      <c r="H248" s="126" t="s">
        <v>1218</v>
      </c>
    </row>
    <row r="249" spans="1:8" x14ac:dyDescent="0.3">
      <c r="A249">
        <v>248</v>
      </c>
      <c r="B249" s="126" t="s">
        <v>19</v>
      </c>
      <c r="C249" s="126" t="s">
        <v>20</v>
      </c>
      <c r="D249" s="126" t="s">
        <v>22</v>
      </c>
      <c r="E249" s="126" t="s">
        <v>2</v>
      </c>
      <c r="F249" s="126" t="s">
        <v>541</v>
      </c>
      <c r="G249" s="126" t="s">
        <v>1069</v>
      </c>
      <c r="H249" s="126" t="s">
        <v>1218</v>
      </c>
    </row>
    <row r="250" spans="1:8" x14ac:dyDescent="0.3">
      <c r="A250">
        <v>249</v>
      </c>
      <c r="B250" s="126" t="s">
        <v>19</v>
      </c>
      <c r="C250" s="126" t="s">
        <v>20</v>
      </c>
      <c r="D250" s="126" t="s">
        <v>22</v>
      </c>
      <c r="E250" s="126" t="s">
        <v>2</v>
      </c>
      <c r="F250" s="126" t="s">
        <v>542</v>
      </c>
      <c r="G250" s="126" t="s">
        <v>1088</v>
      </c>
      <c r="H250" s="126" t="s">
        <v>1218</v>
      </c>
    </row>
    <row r="251" spans="1:8" x14ac:dyDescent="0.3">
      <c r="A251">
        <v>250</v>
      </c>
      <c r="B251" s="126" t="s">
        <v>19</v>
      </c>
      <c r="C251" s="126" t="s">
        <v>20</v>
      </c>
      <c r="D251" s="126" t="s">
        <v>22</v>
      </c>
      <c r="E251" s="126" t="s">
        <v>2</v>
      </c>
      <c r="F251" s="126" t="s">
        <v>543</v>
      </c>
      <c r="G251" s="126" t="s">
        <v>1091</v>
      </c>
      <c r="H251" s="126" t="s">
        <v>1218</v>
      </c>
    </row>
    <row r="252" spans="1:8" x14ac:dyDescent="0.3">
      <c r="A252">
        <v>251</v>
      </c>
      <c r="B252" s="126" t="s">
        <v>19</v>
      </c>
      <c r="C252" s="126" t="s">
        <v>20</v>
      </c>
      <c r="D252" s="126" t="s">
        <v>22</v>
      </c>
      <c r="E252" s="126" t="s">
        <v>2</v>
      </c>
      <c r="F252" s="126" t="s">
        <v>544</v>
      </c>
      <c r="G252" s="126" t="s">
        <v>832</v>
      </c>
      <c r="H252" s="126" t="s">
        <v>1218</v>
      </c>
    </row>
    <row r="253" spans="1:8" x14ac:dyDescent="0.3">
      <c r="A253">
        <v>252</v>
      </c>
      <c r="B253" s="126" t="s">
        <v>19</v>
      </c>
      <c r="C253" s="126" t="s">
        <v>20</v>
      </c>
      <c r="D253" s="126" t="s">
        <v>22</v>
      </c>
      <c r="E253" s="126" t="s">
        <v>2</v>
      </c>
      <c r="F253" s="126" t="s">
        <v>545</v>
      </c>
      <c r="G253" s="126" t="s">
        <v>891</v>
      </c>
      <c r="H253" s="126" t="s">
        <v>1218</v>
      </c>
    </row>
    <row r="254" spans="1:8" x14ac:dyDescent="0.3">
      <c r="A254">
        <v>253</v>
      </c>
      <c r="B254" s="126" t="s">
        <v>19</v>
      </c>
      <c r="C254" s="126" t="s">
        <v>20</v>
      </c>
      <c r="D254" s="126" t="s">
        <v>22</v>
      </c>
      <c r="E254" s="126" t="s">
        <v>2</v>
      </c>
      <c r="F254" s="126" t="s">
        <v>546</v>
      </c>
      <c r="G254" s="126" t="s">
        <v>899</v>
      </c>
      <c r="H254" s="126" t="s">
        <v>1218</v>
      </c>
    </row>
    <row r="255" spans="1:8" x14ac:dyDescent="0.3">
      <c r="A255">
        <v>254</v>
      </c>
      <c r="B255" s="126" t="s">
        <v>19</v>
      </c>
      <c r="C255" s="126" t="s">
        <v>20</v>
      </c>
      <c r="D255" s="126" t="s">
        <v>22</v>
      </c>
      <c r="E255" s="126" t="s">
        <v>2</v>
      </c>
      <c r="F255" s="126" t="s">
        <v>547</v>
      </c>
      <c r="G255" s="126" t="s">
        <v>994</v>
      </c>
      <c r="H255" s="126" t="s">
        <v>1218</v>
      </c>
    </row>
    <row r="256" spans="1:8" x14ac:dyDescent="0.3">
      <c r="A256">
        <v>255</v>
      </c>
      <c r="B256" s="126" t="s">
        <v>19</v>
      </c>
      <c r="C256" s="126" t="s">
        <v>20</v>
      </c>
      <c r="D256" s="126" t="s">
        <v>22</v>
      </c>
      <c r="E256" s="126" t="s">
        <v>2</v>
      </c>
      <c r="F256" s="126" t="s">
        <v>548</v>
      </c>
      <c r="G256" s="126" t="s">
        <v>849</v>
      </c>
      <c r="H256" s="126" t="s">
        <v>1218</v>
      </c>
    </row>
    <row r="257" spans="1:8" x14ac:dyDescent="0.3">
      <c r="A257">
        <v>256</v>
      </c>
      <c r="B257" s="126" t="s">
        <v>19</v>
      </c>
      <c r="C257" s="126" t="s">
        <v>20</v>
      </c>
      <c r="D257" s="126" t="s">
        <v>22</v>
      </c>
      <c r="E257" s="126" t="s">
        <v>2</v>
      </c>
      <c r="F257" s="126" t="s">
        <v>549</v>
      </c>
      <c r="G257" s="126" t="s">
        <v>924</v>
      </c>
      <c r="H257" s="126" t="s">
        <v>1218</v>
      </c>
    </row>
    <row r="258" spans="1:8" x14ac:dyDescent="0.3">
      <c r="A258">
        <v>257</v>
      </c>
      <c r="B258" s="126" t="s">
        <v>19</v>
      </c>
      <c r="C258" s="126" t="s">
        <v>20</v>
      </c>
      <c r="D258" s="126" t="s">
        <v>22</v>
      </c>
      <c r="E258" s="126" t="s">
        <v>2</v>
      </c>
      <c r="F258" s="126" t="s">
        <v>550</v>
      </c>
      <c r="G258" s="126" t="s">
        <v>796</v>
      </c>
      <c r="H258" s="126" t="s">
        <v>1218</v>
      </c>
    </row>
    <row r="259" spans="1:8" x14ac:dyDescent="0.3">
      <c r="A259">
        <v>258</v>
      </c>
      <c r="B259" s="126" t="s">
        <v>19</v>
      </c>
      <c r="C259" s="126" t="s">
        <v>20</v>
      </c>
      <c r="D259" s="126" t="s">
        <v>22</v>
      </c>
      <c r="E259" s="126" t="s">
        <v>2</v>
      </c>
      <c r="F259" s="126" t="s">
        <v>551</v>
      </c>
      <c r="G259" s="126" t="s">
        <v>843</v>
      </c>
      <c r="H259" s="126" t="s">
        <v>1218</v>
      </c>
    </row>
    <row r="260" spans="1:8" x14ac:dyDescent="0.3">
      <c r="A260">
        <v>259</v>
      </c>
      <c r="B260" s="126" t="s">
        <v>19</v>
      </c>
      <c r="C260" s="126" t="s">
        <v>20</v>
      </c>
      <c r="D260" s="126" t="s">
        <v>22</v>
      </c>
      <c r="E260" s="126" t="s">
        <v>2</v>
      </c>
      <c r="F260" s="126" t="s">
        <v>552</v>
      </c>
      <c r="G260" s="126" t="s">
        <v>897</v>
      </c>
      <c r="H260" s="126" t="s">
        <v>1218</v>
      </c>
    </row>
    <row r="261" spans="1:8" x14ac:dyDescent="0.3">
      <c r="A261">
        <v>260</v>
      </c>
      <c r="B261" s="126" t="s">
        <v>19</v>
      </c>
      <c r="C261" s="126" t="s">
        <v>20</v>
      </c>
      <c r="D261" s="126" t="s">
        <v>22</v>
      </c>
      <c r="E261" s="126" t="s">
        <v>2</v>
      </c>
      <c r="F261" s="126" t="s">
        <v>553</v>
      </c>
      <c r="G261" s="126" t="s">
        <v>846</v>
      </c>
      <c r="H261" s="126" t="s">
        <v>1218</v>
      </c>
    </row>
    <row r="262" spans="1:8" x14ac:dyDescent="0.3">
      <c r="A262">
        <v>261</v>
      </c>
      <c r="B262" s="126" t="s">
        <v>19</v>
      </c>
      <c r="C262" s="126" t="s">
        <v>20</v>
      </c>
      <c r="D262" s="126" t="s">
        <v>22</v>
      </c>
      <c r="E262" s="126" t="s">
        <v>2</v>
      </c>
      <c r="F262" s="126" t="s">
        <v>554</v>
      </c>
      <c r="G262" s="126" t="s">
        <v>983</v>
      </c>
      <c r="H262" s="126" t="s">
        <v>1218</v>
      </c>
    </row>
    <row r="263" spans="1:8" x14ac:dyDescent="0.3">
      <c r="A263">
        <v>262</v>
      </c>
      <c r="B263" s="126" t="s">
        <v>19</v>
      </c>
      <c r="C263" s="126" t="s">
        <v>20</v>
      </c>
      <c r="D263" s="126" t="s">
        <v>22</v>
      </c>
      <c r="E263" s="126" t="s">
        <v>2</v>
      </c>
      <c r="F263" s="126" t="s">
        <v>555</v>
      </c>
      <c r="G263" s="126" t="s">
        <v>1121</v>
      </c>
      <c r="H263" s="126" t="s">
        <v>1218</v>
      </c>
    </row>
    <row r="264" spans="1:8" x14ac:dyDescent="0.3">
      <c r="A264">
        <v>263</v>
      </c>
      <c r="B264" s="126" t="s">
        <v>19</v>
      </c>
      <c r="C264" s="126" t="s">
        <v>20</v>
      </c>
      <c r="D264" s="126" t="s">
        <v>22</v>
      </c>
      <c r="E264" s="126" t="s">
        <v>2</v>
      </c>
      <c r="F264" s="126" t="s">
        <v>556</v>
      </c>
      <c r="G264" s="126" t="s">
        <v>837</v>
      </c>
      <c r="H264" s="126" t="s">
        <v>1218</v>
      </c>
    </row>
    <row r="265" spans="1:8" x14ac:dyDescent="0.3">
      <c r="A265">
        <v>264</v>
      </c>
      <c r="B265" s="126" t="s">
        <v>19</v>
      </c>
      <c r="C265" s="126" t="s">
        <v>20</v>
      </c>
      <c r="D265" s="126" t="s">
        <v>22</v>
      </c>
      <c r="E265" s="126" t="s">
        <v>2</v>
      </c>
      <c r="F265" s="126" t="s">
        <v>557</v>
      </c>
      <c r="G265" s="126" t="s">
        <v>1068</v>
      </c>
      <c r="H265" s="126" t="s">
        <v>1218</v>
      </c>
    </row>
    <row r="266" spans="1:8" x14ac:dyDescent="0.3">
      <c r="A266">
        <v>265</v>
      </c>
      <c r="B266" s="126" t="s">
        <v>19</v>
      </c>
      <c r="C266" s="126" t="s">
        <v>20</v>
      </c>
      <c r="D266" s="126" t="s">
        <v>22</v>
      </c>
      <c r="E266" s="126" t="s">
        <v>2</v>
      </c>
      <c r="F266" s="126" t="s">
        <v>558</v>
      </c>
      <c r="G266" s="126" t="s">
        <v>1034</v>
      </c>
      <c r="H266" s="126" t="s">
        <v>1218</v>
      </c>
    </row>
    <row r="267" spans="1:8" x14ac:dyDescent="0.3">
      <c r="A267">
        <v>266</v>
      </c>
      <c r="B267" s="126" t="s">
        <v>19</v>
      </c>
      <c r="C267" s="126" t="s">
        <v>20</v>
      </c>
      <c r="D267" s="126" t="s">
        <v>22</v>
      </c>
      <c r="E267" s="126" t="s">
        <v>2</v>
      </c>
      <c r="F267" s="126" t="s">
        <v>559</v>
      </c>
      <c r="G267" s="126" t="s">
        <v>925</v>
      </c>
      <c r="H267" s="126" t="s">
        <v>1218</v>
      </c>
    </row>
    <row r="268" spans="1:8" x14ac:dyDescent="0.3">
      <c r="A268">
        <v>267</v>
      </c>
      <c r="B268" s="126" t="s">
        <v>19</v>
      </c>
      <c r="C268" s="126" t="s">
        <v>20</v>
      </c>
      <c r="D268" s="126" t="s">
        <v>22</v>
      </c>
      <c r="E268" s="126" t="s">
        <v>2</v>
      </c>
      <c r="F268" s="126" t="s">
        <v>560</v>
      </c>
      <c r="G268" s="126" t="s">
        <v>1070</v>
      </c>
      <c r="H268" s="126" t="s">
        <v>1218</v>
      </c>
    </row>
    <row r="269" spans="1:8" x14ac:dyDescent="0.3">
      <c r="A269">
        <v>268</v>
      </c>
      <c r="B269" s="126" t="s">
        <v>19</v>
      </c>
      <c r="C269" s="126" t="s">
        <v>20</v>
      </c>
      <c r="D269" s="126" t="s">
        <v>22</v>
      </c>
      <c r="E269" s="126" t="s">
        <v>2</v>
      </c>
      <c r="F269" s="126" t="s">
        <v>561</v>
      </c>
      <c r="G269" s="126" t="s">
        <v>1083</v>
      </c>
      <c r="H269" s="126" t="s">
        <v>1218</v>
      </c>
    </row>
    <row r="270" spans="1:8" x14ac:dyDescent="0.3">
      <c r="A270">
        <v>269</v>
      </c>
      <c r="B270" s="126" t="s">
        <v>19</v>
      </c>
      <c r="C270" s="126" t="s">
        <v>20</v>
      </c>
      <c r="D270" s="126" t="s">
        <v>22</v>
      </c>
      <c r="E270" s="126" t="s">
        <v>2</v>
      </c>
      <c r="F270" s="126" t="s">
        <v>562</v>
      </c>
      <c r="G270" s="126" t="s">
        <v>805</v>
      </c>
      <c r="H270" s="126" t="s">
        <v>1218</v>
      </c>
    </row>
    <row r="271" spans="1:8" x14ac:dyDescent="0.3">
      <c r="A271">
        <v>270</v>
      </c>
      <c r="B271" s="126" t="s">
        <v>19</v>
      </c>
      <c r="C271" s="126" t="s">
        <v>20</v>
      </c>
      <c r="D271" s="126" t="s">
        <v>22</v>
      </c>
      <c r="E271" s="126" t="s">
        <v>2</v>
      </c>
      <c r="F271" s="126" t="s">
        <v>563</v>
      </c>
      <c r="G271" s="126" t="s">
        <v>1021</v>
      </c>
      <c r="H271" s="126" t="s">
        <v>1218</v>
      </c>
    </row>
    <row r="272" spans="1:8" x14ac:dyDescent="0.3">
      <c r="A272">
        <v>271</v>
      </c>
      <c r="B272" s="126" t="s">
        <v>19</v>
      </c>
      <c r="C272" s="126" t="s">
        <v>20</v>
      </c>
      <c r="D272" s="126" t="s">
        <v>22</v>
      </c>
      <c r="E272" s="126" t="s">
        <v>2</v>
      </c>
      <c r="F272" s="126" t="s">
        <v>564</v>
      </c>
      <c r="G272" s="126" t="s">
        <v>1023</v>
      </c>
      <c r="H272" s="126" t="s">
        <v>1218</v>
      </c>
    </row>
    <row r="273" spans="1:8" x14ac:dyDescent="0.3">
      <c r="A273">
        <v>272</v>
      </c>
      <c r="B273" s="126" t="s">
        <v>19</v>
      </c>
      <c r="C273" s="126" t="s">
        <v>20</v>
      </c>
      <c r="D273" s="126" t="s">
        <v>22</v>
      </c>
      <c r="E273" s="126" t="s">
        <v>2</v>
      </c>
      <c r="F273" s="126" t="s">
        <v>565</v>
      </c>
      <c r="G273" s="126" t="s">
        <v>1115</v>
      </c>
      <c r="H273" s="126" t="s">
        <v>1218</v>
      </c>
    </row>
    <row r="274" spans="1:8" x14ac:dyDescent="0.3">
      <c r="A274">
        <v>273</v>
      </c>
      <c r="B274" s="126" t="s">
        <v>19</v>
      </c>
      <c r="C274" s="126" t="s">
        <v>20</v>
      </c>
      <c r="D274" s="126" t="s">
        <v>22</v>
      </c>
      <c r="E274" s="126" t="s">
        <v>2</v>
      </c>
      <c r="F274" s="126" t="s">
        <v>566</v>
      </c>
      <c r="G274" s="126" t="s">
        <v>975</v>
      </c>
      <c r="H274" s="126" t="s">
        <v>1218</v>
      </c>
    </row>
    <row r="275" spans="1:8" x14ac:dyDescent="0.3">
      <c r="A275">
        <v>274</v>
      </c>
      <c r="B275" s="126" t="s">
        <v>19</v>
      </c>
      <c r="C275" s="126" t="s">
        <v>20</v>
      </c>
      <c r="D275" s="126" t="s">
        <v>22</v>
      </c>
      <c r="E275" s="126" t="s">
        <v>2</v>
      </c>
      <c r="F275" s="126" t="s">
        <v>567</v>
      </c>
      <c r="G275" s="126" t="s">
        <v>1120</v>
      </c>
      <c r="H275" s="126" t="s">
        <v>1218</v>
      </c>
    </row>
    <row r="276" spans="1:8" x14ac:dyDescent="0.3">
      <c r="A276">
        <v>275</v>
      </c>
      <c r="B276" s="126" t="s">
        <v>19</v>
      </c>
      <c r="C276" s="126" t="s">
        <v>20</v>
      </c>
      <c r="D276" s="126" t="s">
        <v>22</v>
      </c>
      <c r="E276" s="126" t="s">
        <v>2</v>
      </c>
      <c r="F276" s="126" t="s">
        <v>568</v>
      </c>
      <c r="G276" s="126" t="s">
        <v>1103</v>
      </c>
      <c r="H276" s="126" t="s">
        <v>1218</v>
      </c>
    </row>
    <row r="277" spans="1:8" x14ac:dyDescent="0.3">
      <c r="A277">
        <v>276</v>
      </c>
      <c r="B277" s="126" t="s">
        <v>19</v>
      </c>
      <c r="C277" s="126" t="s">
        <v>20</v>
      </c>
      <c r="D277" s="126" t="s">
        <v>22</v>
      </c>
      <c r="E277" s="126" t="s">
        <v>2</v>
      </c>
      <c r="F277" s="126" t="s">
        <v>569</v>
      </c>
      <c r="G277" s="126" t="s">
        <v>830</v>
      </c>
      <c r="H277" s="126" t="s">
        <v>1218</v>
      </c>
    </row>
    <row r="278" spans="1:8" x14ac:dyDescent="0.3">
      <c r="A278">
        <v>277</v>
      </c>
      <c r="B278" s="126" t="s">
        <v>19</v>
      </c>
      <c r="C278" s="126" t="s">
        <v>20</v>
      </c>
      <c r="D278" s="126" t="s">
        <v>22</v>
      </c>
      <c r="E278" s="126" t="s">
        <v>2</v>
      </c>
      <c r="F278" s="126" t="s">
        <v>570</v>
      </c>
      <c r="G278" s="126" t="s">
        <v>831</v>
      </c>
      <c r="H278" s="126" t="s">
        <v>1218</v>
      </c>
    </row>
    <row r="279" spans="1:8" x14ac:dyDescent="0.3">
      <c r="A279">
        <v>278</v>
      </c>
      <c r="B279" s="126" t="s">
        <v>19</v>
      </c>
      <c r="C279" s="126" t="s">
        <v>20</v>
      </c>
      <c r="D279" s="126" t="s">
        <v>22</v>
      </c>
      <c r="E279" s="126" t="s">
        <v>2</v>
      </c>
      <c r="F279" s="126" t="s">
        <v>571</v>
      </c>
      <c r="G279" s="126" t="s">
        <v>859</v>
      </c>
      <c r="H279" s="126" t="s">
        <v>1218</v>
      </c>
    </row>
    <row r="280" spans="1:8" x14ac:dyDescent="0.3">
      <c r="A280">
        <v>279</v>
      </c>
      <c r="B280" s="126" t="s">
        <v>19</v>
      </c>
      <c r="C280" s="126" t="s">
        <v>20</v>
      </c>
      <c r="D280" s="126" t="s">
        <v>22</v>
      </c>
      <c r="E280" s="126" t="s">
        <v>2</v>
      </c>
      <c r="F280" s="126" t="s">
        <v>572</v>
      </c>
      <c r="G280" s="126" t="s">
        <v>878</v>
      </c>
      <c r="H280" s="126" t="s">
        <v>1218</v>
      </c>
    </row>
    <row r="281" spans="1:8" x14ac:dyDescent="0.3">
      <c r="A281">
        <v>280</v>
      </c>
      <c r="B281" s="126" t="s">
        <v>19</v>
      </c>
      <c r="C281" s="126" t="s">
        <v>20</v>
      </c>
      <c r="D281" s="126" t="s">
        <v>22</v>
      </c>
      <c r="E281" s="126" t="s">
        <v>2</v>
      </c>
      <c r="F281" s="126" t="s">
        <v>573</v>
      </c>
      <c r="G281" s="126" t="s">
        <v>885</v>
      </c>
      <c r="H281" s="126" t="s">
        <v>1218</v>
      </c>
    </row>
    <row r="282" spans="1:8" x14ac:dyDescent="0.3">
      <c r="A282">
        <v>281</v>
      </c>
      <c r="B282" s="126" t="s">
        <v>19</v>
      </c>
      <c r="C282" s="126" t="s">
        <v>20</v>
      </c>
      <c r="D282" s="126" t="s">
        <v>22</v>
      </c>
      <c r="E282" s="126" t="s">
        <v>2</v>
      </c>
      <c r="F282" s="126" t="s">
        <v>574</v>
      </c>
      <c r="G282" s="126" t="s">
        <v>905</v>
      </c>
      <c r="H282" s="126" t="s">
        <v>1218</v>
      </c>
    </row>
    <row r="283" spans="1:8" x14ac:dyDescent="0.3">
      <c r="A283">
        <v>282</v>
      </c>
      <c r="B283" s="126" t="s">
        <v>19</v>
      </c>
      <c r="C283" s="126" t="s">
        <v>20</v>
      </c>
      <c r="D283" s="126" t="s">
        <v>22</v>
      </c>
      <c r="E283" s="126" t="s">
        <v>2</v>
      </c>
      <c r="F283" s="126" t="s">
        <v>575</v>
      </c>
      <c r="G283" s="126" t="s">
        <v>907</v>
      </c>
      <c r="H283" s="126" t="s">
        <v>1218</v>
      </c>
    </row>
    <row r="284" spans="1:8" x14ac:dyDescent="0.3">
      <c r="A284">
        <v>283</v>
      </c>
      <c r="B284" s="126" t="s">
        <v>19</v>
      </c>
      <c r="C284" s="126" t="s">
        <v>20</v>
      </c>
      <c r="D284" s="126" t="s">
        <v>22</v>
      </c>
      <c r="E284" s="126" t="s">
        <v>2</v>
      </c>
      <c r="F284" s="126" t="s">
        <v>576</v>
      </c>
      <c r="G284" s="126" t="s">
        <v>912</v>
      </c>
      <c r="H284" s="126" t="s">
        <v>1218</v>
      </c>
    </row>
    <row r="285" spans="1:8" x14ac:dyDescent="0.3">
      <c r="A285">
        <v>284</v>
      </c>
      <c r="B285" s="126" t="s">
        <v>19</v>
      </c>
      <c r="C285" s="126" t="s">
        <v>20</v>
      </c>
      <c r="D285" s="126" t="s">
        <v>22</v>
      </c>
      <c r="E285" s="126" t="s">
        <v>2</v>
      </c>
      <c r="F285" s="126" t="s">
        <v>577</v>
      </c>
      <c r="G285" s="126" t="s">
        <v>915</v>
      </c>
      <c r="H285" s="126" t="s">
        <v>1218</v>
      </c>
    </row>
    <row r="286" spans="1:8" x14ac:dyDescent="0.3">
      <c r="A286">
        <v>285</v>
      </c>
      <c r="B286" s="126" t="s">
        <v>19</v>
      </c>
      <c r="C286" s="126" t="s">
        <v>20</v>
      </c>
      <c r="D286" s="126" t="s">
        <v>22</v>
      </c>
      <c r="E286" s="126" t="s">
        <v>2</v>
      </c>
      <c r="F286" s="126" t="s">
        <v>578</v>
      </c>
      <c r="G286" s="126" t="s">
        <v>916</v>
      </c>
      <c r="H286" s="126" t="s">
        <v>1218</v>
      </c>
    </row>
    <row r="287" spans="1:8" x14ac:dyDescent="0.3">
      <c r="A287">
        <v>286</v>
      </c>
      <c r="B287" s="126" t="s">
        <v>19</v>
      </c>
      <c r="C287" s="126" t="s">
        <v>20</v>
      </c>
      <c r="D287" s="126" t="s">
        <v>22</v>
      </c>
      <c r="E287" s="126" t="s">
        <v>2</v>
      </c>
      <c r="F287" s="126" t="s">
        <v>579</v>
      </c>
      <c r="G287" s="126" t="s">
        <v>919</v>
      </c>
      <c r="H287" s="126" t="s">
        <v>1218</v>
      </c>
    </row>
    <row r="288" spans="1:8" x14ac:dyDescent="0.3">
      <c r="A288">
        <v>287</v>
      </c>
      <c r="B288" s="126" t="s">
        <v>19</v>
      </c>
      <c r="C288" s="126" t="s">
        <v>20</v>
      </c>
      <c r="D288" s="126" t="s">
        <v>22</v>
      </c>
      <c r="E288" s="126" t="s">
        <v>2</v>
      </c>
      <c r="F288" s="126" t="s">
        <v>580</v>
      </c>
      <c r="G288" s="126" t="s">
        <v>920</v>
      </c>
      <c r="H288" s="126" t="s">
        <v>1218</v>
      </c>
    </row>
    <row r="289" spans="1:8" x14ac:dyDescent="0.3">
      <c r="A289">
        <v>288</v>
      </c>
      <c r="B289" s="126" t="s">
        <v>19</v>
      </c>
      <c r="C289" s="126" t="s">
        <v>20</v>
      </c>
      <c r="D289" s="126" t="s">
        <v>22</v>
      </c>
      <c r="E289" s="126" t="s">
        <v>2</v>
      </c>
      <c r="F289" s="126" t="s">
        <v>581</v>
      </c>
      <c r="G289" s="126" t="s">
        <v>930</v>
      </c>
      <c r="H289" s="126" t="s">
        <v>1218</v>
      </c>
    </row>
    <row r="290" spans="1:8" x14ac:dyDescent="0.3">
      <c r="A290">
        <v>289</v>
      </c>
      <c r="B290" s="126" t="s">
        <v>19</v>
      </c>
      <c r="C290" s="126" t="s">
        <v>20</v>
      </c>
      <c r="D290" s="126" t="s">
        <v>22</v>
      </c>
      <c r="E290" s="126" t="s">
        <v>2</v>
      </c>
      <c r="F290" s="126" t="s">
        <v>582</v>
      </c>
      <c r="G290" s="126" t="s">
        <v>939</v>
      </c>
      <c r="H290" s="126" t="s">
        <v>1218</v>
      </c>
    </row>
    <row r="291" spans="1:8" x14ac:dyDescent="0.3">
      <c r="A291">
        <v>290</v>
      </c>
      <c r="B291" s="126" t="s">
        <v>19</v>
      </c>
      <c r="C291" s="126" t="s">
        <v>20</v>
      </c>
      <c r="D291" s="126" t="s">
        <v>22</v>
      </c>
      <c r="E291" s="126" t="s">
        <v>2</v>
      </c>
      <c r="F291" s="126" t="s">
        <v>583</v>
      </c>
      <c r="G291" s="126" t="s">
        <v>940</v>
      </c>
      <c r="H291" s="126" t="s">
        <v>1218</v>
      </c>
    </row>
    <row r="292" spans="1:8" x14ac:dyDescent="0.3">
      <c r="A292">
        <v>291</v>
      </c>
      <c r="B292" s="126" t="s">
        <v>19</v>
      </c>
      <c r="C292" s="126" t="s">
        <v>20</v>
      </c>
      <c r="D292" s="126" t="s">
        <v>22</v>
      </c>
      <c r="E292" s="126" t="s">
        <v>2</v>
      </c>
      <c r="F292" s="126" t="s">
        <v>584</v>
      </c>
      <c r="G292" s="126" t="s">
        <v>941</v>
      </c>
      <c r="H292" s="126" t="s">
        <v>1218</v>
      </c>
    </row>
    <row r="293" spans="1:8" x14ac:dyDescent="0.3">
      <c r="A293">
        <v>292</v>
      </c>
      <c r="B293" s="126" t="s">
        <v>19</v>
      </c>
      <c r="C293" s="126" t="s">
        <v>20</v>
      </c>
      <c r="D293" s="126" t="s">
        <v>22</v>
      </c>
      <c r="E293" s="126" t="s">
        <v>2</v>
      </c>
      <c r="F293" s="126" t="s">
        <v>585</v>
      </c>
      <c r="G293" s="126" t="s">
        <v>956</v>
      </c>
      <c r="H293" s="126" t="s">
        <v>1218</v>
      </c>
    </row>
    <row r="294" spans="1:8" x14ac:dyDescent="0.3">
      <c r="A294">
        <v>293</v>
      </c>
      <c r="B294" s="126" t="s">
        <v>19</v>
      </c>
      <c r="C294" s="126" t="s">
        <v>20</v>
      </c>
      <c r="D294" s="126" t="s">
        <v>22</v>
      </c>
      <c r="E294" s="126" t="s">
        <v>2</v>
      </c>
      <c r="F294" s="126" t="s">
        <v>586</v>
      </c>
      <c r="G294" s="126" t="s">
        <v>958</v>
      </c>
      <c r="H294" s="126" t="s">
        <v>1218</v>
      </c>
    </row>
    <row r="295" spans="1:8" x14ac:dyDescent="0.3">
      <c r="A295">
        <v>294</v>
      </c>
      <c r="B295" s="126" t="s">
        <v>19</v>
      </c>
      <c r="C295" s="126" t="s">
        <v>20</v>
      </c>
      <c r="D295" s="126" t="s">
        <v>22</v>
      </c>
      <c r="E295" s="126" t="s">
        <v>2</v>
      </c>
      <c r="F295" s="126" t="s">
        <v>587</v>
      </c>
      <c r="G295" s="126" t="s">
        <v>982</v>
      </c>
      <c r="H295" s="126" t="s">
        <v>1218</v>
      </c>
    </row>
    <row r="296" spans="1:8" x14ac:dyDescent="0.3">
      <c r="A296">
        <v>295</v>
      </c>
      <c r="B296" s="126" t="s">
        <v>19</v>
      </c>
      <c r="C296" s="126" t="s">
        <v>20</v>
      </c>
      <c r="D296" s="126" t="s">
        <v>22</v>
      </c>
      <c r="E296" s="126" t="s">
        <v>2</v>
      </c>
      <c r="F296" s="126" t="s">
        <v>588</v>
      </c>
      <c r="G296" s="126" t="s">
        <v>1001</v>
      </c>
      <c r="H296" s="126" t="s">
        <v>1218</v>
      </c>
    </row>
    <row r="297" spans="1:8" x14ac:dyDescent="0.3">
      <c r="A297">
        <v>296</v>
      </c>
      <c r="B297" s="126" t="s">
        <v>19</v>
      </c>
      <c r="C297" s="126" t="s">
        <v>20</v>
      </c>
      <c r="D297" s="126" t="s">
        <v>22</v>
      </c>
      <c r="E297" s="126" t="s">
        <v>2</v>
      </c>
      <c r="F297" s="126" t="s">
        <v>589</v>
      </c>
      <c r="G297" s="126" t="s">
        <v>1008</v>
      </c>
      <c r="H297" s="126" t="s">
        <v>1218</v>
      </c>
    </row>
    <row r="298" spans="1:8" x14ac:dyDescent="0.3">
      <c r="A298">
        <v>297</v>
      </c>
      <c r="B298" s="126" t="s">
        <v>19</v>
      </c>
      <c r="C298" s="126" t="s">
        <v>20</v>
      </c>
      <c r="D298" s="126" t="s">
        <v>22</v>
      </c>
      <c r="E298" s="126" t="s">
        <v>2</v>
      </c>
      <c r="F298" s="126" t="s">
        <v>590</v>
      </c>
      <c r="G298" s="126" t="s">
        <v>1024</v>
      </c>
      <c r="H298" s="126" t="s">
        <v>1218</v>
      </c>
    </row>
    <row r="299" spans="1:8" x14ac:dyDescent="0.3">
      <c r="A299">
        <v>298</v>
      </c>
      <c r="B299" s="126" t="s">
        <v>19</v>
      </c>
      <c r="C299" s="126" t="s">
        <v>20</v>
      </c>
      <c r="D299" s="126" t="s">
        <v>22</v>
      </c>
      <c r="E299" s="126" t="s">
        <v>2</v>
      </c>
      <c r="F299" s="126" t="s">
        <v>591</v>
      </c>
      <c r="G299" s="126" t="s">
        <v>1027</v>
      </c>
      <c r="H299" s="126" t="s">
        <v>1218</v>
      </c>
    </row>
    <row r="300" spans="1:8" x14ac:dyDescent="0.3">
      <c r="A300">
        <v>299</v>
      </c>
      <c r="B300" s="126" t="s">
        <v>19</v>
      </c>
      <c r="C300" s="126" t="s">
        <v>20</v>
      </c>
      <c r="D300" s="126" t="s">
        <v>22</v>
      </c>
      <c r="E300" s="126" t="s">
        <v>2</v>
      </c>
      <c r="F300" s="126" t="s">
        <v>592</v>
      </c>
      <c r="G300" s="126" t="s">
        <v>1045</v>
      </c>
      <c r="H300" s="126" t="s">
        <v>1218</v>
      </c>
    </row>
    <row r="301" spans="1:8" x14ac:dyDescent="0.3">
      <c r="A301">
        <v>300</v>
      </c>
      <c r="B301" s="126" t="s">
        <v>19</v>
      </c>
      <c r="C301" s="126" t="s">
        <v>20</v>
      </c>
      <c r="D301" s="126" t="s">
        <v>22</v>
      </c>
      <c r="E301" s="126" t="s">
        <v>2</v>
      </c>
      <c r="F301" s="126" t="s">
        <v>593</v>
      </c>
      <c r="G301" s="126" t="s">
        <v>1052</v>
      </c>
      <c r="H301" s="126" t="s">
        <v>1218</v>
      </c>
    </row>
    <row r="302" spans="1:8" x14ac:dyDescent="0.3">
      <c r="A302">
        <v>301</v>
      </c>
      <c r="B302" s="126" t="s">
        <v>19</v>
      </c>
      <c r="C302" s="126" t="s">
        <v>20</v>
      </c>
      <c r="D302" s="126" t="s">
        <v>22</v>
      </c>
      <c r="E302" s="126" t="s">
        <v>2</v>
      </c>
      <c r="F302" s="126" t="s">
        <v>594</v>
      </c>
      <c r="G302" s="126" t="s">
        <v>1058</v>
      </c>
      <c r="H302" s="126" t="s">
        <v>1218</v>
      </c>
    </row>
    <row r="303" spans="1:8" x14ac:dyDescent="0.3">
      <c r="A303">
        <v>302</v>
      </c>
      <c r="B303" s="126" t="s">
        <v>19</v>
      </c>
      <c r="C303" s="126" t="s">
        <v>20</v>
      </c>
      <c r="D303" s="126" t="s">
        <v>22</v>
      </c>
      <c r="E303" s="126" t="s">
        <v>2</v>
      </c>
      <c r="F303" s="126" t="s">
        <v>595</v>
      </c>
      <c r="G303" s="126" t="s">
        <v>1060</v>
      </c>
      <c r="H303" s="126" t="s">
        <v>1218</v>
      </c>
    </row>
    <row r="304" spans="1:8" x14ac:dyDescent="0.3">
      <c r="A304">
        <v>303</v>
      </c>
      <c r="B304" s="126" t="s">
        <v>19</v>
      </c>
      <c r="C304" s="126" t="s">
        <v>20</v>
      </c>
      <c r="D304" s="126" t="s">
        <v>22</v>
      </c>
      <c r="E304" s="126" t="s">
        <v>2</v>
      </c>
      <c r="F304" s="126" t="s">
        <v>596</v>
      </c>
      <c r="G304" s="126" t="s">
        <v>1086</v>
      </c>
      <c r="H304" s="126" t="s">
        <v>1218</v>
      </c>
    </row>
    <row r="305" spans="1:8" x14ac:dyDescent="0.3">
      <c r="A305">
        <v>304</v>
      </c>
      <c r="B305" s="126" t="s">
        <v>19</v>
      </c>
      <c r="C305" s="126" t="s">
        <v>20</v>
      </c>
      <c r="D305" s="126" t="s">
        <v>22</v>
      </c>
      <c r="E305" s="126" t="s">
        <v>2</v>
      </c>
      <c r="F305" s="126" t="s">
        <v>597</v>
      </c>
      <c r="G305" s="126" t="s">
        <v>1089</v>
      </c>
      <c r="H305" s="126" t="s">
        <v>1218</v>
      </c>
    </row>
    <row r="306" spans="1:8" x14ac:dyDescent="0.3">
      <c r="A306">
        <v>305</v>
      </c>
      <c r="B306" s="126" t="s">
        <v>19</v>
      </c>
      <c r="C306" s="126" t="s">
        <v>20</v>
      </c>
      <c r="D306" s="126" t="s">
        <v>22</v>
      </c>
      <c r="E306" s="126" t="s">
        <v>2</v>
      </c>
      <c r="F306" s="126" t="s">
        <v>598</v>
      </c>
      <c r="G306" s="126" t="s">
        <v>1096</v>
      </c>
      <c r="H306" s="126" t="s">
        <v>1218</v>
      </c>
    </row>
    <row r="307" spans="1:8" x14ac:dyDescent="0.3">
      <c r="A307">
        <v>306</v>
      </c>
      <c r="B307" s="126" t="s">
        <v>19</v>
      </c>
      <c r="C307" s="126" t="s">
        <v>20</v>
      </c>
      <c r="D307" s="126" t="s">
        <v>22</v>
      </c>
      <c r="E307" s="126" t="s">
        <v>2</v>
      </c>
      <c r="F307" s="126" t="s">
        <v>599</v>
      </c>
      <c r="G307" s="126" t="s">
        <v>1136</v>
      </c>
      <c r="H307" s="126" t="s">
        <v>1218</v>
      </c>
    </row>
    <row r="308" spans="1:8" x14ac:dyDescent="0.3">
      <c r="A308">
        <v>307</v>
      </c>
      <c r="B308" s="126" t="s">
        <v>19</v>
      </c>
      <c r="C308" s="126" t="s">
        <v>20</v>
      </c>
      <c r="D308" s="126" t="s">
        <v>22</v>
      </c>
      <c r="E308" s="126" t="s">
        <v>2</v>
      </c>
      <c r="F308" s="126" t="s">
        <v>600</v>
      </c>
      <c r="G308" s="126" t="s">
        <v>1028</v>
      </c>
      <c r="H308" s="126" t="s">
        <v>1218</v>
      </c>
    </row>
    <row r="309" spans="1:8" x14ac:dyDescent="0.3">
      <c r="A309">
        <v>308</v>
      </c>
      <c r="B309" s="126" t="s">
        <v>19</v>
      </c>
      <c r="C309" s="126" t="s">
        <v>20</v>
      </c>
      <c r="D309" s="126" t="s">
        <v>22</v>
      </c>
      <c r="E309" s="126" t="s">
        <v>2</v>
      </c>
      <c r="F309" s="126" t="s">
        <v>601</v>
      </c>
      <c r="G309" s="126" t="s">
        <v>1017</v>
      </c>
      <c r="H309" s="126" t="s">
        <v>1218</v>
      </c>
    </row>
    <row r="310" spans="1:8" x14ac:dyDescent="0.3">
      <c r="A310">
        <v>309</v>
      </c>
      <c r="B310" s="126" t="s">
        <v>19</v>
      </c>
      <c r="C310" s="126" t="s">
        <v>20</v>
      </c>
      <c r="D310" s="126" t="s">
        <v>22</v>
      </c>
      <c r="E310" s="126" t="s">
        <v>2</v>
      </c>
      <c r="F310" s="126" t="s">
        <v>602</v>
      </c>
      <c r="G310" s="126" t="s">
        <v>1087</v>
      </c>
      <c r="H310" s="126" t="s">
        <v>1218</v>
      </c>
    </row>
    <row r="311" spans="1:8" x14ac:dyDescent="0.3">
      <c r="A311">
        <v>310</v>
      </c>
      <c r="B311" s="126" t="s">
        <v>19</v>
      </c>
      <c r="C311" s="126" t="s">
        <v>20</v>
      </c>
      <c r="D311" s="126" t="s">
        <v>22</v>
      </c>
      <c r="E311" s="126" t="s">
        <v>2</v>
      </c>
      <c r="F311" s="126" t="s">
        <v>603</v>
      </c>
      <c r="G311" s="126" t="s">
        <v>854</v>
      </c>
      <c r="H311" s="126" t="s">
        <v>1218</v>
      </c>
    </row>
    <row r="312" spans="1:8" x14ac:dyDescent="0.3">
      <c r="A312">
        <v>311</v>
      </c>
      <c r="B312" s="126" t="s">
        <v>19</v>
      </c>
      <c r="C312" s="126" t="s">
        <v>20</v>
      </c>
      <c r="D312" s="126" t="s">
        <v>22</v>
      </c>
      <c r="E312" s="126" t="s">
        <v>2</v>
      </c>
      <c r="F312" s="126" t="s">
        <v>604</v>
      </c>
      <c r="G312" s="126" t="s">
        <v>927</v>
      </c>
      <c r="H312" s="126" t="s">
        <v>1218</v>
      </c>
    </row>
    <row r="313" spans="1:8" x14ac:dyDescent="0.3">
      <c r="A313">
        <v>312</v>
      </c>
      <c r="B313" s="126" t="s">
        <v>19</v>
      </c>
      <c r="C313" s="126" t="s">
        <v>20</v>
      </c>
      <c r="D313" s="126" t="s">
        <v>22</v>
      </c>
      <c r="E313" s="126" t="s">
        <v>2</v>
      </c>
      <c r="F313" s="126" t="s">
        <v>605</v>
      </c>
      <c r="G313" s="126" t="s">
        <v>1114</v>
      </c>
      <c r="H313" s="126" t="s">
        <v>1218</v>
      </c>
    </row>
    <row r="314" spans="1:8" x14ac:dyDescent="0.3">
      <c r="A314">
        <v>313</v>
      </c>
      <c r="B314" s="126" t="s">
        <v>19</v>
      </c>
      <c r="C314" s="126" t="s">
        <v>20</v>
      </c>
      <c r="D314" s="126" t="s">
        <v>22</v>
      </c>
      <c r="E314" s="126" t="s">
        <v>2</v>
      </c>
      <c r="F314" s="126" t="s">
        <v>606</v>
      </c>
      <c r="G314" s="126" t="s">
        <v>1076</v>
      </c>
      <c r="H314" s="126" t="s">
        <v>1218</v>
      </c>
    </row>
    <row r="315" spans="1:8" x14ac:dyDescent="0.3">
      <c r="A315">
        <v>314</v>
      </c>
      <c r="B315" s="126" t="s">
        <v>19</v>
      </c>
      <c r="C315" s="126" t="s">
        <v>20</v>
      </c>
      <c r="D315" s="126" t="s">
        <v>22</v>
      </c>
      <c r="E315" s="126" t="s">
        <v>2</v>
      </c>
      <c r="F315" s="126" t="s">
        <v>607</v>
      </c>
      <c r="G315" s="126" t="s">
        <v>810</v>
      </c>
      <c r="H315" s="126" t="s">
        <v>1218</v>
      </c>
    </row>
    <row r="316" spans="1:8" x14ac:dyDescent="0.3">
      <c r="A316">
        <v>315</v>
      </c>
      <c r="B316" s="126" t="s">
        <v>19</v>
      </c>
      <c r="C316" s="126" t="s">
        <v>20</v>
      </c>
      <c r="D316" s="126" t="s">
        <v>22</v>
      </c>
      <c r="E316" s="126" t="s">
        <v>2</v>
      </c>
      <c r="F316" s="126" t="s">
        <v>608</v>
      </c>
      <c r="G316" s="126" t="s">
        <v>817</v>
      </c>
      <c r="H316" s="126" t="s">
        <v>1218</v>
      </c>
    </row>
    <row r="317" spans="1:8" x14ac:dyDescent="0.3">
      <c r="A317">
        <v>316</v>
      </c>
      <c r="B317" s="126" t="s">
        <v>19</v>
      </c>
      <c r="C317" s="126" t="s">
        <v>20</v>
      </c>
      <c r="D317" s="126" t="s">
        <v>22</v>
      </c>
      <c r="E317" s="126" t="s">
        <v>2</v>
      </c>
      <c r="F317" s="126" t="s">
        <v>609</v>
      </c>
      <c r="G317" s="126" t="s">
        <v>993</v>
      </c>
      <c r="H317" s="126" t="s">
        <v>1218</v>
      </c>
    </row>
    <row r="318" spans="1:8" x14ac:dyDescent="0.3">
      <c r="A318">
        <v>317</v>
      </c>
      <c r="B318" s="126" t="s">
        <v>19</v>
      </c>
      <c r="C318" s="126" t="s">
        <v>20</v>
      </c>
      <c r="D318" s="126" t="s">
        <v>22</v>
      </c>
      <c r="E318" s="126" t="s">
        <v>2</v>
      </c>
      <c r="F318" s="126" t="s">
        <v>610</v>
      </c>
      <c r="G318" s="126" t="s">
        <v>968</v>
      </c>
      <c r="H318" s="126" t="s">
        <v>1218</v>
      </c>
    </row>
    <row r="319" spans="1:8" x14ac:dyDescent="0.3">
      <c r="A319">
        <v>318</v>
      </c>
      <c r="B319" s="126" t="s">
        <v>19</v>
      </c>
      <c r="C319" s="126" t="s">
        <v>20</v>
      </c>
      <c r="D319" s="126" t="s">
        <v>22</v>
      </c>
      <c r="E319" s="126" t="s">
        <v>2</v>
      </c>
      <c r="F319" s="126" t="s">
        <v>611</v>
      </c>
      <c r="G319" s="126" t="s">
        <v>798</v>
      </c>
      <c r="H319" s="126" t="s">
        <v>1218</v>
      </c>
    </row>
    <row r="320" spans="1:8" x14ac:dyDescent="0.3">
      <c r="A320">
        <v>319</v>
      </c>
      <c r="B320" s="126" t="s">
        <v>19</v>
      </c>
      <c r="C320" s="126" t="s">
        <v>20</v>
      </c>
      <c r="D320" s="126" t="s">
        <v>22</v>
      </c>
      <c r="E320" s="126" t="s">
        <v>2</v>
      </c>
      <c r="F320" s="126" t="s">
        <v>612</v>
      </c>
      <c r="G320" s="126" t="s">
        <v>869</v>
      </c>
      <c r="H320" s="126" t="s">
        <v>1218</v>
      </c>
    </row>
    <row r="321" spans="1:8" x14ac:dyDescent="0.3">
      <c r="A321">
        <v>320</v>
      </c>
      <c r="B321" s="126" t="s">
        <v>19</v>
      </c>
      <c r="C321" s="126" t="s">
        <v>20</v>
      </c>
      <c r="D321" s="126" t="s">
        <v>22</v>
      </c>
      <c r="E321" s="126" t="s">
        <v>2</v>
      </c>
      <c r="F321" s="126" t="s">
        <v>613</v>
      </c>
      <c r="G321" s="126" t="s">
        <v>962</v>
      </c>
      <c r="H321" s="126" t="s">
        <v>1218</v>
      </c>
    </row>
    <row r="322" spans="1:8" x14ac:dyDescent="0.3">
      <c r="A322">
        <v>321</v>
      </c>
      <c r="B322" s="126" t="s">
        <v>19</v>
      </c>
      <c r="C322" s="126" t="s">
        <v>20</v>
      </c>
      <c r="D322" s="126" t="s">
        <v>22</v>
      </c>
      <c r="E322" s="126" t="s">
        <v>2</v>
      </c>
      <c r="F322" s="126" t="s">
        <v>614</v>
      </c>
      <c r="G322" s="126" t="s">
        <v>1094</v>
      </c>
      <c r="H322" s="126" t="s">
        <v>1218</v>
      </c>
    </row>
    <row r="323" spans="1:8" x14ac:dyDescent="0.3">
      <c r="A323">
        <v>322</v>
      </c>
      <c r="B323" s="126" t="s">
        <v>19</v>
      </c>
      <c r="C323" s="126" t="s">
        <v>20</v>
      </c>
      <c r="D323" s="126" t="s">
        <v>22</v>
      </c>
      <c r="E323" s="126" t="s">
        <v>2</v>
      </c>
      <c r="F323" s="126" t="s">
        <v>615</v>
      </c>
      <c r="G323" s="126" t="s">
        <v>1106</v>
      </c>
      <c r="H323" s="126" t="s">
        <v>1218</v>
      </c>
    </row>
    <row r="324" spans="1:8" x14ac:dyDescent="0.3">
      <c r="A324">
        <v>323</v>
      </c>
      <c r="B324" s="126" t="s">
        <v>19</v>
      </c>
      <c r="C324" s="126" t="s">
        <v>20</v>
      </c>
      <c r="D324" s="126" t="s">
        <v>22</v>
      </c>
      <c r="E324" s="126" t="s">
        <v>2</v>
      </c>
      <c r="F324" s="126" t="s">
        <v>616</v>
      </c>
      <c r="G324" s="126" t="s">
        <v>880</v>
      </c>
      <c r="H324" s="126" t="s">
        <v>1218</v>
      </c>
    </row>
    <row r="325" spans="1:8" x14ac:dyDescent="0.3">
      <c r="A325">
        <v>324</v>
      </c>
      <c r="B325" s="126" t="s">
        <v>19</v>
      </c>
      <c r="C325" s="126" t="s">
        <v>20</v>
      </c>
      <c r="D325" s="126" t="s">
        <v>22</v>
      </c>
      <c r="E325" s="126" t="s">
        <v>2</v>
      </c>
      <c r="F325" s="126" t="s">
        <v>617</v>
      </c>
      <c r="G325" s="126" t="s">
        <v>909</v>
      </c>
      <c r="H325" s="126" t="s">
        <v>1218</v>
      </c>
    </row>
    <row r="326" spans="1:8" x14ac:dyDescent="0.3">
      <c r="A326">
        <v>325</v>
      </c>
      <c r="B326" s="126" t="s">
        <v>19</v>
      </c>
      <c r="C326" s="126" t="s">
        <v>20</v>
      </c>
      <c r="D326" s="126" t="s">
        <v>22</v>
      </c>
      <c r="E326" s="126" t="s">
        <v>2</v>
      </c>
      <c r="F326" s="126" t="s">
        <v>618</v>
      </c>
      <c r="G326" s="126" t="s">
        <v>989</v>
      </c>
      <c r="H326" s="126" t="s">
        <v>1218</v>
      </c>
    </row>
    <row r="327" spans="1:8" x14ac:dyDescent="0.3">
      <c r="A327">
        <v>326</v>
      </c>
      <c r="B327" s="126" t="s">
        <v>19</v>
      </c>
      <c r="C327" s="126" t="s">
        <v>20</v>
      </c>
      <c r="D327" s="126" t="s">
        <v>22</v>
      </c>
      <c r="E327" s="126" t="s">
        <v>2</v>
      </c>
      <c r="F327" s="126" t="s">
        <v>619</v>
      </c>
      <c r="G327" s="126" t="s">
        <v>1007</v>
      </c>
      <c r="H327" s="126" t="s">
        <v>1218</v>
      </c>
    </row>
    <row r="328" spans="1:8" x14ac:dyDescent="0.3">
      <c r="A328">
        <v>327</v>
      </c>
      <c r="B328" s="126" t="s">
        <v>19</v>
      </c>
      <c r="C328" s="126" t="s">
        <v>20</v>
      </c>
      <c r="D328" s="126" t="s">
        <v>22</v>
      </c>
      <c r="E328" s="126" t="s">
        <v>2</v>
      </c>
      <c r="F328" s="126" t="s">
        <v>620</v>
      </c>
      <c r="G328" s="126" t="s">
        <v>1125</v>
      </c>
      <c r="H328" s="126" t="s">
        <v>1218</v>
      </c>
    </row>
    <row r="329" spans="1:8" x14ac:dyDescent="0.3">
      <c r="A329">
        <v>328</v>
      </c>
      <c r="B329" s="126" t="s">
        <v>19</v>
      </c>
      <c r="C329" s="126" t="s">
        <v>20</v>
      </c>
      <c r="D329" s="126" t="s">
        <v>22</v>
      </c>
      <c r="E329" s="126" t="s">
        <v>2</v>
      </c>
      <c r="F329" s="126" t="s">
        <v>621</v>
      </c>
      <c r="G329" s="126" t="s">
        <v>866</v>
      </c>
      <c r="H329" s="126" t="s">
        <v>1218</v>
      </c>
    </row>
    <row r="330" spans="1:8" x14ac:dyDescent="0.3">
      <c r="A330">
        <v>329</v>
      </c>
      <c r="B330" s="126" t="s">
        <v>19</v>
      </c>
      <c r="C330" s="126" t="s">
        <v>20</v>
      </c>
      <c r="D330" s="126" t="s">
        <v>22</v>
      </c>
      <c r="E330" s="126" t="s">
        <v>2</v>
      </c>
      <c r="F330" s="126" t="s">
        <v>622</v>
      </c>
      <c r="G330" s="126" t="s">
        <v>928</v>
      </c>
      <c r="H330" s="126" t="s">
        <v>1218</v>
      </c>
    </row>
    <row r="331" spans="1:8" x14ac:dyDescent="0.3">
      <c r="A331">
        <v>330</v>
      </c>
      <c r="B331" s="126" t="s">
        <v>19</v>
      </c>
      <c r="C331" s="126" t="s">
        <v>20</v>
      </c>
      <c r="D331" s="126" t="s">
        <v>22</v>
      </c>
      <c r="E331" s="126" t="s">
        <v>2</v>
      </c>
      <c r="F331" s="126" t="s">
        <v>623</v>
      </c>
      <c r="G331" s="126" t="s">
        <v>949</v>
      </c>
      <c r="H331" s="126" t="s">
        <v>1218</v>
      </c>
    </row>
    <row r="332" spans="1:8" x14ac:dyDescent="0.3">
      <c r="A332">
        <v>331</v>
      </c>
      <c r="B332" s="126" t="s">
        <v>19</v>
      </c>
      <c r="C332" s="126" t="s">
        <v>20</v>
      </c>
      <c r="D332" s="126" t="s">
        <v>22</v>
      </c>
      <c r="E332" s="126" t="s">
        <v>2</v>
      </c>
      <c r="F332" s="126" t="s">
        <v>624</v>
      </c>
      <c r="G332" s="126" t="s">
        <v>957</v>
      </c>
      <c r="H332" s="126" t="s">
        <v>1218</v>
      </c>
    </row>
    <row r="333" spans="1:8" x14ac:dyDescent="0.3">
      <c r="A333">
        <v>332</v>
      </c>
      <c r="B333" s="126" t="s">
        <v>19</v>
      </c>
      <c r="C333" s="126" t="s">
        <v>20</v>
      </c>
      <c r="D333" s="126" t="s">
        <v>22</v>
      </c>
      <c r="E333" s="126" t="s">
        <v>2</v>
      </c>
      <c r="F333" s="126" t="s">
        <v>625</v>
      </c>
      <c r="G333" s="126" t="s">
        <v>963</v>
      </c>
      <c r="H333" s="126" t="s">
        <v>1218</v>
      </c>
    </row>
    <row r="334" spans="1:8" x14ac:dyDescent="0.3">
      <c r="A334">
        <v>333</v>
      </c>
      <c r="B334" s="126" t="s">
        <v>19</v>
      </c>
      <c r="C334" s="126" t="s">
        <v>20</v>
      </c>
      <c r="D334" s="126" t="s">
        <v>22</v>
      </c>
      <c r="E334" s="126" t="s">
        <v>2</v>
      </c>
      <c r="F334" s="126" t="s">
        <v>626</v>
      </c>
      <c r="G334" s="126" t="s">
        <v>992</v>
      </c>
      <c r="H334" s="126" t="s">
        <v>1218</v>
      </c>
    </row>
    <row r="335" spans="1:8" x14ac:dyDescent="0.3">
      <c r="A335">
        <v>334</v>
      </c>
      <c r="B335" s="126" t="s">
        <v>19</v>
      </c>
      <c r="C335" s="126" t="s">
        <v>20</v>
      </c>
      <c r="D335" s="126" t="s">
        <v>22</v>
      </c>
      <c r="E335" s="126" t="s">
        <v>2</v>
      </c>
      <c r="F335" s="126" t="s">
        <v>627</v>
      </c>
      <c r="G335" s="126" t="s">
        <v>996</v>
      </c>
      <c r="H335" s="126" t="s">
        <v>1218</v>
      </c>
    </row>
    <row r="336" spans="1:8" x14ac:dyDescent="0.3">
      <c r="A336">
        <v>335</v>
      </c>
      <c r="B336" s="126" t="s">
        <v>19</v>
      </c>
      <c r="C336" s="126" t="s">
        <v>20</v>
      </c>
      <c r="D336" s="126" t="s">
        <v>22</v>
      </c>
      <c r="E336" s="126" t="s">
        <v>2</v>
      </c>
      <c r="F336" s="126" t="s">
        <v>628</v>
      </c>
      <c r="G336" s="126" t="s">
        <v>922</v>
      </c>
      <c r="H336" s="126" t="s">
        <v>1218</v>
      </c>
    </row>
    <row r="337" spans="1:8" x14ac:dyDescent="0.3">
      <c r="A337">
        <v>336</v>
      </c>
      <c r="B337" s="126" t="s">
        <v>19</v>
      </c>
      <c r="C337" s="126" t="s">
        <v>20</v>
      </c>
      <c r="D337" s="126" t="s">
        <v>22</v>
      </c>
      <c r="E337" s="126" t="s">
        <v>2</v>
      </c>
      <c r="F337" s="126" t="s">
        <v>629</v>
      </c>
      <c r="G337" s="126" t="s">
        <v>892</v>
      </c>
      <c r="H337" s="126" t="s">
        <v>1218</v>
      </c>
    </row>
    <row r="338" spans="1:8" x14ac:dyDescent="0.3">
      <c r="A338">
        <v>337</v>
      </c>
      <c r="B338" s="126" t="s">
        <v>19</v>
      </c>
      <c r="C338" s="126" t="s">
        <v>20</v>
      </c>
      <c r="D338" s="126" t="s">
        <v>22</v>
      </c>
      <c r="E338" s="126" t="s">
        <v>2</v>
      </c>
      <c r="F338" s="126" t="s">
        <v>630</v>
      </c>
      <c r="G338" s="126" t="s">
        <v>923</v>
      </c>
      <c r="H338" s="126" t="s">
        <v>1218</v>
      </c>
    </row>
    <row r="339" spans="1:8" x14ac:dyDescent="0.3">
      <c r="A339">
        <v>338</v>
      </c>
      <c r="B339" s="126" t="s">
        <v>19</v>
      </c>
      <c r="C339" s="126" t="s">
        <v>20</v>
      </c>
      <c r="D339" s="126" t="s">
        <v>22</v>
      </c>
      <c r="E339" s="126" t="s">
        <v>2</v>
      </c>
      <c r="F339" s="126" t="s">
        <v>631</v>
      </c>
      <c r="G339" s="126" t="s">
        <v>1065</v>
      </c>
      <c r="H339" s="126" t="s">
        <v>1218</v>
      </c>
    </row>
    <row r="340" spans="1:8" x14ac:dyDescent="0.3">
      <c r="A340">
        <v>339</v>
      </c>
      <c r="B340" s="126" t="s">
        <v>19</v>
      </c>
      <c r="C340" s="126" t="s">
        <v>20</v>
      </c>
      <c r="D340" s="126" t="s">
        <v>22</v>
      </c>
      <c r="E340" s="126" t="s">
        <v>2</v>
      </c>
      <c r="F340" s="126" t="s">
        <v>632</v>
      </c>
      <c r="G340" s="126" t="s">
        <v>809</v>
      </c>
      <c r="H340" s="126" t="s">
        <v>1218</v>
      </c>
    </row>
    <row r="341" spans="1:8" x14ac:dyDescent="0.3">
      <c r="A341">
        <v>340</v>
      </c>
      <c r="B341" s="126" t="s">
        <v>19</v>
      </c>
      <c r="C341" s="126" t="s">
        <v>20</v>
      </c>
      <c r="D341" s="126" t="s">
        <v>22</v>
      </c>
      <c r="E341" s="126" t="s">
        <v>2</v>
      </c>
      <c r="F341" s="126" t="s">
        <v>633</v>
      </c>
      <c r="G341" s="126" t="s">
        <v>820</v>
      </c>
      <c r="H341" s="126" t="s">
        <v>1218</v>
      </c>
    </row>
    <row r="342" spans="1:8" x14ac:dyDescent="0.3">
      <c r="A342">
        <v>341</v>
      </c>
      <c r="B342" s="126" t="s">
        <v>19</v>
      </c>
      <c r="C342" s="126" t="s">
        <v>20</v>
      </c>
      <c r="D342" s="126" t="s">
        <v>22</v>
      </c>
      <c r="E342" s="126" t="s">
        <v>2</v>
      </c>
      <c r="F342" s="126" t="s">
        <v>634</v>
      </c>
      <c r="G342" s="126" t="s">
        <v>1039</v>
      </c>
      <c r="H342" s="126" t="s">
        <v>1218</v>
      </c>
    </row>
    <row r="343" spans="1:8" x14ac:dyDescent="0.3">
      <c r="A343">
        <v>342</v>
      </c>
      <c r="B343" s="126" t="s">
        <v>19</v>
      </c>
      <c r="C343" s="126" t="s">
        <v>20</v>
      </c>
      <c r="D343" s="126" t="s">
        <v>22</v>
      </c>
      <c r="E343" s="126" t="s">
        <v>2</v>
      </c>
      <c r="F343" s="126" t="s">
        <v>635</v>
      </c>
      <c r="G343" s="126" t="s">
        <v>894</v>
      </c>
      <c r="H343" s="126" t="s">
        <v>1218</v>
      </c>
    </row>
    <row r="344" spans="1:8" x14ac:dyDescent="0.3">
      <c r="A344">
        <v>343</v>
      </c>
      <c r="B344" s="126" t="s">
        <v>19</v>
      </c>
      <c r="C344" s="126" t="s">
        <v>20</v>
      </c>
      <c r="D344" s="126" t="s">
        <v>22</v>
      </c>
      <c r="E344" s="126" t="s">
        <v>2</v>
      </c>
      <c r="F344" s="126" t="s">
        <v>636</v>
      </c>
      <c r="G344" s="126" t="s">
        <v>839</v>
      </c>
      <c r="H344" s="126" t="s">
        <v>1218</v>
      </c>
    </row>
    <row r="345" spans="1:8" x14ac:dyDescent="0.3">
      <c r="A345">
        <v>344</v>
      </c>
      <c r="B345" s="126" t="s">
        <v>19</v>
      </c>
      <c r="C345" s="126" t="s">
        <v>20</v>
      </c>
      <c r="D345" s="126" t="s">
        <v>22</v>
      </c>
      <c r="E345" s="126" t="s">
        <v>2</v>
      </c>
      <c r="F345" s="126" t="s">
        <v>637</v>
      </c>
      <c r="G345" s="126" t="s">
        <v>811</v>
      </c>
      <c r="H345" s="126" t="s">
        <v>1218</v>
      </c>
    </row>
    <row r="346" spans="1:8" x14ac:dyDescent="0.3">
      <c r="A346">
        <v>345</v>
      </c>
      <c r="B346" s="126" t="s">
        <v>19</v>
      </c>
      <c r="C346" s="126" t="s">
        <v>20</v>
      </c>
      <c r="D346" s="126" t="s">
        <v>22</v>
      </c>
      <c r="E346" s="126" t="s">
        <v>2</v>
      </c>
      <c r="F346" s="126" t="s">
        <v>638</v>
      </c>
      <c r="G346" s="126" t="s">
        <v>838</v>
      </c>
      <c r="H346" s="126" t="s">
        <v>1218</v>
      </c>
    </row>
    <row r="347" spans="1:8" x14ac:dyDescent="0.3">
      <c r="A347">
        <v>346</v>
      </c>
      <c r="B347" s="126" t="s">
        <v>19</v>
      </c>
      <c r="C347" s="126" t="s">
        <v>20</v>
      </c>
      <c r="D347" s="126" t="s">
        <v>22</v>
      </c>
      <c r="E347" s="126" t="s">
        <v>2</v>
      </c>
      <c r="F347" s="126" t="s">
        <v>639</v>
      </c>
      <c r="G347" s="126" t="s">
        <v>879</v>
      </c>
      <c r="H347" s="126" t="s">
        <v>1218</v>
      </c>
    </row>
    <row r="348" spans="1:8" x14ac:dyDescent="0.3">
      <c r="A348">
        <v>347</v>
      </c>
      <c r="B348" s="126" t="s">
        <v>19</v>
      </c>
      <c r="C348" s="126" t="s">
        <v>20</v>
      </c>
      <c r="D348" s="126" t="s">
        <v>22</v>
      </c>
      <c r="E348" s="126" t="s">
        <v>2</v>
      </c>
      <c r="F348" s="126" t="s">
        <v>640</v>
      </c>
      <c r="G348" s="126" t="s">
        <v>1004</v>
      </c>
      <c r="H348" s="126" t="s">
        <v>1218</v>
      </c>
    </row>
    <row r="349" spans="1:8" x14ac:dyDescent="0.3">
      <c r="A349">
        <v>348</v>
      </c>
      <c r="B349" s="126" t="s">
        <v>19</v>
      </c>
      <c r="C349" s="126" t="s">
        <v>20</v>
      </c>
      <c r="D349" s="126" t="s">
        <v>22</v>
      </c>
      <c r="E349" s="126" t="s">
        <v>2</v>
      </c>
      <c r="F349" s="126" t="s">
        <v>641</v>
      </c>
      <c r="G349" s="126" t="s">
        <v>1016</v>
      </c>
      <c r="H349" s="126" t="s">
        <v>1218</v>
      </c>
    </row>
    <row r="350" spans="1:8" x14ac:dyDescent="0.3">
      <c r="A350">
        <v>349</v>
      </c>
      <c r="B350" s="126" t="s">
        <v>19</v>
      </c>
      <c r="C350" s="126" t="s">
        <v>20</v>
      </c>
      <c r="D350" s="126" t="s">
        <v>22</v>
      </c>
      <c r="E350" s="126" t="s">
        <v>2</v>
      </c>
      <c r="F350" s="126" t="s">
        <v>642</v>
      </c>
      <c r="G350" s="126" t="s">
        <v>1047</v>
      </c>
      <c r="H350" s="126" t="s">
        <v>1218</v>
      </c>
    </row>
    <row r="351" spans="1:8" x14ac:dyDescent="0.3">
      <c r="A351">
        <v>350</v>
      </c>
      <c r="B351" s="126" t="s">
        <v>19</v>
      </c>
      <c r="C351" s="126" t="s">
        <v>20</v>
      </c>
      <c r="D351" s="126" t="s">
        <v>22</v>
      </c>
      <c r="E351" s="126" t="s">
        <v>2</v>
      </c>
      <c r="F351" s="126" t="s">
        <v>643</v>
      </c>
      <c r="G351" s="126" t="s">
        <v>1084</v>
      </c>
      <c r="H351" s="126" t="s">
        <v>1218</v>
      </c>
    </row>
    <row r="352" spans="1:8" x14ac:dyDescent="0.3">
      <c r="A352">
        <v>351</v>
      </c>
      <c r="B352" s="126" t="s">
        <v>19</v>
      </c>
      <c r="C352" s="126" t="s">
        <v>20</v>
      </c>
      <c r="D352" s="126" t="s">
        <v>22</v>
      </c>
      <c r="E352" s="126" t="s">
        <v>2</v>
      </c>
      <c r="F352" s="126" t="s">
        <v>644</v>
      </c>
      <c r="G352" s="126" t="s">
        <v>1139</v>
      </c>
      <c r="H352" s="126" t="s">
        <v>1218</v>
      </c>
    </row>
    <row r="353" spans="1:8" x14ac:dyDescent="0.3">
      <c r="A353">
        <v>352</v>
      </c>
      <c r="B353" s="126" t="s">
        <v>19</v>
      </c>
      <c r="C353" s="126" t="s">
        <v>20</v>
      </c>
      <c r="D353" s="126" t="s">
        <v>22</v>
      </c>
      <c r="E353" s="126" t="s">
        <v>2</v>
      </c>
      <c r="F353" s="126" t="s">
        <v>645</v>
      </c>
      <c r="G353" s="126" t="s">
        <v>1054</v>
      </c>
      <c r="H353" s="126" t="s">
        <v>1218</v>
      </c>
    </row>
    <row r="354" spans="1:8" x14ac:dyDescent="0.3">
      <c r="A354">
        <v>353</v>
      </c>
      <c r="B354" s="126" t="s">
        <v>19</v>
      </c>
      <c r="C354" s="126" t="s">
        <v>20</v>
      </c>
      <c r="D354" s="126" t="s">
        <v>22</v>
      </c>
      <c r="E354" s="126" t="s">
        <v>2</v>
      </c>
      <c r="F354" s="126" t="s">
        <v>646</v>
      </c>
      <c r="G354" s="126" t="s">
        <v>844</v>
      </c>
      <c r="H354" s="126" t="s">
        <v>1218</v>
      </c>
    </row>
    <row r="355" spans="1:8" x14ac:dyDescent="0.3">
      <c r="A355">
        <v>354</v>
      </c>
      <c r="B355" s="126" t="s">
        <v>19</v>
      </c>
      <c r="C355" s="126" t="s">
        <v>20</v>
      </c>
      <c r="D355" s="126" t="s">
        <v>22</v>
      </c>
      <c r="E355" s="126" t="s">
        <v>2</v>
      </c>
      <c r="F355" s="126" t="s">
        <v>647</v>
      </c>
      <c r="G355" s="126" t="s">
        <v>848</v>
      </c>
      <c r="H355" s="126" t="s">
        <v>1218</v>
      </c>
    </row>
    <row r="356" spans="1:8" x14ac:dyDescent="0.3">
      <c r="A356">
        <v>355</v>
      </c>
      <c r="B356" s="126" t="s">
        <v>19</v>
      </c>
      <c r="C356" s="126" t="s">
        <v>20</v>
      </c>
      <c r="D356" s="126" t="s">
        <v>22</v>
      </c>
      <c r="E356" s="126" t="s">
        <v>2</v>
      </c>
      <c r="F356" s="126" t="s">
        <v>648</v>
      </c>
      <c r="G356" s="126" t="s">
        <v>978</v>
      </c>
      <c r="H356" s="126" t="s">
        <v>1218</v>
      </c>
    </row>
    <row r="357" spans="1:8" x14ac:dyDescent="0.3">
      <c r="A357">
        <v>356</v>
      </c>
      <c r="B357" s="126" t="s">
        <v>19</v>
      </c>
      <c r="C357" s="126" t="s">
        <v>20</v>
      </c>
      <c r="D357" s="126" t="s">
        <v>22</v>
      </c>
      <c r="E357" s="126" t="s">
        <v>2</v>
      </c>
      <c r="F357" s="126" t="s">
        <v>649</v>
      </c>
      <c r="G357" s="126" t="s">
        <v>1020</v>
      </c>
      <c r="H357" s="126" t="s">
        <v>1218</v>
      </c>
    </row>
    <row r="358" spans="1:8" x14ac:dyDescent="0.3">
      <c r="A358">
        <v>357</v>
      </c>
      <c r="B358" s="126" t="s">
        <v>19</v>
      </c>
      <c r="C358" s="126" t="s">
        <v>20</v>
      </c>
      <c r="D358" s="126" t="s">
        <v>22</v>
      </c>
      <c r="E358" s="126" t="s">
        <v>2</v>
      </c>
      <c r="F358" s="126" t="s">
        <v>650</v>
      </c>
      <c r="G358" s="126" t="s">
        <v>1056</v>
      </c>
      <c r="H358" s="126" t="s">
        <v>1218</v>
      </c>
    </row>
    <row r="359" spans="1:8" x14ac:dyDescent="0.3">
      <c r="A359">
        <v>358</v>
      </c>
      <c r="B359" s="126" t="s">
        <v>19</v>
      </c>
      <c r="C359" s="126" t="s">
        <v>20</v>
      </c>
      <c r="D359" s="126" t="s">
        <v>22</v>
      </c>
      <c r="E359" s="126" t="s">
        <v>2</v>
      </c>
      <c r="F359" s="126" t="s">
        <v>651</v>
      </c>
      <c r="G359" s="126" t="s">
        <v>1123</v>
      </c>
      <c r="H359" s="126" t="s">
        <v>1218</v>
      </c>
    </row>
    <row r="360" spans="1:8" x14ac:dyDescent="0.3">
      <c r="A360">
        <v>359</v>
      </c>
      <c r="B360" s="126" t="s">
        <v>19</v>
      </c>
      <c r="C360" s="126" t="s">
        <v>20</v>
      </c>
      <c r="D360" s="126" t="s">
        <v>22</v>
      </c>
      <c r="E360" s="126" t="s">
        <v>2</v>
      </c>
      <c r="F360" s="126" t="s">
        <v>652</v>
      </c>
      <c r="G360" s="126" t="s">
        <v>1077</v>
      </c>
      <c r="H360" s="126" t="s">
        <v>1218</v>
      </c>
    </row>
    <row r="361" spans="1:8" x14ac:dyDescent="0.3">
      <c r="A361">
        <v>360</v>
      </c>
      <c r="B361" s="126" t="s">
        <v>19</v>
      </c>
      <c r="C361" s="126" t="s">
        <v>20</v>
      </c>
      <c r="D361" s="126" t="s">
        <v>22</v>
      </c>
      <c r="E361" s="126" t="s">
        <v>2</v>
      </c>
      <c r="F361" s="126" t="s">
        <v>653</v>
      </c>
      <c r="G361" s="126" t="s">
        <v>850</v>
      </c>
      <c r="H361" s="126" t="s">
        <v>1218</v>
      </c>
    </row>
    <row r="362" spans="1:8" x14ac:dyDescent="0.3">
      <c r="A362">
        <v>361</v>
      </c>
      <c r="B362" s="126" t="s">
        <v>19</v>
      </c>
      <c r="C362" s="126" t="s">
        <v>20</v>
      </c>
      <c r="D362" s="126" t="s">
        <v>22</v>
      </c>
      <c r="E362" s="126" t="s">
        <v>2</v>
      </c>
      <c r="F362" s="126" t="s">
        <v>654</v>
      </c>
      <c r="G362" s="126" t="s">
        <v>981</v>
      </c>
      <c r="H362" s="126" t="s">
        <v>1218</v>
      </c>
    </row>
    <row r="363" spans="1:8" x14ac:dyDescent="0.3">
      <c r="A363">
        <v>362</v>
      </c>
      <c r="B363" s="126" t="s">
        <v>19</v>
      </c>
      <c r="C363" s="126" t="s">
        <v>20</v>
      </c>
      <c r="D363" s="126" t="s">
        <v>22</v>
      </c>
      <c r="E363" s="126" t="s">
        <v>2</v>
      </c>
      <c r="F363" s="126" t="s">
        <v>655</v>
      </c>
      <c r="G363" s="126" t="s">
        <v>1080</v>
      </c>
      <c r="H363" s="126" t="s">
        <v>1218</v>
      </c>
    </row>
    <row r="364" spans="1:8" x14ac:dyDescent="0.3">
      <c r="A364">
        <v>363</v>
      </c>
      <c r="B364" s="126" t="s">
        <v>19</v>
      </c>
      <c r="C364" s="126" t="s">
        <v>20</v>
      </c>
      <c r="D364" s="126" t="s">
        <v>22</v>
      </c>
      <c r="E364" s="126" t="s">
        <v>2</v>
      </c>
      <c r="F364" s="126" t="s">
        <v>656</v>
      </c>
      <c r="G364" s="126" t="s">
        <v>1090</v>
      </c>
      <c r="H364" s="126" t="s">
        <v>1218</v>
      </c>
    </row>
    <row r="365" spans="1:8" x14ac:dyDescent="0.3">
      <c r="A365">
        <v>364</v>
      </c>
      <c r="B365" s="126" t="s">
        <v>24</v>
      </c>
      <c r="C365" s="126" t="s">
        <v>25</v>
      </c>
      <c r="D365" s="126" t="s">
        <v>27</v>
      </c>
      <c r="E365" s="126" t="s">
        <v>2</v>
      </c>
      <c r="F365" s="126" t="s">
        <v>87</v>
      </c>
      <c r="G365" s="126" t="s">
        <v>1230</v>
      </c>
      <c r="H365" s="126" t="s">
        <v>1218</v>
      </c>
    </row>
    <row r="366" spans="1:8" x14ac:dyDescent="0.3">
      <c r="A366">
        <v>365</v>
      </c>
      <c r="B366" s="126" t="s">
        <v>29</v>
      </c>
      <c r="C366" s="126" t="s">
        <v>30</v>
      </c>
      <c r="D366" s="126" t="s">
        <v>32</v>
      </c>
      <c r="E366" s="126" t="s">
        <v>2</v>
      </c>
      <c r="F366" s="126" t="s">
        <v>87</v>
      </c>
      <c r="G366" s="126" t="s">
        <v>1223</v>
      </c>
      <c r="H366" s="126" t="s">
        <v>1218</v>
      </c>
    </row>
    <row r="367" spans="1:8" x14ac:dyDescent="0.3">
      <c r="A367">
        <v>366</v>
      </c>
      <c r="B367" s="126" t="s">
        <v>33</v>
      </c>
      <c r="C367" s="126" t="s">
        <v>34</v>
      </c>
      <c r="D367" s="126" t="s">
        <v>36</v>
      </c>
      <c r="E367" s="126" t="s">
        <v>2</v>
      </c>
      <c r="F367" s="126" t="s">
        <v>87</v>
      </c>
      <c r="G367" s="126" t="s">
        <v>1221</v>
      </c>
      <c r="H367" s="126" t="s">
        <v>1218</v>
      </c>
    </row>
    <row r="368" spans="1:8" x14ac:dyDescent="0.3">
      <c r="A368">
        <v>367</v>
      </c>
      <c r="B368" s="126" t="s">
        <v>33</v>
      </c>
      <c r="C368" s="126" t="s">
        <v>37</v>
      </c>
      <c r="D368" s="126" t="s">
        <v>39</v>
      </c>
      <c r="E368" s="126" t="s">
        <v>2</v>
      </c>
      <c r="F368" s="126" t="s">
        <v>87</v>
      </c>
      <c r="G368" s="126" t="s">
        <v>1222</v>
      </c>
      <c r="H368" s="126" t="s">
        <v>1218</v>
      </c>
    </row>
    <row r="369" spans="1:8" x14ac:dyDescent="0.3">
      <c r="A369">
        <v>368</v>
      </c>
      <c r="B369" s="126" t="s">
        <v>40</v>
      </c>
      <c r="C369" s="126" t="s">
        <v>41</v>
      </c>
      <c r="D369" s="126" t="s">
        <v>43</v>
      </c>
      <c r="E369" s="126" t="s">
        <v>89</v>
      </c>
      <c r="F369" s="126" t="s">
        <v>87</v>
      </c>
      <c r="G369" s="126" t="s">
        <v>1231</v>
      </c>
      <c r="H369" s="126" t="s">
        <v>1218</v>
      </c>
    </row>
    <row r="370" spans="1:8" x14ac:dyDescent="0.3">
      <c r="A370">
        <v>369</v>
      </c>
      <c r="B370" s="126" t="s">
        <v>40</v>
      </c>
      <c r="C370" s="126" t="s">
        <v>41</v>
      </c>
      <c r="D370" s="126" t="s">
        <v>43</v>
      </c>
      <c r="E370" s="126" t="s">
        <v>89</v>
      </c>
      <c r="F370" s="126" t="s">
        <v>703</v>
      </c>
      <c r="G370" s="126" t="s">
        <v>1179</v>
      </c>
      <c r="H370" s="126" t="s">
        <v>1218</v>
      </c>
    </row>
    <row r="371" spans="1:8" x14ac:dyDescent="0.3">
      <c r="A371">
        <v>370</v>
      </c>
      <c r="B371" s="126" t="s">
        <v>40</v>
      </c>
      <c r="C371" s="126" t="s">
        <v>41</v>
      </c>
      <c r="D371" s="126" t="s">
        <v>43</v>
      </c>
      <c r="E371" s="126" t="s">
        <v>89</v>
      </c>
      <c r="F371" s="126" t="s">
        <v>701</v>
      </c>
      <c r="G371" s="126" t="s">
        <v>1177</v>
      </c>
      <c r="H371" s="126" t="s">
        <v>1218</v>
      </c>
    </row>
    <row r="372" spans="1:8" x14ac:dyDescent="0.3">
      <c r="A372">
        <v>371</v>
      </c>
      <c r="B372" s="126" t="s">
        <v>40</v>
      </c>
      <c r="C372" s="126" t="s">
        <v>41</v>
      </c>
      <c r="D372" s="126" t="s">
        <v>43</v>
      </c>
      <c r="E372" s="126" t="s">
        <v>89</v>
      </c>
      <c r="F372" s="126" t="s">
        <v>712</v>
      </c>
      <c r="G372" s="126" t="s">
        <v>1188</v>
      </c>
      <c r="H372" s="126" t="s">
        <v>1218</v>
      </c>
    </row>
    <row r="373" spans="1:8" x14ac:dyDescent="0.3">
      <c r="A373">
        <v>372</v>
      </c>
      <c r="B373" s="126" t="s">
        <v>40</v>
      </c>
      <c r="C373" s="126" t="s">
        <v>41</v>
      </c>
      <c r="D373" s="126" t="s">
        <v>43</v>
      </c>
      <c r="E373" s="126" t="s">
        <v>89</v>
      </c>
      <c r="F373" s="126" t="s">
        <v>699</v>
      </c>
      <c r="G373" s="126" t="s">
        <v>1175</v>
      </c>
      <c r="H373" s="126" t="s">
        <v>1218</v>
      </c>
    </row>
    <row r="374" spans="1:8" x14ac:dyDescent="0.3">
      <c r="A374">
        <v>373</v>
      </c>
      <c r="B374" s="126" t="s">
        <v>40</v>
      </c>
      <c r="C374" s="126" t="s">
        <v>41</v>
      </c>
      <c r="D374" s="126" t="s">
        <v>43</v>
      </c>
      <c r="E374" s="126" t="s">
        <v>89</v>
      </c>
      <c r="F374" s="126" t="s">
        <v>702</v>
      </c>
      <c r="G374" s="126" t="s">
        <v>1178</v>
      </c>
      <c r="H374" s="126" t="s">
        <v>1218</v>
      </c>
    </row>
    <row r="375" spans="1:8" x14ac:dyDescent="0.3">
      <c r="A375">
        <v>374</v>
      </c>
      <c r="B375" s="126" t="s">
        <v>40</v>
      </c>
      <c r="C375" s="126" t="s">
        <v>41</v>
      </c>
      <c r="D375" s="126" t="s">
        <v>43</v>
      </c>
      <c r="E375" s="126" t="s">
        <v>89</v>
      </c>
      <c r="F375" s="126" t="s">
        <v>714</v>
      </c>
      <c r="G375" s="126" t="s">
        <v>1190</v>
      </c>
      <c r="H375" s="126" t="s">
        <v>1218</v>
      </c>
    </row>
    <row r="376" spans="1:8" x14ac:dyDescent="0.3">
      <c r="A376">
        <v>375</v>
      </c>
      <c r="B376" s="126" t="s">
        <v>40</v>
      </c>
      <c r="C376" s="126" t="s">
        <v>41</v>
      </c>
      <c r="D376" s="126" t="s">
        <v>43</v>
      </c>
      <c r="E376" s="126" t="s">
        <v>89</v>
      </c>
      <c r="F376" s="126" t="s">
        <v>715</v>
      </c>
      <c r="G376" s="126" t="s">
        <v>1191</v>
      </c>
      <c r="H376" s="126" t="s">
        <v>1218</v>
      </c>
    </row>
    <row r="377" spans="1:8" x14ac:dyDescent="0.3">
      <c r="A377">
        <v>376</v>
      </c>
      <c r="B377" s="126" t="s">
        <v>40</v>
      </c>
      <c r="C377" s="126" t="s">
        <v>41</v>
      </c>
      <c r="D377" s="126" t="s">
        <v>43</v>
      </c>
      <c r="E377" s="126" t="s">
        <v>89</v>
      </c>
      <c r="F377" s="126" t="s">
        <v>717</v>
      </c>
      <c r="G377" s="126" t="s">
        <v>1193</v>
      </c>
      <c r="H377" s="126" t="s">
        <v>1218</v>
      </c>
    </row>
    <row r="378" spans="1:8" x14ac:dyDescent="0.3">
      <c r="A378">
        <v>377</v>
      </c>
      <c r="B378" s="126" t="s">
        <v>40</v>
      </c>
      <c r="C378" s="126" t="s">
        <v>41</v>
      </c>
      <c r="D378" s="126" t="s">
        <v>43</v>
      </c>
      <c r="E378" s="126" t="s">
        <v>89</v>
      </c>
      <c r="F378" s="126" t="s">
        <v>709</v>
      </c>
      <c r="G378" s="126" t="s">
        <v>1185</v>
      </c>
      <c r="H378" s="126" t="s">
        <v>1218</v>
      </c>
    </row>
    <row r="379" spans="1:8" x14ac:dyDescent="0.3">
      <c r="A379">
        <v>378</v>
      </c>
      <c r="B379" s="126" t="s">
        <v>40</v>
      </c>
      <c r="C379" s="126" t="s">
        <v>41</v>
      </c>
      <c r="D379" s="126" t="s">
        <v>43</v>
      </c>
      <c r="E379" s="126" t="s">
        <v>89</v>
      </c>
      <c r="F379" s="126" t="s">
        <v>716</v>
      </c>
      <c r="G379" s="126" t="s">
        <v>1192</v>
      </c>
      <c r="H379" s="126" t="s">
        <v>1218</v>
      </c>
    </row>
    <row r="380" spans="1:8" x14ac:dyDescent="0.3">
      <c r="A380">
        <v>379</v>
      </c>
      <c r="B380" s="126" t="s">
        <v>40</v>
      </c>
      <c r="C380" s="126" t="s">
        <v>41</v>
      </c>
      <c r="D380" s="126" t="s">
        <v>43</v>
      </c>
      <c r="E380" s="126" t="s">
        <v>89</v>
      </c>
      <c r="F380" s="126" t="s">
        <v>711</v>
      </c>
      <c r="G380" s="126" t="s">
        <v>1187</v>
      </c>
      <c r="H380" s="126" t="s">
        <v>1218</v>
      </c>
    </row>
    <row r="381" spans="1:8" x14ac:dyDescent="0.3">
      <c r="A381">
        <v>380</v>
      </c>
      <c r="B381" s="126" t="s">
        <v>40</v>
      </c>
      <c r="C381" s="126" t="s">
        <v>41</v>
      </c>
      <c r="D381" s="126" t="s">
        <v>43</v>
      </c>
      <c r="E381" s="126" t="s">
        <v>89</v>
      </c>
      <c r="F381" s="126" t="s">
        <v>713</v>
      </c>
      <c r="G381" s="126" t="s">
        <v>1189</v>
      </c>
      <c r="H381" s="126" t="s">
        <v>1218</v>
      </c>
    </row>
    <row r="382" spans="1:8" x14ac:dyDescent="0.3">
      <c r="A382">
        <v>381</v>
      </c>
      <c r="B382" s="126" t="s">
        <v>40</v>
      </c>
      <c r="C382" s="126" t="s">
        <v>41</v>
      </c>
      <c r="D382" s="126" t="s">
        <v>43</v>
      </c>
      <c r="E382" s="126" t="s">
        <v>89</v>
      </c>
      <c r="F382" s="126" t="s">
        <v>704</v>
      </c>
      <c r="G382" s="126" t="s">
        <v>1180</v>
      </c>
      <c r="H382" s="126" t="s">
        <v>1218</v>
      </c>
    </row>
    <row r="383" spans="1:8" x14ac:dyDescent="0.3">
      <c r="A383">
        <v>382</v>
      </c>
      <c r="B383" s="126" t="s">
        <v>40</v>
      </c>
      <c r="C383" s="126" t="s">
        <v>41</v>
      </c>
      <c r="D383" s="126" t="s">
        <v>43</v>
      </c>
      <c r="E383" s="126" t="s">
        <v>89</v>
      </c>
      <c r="F383" s="126" t="s">
        <v>710</v>
      </c>
      <c r="G383" s="126" t="s">
        <v>1186</v>
      </c>
      <c r="H383" s="126" t="s">
        <v>1218</v>
      </c>
    </row>
    <row r="384" spans="1:8" x14ac:dyDescent="0.3">
      <c r="A384">
        <v>383</v>
      </c>
      <c r="B384" s="126" t="s">
        <v>40</v>
      </c>
      <c r="C384" s="126" t="s">
        <v>41</v>
      </c>
      <c r="D384" s="126" t="s">
        <v>43</v>
      </c>
      <c r="E384" s="126" t="s">
        <v>89</v>
      </c>
      <c r="F384" s="126" t="s">
        <v>698</v>
      </c>
      <c r="G384" s="126" t="s">
        <v>1174</v>
      </c>
      <c r="H384" s="126" t="s">
        <v>1218</v>
      </c>
    </row>
    <row r="385" spans="1:8" x14ac:dyDescent="0.3">
      <c r="A385">
        <v>384</v>
      </c>
      <c r="B385" s="126" t="s">
        <v>40</v>
      </c>
      <c r="C385" s="126" t="s">
        <v>41</v>
      </c>
      <c r="D385" s="126" t="s">
        <v>43</v>
      </c>
      <c r="E385" s="126" t="s">
        <v>89</v>
      </c>
      <c r="F385" s="126" t="s">
        <v>697</v>
      </c>
      <c r="G385" s="126" t="s">
        <v>1173</v>
      </c>
      <c r="H385" s="126" t="s">
        <v>1218</v>
      </c>
    </row>
    <row r="386" spans="1:8" x14ac:dyDescent="0.3">
      <c r="A386">
        <v>385</v>
      </c>
      <c r="B386" s="126" t="s">
        <v>40</v>
      </c>
      <c r="C386" s="126" t="s">
        <v>41</v>
      </c>
      <c r="D386" s="126" t="s">
        <v>43</v>
      </c>
      <c r="E386" s="126" t="s">
        <v>89</v>
      </c>
      <c r="F386" s="126" t="s">
        <v>708</v>
      </c>
      <c r="G386" s="126" t="s">
        <v>1184</v>
      </c>
      <c r="H386" s="126" t="s">
        <v>1218</v>
      </c>
    </row>
    <row r="387" spans="1:8" x14ac:dyDescent="0.3">
      <c r="A387">
        <v>386</v>
      </c>
      <c r="B387" s="126" t="s">
        <v>40</v>
      </c>
      <c r="C387" s="126" t="s">
        <v>41</v>
      </c>
      <c r="D387" s="126" t="s">
        <v>43</v>
      </c>
      <c r="E387" s="126" t="s">
        <v>89</v>
      </c>
      <c r="F387" s="126" t="s">
        <v>705</v>
      </c>
      <c r="G387" s="126" t="s">
        <v>1181</v>
      </c>
      <c r="H387" s="126" t="s">
        <v>1218</v>
      </c>
    </row>
    <row r="388" spans="1:8" x14ac:dyDescent="0.3">
      <c r="A388">
        <v>387</v>
      </c>
      <c r="B388" s="126" t="s">
        <v>40</v>
      </c>
      <c r="C388" s="126" t="s">
        <v>41</v>
      </c>
      <c r="D388" s="126" t="s">
        <v>43</v>
      </c>
      <c r="E388" s="126" t="s">
        <v>89</v>
      </c>
      <c r="F388" s="126" t="s">
        <v>718</v>
      </c>
      <c r="G388" s="126" t="s">
        <v>1194</v>
      </c>
      <c r="H388" s="126" t="s">
        <v>1218</v>
      </c>
    </row>
    <row r="389" spans="1:8" x14ac:dyDescent="0.3">
      <c r="A389">
        <v>388</v>
      </c>
      <c r="B389" s="126" t="s">
        <v>40</v>
      </c>
      <c r="C389" s="126" t="s">
        <v>41</v>
      </c>
      <c r="D389" s="126" t="s">
        <v>43</v>
      </c>
      <c r="E389" s="126" t="s">
        <v>89</v>
      </c>
      <c r="F389" s="126" t="s">
        <v>700</v>
      </c>
      <c r="G389" s="126" t="s">
        <v>1176</v>
      </c>
      <c r="H389" s="126" t="s">
        <v>1218</v>
      </c>
    </row>
    <row r="390" spans="1:8" x14ac:dyDescent="0.3">
      <c r="A390">
        <v>389</v>
      </c>
      <c r="B390" s="126" t="s">
        <v>40</v>
      </c>
      <c r="C390" s="126" t="s">
        <v>41</v>
      </c>
      <c r="D390" s="126" t="s">
        <v>43</v>
      </c>
      <c r="E390" s="126" t="s">
        <v>89</v>
      </c>
      <c r="F390" s="126" t="s">
        <v>706</v>
      </c>
      <c r="G390" s="126" t="s">
        <v>1182</v>
      </c>
      <c r="H390" s="126" t="s">
        <v>1218</v>
      </c>
    </row>
    <row r="391" spans="1:8" x14ac:dyDescent="0.3">
      <c r="A391">
        <v>390</v>
      </c>
      <c r="B391" s="126" t="s">
        <v>40</v>
      </c>
      <c r="C391" s="126" t="s">
        <v>41</v>
      </c>
      <c r="D391" s="126" t="s">
        <v>43</v>
      </c>
      <c r="E391" s="126" t="s">
        <v>89</v>
      </c>
      <c r="F391" s="126" t="s">
        <v>707</v>
      </c>
      <c r="G391" s="126" t="s">
        <v>1183</v>
      </c>
      <c r="H391" s="126" t="s">
        <v>1218</v>
      </c>
    </row>
    <row r="392" spans="1:8" x14ac:dyDescent="0.3">
      <c r="A392">
        <v>391</v>
      </c>
      <c r="B392" s="126" t="s">
        <v>44</v>
      </c>
      <c r="C392" s="126" t="s">
        <v>45</v>
      </c>
      <c r="D392" s="126" t="s">
        <v>47</v>
      </c>
      <c r="E392" s="126" t="s">
        <v>2</v>
      </c>
      <c r="F392" s="126" t="s">
        <v>87</v>
      </c>
      <c r="G392" s="126" t="s">
        <v>1225</v>
      </c>
      <c r="H392" s="126" t="s">
        <v>1218</v>
      </c>
    </row>
    <row r="393" spans="1:8" x14ac:dyDescent="0.3">
      <c r="A393">
        <v>392</v>
      </c>
      <c r="B393" s="126" t="s">
        <v>48</v>
      </c>
      <c r="C393" s="126" t="s">
        <v>49</v>
      </c>
      <c r="D393" s="126" t="s">
        <v>51</v>
      </c>
      <c r="E393" s="126" t="s">
        <v>89</v>
      </c>
      <c r="F393" s="126" t="s">
        <v>87</v>
      </c>
      <c r="G393" s="126" t="s">
        <v>1224</v>
      </c>
      <c r="H393" s="126" t="s">
        <v>1218</v>
      </c>
    </row>
    <row r="394" spans="1:8" x14ac:dyDescent="0.3">
      <c r="A394">
        <v>393</v>
      </c>
      <c r="B394" s="126" t="s">
        <v>52</v>
      </c>
      <c r="C394" s="126" t="s">
        <v>53</v>
      </c>
      <c r="D394" s="126" t="s">
        <v>55</v>
      </c>
      <c r="E394" s="126" t="s">
        <v>2</v>
      </c>
      <c r="F394" s="126" t="s">
        <v>87</v>
      </c>
      <c r="G394" s="126" t="s">
        <v>1228</v>
      </c>
      <c r="H394" s="126" t="s">
        <v>1218</v>
      </c>
    </row>
    <row r="395" spans="1:8" x14ac:dyDescent="0.3">
      <c r="A395">
        <v>394</v>
      </c>
      <c r="B395" s="126" t="s">
        <v>33</v>
      </c>
      <c r="C395" s="126" t="s">
        <v>56</v>
      </c>
      <c r="D395" s="126" t="s">
        <v>58</v>
      </c>
      <c r="E395" s="126" t="s">
        <v>100</v>
      </c>
      <c r="F395" s="126" t="s">
        <v>87</v>
      </c>
      <c r="G395" s="126" t="s">
        <v>2494</v>
      </c>
      <c r="H395" s="126" t="s">
        <v>1218</v>
      </c>
    </row>
    <row r="396" spans="1:8" x14ac:dyDescent="0.3">
      <c r="A396">
        <v>395</v>
      </c>
      <c r="B396" s="126" t="s">
        <v>33</v>
      </c>
      <c r="C396" s="126" t="s">
        <v>59</v>
      </c>
      <c r="D396" s="126" t="s">
        <v>60</v>
      </c>
      <c r="E396" s="126" t="s">
        <v>101</v>
      </c>
      <c r="F396" s="126" t="s">
        <v>87</v>
      </c>
      <c r="G396" s="126" t="s">
        <v>2493</v>
      </c>
      <c r="H396" s="126" t="s">
        <v>1218</v>
      </c>
    </row>
    <row r="397" spans="1:8" x14ac:dyDescent="0.3">
      <c r="A397">
        <v>396</v>
      </c>
      <c r="B397" s="126" t="s">
        <v>61</v>
      </c>
      <c r="C397" s="126" t="s">
        <v>62</v>
      </c>
      <c r="D397" s="126" t="s">
        <v>64</v>
      </c>
      <c r="E397" s="126" t="s">
        <v>2</v>
      </c>
      <c r="F397" s="126" t="s">
        <v>87</v>
      </c>
      <c r="G397" s="126" t="s">
        <v>1229</v>
      </c>
      <c r="H397" s="126" t="s">
        <v>1218</v>
      </c>
    </row>
    <row r="398" spans="1:8" x14ac:dyDescent="0.3">
      <c r="A398">
        <v>397</v>
      </c>
      <c r="B398" s="126" t="s">
        <v>33</v>
      </c>
      <c r="C398" s="126" t="s">
        <v>65</v>
      </c>
      <c r="D398" s="126" t="s">
        <v>66</v>
      </c>
      <c r="E398" s="126" t="s">
        <v>2</v>
      </c>
      <c r="F398" s="126" t="s">
        <v>87</v>
      </c>
      <c r="G398" s="126" t="s">
        <v>2491</v>
      </c>
      <c r="H398" s="126" t="s">
        <v>1218</v>
      </c>
    </row>
    <row r="399" spans="1:8" x14ac:dyDescent="0.3">
      <c r="A399">
        <v>398</v>
      </c>
      <c r="B399" s="126" t="s">
        <v>33</v>
      </c>
      <c r="C399" s="126" t="s">
        <v>67</v>
      </c>
      <c r="D399" s="126" t="s">
        <v>68</v>
      </c>
      <c r="E399" s="126" t="s">
        <v>89</v>
      </c>
      <c r="F399" s="126" t="s">
        <v>87</v>
      </c>
      <c r="G399" s="126" t="s">
        <v>2492</v>
      </c>
      <c r="H399" s="126" t="s">
        <v>1218</v>
      </c>
    </row>
    <row r="400" spans="1:8" x14ac:dyDescent="0.3">
      <c r="A400">
        <v>399</v>
      </c>
      <c r="B400" s="126" t="s">
        <v>40</v>
      </c>
      <c r="C400" s="126" t="s">
        <v>69</v>
      </c>
      <c r="D400" s="126" t="s">
        <v>70</v>
      </c>
      <c r="E400" s="126" t="s">
        <v>89</v>
      </c>
      <c r="F400" s="126" t="s">
        <v>87</v>
      </c>
      <c r="G400" s="126" t="s">
        <v>1232</v>
      </c>
      <c r="H400" s="126" t="s">
        <v>1218</v>
      </c>
    </row>
    <row r="401" spans="1:8" x14ac:dyDescent="0.3">
      <c r="A401">
        <v>400</v>
      </c>
      <c r="B401" s="126" t="s">
        <v>40</v>
      </c>
      <c r="C401" s="126" t="s">
        <v>71</v>
      </c>
      <c r="D401" s="126" t="s">
        <v>73</v>
      </c>
      <c r="E401" s="126" t="s">
        <v>89</v>
      </c>
      <c r="F401" s="126" t="s">
        <v>657</v>
      </c>
      <c r="G401" s="126" t="s">
        <v>1195</v>
      </c>
      <c r="H401" s="126" t="s">
        <v>1218</v>
      </c>
    </row>
    <row r="402" spans="1:8" x14ac:dyDescent="0.3">
      <c r="A402">
        <v>401</v>
      </c>
      <c r="B402" s="126" t="s">
        <v>40</v>
      </c>
      <c r="C402" s="126" t="s">
        <v>71</v>
      </c>
      <c r="D402" s="126" t="s">
        <v>73</v>
      </c>
      <c r="E402" s="126" t="s">
        <v>89</v>
      </c>
      <c r="F402" s="126" t="s">
        <v>658</v>
      </c>
      <c r="G402" s="126" t="s">
        <v>1196</v>
      </c>
      <c r="H402" s="126" t="s">
        <v>1218</v>
      </c>
    </row>
    <row r="403" spans="1:8" x14ac:dyDescent="0.3">
      <c r="A403">
        <v>402</v>
      </c>
      <c r="B403" s="126" t="s">
        <v>40</v>
      </c>
      <c r="C403" s="126" t="s">
        <v>71</v>
      </c>
      <c r="D403" s="126" t="s">
        <v>73</v>
      </c>
      <c r="E403" s="126" t="s">
        <v>89</v>
      </c>
      <c r="F403" s="126" t="s">
        <v>659</v>
      </c>
      <c r="G403" s="126" t="s">
        <v>1197</v>
      </c>
      <c r="H403" s="126" t="s">
        <v>1218</v>
      </c>
    </row>
    <row r="404" spans="1:8" x14ac:dyDescent="0.3">
      <c r="A404">
        <v>403</v>
      </c>
      <c r="B404" s="126" t="s">
        <v>40</v>
      </c>
      <c r="C404" s="126" t="s">
        <v>71</v>
      </c>
      <c r="D404" s="126" t="s">
        <v>73</v>
      </c>
      <c r="E404" s="126" t="s">
        <v>89</v>
      </c>
      <c r="F404" s="126" t="s">
        <v>660</v>
      </c>
      <c r="G404" s="126" t="s">
        <v>1198</v>
      </c>
      <c r="H404" s="126" t="s">
        <v>1218</v>
      </c>
    </row>
    <row r="405" spans="1:8" x14ac:dyDescent="0.3">
      <c r="A405">
        <v>404</v>
      </c>
      <c r="B405" s="126" t="s">
        <v>40</v>
      </c>
      <c r="C405" s="126" t="s">
        <v>71</v>
      </c>
      <c r="D405" s="126" t="s">
        <v>73</v>
      </c>
      <c r="E405" s="126" t="s">
        <v>89</v>
      </c>
      <c r="F405" s="126" t="s">
        <v>661</v>
      </c>
      <c r="G405" s="126" t="s">
        <v>1199</v>
      </c>
      <c r="H405" s="126" t="s">
        <v>1218</v>
      </c>
    </row>
    <row r="406" spans="1:8" x14ac:dyDescent="0.3">
      <c r="A406">
        <v>405</v>
      </c>
      <c r="B406" s="126" t="s">
        <v>40</v>
      </c>
      <c r="C406" s="126" t="s">
        <v>71</v>
      </c>
      <c r="D406" s="126" t="s">
        <v>73</v>
      </c>
      <c r="E406" s="126" t="s">
        <v>89</v>
      </c>
      <c r="F406" s="126" t="s">
        <v>662</v>
      </c>
      <c r="G406" s="126" t="s">
        <v>1200</v>
      </c>
      <c r="H406" s="126" t="s">
        <v>1218</v>
      </c>
    </row>
    <row r="407" spans="1:8" x14ac:dyDescent="0.3">
      <c r="A407">
        <v>406</v>
      </c>
      <c r="B407" s="126" t="s">
        <v>40</v>
      </c>
      <c r="C407" s="126" t="s">
        <v>71</v>
      </c>
      <c r="D407" s="126" t="s">
        <v>73</v>
      </c>
      <c r="E407" s="126" t="s">
        <v>89</v>
      </c>
      <c r="F407" s="126" t="s">
        <v>663</v>
      </c>
      <c r="G407" s="126" t="s">
        <v>1201</v>
      </c>
      <c r="H407" s="126" t="s">
        <v>1218</v>
      </c>
    </row>
    <row r="408" spans="1:8" x14ac:dyDescent="0.3">
      <c r="A408">
        <v>407</v>
      </c>
      <c r="B408" s="126" t="s">
        <v>40</v>
      </c>
      <c r="C408" s="126" t="s">
        <v>71</v>
      </c>
      <c r="D408" s="126" t="s">
        <v>73</v>
      </c>
      <c r="E408" s="126" t="s">
        <v>89</v>
      </c>
      <c r="F408" s="126" t="s">
        <v>664</v>
      </c>
      <c r="G408" s="126" t="s">
        <v>1202</v>
      </c>
      <c r="H408" s="126" t="s">
        <v>1218</v>
      </c>
    </row>
    <row r="409" spans="1:8" x14ac:dyDescent="0.3">
      <c r="A409">
        <v>408</v>
      </c>
      <c r="B409" s="126" t="s">
        <v>40</v>
      </c>
      <c r="C409" s="126" t="s">
        <v>71</v>
      </c>
      <c r="D409" s="126" t="s">
        <v>73</v>
      </c>
      <c r="E409" s="126" t="s">
        <v>89</v>
      </c>
      <c r="F409" s="126" t="s">
        <v>665</v>
      </c>
      <c r="G409" s="126" t="s">
        <v>1203</v>
      </c>
      <c r="H409" s="126" t="s">
        <v>1218</v>
      </c>
    </row>
    <row r="410" spans="1:8" x14ac:dyDescent="0.3">
      <c r="A410">
        <v>409</v>
      </c>
      <c r="B410" s="126" t="s">
        <v>40</v>
      </c>
      <c r="C410" s="126" t="s">
        <v>71</v>
      </c>
      <c r="D410" s="126" t="s">
        <v>73</v>
      </c>
      <c r="E410" s="126" t="s">
        <v>89</v>
      </c>
      <c r="F410" s="126" t="s">
        <v>666</v>
      </c>
      <c r="G410" s="126" t="s">
        <v>1204</v>
      </c>
      <c r="H410" s="126" t="s">
        <v>1218</v>
      </c>
    </row>
    <row r="411" spans="1:8" x14ac:dyDescent="0.3">
      <c r="A411">
        <v>410</v>
      </c>
      <c r="B411" s="126" t="s">
        <v>40</v>
      </c>
      <c r="C411" s="126" t="s">
        <v>71</v>
      </c>
      <c r="D411" s="126" t="s">
        <v>73</v>
      </c>
      <c r="E411" s="126" t="s">
        <v>89</v>
      </c>
      <c r="F411" s="126" t="s">
        <v>667</v>
      </c>
      <c r="G411" s="126" t="s">
        <v>1205</v>
      </c>
      <c r="H411" s="126" t="s">
        <v>1218</v>
      </c>
    </row>
    <row r="412" spans="1:8" x14ac:dyDescent="0.3">
      <c r="A412">
        <v>411</v>
      </c>
      <c r="B412" s="126" t="s">
        <v>40</v>
      </c>
      <c r="C412" s="126" t="s">
        <v>71</v>
      </c>
      <c r="D412" s="126" t="s">
        <v>73</v>
      </c>
      <c r="E412" s="126" t="s">
        <v>89</v>
      </c>
      <c r="F412" s="126" t="s">
        <v>668</v>
      </c>
      <c r="G412" s="126" t="s">
        <v>1206</v>
      </c>
      <c r="H412" s="126" t="s">
        <v>1218</v>
      </c>
    </row>
    <row r="413" spans="1:8" x14ac:dyDescent="0.3">
      <c r="A413">
        <v>412</v>
      </c>
      <c r="B413" s="126" t="s">
        <v>40</v>
      </c>
      <c r="C413" s="126" t="s">
        <v>71</v>
      </c>
      <c r="D413" s="126" t="s">
        <v>73</v>
      </c>
      <c r="E413" s="126" t="s">
        <v>89</v>
      </c>
      <c r="F413" s="126" t="s">
        <v>669</v>
      </c>
      <c r="G413" s="126" t="s">
        <v>1207</v>
      </c>
      <c r="H413" s="126" t="s">
        <v>1218</v>
      </c>
    </row>
    <row r="414" spans="1:8" x14ac:dyDescent="0.3">
      <c r="A414">
        <v>413</v>
      </c>
      <c r="B414" s="126" t="s">
        <v>40</v>
      </c>
      <c r="C414" s="126" t="s">
        <v>71</v>
      </c>
      <c r="D414" s="126" t="s">
        <v>73</v>
      </c>
      <c r="E414" s="126" t="s">
        <v>89</v>
      </c>
      <c r="F414" s="126" t="s">
        <v>670</v>
      </c>
      <c r="G414" s="126" t="s">
        <v>1208</v>
      </c>
      <c r="H414" s="126" t="s">
        <v>1218</v>
      </c>
    </row>
    <row r="415" spans="1:8" x14ac:dyDescent="0.3">
      <c r="A415">
        <v>414</v>
      </c>
      <c r="B415" s="126" t="s">
        <v>40</v>
      </c>
      <c r="C415" s="126" t="s">
        <v>71</v>
      </c>
      <c r="D415" s="126" t="s">
        <v>73</v>
      </c>
      <c r="E415" s="126" t="s">
        <v>89</v>
      </c>
      <c r="F415" s="126" t="s">
        <v>671</v>
      </c>
      <c r="G415" s="126" t="s">
        <v>1209</v>
      </c>
      <c r="H415" s="126" t="s">
        <v>1218</v>
      </c>
    </row>
    <row r="416" spans="1:8" x14ac:dyDescent="0.3">
      <c r="A416">
        <v>415</v>
      </c>
      <c r="B416" s="126" t="s">
        <v>40</v>
      </c>
      <c r="C416" s="126" t="s">
        <v>71</v>
      </c>
      <c r="D416" s="126" t="s">
        <v>73</v>
      </c>
      <c r="E416" s="126" t="s">
        <v>89</v>
      </c>
      <c r="F416" s="126" t="s">
        <v>672</v>
      </c>
      <c r="G416" s="126" t="s">
        <v>1210</v>
      </c>
      <c r="H416" s="126" t="s">
        <v>1218</v>
      </c>
    </row>
    <row r="417" spans="1:8" x14ac:dyDescent="0.3">
      <c r="A417">
        <v>416</v>
      </c>
      <c r="B417" s="126" t="s">
        <v>40</v>
      </c>
      <c r="C417" s="126" t="s">
        <v>71</v>
      </c>
      <c r="D417" s="126" t="s">
        <v>73</v>
      </c>
      <c r="E417" s="126" t="s">
        <v>89</v>
      </c>
      <c r="F417" s="126" t="s">
        <v>673</v>
      </c>
      <c r="G417" s="126" t="s">
        <v>1211</v>
      </c>
      <c r="H417" s="126" t="s">
        <v>1218</v>
      </c>
    </row>
    <row r="418" spans="1:8" x14ac:dyDescent="0.3">
      <c r="A418">
        <v>417</v>
      </c>
      <c r="B418" s="126" t="s">
        <v>40</v>
      </c>
      <c r="C418" s="126" t="s">
        <v>71</v>
      </c>
      <c r="D418" s="126" t="s">
        <v>73</v>
      </c>
      <c r="E418" s="126" t="s">
        <v>89</v>
      </c>
      <c r="F418" s="126" t="s">
        <v>674</v>
      </c>
      <c r="G418" s="126" t="s">
        <v>1212</v>
      </c>
      <c r="H418" s="126" t="s">
        <v>1218</v>
      </c>
    </row>
    <row r="419" spans="1:8" x14ac:dyDescent="0.3">
      <c r="A419">
        <v>418</v>
      </c>
      <c r="B419" s="126" t="s">
        <v>40</v>
      </c>
      <c r="C419" s="126" t="s">
        <v>71</v>
      </c>
      <c r="D419" s="126" t="s">
        <v>73</v>
      </c>
      <c r="E419" s="126" t="s">
        <v>89</v>
      </c>
      <c r="F419" s="126" t="s">
        <v>675</v>
      </c>
      <c r="G419" s="126" t="s">
        <v>1213</v>
      </c>
      <c r="H419" s="126" t="s">
        <v>1218</v>
      </c>
    </row>
    <row r="420" spans="1:8" x14ac:dyDescent="0.3">
      <c r="A420">
        <v>419</v>
      </c>
      <c r="B420" s="126" t="s">
        <v>40</v>
      </c>
      <c r="C420" s="126" t="s">
        <v>71</v>
      </c>
      <c r="D420" s="126" t="s">
        <v>73</v>
      </c>
      <c r="E420" s="126" t="s">
        <v>89</v>
      </c>
      <c r="F420" s="126" t="s">
        <v>676</v>
      </c>
      <c r="G420" s="126" t="s">
        <v>1214</v>
      </c>
      <c r="H420" s="126" t="s">
        <v>1218</v>
      </c>
    </row>
    <row r="421" spans="1:8" x14ac:dyDescent="0.3">
      <c r="A421">
        <v>420</v>
      </c>
      <c r="B421" s="126" t="s">
        <v>40</v>
      </c>
      <c r="C421" s="126" t="s">
        <v>71</v>
      </c>
      <c r="D421" s="126" t="s">
        <v>73</v>
      </c>
      <c r="E421" s="126" t="s">
        <v>89</v>
      </c>
      <c r="F421" s="126" t="s">
        <v>677</v>
      </c>
      <c r="G421" s="126" t="s">
        <v>1215</v>
      </c>
      <c r="H421" s="126" t="s">
        <v>1218</v>
      </c>
    </row>
    <row r="422" spans="1:8" x14ac:dyDescent="0.3">
      <c r="A422">
        <v>421</v>
      </c>
      <c r="B422" s="126" t="s">
        <v>40</v>
      </c>
      <c r="C422" s="126" t="s">
        <v>71</v>
      </c>
      <c r="D422" s="126" t="s">
        <v>73</v>
      </c>
      <c r="E422" s="126" t="s">
        <v>89</v>
      </c>
      <c r="F422" s="126" t="s">
        <v>678</v>
      </c>
      <c r="G422" s="126" t="s">
        <v>1216</v>
      </c>
      <c r="H422" s="126" t="s">
        <v>1218</v>
      </c>
    </row>
    <row r="423" spans="1:8" x14ac:dyDescent="0.3">
      <c r="A423">
        <v>422</v>
      </c>
      <c r="B423" s="126" t="s">
        <v>74</v>
      </c>
      <c r="C423" s="126" t="s">
        <v>75</v>
      </c>
      <c r="D423" s="126" t="s">
        <v>77</v>
      </c>
      <c r="E423" s="126" t="s">
        <v>101</v>
      </c>
      <c r="F423" s="126" t="s">
        <v>87</v>
      </c>
      <c r="G423" s="126" t="s">
        <v>2267</v>
      </c>
      <c r="H423" s="126" t="s">
        <v>2919</v>
      </c>
    </row>
    <row r="424" spans="1:8" x14ac:dyDescent="0.3">
      <c r="A424">
        <v>423</v>
      </c>
      <c r="B424" s="126" t="s">
        <v>6</v>
      </c>
      <c r="C424" s="126" t="s">
        <v>7</v>
      </c>
      <c r="D424" s="126" t="s">
        <v>9</v>
      </c>
      <c r="E424" s="126" t="s">
        <v>2</v>
      </c>
      <c r="F424" s="126" t="s">
        <v>294</v>
      </c>
      <c r="G424" s="126" t="s">
        <v>278</v>
      </c>
      <c r="H424" s="126" t="s">
        <v>1218</v>
      </c>
    </row>
    <row r="425" spans="1:8" x14ac:dyDescent="0.3">
      <c r="A425">
        <v>424</v>
      </c>
      <c r="B425" s="126" t="s">
        <v>6</v>
      </c>
      <c r="C425" s="126" t="s">
        <v>7</v>
      </c>
      <c r="D425" s="126" t="s">
        <v>9</v>
      </c>
      <c r="E425" s="126" t="s">
        <v>2</v>
      </c>
      <c r="F425" s="126" t="s">
        <v>295</v>
      </c>
      <c r="G425" s="126" t="s">
        <v>279</v>
      </c>
      <c r="H425" s="126" t="s">
        <v>1218</v>
      </c>
    </row>
    <row r="426" spans="1:8" x14ac:dyDescent="0.3">
      <c r="A426">
        <v>425</v>
      </c>
      <c r="B426" s="126" t="s">
        <v>6</v>
      </c>
      <c r="C426" s="126" t="s">
        <v>7</v>
      </c>
      <c r="D426" s="126" t="s">
        <v>9</v>
      </c>
      <c r="E426" s="126" t="s">
        <v>2</v>
      </c>
      <c r="F426" s="126" t="s">
        <v>296</v>
      </c>
      <c r="G426" s="126" t="s">
        <v>280</v>
      </c>
      <c r="H426" s="126" t="s">
        <v>1218</v>
      </c>
    </row>
    <row r="427" spans="1:8" x14ac:dyDescent="0.3">
      <c r="A427">
        <v>426</v>
      </c>
      <c r="B427" s="126" t="s">
        <v>6</v>
      </c>
      <c r="C427" s="126" t="s">
        <v>7</v>
      </c>
      <c r="D427" s="126" t="s">
        <v>9</v>
      </c>
      <c r="E427" s="126" t="s">
        <v>2</v>
      </c>
      <c r="F427" s="126" t="s">
        <v>297</v>
      </c>
      <c r="G427" s="126" t="s">
        <v>281</v>
      </c>
      <c r="H427" s="126" t="s">
        <v>1218</v>
      </c>
    </row>
    <row r="428" spans="1:8" x14ac:dyDescent="0.3">
      <c r="A428">
        <v>427</v>
      </c>
      <c r="B428" s="126" t="s">
        <v>6</v>
      </c>
      <c r="C428" s="126" t="s">
        <v>7</v>
      </c>
      <c r="D428" s="126" t="s">
        <v>9</v>
      </c>
      <c r="E428" s="126" t="s">
        <v>2</v>
      </c>
      <c r="F428" s="126" t="s">
        <v>298</v>
      </c>
      <c r="G428" s="126" t="s">
        <v>282</v>
      </c>
      <c r="H428" s="126" t="s">
        <v>1218</v>
      </c>
    </row>
    <row r="429" spans="1:8" x14ac:dyDescent="0.3">
      <c r="A429">
        <v>428</v>
      </c>
      <c r="B429" s="126" t="s">
        <v>6</v>
      </c>
      <c r="C429" s="126" t="s">
        <v>7</v>
      </c>
      <c r="D429" s="126" t="s">
        <v>9</v>
      </c>
      <c r="E429" s="126" t="s">
        <v>2</v>
      </c>
      <c r="F429" s="126" t="s">
        <v>299</v>
      </c>
      <c r="G429" s="126" t="s">
        <v>283</v>
      </c>
      <c r="H429" s="126" t="s">
        <v>1218</v>
      </c>
    </row>
    <row r="430" spans="1:8" x14ac:dyDescent="0.3">
      <c r="A430">
        <v>429</v>
      </c>
      <c r="B430" s="126" t="s">
        <v>6</v>
      </c>
      <c r="C430" s="126" t="s">
        <v>7</v>
      </c>
      <c r="D430" s="126" t="s">
        <v>9</v>
      </c>
      <c r="E430" s="126" t="s">
        <v>2</v>
      </c>
      <c r="F430" s="126" t="s">
        <v>300</v>
      </c>
      <c r="G430" s="126" t="s">
        <v>284</v>
      </c>
      <c r="H430" s="126" t="s">
        <v>1218</v>
      </c>
    </row>
    <row r="431" spans="1:8" x14ac:dyDescent="0.3">
      <c r="A431">
        <v>430</v>
      </c>
      <c r="B431" s="126" t="s">
        <v>6</v>
      </c>
      <c r="C431" s="126" t="s">
        <v>7</v>
      </c>
      <c r="D431" s="126" t="s">
        <v>9</v>
      </c>
      <c r="E431" s="126" t="s">
        <v>2</v>
      </c>
      <c r="F431" s="126" t="s">
        <v>301</v>
      </c>
      <c r="G431" s="126" t="s">
        <v>285</v>
      </c>
      <c r="H431" s="126" t="s">
        <v>1218</v>
      </c>
    </row>
    <row r="432" spans="1:8" x14ac:dyDescent="0.3">
      <c r="A432">
        <v>431</v>
      </c>
      <c r="B432" s="126" t="s">
        <v>6</v>
      </c>
      <c r="C432" s="126" t="s">
        <v>7</v>
      </c>
      <c r="D432" s="126" t="s">
        <v>9</v>
      </c>
      <c r="E432" s="126" t="s">
        <v>2</v>
      </c>
      <c r="F432" s="126" t="s">
        <v>302</v>
      </c>
      <c r="G432" s="126" t="s">
        <v>286</v>
      </c>
      <c r="H432" s="126" t="s">
        <v>1218</v>
      </c>
    </row>
    <row r="433" spans="1:8" x14ac:dyDescent="0.3">
      <c r="A433">
        <v>432</v>
      </c>
      <c r="B433" s="126" t="s">
        <v>6</v>
      </c>
      <c r="C433" s="126" t="s">
        <v>7</v>
      </c>
      <c r="D433" s="126" t="s">
        <v>9</v>
      </c>
      <c r="E433" s="126" t="s">
        <v>2</v>
      </c>
      <c r="F433" s="126" t="s">
        <v>303</v>
      </c>
      <c r="G433" s="126" t="s">
        <v>287</v>
      </c>
      <c r="H433" s="126" t="s">
        <v>1218</v>
      </c>
    </row>
    <row r="434" spans="1:8" x14ac:dyDescent="0.3">
      <c r="A434">
        <v>433</v>
      </c>
      <c r="B434" s="126" t="s">
        <v>6</v>
      </c>
      <c r="C434" s="126" t="s">
        <v>7</v>
      </c>
      <c r="D434" s="126" t="s">
        <v>9</v>
      </c>
      <c r="E434" s="126" t="s">
        <v>2</v>
      </c>
      <c r="F434" s="126" t="s">
        <v>304</v>
      </c>
      <c r="G434" s="126" t="s">
        <v>288</v>
      </c>
      <c r="H434" s="126" t="s">
        <v>1218</v>
      </c>
    </row>
    <row r="435" spans="1:8" x14ac:dyDescent="0.3">
      <c r="A435">
        <v>434</v>
      </c>
      <c r="B435" s="126" t="s">
        <v>6</v>
      </c>
      <c r="C435" s="126" t="s">
        <v>7</v>
      </c>
      <c r="D435" s="126" t="s">
        <v>9</v>
      </c>
      <c r="E435" s="126" t="s">
        <v>2</v>
      </c>
      <c r="F435" s="126" t="s">
        <v>305</v>
      </c>
      <c r="G435" s="126" t="s">
        <v>289</v>
      </c>
      <c r="H435" s="126" t="s">
        <v>1218</v>
      </c>
    </row>
    <row r="436" spans="1:8" x14ac:dyDescent="0.3">
      <c r="A436">
        <v>435</v>
      </c>
      <c r="B436" s="126" t="s">
        <v>6</v>
      </c>
      <c r="C436" s="126" t="s">
        <v>7</v>
      </c>
      <c r="D436" s="126" t="s">
        <v>9</v>
      </c>
      <c r="E436" s="126" t="s">
        <v>2</v>
      </c>
      <c r="F436" s="126" t="s">
        <v>306</v>
      </c>
      <c r="G436" s="126" t="s">
        <v>290</v>
      </c>
      <c r="H436" s="126" t="s">
        <v>1218</v>
      </c>
    </row>
    <row r="437" spans="1:8" x14ac:dyDescent="0.3">
      <c r="A437">
        <v>436</v>
      </c>
      <c r="B437" s="126" t="s">
        <v>6</v>
      </c>
      <c r="C437" s="126" t="s">
        <v>7</v>
      </c>
      <c r="D437" s="126" t="s">
        <v>9</v>
      </c>
      <c r="E437" s="126" t="s">
        <v>2</v>
      </c>
      <c r="F437" s="126" t="s">
        <v>307</v>
      </c>
      <c r="G437" s="126" t="s">
        <v>291</v>
      </c>
      <c r="H437" s="126" t="s">
        <v>1218</v>
      </c>
    </row>
    <row r="438" spans="1:8" x14ac:dyDescent="0.3">
      <c r="A438">
        <v>437</v>
      </c>
      <c r="B438" s="126" t="s">
        <v>6</v>
      </c>
      <c r="C438" s="126" t="s">
        <v>7</v>
      </c>
      <c r="D438" s="126" t="s">
        <v>9</v>
      </c>
      <c r="E438" s="126" t="s">
        <v>2</v>
      </c>
      <c r="F438" s="126" t="s">
        <v>308</v>
      </c>
      <c r="G438" s="126" t="s">
        <v>292</v>
      </c>
      <c r="H438" s="126" t="s">
        <v>1218</v>
      </c>
    </row>
    <row r="439" spans="1:8" x14ac:dyDescent="0.3">
      <c r="A439">
        <v>438</v>
      </c>
      <c r="B439" s="126" t="s">
        <v>6</v>
      </c>
      <c r="C439" s="126" t="s">
        <v>7</v>
      </c>
      <c r="D439" s="126" t="s">
        <v>9</v>
      </c>
      <c r="E439" s="126" t="s">
        <v>2</v>
      </c>
      <c r="F439" s="126" t="s">
        <v>309</v>
      </c>
      <c r="G439" s="126" t="s">
        <v>293</v>
      </c>
      <c r="H439" s="126" t="s">
        <v>1218</v>
      </c>
    </row>
    <row r="440" spans="1:8" x14ac:dyDescent="0.3">
      <c r="A440">
        <v>439</v>
      </c>
      <c r="B440" s="126" t="s">
        <v>52</v>
      </c>
      <c r="C440" s="126" t="s">
        <v>78</v>
      </c>
      <c r="D440" s="126" t="s">
        <v>80</v>
      </c>
      <c r="E440" s="126" t="s">
        <v>101</v>
      </c>
      <c r="F440" s="126" t="s">
        <v>87</v>
      </c>
      <c r="G440" s="126" t="s">
        <v>1479</v>
      </c>
      <c r="H440" s="126" t="s">
        <v>2498</v>
      </c>
    </row>
    <row r="441" spans="1:8" x14ac:dyDescent="0.3">
      <c r="A441">
        <v>440</v>
      </c>
      <c r="B441" s="126" t="s">
        <v>52</v>
      </c>
      <c r="C441" s="126" t="s">
        <v>78</v>
      </c>
      <c r="D441" s="126" t="s">
        <v>80</v>
      </c>
      <c r="E441" s="126" t="s">
        <v>101</v>
      </c>
      <c r="F441" s="126" t="s">
        <v>679</v>
      </c>
      <c r="G441" s="126" t="s">
        <v>1461</v>
      </c>
      <c r="H441" s="126" t="s">
        <v>2498</v>
      </c>
    </row>
    <row r="442" spans="1:8" x14ac:dyDescent="0.3">
      <c r="A442">
        <v>441</v>
      </c>
      <c r="B442" s="126" t="s">
        <v>52</v>
      </c>
      <c r="C442" s="126" t="s">
        <v>78</v>
      </c>
      <c r="D442" s="126" t="s">
        <v>80</v>
      </c>
      <c r="E442" s="126" t="s">
        <v>101</v>
      </c>
      <c r="F442" s="126" t="s">
        <v>680</v>
      </c>
      <c r="G442" s="126" t="s">
        <v>1471</v>
      </c>
      <c r="H442" s="126" t="s">
        <v>2498</v>
      </c>
    </row>
    <row r="443" spans="1:8" x14ac:dyDescent="0.3">
      <c r="A443">
        <v>442</v>
      </c>
      <c r="B443" s="126" t="s">
        <v>52</v>
      </c>
      <c r="C443" s="126" t="s">
        <v>78</v>
      </c>
      <c r="D443" s="126" t="s">
        <v>80</v>
      </c>
      <c r="E443" s="126" t="s">
        <v>101</v>
      </c>
      <c r="F443" s="126" t="s">
        <v>681</v>
      </c>
      <c r="G443" s="126" t="s">
        <v>1472</v>
      </c>
      <c r="H443" s="126" t="s">
        <v>2498</v>
      </c>
    </row>
    <row r="444" spans="1:8" x14ac:dyDescent="0.3">
      <c r="A444">
        <v>443</v>
      </c>
      <c r="B444" s="126" t="s">
        <v>52</v>
      </c>
      <c r="C444" s="126" t="s">
        <v>78</v>
      </c>
      <c r="D444" s="126" t="s">
        <v>80</v>
      </c>
      <c r="E444" s="126" t="s">
        <v>101</v>
      </c>
      <c r="F444" s="126" t="s">
        <v>682</v>
      </c>
      <c r="G444" s="126" t="s">
        <v>1473</v>
      </c>
      <c r="H444" s="126" t="s">
        <v>2498</v>
      </c>
    </row>
    <row r="445" spans="1:8" x14ac:dyDescent="0.3">
      <c r="A445">
        <v>444</v>
      </c>
      <c r="B445" s="126" t="s">
        <v>52</v>
      </c>
      <c r="C445" s="126" t="s">
        <v>78</v>
      </c>
      <c r="D445" s="126" t="s">
        <v>80</v>
      </c>
      <c r="E445" s="126" t="s">
        <v>101</v>
      </c>
      <c r="F445" s="126" t="s">
        <v>683</v>
      </c>
      <c r="G445" s="126" t="s">
        <v>1474</v>
      </c>
      <c r="H445" s="126" t="s">
        <v>2498</v>
      </c>
    </row>
    <row r="446" spans="1:8" x14ac:dyDescent="0.3">
      <c r="A446">
        <v>445</v>
      </c>
      <c r="B446" s="126" t="s">
        <v>52</v>
      </c>
      <c r="C446" s="126" t="s">
        <v>78</v>
      </c>
      <c r="D446" s="126" t="s">
        <v>80</v>
      </c>
      <c r="E446" s="126" t="s">
        <v>101</v>
      </c>
      <c r="F446" s="126" t="s">
        <v>684</v>
      </c>
      <c r="G446" s="126" t="s">
        <v>1475</v>
      </c>
      <c r="H446" s="126" t="s">
        <v>2498</v>
      </c>
    </row>
    <row r="447" spans="1:8" x14ac:dyDescent="0.3">
      <c r="A447">
        <v>446</v>
      </c>
      <c r="B447" s="126" t="s">
        <v>52</v>
      </c>
      <c r="C447" s="126" t="s">
        <v>78</v>
      </c>
      <c r="D447" s="126" t="s">
        <v>80</v>
      </c>
      <c r="E447" s="126" t="s">
        <v>101</v>
      </c>
      <c r="F447" s="126" t="s">
        <v>685</v>
      </c>
      <c r="G447" s="126" t="s">
        <v>1476</v>
      </c>
      <c r="H447" s="126" t="s">
        <v>2498</v>
      </c>
    </row>
    <row r="448" spans="1:8" x14ac:dyDescent="0.3">
      <c r="A448">
        <v>447</v>
      </c>
      <c r="B448" s="126" t="s">
        <v>52</v>
      </c>
      <c r="C448" s="126" t="s">
        <v>78</v>
      </c>
      <c r="D448" s="126" t="s">
        <v>80</v>
      </c>
      <c r="E448" s="126" t="s">
        <v>101</v>
      </c>
      <c r="F448" s="126" t="s">
        <v>686</v>
      </c>
      <c r="G448" s="126" t="s">
        <v>1477</v>
      </c>
      <c r="H448" s="126" t="s">
        <v>2498</v>
      </c>
    </row>
    <row r="449" spans="1:8" x14ac:dyDescent="0.3">
      <c r="A449">
        <v>448</v>
      </c>
      <c r="B449" s="126" t="s">
        <v>52</v>
      </c>
      <c r="C449" s="126" t="s">
        <v>78</v>
      </c>
      <c r="D449" s="126" t="s">
        <v>80</v>
      </c>
      <c r="E449" s="126" t="s">
        <v>101</v>
      </c>
      <c r="F449" s="126" t="s">
        <v>687</v>
      </c>
      <c r="G449" s="126" t="s">
        <v>1478</v>
      </c>
      <c r="H449" s="126" t="s">
        <v>2498</v>
      </c>
    </row>
    <row r="450" spans="1:8" x14ac:dyDescent="0.3">
      <c r="A450">
        <v>449</v>
      </c>
      <c r="B450" s="126" t="s">
        <v>52</v>
      </c>
      <c r="C450" s="126" t="s">
        <v>78</v>
      </c>
      <c r="D450" s="126" t="s">
        <v>80</v>
      </c>
      <c r="E450" s="126" t="s">
        <v>101</v>
      </c>
      <c r="F450" s="126" t="s">
        <v>688</v>
      </c>
      <c r="G450" s="126" t="s">
        <v>1462</v>
      </c>
      <c r="H450" s="126" t="s">
        <v>2498</v>
      </c>
    </row>
    <row r="451" spans="1:8" x14ac:dyDescent="0.3">
      <c r="A451">
        <v>450</v>
      </c>
      <c r="B451" s="126" t="s">
        <v>52</v>
      </c>
      <c r="C451" s="126" t="s">
        <v>78</v>
      </c>
      <c r="D451" s="126" t="s">
        <v>80</v>
      </c>
      <c r="E451" s="126" t="s">
        <v>101</v>
      </c>
      <c r="F451" s="126" t="s">
        <v>689</v>
      </c>
      <c r="G451" s="126" t="s">
        <v>1463</v>
      </c>
      <c r="H451" s="126" t="s">
        <v>2498</v>
      </c>
    </row>
    <row r="452" spans="1:8" x14ac:dyDescent="0.3">
      <c r="A452">
        <v>451</v>
      </c>
      <c r="B452" s="126" t="s">
        <v>52</v>
      </c>
      <c r="C452" s="126" t="s">
        <v>78</v>
      </c>
      <c r="D452" s="126" t="s">
        <v>80</v>
      </c>
      <c r="E452" s="126" t="s">
        <v>101</v>
      </c>
      <c r="F452" s="126" t="s">
        <v>690</v>
      </c>
      <c r="G452" s="126" t="s">
        <v>1464</v>
      </c>
      <c r="H452" s="126" t="s">
        <v>2498</v>
      </c>
    </row>
    <row r="453" spans="1:8" x14ac:dyDescent="0.3">
      <c r="A453">
        <v>452</v>
      </c>
      <c r="B453" s="126" t="s">
        <v>52</v>
      </c>
      <c r="C453" s="126" t="s">
        <v>78</v>
      </c>
      <c r="D453" s="126" t="s">
        <v>80</v>
      </c>
      <c r="E453" s="126" t="s">
        <v>101</v>
      </c>
      <c r="F453" s="126" t="s">
        <v>691</v>
      </c>
      <c r="G453" s="126" t="s">
        <v>1465</v>
      </c>
      <c r="H453" s="126" t="s">
        <v>2498</v>
      </c>
    </row>
    <row r="454" spans="1:8" x14ac:dyDescent="0.3">
      <c r="A454">
        <v>453</v>
      </c>
      <c r="B454" s="126" t="s">
        <v>52</v>
      </c>
      <c r="C454" s="126" t="s">
        <v>78</v>
      </c>
      <c r="D454" s="126" t="s">
        <v>80</v>
      </c>
      <c r="E454" s="126" t="s">
        <v>101</v>
      </c>
      <c r="F454" s="126" t="s">
        <v>692</v>
      </c>
      <c r="G454" s="126" t="s">
        <v>1466</v>
      </c>
      <c r="H454" s="126" t="s">
        <v>2498</v>
      </c>
    </row>
    <row r="455" spans="1:8" x14ac:dyDescent="0.3">
      <c r="A455">
        <v>454</v>
      </c>
      <c r="B455" s="126" t="s">
        <v>52</v>
      </c>
      <c r="C455" s="126" t="s">
        <v>78</v>
      </c>
      <c r="D455" s="126" t="s">
        <v>80</v>
      </c>
      <c r="E455" s="126" t="s">
        <v>101</v>
      </c>
      <c r="F455" s="126" t="s">
        <v>693</v>
      </c>
      <c r="G455" s="126" t="s">
        <v>1467</v>
      </c>
      <c r="H455" s="126" t="s">
        <v>2498</v>
      </c>
    </row>
    <row r="456" spans="1:8" x14ac:dyDescent="0.3">
      <c r="A456">
        <v>455</v>
      </c>
      <c r="B456" s="126" t="s">
        <v>52</v>
      </c>
      <c r="C456" s="126" t="s">
        <v>78</v>
      </c>
      <c r="D456" s="126" t="s">
        <v>80</v>
      </c>
      <c r="E456" s="126" t="s">
        <v>101</v>
      </c>
      <c r="F456" s="126" t="s">
        <v>694</v>
      </c>
      <c r="G456" s="126" t="s">
        <v>1468</v>
      </c>
      <c r="H456" s="126" t="s">
        <v>2498</v>
      </c>
    </row>
    <row r="457" spans="1:8" x14ac:dyDescent="0.3">
      <c r="A457">
        <v>456</v>
      </c>
      <c r="B457" s="126" t="s">
        <v>52</v>
      </c>
      <c r="C457" s="126" t="s">
        <v>78</v>
      </c>
      <c r="D457" s="126" t="s">
        <v>80</v>
      </c>
      <c r="E457" s="126" t="s">
        <v>101</v>
      </c>
      <c r="F457" s="126" t="s">
        <v>695</v>
      </c>
      <c r="G457" s="126" t="s">
        <v>1469</v>
      </c>
      <c r="H457" s="126" t="s">
        <v>2498</v>
      </c>
    </row>
    <row r="458" spans="1:8" x14ac:dyDescent="0.3">
      <c r="A458">
        <v>457</v>
      </c>
      <c r="B458" s="126" t="s">
        <v>52</v>
      </c>
      <c r="C458" s="126" t="s">
        <v>78</v>
      </c>
      <c r="D458" s="126" t="s">
        <v>80</v>
      </c>
      <c r="E458" s="126" t="s">
        <v>101</v>
      </c>
      <c r="F458" s="126" t="s">
        <v>696</v>
      </c>
      <c r="G458" s="126" t="s">
        <v>1470</v>
      </c>
      <c r="H458" s="126" t="s">
        <v>2498</v>
      </c>
    </row>
    <row r="459" spans="1:8" x14ac:dyDescent="0.3">
      <c r="A459">
        <v>458</v>
      </c>
      <c r="B459" s="126" t="s">
        <v>81</v>
      </c>
      <c r="C459" s="126" t="s">
        <v>82</v>
      </c>
      <c r="D459" s="126" t="s">
        <v>83</v>
      </c>
      <c r="E459" s="126" t="s">
        <v>101</v>
      </c>
      <c r="F459" s="126" t="s">
        <v>87</v>
      </c>
      <c r="G459" s="126" t="s">
        <v>1381</v>
      </c>
      <c r="H459" s="126" t="s">
        <v>2498</v>
      </c>
    </row>
    <row r="460" spans="1:8" x14ac:dyDescent="0.3">
      <c r="A460">
        <v>459</v>
      </c>
      <c r="B460" s="126" t="s">
        <v>81</v>
      </c>
      <c r="C460" s="126" t="s">
        <v>82</v>
      </c>
      <c r="D460" s="126" t="s">
        <v>83</v>
      </c>
      <c r="E460" s="126" t="s">
        <v>101</v>
      </c>
      <c r="F460" s="126" t="s">
        <v>679</v>
      </c>
      <c r="G460" s="126" t="s">
        <v>1363</v>
      </c>
      <c r="H460" s="126" t="s">
        <v>2498</v>
      </c>
    </row>
    <row r="461" spans="1:8" x14ac:dyDescent="0.3">
      <c r="A461">
        <v>460</v>
      </c>
      <c r="B461" s="126" t="s">
        <v>81</v>
      </c>
      <c r="C461" s="126" t="s">
        <v>82</v>
      </c>
      <c r="D461" s="126" t="s">
        <v>83</v>
      </c>
      <c r="E461" s="126" t="s">
        <v>101</v>
      </c>
      <c r="F461" s="126" t="s">
        <v>680</v>
      </c>
      <c r="G461" s="126" t="s">
        <v>1373</v>
      </c>
      <c r="H461" s="126" t="s">
        <v>2498</v>
      </c>
    </row>
    <row r="462" spans="1:8" x14ac:dyDescent="0.3">
      <c r="A462">
        <v>461</v>
      </c>
      <c r="B462" s="126" t="s">
        <v>81</v>
      </c>
      <c r="C462" s="126" t="s">
        <v>82</v>
      </c>
      <c r="D462" s="126" t="s">
        <v>83</v>
      </c>
      <c r="E462" s="126" t="s">
        <v>101</v>
      </c>
      <c r="F462" s="126" t="s">
        <v>681</v>
      </c>
      <c r="G462" s="126" t="s">
        <v>1374</v>
      </c>
      <c r="H462" s="126" t="s">
        <v>2498</v>
      </c>
    </row>
    <row r="463" spans="1:8" x14ac:dyDescent="0.3">
      <c r="A463">
        <v>462</v>
      </c>
      <c r="B463" s="126" t="s">
        <v>81</v>
      </c>
      <c r="C463" s="126" t="s">
        <v>82</v>
      </c>
      <c r="D463" s="126" t="s">
        <v>83</v>
      </c>
      <c r="E463" s="126" t="s">
        <v>101</v>
      </c>
      <c r="F463" s="126" t="s">
        <v>682</v>
      </c>
      <c r="G463" s="126" t="s">
        <v>1375</v>
      </c>
      <c r="H463" s="126" t="s">
        <v>2498</v>
      </c>
    </row>
    <row r="464" spans="1:8" x14ac:dyDescent="0.3">
      <c r="A464">
        <v>463</v>
      </c>
      <c r="B464" s="126" t="s">
        <v>81</v>
      </c>
      <c r="C464" s="126" t="s">
        <v>82</v>
      </c>
      <c r="D464" s="126" t="s">
        <v>83</v>
      </c>
      <c r="E464" s="126" t="s">
        <v>101</v>
      </c>
      <c r="F464" s="126" t="s">
        <v>683</v>
      </c>
      <c r="G464" s="126" t="s">
        <v>1376</v>
      </c>
      <c r="H464" s="126" t="s">
        <v>2498</v>
      </c>
    </row>
    <row r="465" spans="1:8" x14ac:dyDescent="0.3">
      <c r="A465">
        <v>464</v>
      </c>
      <c r="B465" s="126" t="s">
        <v>81</v>
      </c>
      <c r="C465" s="126" t="s">
        <v>82</v>
      </c>
      <c r="D465" s="126" t="s">
        <v>83</v>
      </c>
      <c r="E465" s="126" t="s">
        <v>101</v>
      </c>
      <c r="F465" s="126" t="s">
        <v>684</v>
      </c>
      <c r="G465" s="126" t="s">
        <v>1377</v>
      </c>
      <c r="H465" s="126" t="s">
        <v>2498</v>
      </c>
    </row>
    <row r="466" spans="1:8" x14ac:dyDescent="0.3">
      <c r="A466">
        <v>465</v>
      </c>
      <c r="B466" s="126" t="s">
        <v>81</v>
      </c>
      <c r="C466" s="126" t="s">
        <v>82</v>
      </c>
      <c r="D466" s="126" t="s">
        <v>83</v>
      </c>
      <c r="E466" s="126" t="s">
        <v>101</v>
      </c>
      <c r="F466" s="126" t="s">
        <v>685</v>
      </c>
      <c r="G466" s="126" t="s">
        <v>1378</v>
      </c>
      <c r="H466" s="126" t="s">
        <v>2498</v>
      </c>
    </row>
    <row r="467" spans="1:8" x14ac:dyDescent="0.3">
      <c r="A467">
        <v>466</v>
      </c>
      <c r="B467" s="126" t="s">
        <v>81</v>
      </c>
      <c r="C467" s="126" t="s">
        <v>82</v>
      </c>
      <c r="D467" s="126" t="s">
        <v>83</v>
      </c>
      <c r="E467" s="126" t="s">
        <v>101</v>
      </c>
      <c r="F467" s="126" t="s">
        <v>686</v>
      </c>
      <c r="G467" s="126" t="s">
        <v>1379</v>
      </c>
      <c r="H467" s="126" t="s">
        <v>2498</v>
      </c>
    </row>
    <row r="468" spans="1:8" x14ac:dyDescent="0.3">
      <c r="A468">
        <v>467</v>
      </c>
      <c r="B468" s="126" t="s">
        <v>81</v>
      </c>
      <c r="C468" s="126" t="s">
        <v>82</v>
      </c>
      <c r="D468" s="126" t="s">
        <v>83</v>
      </c>
      <c r="E468" s="126" t="s">
        <v>101</v>
      </c>
      <c r="F468" s="126" t="s">
        <v>687</v>
      </c>
      <c r="G468" s="126" t="s">
        <v>1380</v>
      </c>
      <c r="H468" s="126" t="s">
        <v>2498</v>
      </c>
    </row>
    <row r="469" spans="1:8" x14ac:dyDescent="0.3">
      <c r="A469">
        <v>468</v>
      </c>
      <c r="B469" s="126" t="s">
        <v>81</v>
      </c>
      <c r="C469" s="126" t="s">
        <v>82</v>
      </c>
      <c r="D469" s="126" t="s">
        <v>83</v>
      </c>
      <c r="E469" s="126" t="s">
        <v>101</v>
      </c>
      <c r="F469" s="126" t="s">
        <v>688</v>
      </c>
      <c r="G469" s="126" t="s">
        <v>1364</v>
      </c>
      <c r="H469" s="126" t="s">
        <v>2498</v>
      </c>
    </row>
    <row r="470" spans="1:8" x14ac:dyDescent="0.3">
      <c r="A470">
        <v>469</v>
      </c>
      <c r="B470" s="126" t="s">
        <v>81</v>
      </c>
      <c r="C470" s="126" t="s">
        <v>82</v>
      </c>
      <c r="D470" s="126" t="s">
        <v>83</v>
      </c>
      <c r="E470" s="126" t="s">
        <v>101</v>
      </c>
      <c r="F470" s="126" t="s">
        <v>689</v>
      </c>
      <c r="G470" s="126" t="s">
        <v>1365</v>
      </c>
      <c r="H470" s="126" t="s">
        <v>2498</v>
      </c>
    </row>
    <row r="471" spans="1:8" x14ac:dyDescent="0.3">
      <c r="A471">
        <v>470</v>
      </c>
      <c r="B471" s="126" t="s">
        <v>81</v>
      </c>
      <c r="C471" s="126" t="s">
        <v>82</v>
      </c>
      <c r="D471" s="126" t="s">
        <v>83</v>
      </c>
      <c r="E471" s="126" t="s">
        <v>101</v>
      </c>
      <c r="F471" s="126" t="s">
        <v>690</v>
      </c>
      <c r="G471" s="126" t="s">
        <v>1366</v>
      </c>
      <c r="H471" s="126" t="s">
        <v>2498</v>
      </c>
    </row>
    <row r="472" spans="1:8" x14ac:dyDescent="0.3">
      <c r="A472">
        <v>471</v>
      </c>
      <c r="B472" s="126" t="s">
        <v>81</v>
      </c>
      <c r="C472" s="126" t="s">
        <v>82</v>
      </c>
      <c r="D472" s="126" t="s">
        <v>83</v>
      </c>
      <c r="E472" s="126" t="s">
        <v>101</v>
      </c>
      <c r="F472" s="126" t="s">
        <v>691</v>
      </c>
      <c r="G472" s="126" t="s">
        <v>1367</v>
      </c>
      <c r="H472" s="126" t="s">
        <v>2498</v>
      </c>
    </row>
    <row r="473" spans="1:8" x14ac:dyDescent="0.3">
      <c r="A473">
        <v>472</v>
      </c>
      <c r="B473" s="126" t="s">
        <v>81</v>
      </c>
      <c r="C473" s="126" t="s">
        <v>82</v>
      </c>
      <c r="D473" s="126" t="s">
        <v>83</v>
      </c>
      <c r="E473" s="126" t="s">
        <v>101</v>
      </c>
      <c r="F473" s="126" t="s">
        <v>692</v>
      </c>
      <c r="G473" s="126" t="s">
        <v>1368</v>
      </c>
      <c r="H473" s="126" t="s">
        <v>2498</v>
      </c>
    </row>
    <row r="474" spans="1:8" x14ac:dyDescent="0.3">
      <c r="A474">
        <v>473</v>
      </c>
      <c r="B474" s="126" t="s">
        <v>81</v>
      </c>
      <c r="C474" s="126" t="s">
        <v>82</v>
      </c>
      <c r="D474" s="126" t="s">
        <v>83</v>
      </c>
      <c r="E474" s="126" t="s">
        <v>101</v>
      </c>
      <c r="F474" s="126" t="s">
        <v>693</v>
      </c>
      <c r="G474" s="126" t="s">
        <v>1369</v>
      </c>
      <c r="H474" s="126" t="s">
        <v>2498</v>
      </c>
    </row>
    <row r="475" spans="1:8" x14ac:dyDescent="0.3">
      <c r="A475">
        <v>474</v>
      </c>
      <c r="B475" s="126" t="s">
        <v>81</v>
      </c>
      <c r="C475" s="126" t="s">
        <v>82</v>
      </c>
      <c r="D475" s="126" t="s">
        <v>83</v>
      </c>
      <c r="E475" s="126" t="s">
        <v>101</v>
      </c>
      <c r="F475" s="126" t="s">
        <v>694</v>
      </c>
      <c r="G475" s="126" t="s">
        <v>1370</v>
      </c>
      <c r="H475" s="126" t="s">
        <v>2498</v>
      </c>
    </row>
    <row r="476" spans="1:8" x14ac:dyDescent="0.3">
      <c r="A476">
        <v>475</v>
      </c>
      <c r="B476" s="126" t="s">
        <v>81</v>
      </c>
      <c r="C476" s="126" t="s">
        <v>82</v>
      </c>
      <c r="D476" s="126" t="s">
        <v>83</v>
      </c>
      <c r="E476" s="126" t="s">
        <v>101</v>
      </c>
      <c r="F476" s="126" t="s">
        <v>695</v>
      </c>
      <c r="G476" s="126" t="s">
        <v>1371</v>
      </c>
      <c r="H476" s="126" t="s">
        <v>2498</v>
      </c>
    </row>
    <row r="477" spans="1:8" x14ac:dyDescent="0.3">
      <c r="A477">
        <v>476</v>
      </c>
      <c r="B477" s="126" t="s">
        <v>81</v>
      </c>
      <c r="C477" s="126" t="s">
        <v>82</v>
      </c>
      <c r="D477" s="126" t="s">
        <v>83</v>
      </c>
      <c r="E477" s="126" t="s">
        <v>101</v>
      </c>
      <c r="F477" s="126" t="s">
        <v>696</v>
      </c>
      <c r="G477" s="126" t="s">
        <v>1372</v>
      </c>
      <c r="H477" s="126" t="s">
        <v>2498</v>
      </c>
    </row>
    <row r="478" spans="1:8" x14ac:dyDescent="0.3">
      <c r="A478">
        <v>477</v>
      </c>
      <c r="B478" s="126" t="s">
        <v>52</v>
      </c>
      <c r="C478" s="126" t="s">
        <v>78</v>
      </c>
      <c r="D478" s="126" t="s">
        <v>120</v>
      </c>
      <c r="E478" s="126" t="s">
        <v>89</v>
      </c>
      <c r="F478" s="126" t="s">
        <v>87</v>
      </c>
      <c r="G478" s="126" t="s">
        <v>1460</v>
      </c>
      <c r="H478" s="126" t="s">
        <v>2498</v>
      </c>
    </row>
    <row r="479" spans="1:8" x14ac:dyDescent="0.3">
      <c r="A479">
        <v>478</v>
      </c>
      <c r="B479" s="126" t="s">
        <v>52</v>
      </c>
      <c r="C479" s="126" t="s">
        <v>78</v>
      </c>
      <c r="D479" s="126" t="s">
        <v>120</v>
      </c>
      <c r="E479" s="126" t="s">
        <v>89</v>
      </c>
      <c r="F479" s="126" t="s">
        <v>703</v>
      </c>
      <c r="G479" s="126" t="s">
        <v>1438</v>
      </c>
      <c r="H479" s="126" t="s">
        <v>2498</v>
      </c>
    </row>
    <row r="480" spans="1:8" x14ac:dyDescent="0.3">
      <c r="A480">
        <v>479</v>
      </c>
      <c r="B480" s="126" t="s">
        <v>52</v>
      </c>
      <c r="C480" s="126" t="s">
        <v>78</v>
      </c>
      <c r="D480" s="126" t="s">
        <v>120</v>
      </c>
      <c r="E480" s="126" t="s">
        <v>89</v>
      </c>
      <c r="F480" s="126" t="s">
        <v>701</v>
      </c>
      <c r="G480" s="126" t="s">
        <v>1449</v>
      </c>
      <c r="H480" s="126" t="s">
        <v>2498</v>
      </c>
    </row>
    <row r="481" spans="1:8" x14ac:dyDescent="0.3">
      <c r="A481">
        <v>480</v>
      </c>
      <c r="B481" s="126" t="s">
        <v>52</v>
      </c>
      <c r="C481" s="126" t="s">
        <v>78</v>
      </c>
      <c r="D481" s="126" t="s">
        <v>120</v>
      </c>
      <c r="E481" s="126" t="s">
        <v>89</v>
      </c>
      <c r="F481" s="126" t="s">
        <v>712</v>
      </c>
      <c r="G481" s="126" t="s">
        <v>1453</v>
      </c>
      <c r="H481" s="126" t="s">
        <v>2498</v>
      </c>
    </row>
    <row r="482" spans="1:8" x14ac:dyDescent="0.3">
      <c r="A482">
        <v>481</v>
      </c>
      <c r="B482" s="126" t="s">
        <v>52</v>
      </c>
      <c r="C482" s="126" t="s">
        <v>78</v>
      </c>
      <c r="D482" s="126" t="s">
        <v>120</v>
      </c>
      <c r="E482" s="126" t="s">
        <v>89</v>
      </c>
      <c r="F482" s="126" t="s">
        <v>699</v>
      </c>
      <c r="G482" s="126" t="s">
        <v>1454</v>
      </c>
      <c r="H482" s="126" t="s">
        <v>2498</v>
      </c>
    </row>
    <row r="483" spans="1:8" x14ac:dyDescent="0.3">
      <c r="A483">
        <v>482</v>
      </c>
      <c r="B483" s="126" t="s">
        <v>52</v>
      </c>
      <c r="C483" s="126" t="s">
        <v>78</v>
      </c>
      <c r="D483" s="126" t="s">
        <v>120</v>
      </c>
      <c r="E483" s="126" t="s">
        <v>89</v>
      </c>
      <c r="F483" s="126" t="s">
        <v>702</v>
      </c>
      <c r="G483" s="126" t="s">
        <v>1455</v>
      </c>
      <c r="H483" s="126" t="s">
        <v>2498</v>
      </c>
    </row>
    <row r="484" spans="1:8" x14ac:dyDescent="0.3">
      <c r="A484">
        <v>483</v>
      </c>
      <c r="B484" s="126" t="s">
        <v>52</v>
      </c>
      <c r="C484" s="126" t="s">
        <v>78</v>
      </c>
      <c r="D484" s="126" t="s">
        <v>120</v>
      </c>
      <c r="E484" s="126" t="s">
        <v>89</v>
      </c>
      <c r="F484" s="126" t="s">
        <v>714</v>
      </c>
      <c r="G484" s="126" t="s">
        <v>1456</v>
      </c>
      <c r="H484" s="126" t="s">
        <v>2498</v>
      </c>
    </row>
    <row r="485" spans="1:8" x14ac:dyDescent="0.3">
      <c r="A485">
        <v>484</v>
      </c>
      <c r="B485" s="126" t="s">
        <v>52</v>
      </c>
      <c r="C485" s="126" t="s">
        <v>78</v>
      </c>
      <c r="D485" s="126" t="s">
        <v>120</v>
      </c>
      <c r="E485" s="126" t="s">
        <v>89</v>
      </c>
      <c r="F485" s="126" t="s">
        <v>715</v>
      </c>
      <c r="G485" s="126" t="s">
        <v>1457</v>
      </c>
      <c r="H485" s="126" t="s">
        <v>2498</v>
      </c>
    </row>
    <row r="486" spans="1:8" x14ac:dyDescent="0.3">
      <c r="A486">
        <v>485</v>
      </c>
      <c r="B486" s="126" t="s">
        <v>52</v>
      </c>
      <c r="C486" s="126" t="s">
        <v>78</v>
      </c>
      <c r="D486" s="126" t="s">
        <v>120</v>
      </c>
      <c r="E486" s="126" t="s">
        <v>89</v>
      </c>
      <c r="F486" s="126" t="s">
        <v>717</v>
      </c>
      <c r="G486" s="126" t="s">
        <v>1458</v>
      </c>
      <c r="H486" s="126" t="s">
        <v>2498</v>
      </c>
    </row>
    <row r="487" spans="1:8" x14ac:dyDescent="0.3">
      <c r="A487">
        <v>486</v>
      </c>
      <c r="B487" s="126" t="s">
        <v>52</v>
      </c>
      <c r="C487" s="126" t="s">
        <v>78</v>
      </c>
      <c r="D487" s="126" t="s">
        <v>120</v>
      </c>
      <c r="E487" s="126" t="s">
        <v>89</v>
      </c>
      <c r="F487" s="126" t="s">
        <v>709</v>
      </c>
      <c r="G487" s="126" t="s">
        <v>1459</v>
      </c>
      <c r="H487" s="126" t="s">
        <v>2498</v>
      </c>
    </row>
    <row r="488" spans="1:8" x14ac:dyDescent="0.3">
      <c r="A488">
        <v>487</v>
      </c>
      <c r="B488" s="126" t="s">
        <v>52</v>
      </c>
      <c r="C488" s="126" t="s">
        <v>78</v>
      </c>
      <c r="D488" s="126" t="s">
        <v>120</v>
      </c>
      <c r="E488" s="126" t="s">
        <v>89</v>
      </c>
      <c r="F488" s="126" t="s">
        <v>716</v>
      </c>
      <c r="G488" s="126" t="s">
        <v>1439</v>
      </c>
      <c r="H488" s="126" t="s">
        <v>2498</v>
      </c>
    </row>
    <row r="489" spans="1:8" x14ac:dyDescent="0.3">
      <c r="A489">
        <v>488</v>
      </c>
      <c r="B489" s="126" t="s">
        <v>52</v>
      </c>
      <c r="C489" s="126" t="s">
        <v>78</v>
      </c>
      <c r="D489" s="126" t="s">
        <v>120</v>
      </c>
      <c r="E489" s="126" t="s">
        <v>89</v>
      </c>
      <c r="F489" s="126" t="s">
        <v>711</v>
      </c>
      <c r="G489" s="126" t="s">
        <v>1440</v>
      </c>
      <c r="H489" s="126" t="s">
        <v>2498</v>
      </c>
    </row>
    <row r="490" spans="1:8" x14ac:dyDescent="0.3">
      <c r="A490">
        <v>489</v>
      </c>
      <c r="B490" s="126" t="s">
        <v>52</v>
      </c>
      <c r="C490" s="126" t="s">
        <v>78</v>
      </c>
      <c r="D490" s="126" t="s">
        <v>120</v>
      </c>
      <c r="E490" s="126" t="s">
        <v>89</v>
      </c>
      <c r="F490" s="126" t="s">
        <v>713</v>
      </c>
      <c r="G490" s="126" t="s">
        <v>1441</v>
      </c>
      <c r="H490" s="126" t="s">
        <v>2498</v>
      </c>
    </row>
    <row r="491" spans="1:8" x14ac:dyDescent="0.3">
      <c r="A491">
        <v>490</v>
      </c>
      <c r="B491" s="126" t="s">
        <v>52</v>
      </c>
      <c r="C491" s="126" t="s">
        <v>78</v>
      </c>
      <c r="D491" s="126" t="s">
        <v>120</v>
      </c>
      <c r="E491" s="126" t="s">
        <v>89</v>
      </c>
      <c r="F491" s="126" t="s">
        <v>704</v>
      </c>
      <c r="G491" s="126" t="s">
        <v>1442</v>
      </c>
      <c r="H491" s="126" t="s">
        <v>2498</v>
      </c>
    </row>
    <row r="492" spans="1:8" x14ac:dyDescent="0.3">
      <c r="A492">
        <v>491</v>
      </c>
      <c r="B492" s="126" t="s">
        <v>52</v>
      </c>
      <c r="C492" s="126" t="s">
        <v>78</v>
      </c>
      <c r="D492" s="126" t="s">
        <v>120</v>
      </c>
      <c r="E492" s="126" t="s">
        <v>89</v>
      </c>
      <c r="F492" s="126" t="s">
        <v>710</v>
      </c>
      <c r="G492" s="126" t="s">
        <v>1443</v>
      </c>
      <c r="H492" s="126" t="s">
        <v>2498</v>
      </c>
    </row>
    <row r="493" spans="1:8" x14ac:dyDescent="0.3">
      <c r="A493">
        <v>492</v>
      </c>
      <c r="B493" s="126" t="s">
        <v>52</v>
      </c>
      <c r="C493" s="126" t="s">
        <v>78</v>
      </c>
      <c r="D493" s="126" t="s">
        <v>120</v>
      </c>
      <c r="E493" s="126" t="s">
        <v>89</v>
      </c>
      <c r="F493" s="126" t="s">
        <v>698</v>
      </c>
      <c r="G493" s="126" t="s">
        <v>1444</v>
      </c>
      <c r="H493" s="126" t="s">
        <v>2498</v>
      </c>
    </row>
    <row r="494" spans="1:8" x14ac:dyDescent="0.3">
      <c r="A494">
        <v>493</v>
      </c>
      <c r="B494" s="126" t="s">
        <v>52</v>
      </c>
      <c r="C494" s="126" t="s">
        <v>78</v>
      </c>
      <c r="D494" s="126" t="s">
        <v>120</v>
      </c>
      <c r="E494" s="126" t="s">
        <v>89</v>
      </c>
      <c r="F494" s="126" t="s">
        <v>697</v>
      </c>
      <c r="G494" s="126" t="s">
        <v>1445</v>
      </c>
      <c r="H494" s="126" t="s">
        <v>2498</v>
      </c>
    </row>
    <row r="495" spans="1:8" x14ac:dyDescent="0.3">
      <c r="A495">
        <v>494</v>
      </c>
      <c r="B495" s="126" t="s">
        <v>52</v>
      </c>
      <c r="C495" s="126" t="s">
        <v>78</v>
      </c>
      <c r="D495" s="126" t="s">
        <v>120</v>
      </c>
      <c r="E495" s="126" t="s">
        <v>89</v>
      </c>
      <c r="F495" s="126" t="s">
        <v>708</v>
      </c>
      <c r="G495" s="126" t="s">
        <v>1446</v>
      </c>
      <c r="H495" s="126" t="s">
        <v>2498</v>
      </c>
    </row>
    <row r="496" spans="1:8" x14ac:dyDescent="0.3">
      <c r="A496">
        <v>495</v>
      </c>
      <c r="B496" s="126" t="s">
        <v>52</v>
      </c>
      <c r="C496" s="126" t="s">
        <v>78</v>
      </c>
      <c r="D496" s="126" t="s">
        <v>120</v>
      </c>
      <c r="E496" s="126" t="s">
        <v>89</v>
      </c>
      <c r="F496" s="126" t="s">
        <v>705</v>
      </c>
      <c r="G496" s="126" t="s">
        <v>1447</v>
      </c>
      <c r="H496" s="126" t="s">
        <v>2498</v>
      </c>
    </row>
    <row r="497" spans="1:8" x14ac:dyDescent="0.3">
      <c r="A497">
        <v>496</v>
      </c>
      <c r="B497" s="126" t="s">
        <v>52</v>
      </c>
      <c r="C497" s="126" t="s">
        <v>78</v>
      </c>
      <c r="D497" s="126" t="s">
        <v>120</v>
      </c>
      <c r="E497" s="126" t="s">
        <v>89</v>
      </c>
      <c r="F497" s="126" t="s">
        <v>718</v>
      </c>
      <c r="G497" s="126" t="s">
        <v>1448</v>
      </c>
      <c r="H497" s="126" t="s">
        <v>2498</v>
      </c>
    </row>
    <row r="498" spans="1:8" x14ac:dyDescent="0.3">
      <c r="A498">
        <v>497</v>
      </c>
      <c r="B498" s="126" t="s">
        <v>52</v>
      </c>
      <c r="C498" s="126" t="s">
        <v>78</v>
      </c>
      <c r="D498" s="126" t="s">
        <v>120</v>
      </c>
      <c r="E498" s="126" t="s">
        <v>89</v>
      </c>
      <c r="F498" s="126" t="s">
        <v>700</v>
      </c>
      <c r="G498" s="126" t="s">
        <v>1450</v>
      </c>
      <c r="H498" s="126" t="s">
        <v>2498</v>
      </c>
    </row>
    <row r="499" spans="1:8" x14ac:dyDescent="0.3">
      <c r="A499">
        <v>498</v>
      </c>
      <c r="B499" s="126" t="s">
        <v>52</v>
      </c>
      <c r="C499" s="126" t="s">
        <v>78</v>
      </c>
      <c r="D499" s="126" t="s">
        <v>120</v>
      </c>
      <c r="E499" s="126" t="s">
        <v>89</v>
      </c>
      <c r="F499" s="126" t="s">
        <v>706</v>
      </c>
      <c r="G499" s="126" t="s">
        <v>1451</v>
      </c>
      <c r="H499" s="126" t="s">
        <v>2498</v>
      </c>
    </row>
    <row r="500" spans="1:8" x14ac:dyDescent="0.3">
      <c r="A500">
        <v>499</v>
      </c>
      <c r="B500" s="126" t="s">
        <v>52</v>
      </c>
      <c r="C500" s="126" t="s">
        <v>78</v>
      </c>
      <c r="D500" s="126" t="s">
        <v>120</v>
      </c>
      <c r="E500" s="126" t="s">
        <v>89</v>
      </c>
      <c r="F500" s="126" t="s">
        <v>707</v>
      </c>
      <c r="G500" s="126" t="s">
        <v>1452</v>
      </c>
      <c r="H500" s="126" t="s">
        <v>2498</v>
      </c>
    </row>
    <row r="501" spans="1:8" x14ac:dyDescent="0.3">
      <c r="A501">
        <v>500</v>
      </c>
      <c r="B501" s="126" t="s">
        <v>81</v>
      </c>
      <c r="C501" s="126" t="s">
        <v>82</v>
      </c>
      <c r="D501" s="126" t="s">
        <v>121</v>
      </c>
      <c r="E501" s="126" t="s">
        <v>89</v>
      </c>
      <c r="F501" s="126" t="s">
        <v>87</v>
      </c>
      <c r="G501" s="126" t="s">
        <v>1362</v>
      </c>
      <c r="H501" s="126" t="s">
        <v>2498</v>
      </c>
    </row>
    <row r="502" spans="1:8" x14ac:dyDescent="0.3">
      <c r="A502">
        <v>501</v>
      </c>
      <c r="B502" s="126" t="s">
        <v>81</v>
      </c>
      <c r="C502" s="126" t="s">
        <v>82</v>
      </c>
      <c r="D502" s="126" t="s">
        <v>121</v>
      </c>
      <c r="E502" s="126" t="s">
        <v>89</v>
      </c>
      <c r="F502" s="126" t="s">
        <v>703</v>
      </c>
      <c r="G502" s="126" t="s">
        <v>1340</v>
      </c>
      <c r="H502" s="126" t="s">
        <v>2498</v>
      </c>
    </row>
    <row r="503" spans="1:8" x14ac:dyDescent="0.3">
      <c r="A503">
        <v>502</v>
      </c>
      <c r="B503" s="126" t="s">
        <v>81</v>
      </c>
      <c r="C503" s="126" t="s">
        <v>82</v>
      </c>
      <c r="D503" s="126" t="s">
        <v>121</v>
      </c>
      <c r="E503" s="126" t="s">
        <v>89</v>
      </c>
      <c r="F503" s="126" t="s">
        <v>701</v>
      </c>
      <c r="G503" s="126" t="s">
        <v>1351</v>
      </c>
      <c r="H503" s="126" t="s">
        <v>2498</v>
      </c>
    </row>
    <row r="504" spans="1:8" x14ac:dyDescent="0.3">
      <c r="A504">
        <v>503</v>
      </c>
      <c r="B504" s="126" t="s">
        <v>81</v>
      </c>
      <c r="C504" s="126" t="s">
        <v>82</v>
      </c>
      <c r="D504" s="126" t="s">
        <v>121</v>
      </c>
      <c r="E504" s="126" t="s">
        <v>89</v>
      </c>
      <c r="F504" s="126" t="s">
        <v>712</v>
      </c>
      <c r="G504" s="126" t="s">
        <v>1355</v>
      </c>
      <c r="H504" s="126" t="s">
        <v>2498</v>
      </c>
    </row>
    <row r="505" spans="1:8" x14ac:dyDescent="0.3">
      <c r="A505">
        <v>504</v>
      </c>
      <c r="B505" s="126" t="s">
        <v>81</v>
      </c>
      <c r="C505" s="126" t="s">
        <v>82</v>
      </c>
      <c r="D505" s="126" t="s">
        <v>121</v>
      </c>
      <c r="E505" s="126" t="s">
        <v>89</v>
      </c>
      <c r="F505" s="126" t="s">
        <v>699</v>
      </c>
      <c r="G505" s="126" t="s">
        <v>1356</v>
      </c>
      <c r="H505" s="126" t="s">
        <v>2498</v>
      </c>
    </row>
    <row r="506" spans="1:8" x14ac:dyDescent="0.3">
      <c r="A506">
        <v>505</v>
      </c>
      <c r="B506" s="126" t="s">
        <v>81</v>
      </c>
      <c r="C506" s="126" t="s">
        <v>82</v>
      </c>
      <c r="D506" s="126" t="s">
        <v>121</v>
      </c>
      <c r="E506" s="126" t="s">
        <v>89</v>
      </c>
      <c r="F506" s="126" t="s">
        <v>702</v>
      </c>
      <c r="G506" s="126" t="s">
        <v>1357</v>
      </c>
      <c r="H506" s="126" t="s">
        <v>2498</v>
      </c>
    </row>
    <row r="507" spans="1:8" x14ac:dyDescent="0.3">
      <c r="A507">
        <v>506</v>
      </c>
      <c r="B507" s="126" t="s">
        <v>81</v>
      </c>
      <c r="C507" s="126" t="s">
        <v>82</v>
      </c>
      <c r="D507" s="126" t="s">
        <v>121</v>
      </c>
      <c r="E507" s="126" t="s">
        <v>89</v>
      </c>
      <c r="F507" s="126" t="s">
        <v>714</v>
      </c>
      <c r="G507" s="126" t="s">
        <v>1358</v>
      </c>
      <c r="H507" s="126" t="s">
        <v>2498</v>
      </c>
    </row>
    <row r="508" spans="1:8" x14ac:dyDescent="0.3">
      <c r="A508">
        <v>507</v>
      </c>
      <c r="B508" s="126" t="s">
        <v>81</v>
      </c>
      <c r="C508" s="126" t="s">
        <v>82</v>
      </c>
      <c r="D508" s="126" t="s">
        <v>121</v>
      </c>
      <c r="E508" s="126" t="s">
        <v>89</v>
      </c>
      <c r="F508" s="126" t="s">
        <v>715</v>
      </c>
      <c r="G508" s="126" t="s">
        <v>1359</v>
      </c>
      <c r="H508" s="126" t="s">
        <v>2498</v>
      </c>
    </row>
    <row r="509" spans="1:8" x14ac:dyDescent="0.3">
      <c r="A509">
        <v>508</v>
      </c>
      <c r="B509" s="126" t="s">
        <v>81</v>
      </c>
      <c r="C509" s="126" t="s">
        <v>82</v>
      </c>
      <c r="D509" s="126" t="s">
        <v>121</v>
      </c>
      <c r="E509" s="126" t="s">
        <v>89</v>
      </c>
      <c r="F509" s="126" t="s">
        <v>717</v>
      </c>
      <c r="G509" s="126" t="s">
        <v>1360</v>
      </c>
      <c r="H509" s="126" t="s">
        <v>2498</v>
      </c>
    </row>
    <row r="510" spans="1:8" x14ac:dyDescent="0.3">
      <c r="A510">
        <v>509</v>
      </c>
      <c r="B510" s="126" t="s">
        <v>81</v>
      </c>
      <c r="C510" s="126" t="s">
        <v>82</v>
      </c>
      <c r="D510" s="126" t="s">
        <v>121</v>
      </c>
      <c r="E510" s="126" t="s">
        <v>89</v>
      </c>
      <c r="F510" s="126" t="s">
        <v>709</v>
      </c>
      <c r="G510" s="126" t="s">
        <v>1361</v>
      </c>
      <c r="H510" s="126" t="s">
        <v>2498</v>
      </c>
    </row>
    <row r="511" spans="1:8" x14ac:dyDescent="0.3">
      <c r="A511">
        <v>510</v>
      </c>
      <c r="B511" s="126" t="s">
        <v>81</v>
      </c>
      <c r="C511" s="126" t="s">
        <v>82</v>
      </c>
      <c r="D511" s="126" t="s">
        <v>121</v>
      </c>
      <c r="E511" s="126" t="s">
        <v>89</v>
      </c>
      <c r="F511" s="126" t="s">
        <v>716</v>
      </c>
      <c r="G511" s="126" t="s">
        <v>1341</v>
      </c>
      <c r="H511" s="126" t="s">
        <v>2498</v>
      </c>
    </row>
    <row r="512" spans="1:8" x14ac:dyDescent="0.3">
      <c r="A512">
        <v>511</v>
      </c>
      <c r="B512" s="126" t="s">
        <v>81</v>
      </c>
      <c r="C512" s="126" t="s">
        <v>82</v>
      </c>
      <c r="D512" s="126" t="s">
        <v>121</v>
      </c>
      <c r="E512" s="126" t="s">
        <v>89</v>
      </c>
      <c r="F512" s="126" t="s">
        <v>711</v>
      </c>
      <c r="G512" s="126" t="s">
        <v>1342</v>
      </c>
      <c r="H512" s="126" t="s">
        <v>2498</v>
      </c>
    </row>
    <row r="513" spans="1:8" x14ac:dyDescent="0.3">
      <c r="A513">
        <v>512</v>
      </c>
      <c r="B513" s="126" t="s">
        <v>81</v>
      </c>
      <c r="C513" s="126" t="s">
        <v>82</v>
      </c>
      <c r="D513" s="126" t="s">
        <v>121</v>
      </c>
      <c r="E513" s="126" t="s">
        <v>89</v>
      </c>
      <c r="F513" s="126" t="s">
        <v>713</v>
      </c>
      <c r="G513" s="126" t="s">
        <v>1343</v>
      </c>
      <c r="H513" s="126" t="s">
        <v>2498</v>
      </c>
    </row>
    <row r="514" spans="1:8" x14ac:dyDescent="0.3">
      <c r="A514">
        <v>513</v>
      </c>
      <c r="B514" s="126" t="s">
        <v>81</v>
      </c>
      <c r="C514" s="126" t="s">
        <v>82</v>
      </c>
      <c r="D514" s="126" t="s">
        <v>121</v>
      </c>
      <c r="E514" s="126" t="s">
        <v>89</v>
      </c>
      <c r="F514" s="126" t="s">
        <v>704</v>
      </c>
      <c r="G514" s="126" t="s">
        <v>1344</v>
      </c>
      <c r="H514" s="126" t="s">
        <v>2498</v>
      </c>
    </row>
    <row r="515" spans="1:8" x14ac:dyDescent="0.3">
      <c r="A515">
        <v>514</v>
      </c>
      <c r="B515" s="126" t="s">
        <v>81</v>
      </c>
      <c r="C515" s="126" t="s">
        <v>82</v>
      </c>
      <c r="D515" s="126" t="s">
        <v>121</v>
      </c>
      <c r="E515" s="126" t="s">
        <v>89</v>
      </c>
      <c r="F515" s="126" t="s">
        <v>710</v>
      </c>
      <c r="G515" s="126" t="s">
        <v>1345</v>
      </c>
      <c r="H515" s="126" t="s">
        <v>2498</v>
      </c>
    </row>
    <row r="516" spans="1:8" x14ac:dyDescent="0.3">
      <c r="A516">
        <v>515</v>
      </c>
      <c r="B516" s="126" t="s">
        <v>81</v>
      </c>
      <c r="C516" s="126" t="s">
        <v>82</v>
      </c>
      <c r="D516" s="126" t="s">
        <v>121</v>
      </c>
      <c r="E516" s="126" t="s">
        <v>89</v>
      </c>
      <c r="F516" s="126" t="s">
        <v>698</v>
      </c>
      <c r="G516" s="126" t="s">
        <v>1346</v>
      </c>
      <c r="H516" s="126" t="s">
        <v>2498</v>
      </c>
    </row>
    <row r="517" spans="1:8" x14ac:dyDescent="0.3">
      <c r="A517">
        <v>516</v>
      </c>
      <c r="B517" s="126" t="s">
        <v>81</v>
      </c>
      <c r="C517" s="126" t="s">
        <v>82</v>
      </c>
      <c r="D517" s="126" t="s">
        <v>121</v>
      </c>
      <c r="E517" s="126" t="s">
        <v>89</v>
      </c>
      <c r="F517" s="126" t="s">
        <v>697</v>
      </c>
      <c r="G517" s="126" t="s">
        <v>1347</v>
      </c>
      <c r="H517" s="126" t="s">
        <v>2498</v>
      </c>
    </row>
    <row r="518" spans="1:8" x14ac:dyDescent="0.3">
      <c r="A518">
        <v>517</v>
      </c>
      <c r="B518" s="126" t="s">
        <v>81</v>
      </c>
      <c r="C518" s="126" t="s">
        <v>82</v>
      </c>
      <c r="D518" s="126" t="s">
        <v>121</v>
      </c>
      <c r="E518" s="126" t="s">
        <v>89</v>
      </c>
      <c r="F518" s="126" t="s">
        <v>708</v>
      </c>
      <c r="G518" s="126" t="s">
        <v>1348</v>
      </c>
      <c r="H518" s="126" t="s">
        <v>2498</v>
      </c>
    </row>
    <row r="519" spans="1:8" x14ac:dyDescent="0.3">
      <c r="A519">
        <v>518</v>
      </c>
      <c r="B519" s="126" t="s">
        <v>81</v>
      </c>
      <c r="C519" s="126" t="s">
        <v>82</v>
      </c>
      <c r="D519" s="126" t="s">
        <v>121</v>
      </c>
      <c r="E519" s="126" t="s">
        <v>89</v>
      </c>
      <c r="F519" s="126" t="s">
        <v>705</v>
      </c>
      <c r="G519" s="126" t="s">
        <v>1349</v>
      </c>
      <c r="H519" s="126" t="s">
        <v>2498</v>
      </c>
    </row>
    <row r="520" spans="1:8" x14ac:dyDescent="0.3">
      <c r="A520">
        <v>519</v>
      </c>
      <c r="B520" s="126" t="s">
        <v>81</v>
      </c>
      <c r="C520" s="126" t="s">
        <v>82</v>
      </c>
      <c r="D520" s="126" t="s">
        <v>121</v>
      </c>
      <c r="E520" s="126" t="s">
        <v>89</v>
      </c>
      <c r="F520" s="126" t="s">
        <v>718</v>
      </c>
      <c r="G520" s="126" t="s">
        <v>1350</v>
      </c>
      <c r="H520" s="126" t="s">
        <v>2498</v>
      </c>
    </row>
    <row r="521" spans="1:8" x14ac:dyDescent="0.3">
      <c r="A521">
        <v>520</v>
      </c>
      <c r="B521" s="126" t="s">
        <v>81</v>
      </c>
      <c r="C521" s="126" t="s">
        <v>82</v>
      </c>
      <c r="D521" s="126" t="s">
        <v>121</v>
      </c>
      <c r="E521" s="126" t="s">
        <v>89</v>
      </c>
      <c r="F521" s="126" t="s">
        <v>700</v>
      </c>
      <c r="G521" s="126" t="s">
        <v>1352</v>
      </c>
      <c r="H521" s="126" t="s">
        <v>2498</v>
      </c>
    </row>
    <row r="522" spans="1:8" x14ac:dyDescent="0.3">
      <c r="A522">
        <v>521</v>
      </c>
      <c r="B522" s="126" t="s">
        <v>81</v>
      </c>
      <c r="C522" s="126" t="s">
        <v>82</v>
      </c>
      <c r="D522" s="126" t="s">
        <v>121</v>
      </c>
      <c r="E522" s="126" t="s">
        <v>89</v>
      </c>
      <c r="F522" s="126" t="s">
        <v>706</v>
      </c>
      <c r="G522" s="126" t="s">
        <v>1353</v>
      </c>
      <c r="H522" s="126" t="s">
        <v>2498</v>
      </c>
    </row>
    <row r="523" spans="1:8" x14ac:dyDescent="0.3">
      <c r="A523">
        <v>522</v>
      </c>
      <c r="B523" s="126" t="s">
        <v>81</v>
      </c>
      <c r="C523" s="126" t="s">
        <v>82</v>
      </c>
      <c r="D523" s="126" t="s">
        <v>121</v>
      </c>
      <c r="E523" s="126" t="s">
        <v>89</v>
      </c>
      <c r="F523" s="126" t="s">
        <v>707</v>
      </c>
      <c r="G523" s="126" t="s">
        <v>1354</v>
      </c>
      <c r="H523" s="126" t="s">
        <v>2498</v>
      </c>
    </row>
    <row r="524" spans="1:8" x14ac:dyDescent="0.3">
      <c r="A524">
        <v>523</v>
      </c>
      <c r="B524" s="126" t="s">
        <v>52</v>
      </c>
      <c r="C524" s="126" t="s">
        <v>78</v>
      </c>
      <c r="D524" s="126" t="s">
        <v>108</v>
      </c>
      <c r="E524" s="126" t="s">
        <v>100</v>
      </c>
      <c r="F524" s="126" t="s">
        <v>87</v>
      </c>
      <c r="G524" s="126" t="s">
        <v>1498</v>
      </c>
      <c r="H524" s="126" t="s">
        <v>2498</v>
      </c>
    </row>
    <row r="525" spans="1:8" x14ac:dyDescent="0.3">
      <c r="A525">
        <v>524</v>
      </c>
      <c r="B525" s="126" t="s">
        <v>52</v>
      </c>
      <c r="C525" s="126" t="s">
        <v>78</v>
      </c>
      <c r="D525" s="126" t="s">
        <v>108</v>
      </c>
      <c r="E525" s="126" t="s">
        <v>100</v>
      </c>
      <c r="F525" s="126" t="s">
        <v>722</v>
      </c>
      <c r="G525" s="126" t="s">
        <v>1499</v>
      </c>
      <c r="H525" s="126" t="s">
        <v>2498</v>
      </c>
    </row>
    <row r="526" spans="1:8" x14ac:dyDescent="0.3">
      <c r="A526">
        <v>525</v>
      </c>
      <c r="B526" s="126" t="s">
        <v>52</v>
      </c>
      <c r="C526" s="126" t="s">
        <v>78</v>
      </c>
      <c r="D526" s="126" t="s">
        <v>108</v>
      </c>
      <c r="E526" s="126" t="s">
        <v>100</v>
      </c>
      <c r="F526" s="126" t="s">
        <v>724</v>
      </c>
      <c r="G526" s="126" t="s">
        <v>1504</v>
      </c>
      <c r="H526" s="126" t="s">
        <v>2498</v>
      </c>
    </row>
    <row r="527" spans="1:8" x14ac:dyDescent="0.3">
      <c r="A527">
        <v>526</v>
      </c>
      <c r="B527" s="126" t="s">
        <v>52</v>
      </c>
      <c r="C527" s="126" t="s">
        <v>78</v>
      </c>
      <c r="D527" s="126" t="s">
        <v>108</v>
      </c>
      <c r="E527" s="126" t="s">
        <v>100</v>
      </c>
      <c r="F527" s="126" t="s">
        <v>725</v>
      </c>
      <c r="G527" s="126" t="s">
        <v>1505</v>
      </c>
      <c r="H527" s="126" t="s">
        <v>2498</v>
      </c>
    </row>
    <row r="528" spans="1:8" x14ac:dyDescent="0.3">
      <c r="A528">
        <v>527</v>
      </c>
      <c r="B528" s="126" t="s">
        <v>52</v>
      </c>
      <c r="C528" s="126" t="s">
        <v>78</v>
      </c>
      <c r="D528" s="126" t="s">
        <v>108</v>
      </c>
      <c r="E528" s="126" t="s">
        <v>100</v>
      </c>
      <c r="F528" s="126" t="s">
        <v>723</v>
      </c>
      <c r="G528" s="126" t="s">
        <v>1506</v>
      </c>
      <c r="H528" s="126" t="s">
        <v>2498</v>
      </c>
    </row>
    <row r="529" spans="1:8" x14ac:dyDescent="0.3">
      <c r="A529">
        <v>528</v>
      </c>
      <c r="B529" s="126" t="s">
        <v>52</v>
      </c>
      <c r="C529" s="126" t="s">
        <v>78</v>
      </c>
      <c r="D529" s="126" t="s">
        <v>108</v>
      </c>
      <c r="E529" s="126" t="s">
        <v>100</v>
      </c>
      <c r="F529" s="126" t="s">
        <v>726</v>
      </c>
      <c r="G529" s="126" t="s">
        <v>1507</v>
      </c>
      <c r="H529" s="126" t="s">
        <v>2498</v>
      </c>
    </row>
    <row r="530" spans="1:8" x14ac:dyDescent="0.3">
      <c r="A530">
        <v>529</v>
      </c>
      <c r="B530" s="126" t="s">
        <v>52</v>
      </c>
      <c r="C530" s="126" t="s">
        <v>78</v>
      </c>
      <c r="D530" s="126" t="s">
        <v>108</v>
      </c>
      <c r="E530" s="126" t="s">
        <v>100</v>
      </c>
      <c r="F530" s="126" t="s">
        <v>727</v>
      </c>
      <c r="G530" s="126" t="s">
        <v>1508</v>
      </c>
      <c r="H530" s="126" t="s">
        <v>2498</v>
      </c>
    </row>
    <row r="531" spans="1:8" x14ac:dyDescent="0.3">
      <c r="A531">
        <v>530</v>
      </c>
      <c r="B531" s="126" t="s">
        <v>52</v>
      </c>
      <c r="C531" s="126" t="s">
        <v>78</v>
      </c>
      <c r="D531" s="126" t="s">
        <v>108</v>
      </c>
      <c r="E531" s="126" t="s">
        <v>100</v>
      </c>
      <c r="F531" s="126" t="s">
        <v>728</v>
      </c>
      <c r="G531" s="126" t="s">
        <v>1509</v>
      </c>
      <c r="H531" s="126" t="s">
        <v>2498</v>
      </c>
    </row>
    <row r="532" spans="1:8" x14ac:dyDescent="0.3">
      <c r="A532">
        <v>531</v>
      </c>
      <c r="B532" s="126" t="s">
        <v>52</v>
      </c>
      <c r="C532" s="126" t="s">
        <v>78</v>
      </c>
      <c r="D532" s="126" t="s">
        <v>108</v>
      </c>
      <c r="E532" s="126" t="s">
        <v>100</v>
      </c>
      <c r="F532" s="126" t="s">
        <v>729</v>
      </c>
      <c r="G532" s="126" t="s">
        <v>1510</v>
      </c>
      <c r="H532" s="126" t="s">
        <v>2498</v>
      </c>
    </row>
    <row r="533" spans="1:8" x14ac:dyDescent="0.3">
      <c r="A533">
        <v>532</v>
      </c>
      <c r="B533" s="126" t="s">
        <v>52</v>
      </c>
      <c r="C533" s="126" t="s">
        <v>78</v>
      </c>
      <c r="D533" s="126" t="s">
        <v>108</v>
      </c>
      <c r="E533" s="126" t="s">
        <v>100</v>
      </c>
      <c r="F533" s="126" t="s">
        <v>731</v>
      </c>
      <c r="G533" s="126" t="s">
        <v>1511</v>
      </c>
      <c r="H533" s="126" t="s">
        <v>2498</v>
      </c>
    </row>
    <row r="534" spans="1:8" x14ac:dyDescent="0.3">
      <c r="A534">
        <v>533</v>
      </c>
      <c r="B534" s="126" t="s">
        <v>52</v>
      </c>
      <c r="C534" s="126" t="s">
        <v>78</v>
      </c>
      <c r="D534" s="126" t="s">
        <v>108</v>
      </c>
      <c r="E534" s="126" t="s">
        <v>100</v>
      </c>
      <c r="F534" s="126" t="s">
        <v>720</v>
      </c>
      <c r="G534" s="126" t="s">
        <v>1500</v>
      </c>
      <c r="H534" s="126" t="s">
        <v>2498</v>
      </c>
    </row>
    <row r="535" spans="1:8" x14ac:dyDescent="0.3">
      <c r="A535">
        <v>534</v>
      </c>
      <c r="B535" s="126" t="s">
        <v>52</v>
      </c>
      <c r="C535" s="126" t="s">
        <v>78</v>
      </c>
      <c r="D535" s="126" t="s">
        <v>108</v>
      </c>
      <c r="E535" s="126" t="s">
        <v>100</v>
      </c>
      <c r="F535" s="126" t="s">
        <v>719</v>
      </c>
      <c r="G535" s="126" t="s">
        <v>1501</v>
      </c>
      <c r="H535" s="126" t="s">
        <v>2498</v>
      </c>
    </row>
    <row r="536" spans="1:8" x14ac:dyDescent="0.3">
      <c r="A536">
        <v>535</v>
      </c>
      <c r="B536" s="126" t="s">
        <v>52</v>
      </c>
      <c r="C536" s="126" t="s">
        <v>78</v>
      </c>
      <c r="D536" s="126" t="s">
        <v>108</v>
      </c>
      <c r="E536" s="126" t="s">
        <v>100</v>
      </c>
      <c r="F536" s="126" t="s">
        <v>721</v>
      </c>
      <c r="G536" s="126" t="s">
        <v>1502</v>
      </c>
      <c r="H536" s="126" t="s">
        <v>2498</v>
      </c>
    </row>
    <row r="537" spans="1:8" x14ac:dyDescent="0.3">
      <c r="A537">
        <v>536</v>
      </c>
      <c r="B537" s="126" t="s">
        <v>52</v>
      </c>
      <c r="C537" s="126" t="s">
        <v>78</v>
      </c>
      <c r="D537" s="126" t="s">
        <v>108</v>
      </c>
      <c r="E537" s="126" t="s">
        <v>100</v>
      </c>
      <c r="F537" s="126" t="s">
        <v>730</v>
      </c>
      <c r="G537" s="126" t="s">
        <v>1503</v>
      </c>
      <c r="H537" s="126" t="s">
        <v>2498</v>
      </c>
    </row>
    <row r="538" spans="1:8" x14ac:dyDescent="0.3">
      <c r="A538">
        <v>537</v>
      </c>
      <c r="B538" s="126" t="s">
        <v>81</v>
      </c>
      <c r="C538" s="126" t="s">
        <v>82</v>
      </c>
      <c r="D538" s="126" t="s">
        <v>109</v>
      </c>
      <c r="E538" s="126" t="s">
        <v>100</v>
      </c>
      <c r="F538" s="126" t="s">
        <v>87</v>
      </c>
      <c r="G538" s="126" t="s">
        <v>1400</v>
      </c>
      <c r="H538" s="126" t="s">
        <v>2498</v>
      </c>
    </row>
    <row r="539" spans="1:8" x14ac:dyDescent="0.3">
      <c r="A539">
        <v>538</v>
      </c>
      <c r="B539" s="126" t="s">
        <v>81</v>
      </c>
      <c r="C539" s="126" t="s">
        <v>82</v>
      </c>
      <c r="D539" s="126" t="s">
        <v>109</v>
      </c>
      <c r="E539" s="126" t="s">
        <v>100</v>
      </c>
      <c r="F539" s="126" t="s">
        <v>722</v>
      </c>
      <c r="G539" s="126" t="s">
        <v>1401</v>
      </c>
      <c r="H539" s="126" t="s">
        <v>2498</v>
      </c>
    </row>
    <row r="540" spans="1:8" x14ac:dyDescent="0.3">
      <c r="A540">
        <v>539</v>
      </c>
      <c r="B540" s="126" t="s">
        <v>81</v>
      </c>
      <c r="C540" s="126" t="s">
        <v>82</v>
      </c>
      <c r="D540" s="126" t="s">
        <v>109</v>
      </c>
      <c r="E540" s="126" t="s">
        <v>100</v>
      </c>
      <c r="F540" s="126" t="s">
        <v>724</v>
      </c>
      <c r="G540" s="126" t="s">
        <v>1406</v>
      </c>
      <c r="H540" s="126" t="s">
        <v>2498</v>
      </c>
    </row>
    <row r="541" spans="1:8" x14ac:dyDescent="0.3">
      <c r="A541">
        <v>540</v>
      </c>
      <c r="B541" s="126" t="s">
        <v>81</v>
      </c>
      <c r="C541" s="126" t="s">
        <v>82</v>
      </c>
      <c r="D541" s="126" t="s">
        <v>109</v>
      </c>
      <c r="E541" s="126" t="s">
        <v>100</v>
      </c>
      <c r="F541" s="126" t="s">
        <v>725</v>
      </c>
      <c r="G541" s="126" t="s">
        <v>1407</v>
      </c>
      <c r="H541" s="126" t="s">
        <v>2498</v>
      </c>
    </row>
    <row r="542" spans="1:8" x14ac:dyDescent="0.3">
      <c r="A542">
        <v>541</v>
      </c>
      <c r="B542" s="126" t="s">
        <v>81</v>
      </c>
      <c r="C542" s="126" t="s">
        <v>82</v>
      </c>
      <c r="D542" s="126" t="s">
        <v>109</v>
      </c>
      <c r="E542" s="126" t="s">
        <v>100</v>
      </c>
      <c r="F542" s="126" t="s">
        <v>723</v>
      </c>
      <c r="G542" s="126" t="s">
        <v>1408</v>
      </c>
      <c r="H542" s="126" t="s">
        <v>2498</v>
      </c>
    </row>
    <row r="543" spans="1:8" x14ac:dyDescent="0.3">
      <c r="A543">
        <v>542</v>
      </c>
      <c r="B543" s="126" t="s">
        <v>81</v>
      </c>
      <c r="C543" s="126" t="s">
        <v>82</v>
      </c>
      <c r="D543" s="126" t="s">
        <v>109</v>
      </c>
      <c r="E543" s="126" t="s">
        <v>100</v>
      </c>
      <c r="F543" s="126" t="s">
        <v>726</v>
      </c>
      <c r="G543" s="126" t="s">
        <v>1409</v>
      </c>
      <c r="H543" s="126" t="s">
        <v>2498</v>
      </c>
    </row>
    <row r="544" spans="1:8" x14ac:dyDescent="0.3">
      <c r="A544">
        <v>543</v>
      </c>
      <c r="B544" s="126" t="s">
        <v>81</v>
      </c>
      <c r="C544" s="126" t="s">
        <v>82</v>
      </c>
      <c r="D544" s="126" t="s">
        <v>109</v>
      </c>
      <c r="E544" s="126" t="s">
        <v>100</v>
      </c>
      <c r="F544" s="126" t="s">
        <v>727</v>
      </c>
      <c r="G544" s="126" t="s">
        <v>1410</v>
      </c>
      <c r="H544" s="126" t="s">
        <v>2498</v>
      </c>
    </row>
    <row r="545" spans="1:8" x14ac:dyDescent="0.3">
      <c r="A545">
        <v>544</v>
      </c>
      <c r="B545" s="126" t="s">
        <v>81</v>
      </c>
      <c r="C545" s="126" t="s">
        <v>82</v>
      </c>
      <c r="D545" s="126" t="s">
        <v>109</v>
      </c>
      <c r="E545" s="126" t="s">
        <v>100</v>
      </c>
      <c r="F545" s="126" t="s">
        <v>728</v>
      </c>
      <c r="G545" s="126" t="s">
        <v>1411</v>
      </c>
      <c r="H545" s="126" t="s">
        <v>2498</v>
      </c>
    </row>
    <row r="546" spans="1:8" x14ac:dyDescent="0.3">
      <c r="A546">
        <v>545</v>
      </c>
      <c r="B546" s="126" t="s">
        <v>81</v>
      </c>
      <c r="C546" s="126" t="s">
        <v>82</v>
      </c>
      <c r="D546" s="126" t="s">
        <v>109</v>
      </c>
      <c r="E546" s="126" t="s">
        <v>100</v>
      </c>
      <c r="F546" s="126" t="s">
        <v>729</v>
      </c>
      <c r="G546" s="126" t="s">
        <v>1412</v>
      </c>
      <c r="H546" s="126" t="s">
        <v>2498</v>
      </c>
    </row>
    <row r="547" spans="1:8" x14ac:dyDescent="0.3">
      <c r="A547">
        <v>546</v>
      </c>
      <c r="B547" s="126" t="s">
        <v>81</v>
      </c>
      <c r="C547" s="126" t="s">
        <v>82</v>
      </c>
      <c r="D547" s="126" t="s">
        <v>109</v>
      </c>
      <c r="E547" s="126" t="s">
        <v>100</v>
      </c>
      <c r="F547" s="126" t="s">
        <v>731</v>
      </c>
      <c r="G547" s="126" t="s">
        <v>1413</v>
      </c>
      <c r="H547" s="126" t="s">
        <v>2498</v>
      </c>
    </row>
    <row r="548" spans="1:8" x14ac:dyDescent="0.3">
      <c r="A548">
        <v>547</v>
      </c>
      <c r="B548" s="126" t="s">
        <v>81</v>
      </c>
      <c r="C548" s="126" t="s">
        <v>82</v>
      </c>
      <c r="D548" s="126" t="s">
        <v>109</v>
      </c>
      <c r="E548" s="126" t="s">
        <v>100</v>
      </c>
      <c r="F548" s="126" t="s">
        <v>720</v>
      </c>
      <c r="G548" s="126" t="s">
        <v>1402</v>
      </c>
      <c r="H548" s="126" t="s">
        <v>2498</v>
      </c>
    </row>
    <row r="549" spans="1:8" x14ac:dyDescent="0.3">
      <c r="A549">
        <v>548</v>
      </c>
      <c r="B549" s="126" t="s">
        <v>81</v>
      </c>
      <c r="C549" s="126" t="s">
        <v>82</v>
      </c>
      <c r="D549" s="126" t="s">
        <v>109</v>
      </c>
      <c r="E549" s="126" t="s">
        <v>100</v>
      </c>
      <c r="F549" s="126" t="s">
        <v>719</v>
      </c>
      <c r="G549" s="126" t="s">
        <v>1403</v>
      </c>
      <c r="H549" s="126" t="s">
        <v>2498</v>
      </c>
    </row>
    <row r="550" spans="1:8" x14ac:dyDescent="0.3">
      <c r="A550">
        <v>549</v>
      </c>
      <c r="B550" s="126" t="s">
        <v>81</v>
      </c>
      <c r="C550" s="126" t="s">
        <v>82</v>
      </c>
      <c r="D550" s="126" t="s">
        <v>109</v>
      </c>
      <c r="E550" s="126" t="s">
        <v>100</v>
      </c>
      <c r="F550" s="126" t="s">
        <v>721</v>
      </c>
      <c r="G550" s="126" t="s">
        <v>1404</v>
      </c>
      <c r="H550" s="126" t="s">
        <v>2498</v>
      </c>
    </row>
    <row r="551" spans="1:8" x14ac:dyDescent="0.3">
      <c r="A551">
        <v>550</v>
      </c>
      <c r="B551" s="126" t="s">
        <v>81</v>
      </c>
      <c r="C551" s="126" t="s">
        <v>82</v>
      </c>
      <c r="D551" s="126" t="s">
        <v>109</v>
      </c>
      <c r="E551" s="126" t="s">
        <v>100</v>
      </c>
      <c r="F551" s="126" t="s">
        <v>730</v>
      </c>
      <c r="G551" s="126" t="s">
        <v>1405</v>
      </c>
      <c r="H551" s="126" t="s">
        <v>2498</v>
      </c>
    </row>
    <row r="552" spans="1:8" x14ac:dyDescent="0.3">
      <c r="A552">
        <v>551</v>
      </c>
      <c r="B552" s="126" t="s">
        <v>52</v>
      </c>
      <c r="C552" s="126" t="s">
        <v>78</v>
      </c>
      <c r="D552" s="126" t="s">
        <v>110</v>
      </c>
      <c r="E552" s="126" t="s">
        <v>102</v>
      </c>
      <c r="F552" s="126" t="s">
        <v>87</v>
      </c>
      <c r="G552" s="126" t="s">
        <v>1437</v>
      </c>
      <c r="H552" s="126" t="s">
        <v>2498</v>
      </c>
    </row>
    <row r="553" spans="1:8" x14ac:dyDescent="0.3">
      <c r="A553">
        <v>552</v>
      </c>
      <c r="B553" s="126" t="s">
        <v>52</v>
      </c>
      <c r="C553" s="126" t="s">
        <v>78</v>
      </c>
      <c r="D553" s="126" t="s">
        <v>110</v>
      </c>
      <c r="E553" s="126" t="s">
        <v>102</v>
      </c>
      <c r="F553" s="126" t="s">
        <v>732</v>
      </c>
      <c r="G553" s="126" t="s">
        <v>1423</v>
      </c>
      <c r="H553" s="126" t="s">
        <v>2498</v>
      </c>
    </row>
    <row r="554" spans="1:8" x14ac:dyDescent="0.3">
      <c r="A554">
        <v>553</v>
      </c>
      <c r="B554" s="126" t="s">
        <v>52</v>
      </c>
      <c r="C554" s="126" t="s">
        <v>78</v>
      </c>
      <c r="D554" s="126" t="s">
        <v>110</v>
      </c>
      <c r="E554" s="126" t="s">
        <v>102</v>
      </c>
      <c r="F554" s="126" t="s">
        <v>742</v>
      </c>
      <c r="G554" s="126" t="s">
        <v>1429</v>
      </c>
      <c r="H554" s="126" t="s">
        <v>2498</v>
      </c>
    </row>
    <row r="555" spans="1:8" x14ac:dyDescent="0.3">
      <c r="A555">
        <v>554</v>
      </c>
      <c r="B555" s="126" t="s">
        <v>52</v>
      </c>
      <c r="C555" s="126" t="s">
        <v>78</v>
      </c>
      <c r="D555" s="126" t="s">
        <v>110</v>
      </c>
      <c r="E555" s="126" t="s">
        <v>102</v>
      </c>
      <c r="F555" s="126" t="s">
        <v>743</v>
      </c>
      <c r="G555" s="126" t="s">
        <v>1430</v>
      </c>
      <c r="H555" s="126" t="s">
        <v>2498</v>
      </c>
    </row>
    <row r="556" spans="1:8" x14ac:dyDescent="0.3">
      <c r="A556">
        <v>555</v>
      </c>
      <c r="B556" s="126" t="s">
        <v>52</v>
      </c>
      <c r="C556" s="126" t="s">
        <v>78</v>
      </c>
      <c r="D556" s="126" t="s">
        <v>110</v>
      </c>
      <c r="E556" s="126" t="s">
        <v>102</v>
      </c>
      <c r="F556" s="126" t="s">
        <v>734</v>
      </c>
      <c r="G556" s="126" t="s">
        <v>1431</v>
      </c>
      <c r="H556" s="126" t="s">
        <v>2498</v>
      </c>
    </row>
    <row r="557" spans="1:8" x14ac:dyDescent="0.3">
      <c r="A557">
        <v>556</v>
      </c>
      <c r="B557" s="126" t="s">
        <v>52</v>
      </c>
      <c r="C557" s="126" t="s">
        <v>78</v>
      </c>
      <c r="D557" s="126" t="s">
        <v>110</v>
      </c>
      <c r="E557" s="126" t="s">
        <v>102</v>
      </c>
      <c r="F557" s="126" t="s">
        <v>736</v>
      </c>
      <c r="G557" s="126" t="s">
        <v>1432</v>
      </c>
      <c r="H557" s="126" t="s">
        <v>2498</v>
      </c>
    </row>
    <row r="558" spans="1:8" x14ac:dyDescent="0.3">
      <c r="A558">
        <v>557</v>
      </c>
      <c r="B558" s="126" t="s">
        <v>52</v>
      </c>
      <c r="C558" s="126" t="s">
        <v>78</v>
      </c>
      <c r="D558" s="126" t="s">
        <v>110</v>
      </c>
      <c r="E558" s="126" t="s">
        <v>102</v>
      </c>
      <c r="F558" s="126" t="s">
        <v>740</v>
      </c>
      <c r="G558" s="126" t="s">
        <v>1433</v>
      </c>
      <c r="H558" s="126" t="s">
        <v>2498</v>
      </c>
    </row>
    <row r="559" spans="1:8" x14ac:dyDescent="0.3">
      <c r="A559">
        <v>558</v>
      </c>
      <c r="B559" s="126" t="s">
        <v>52</v>
      </c>
      <c r="C559" s="126" t="s">
        <v>78</v>
      </c>
      <c r="D559" s="126" t="s">
        <v>110</v>
      </c>
      <c r="E559" s="126" t="s">
        <v>102</v>
      </c>
      <c r="F559" s="126" t="s">
        <v>735</v>
      </c>
      <c r="G559" s="126" t="s">
        <v>1434</v>
      </c>
      <c r="H559" s="126" t="s">
        <v>2498</v>
      </c>
    </row>
    <row r="560" spans="1:8" x14ac:dyDescent="0.3">
      <c r="A560">
        <v>559</v>
      </c>
      <c r="B560" s="126" t="s">
        <v>52</v>
      </c>
      <c r="C560" s="126" t="s">
        <v>78</v>
      </c>
      <c r="D560" s="126" t="s">
        <v>110</v>
      </c>
      <c r="E560" s="126" t="s">
        <v>102</v>
      </c>
      <c r="F560" s="126" t="s">
        <v>690</v>
      </c>
      <c r="G560" s="126" t="s">
        <v>1435</v>
      </c>
      <c r="H560" s="126" t="s">
        <v>2498</v>
      </c>
    </row>
    <row r="561" spans="1:8" x14ac:dyDescent="0.3">
      <c r="A561">
        <v>560</v>
      </c>
      <c r="B561" s="126" t="s">
        <v>52</v>
      </c>
      <c r="C561" s="126" t="s">
        <v>78</v>
      </c>
      <c r="D561" s="126" t="s">
        <v>110</v>
      </c>
      <c r="E561" s="126" t="s">
        <v>102</v>
      </c>
      <c r="F561" s="126" t="s">
        <v>733</v>
      </c>
      <c r="G561" s="126" t="s">
        <v>1436</v>
      </c>
      <c r="H561" s="126" t="s">
        <v>2498</v>
      </c>
    </row>
    <row r="562" spans="1:8" x14ac:dyDescent="0.3">
      <c r="A562">
        <v>561</v>
      </c>
      <c r="B562" s="126" t="s">
        <v>52</v>
      </c>
      <c r="C562" s="126" t="s">
        <v>78</v>
      </c>
      <c r="D562" s="126" t="s">
        <v>110</v>
      </c>
      <c r="E562" s="126" t="s">
        <v>102</v>
      </c>
      <c r="F562" s="126" t="s">
        <v>741</v>
      </c>
      <c r="G562" s="126" t="s">
        <v>1424</v>
      </c>
      <c r="H562" s="126" t="s">
        <v>2498</v>
      </c>
    </row>
    <row r="563" spans="1:8" x14ac:dyDescent="0.3">
      <c r="A563">
        <v>562</v>
      </c>
      <c r="B563" s="126" t="s">
        <v>52</v>
      </c>
      <c r="C563" s="126" t="s">
        <v>78</v>
      </c>
      <c r="D563" s="126" t="s">
        <v>110</v>
      </c>
      <c r="E563" s="126" t="s">
        <v>102</v>
      </c>
      <c r="F563" s="126" t="s">
        <v>744</v>
      </c>
      <c r="G563" s="126" t="s">
        <v>1425</v>
      </c>
      <c r="H563" s="126" t="s">
        <v>2498</v>
      </c>
    </row>
    <row r="564" spans="1:8" x14ac:dyDescent="0.3">
      <c r="A564">
        <v>563</v>
      </c>
      <c r="B564" s="126" t="s">
        <v>52</v>
      </c>
      <c r="C564" s="126" t="s">
        <v>78</v>
      </c>
      <c r="D564" s="126" t="s">
        <v>110</v>
      </c>
      <c r="E564" s="126" t="s">
        <v>102</v>
      </c>
      <c r="F564" s="126" t="s">
        <v>739</v>
      </c>
      <c r="G564" s="126" t="s">
        <v>1426</v>
      </c>
      <c r="H564" s="126" t="s">
        <v>2498</v>
      </c>
    </row>
    <row r="565" spans="1:8" x14ac:dyDescent="0.3">
      <c r="A565">
        <v>564</v>
      </c>
      <c r="B565" s="126" t="s">
        <v>52</v>
      </c>
      <c r="C565" s="126" t="s">
        <v>78</v>
      </c>
      <c r="D565" s="126" t="s">
        <v>110</v>
      </c>
      <c r="E565" s="126" t="s">
        <v>102</v>
      </c>
      <c r="F565" s="126" t="s">
        <v>738</v>
      </c>
      <c r="G565" s="126" t="s">
        <v>1427</v>
      </c>
      <c r="H565" s="126" t="s">
        <v>2498</v>
      </c>
    </row>
    <row r="566" spans="1:8" x14ac:dyDescent="0.3">
      <c r="A566">
        <v>565</v>
      </c>
      <c r="B566" s="126" t="s">
        <v>52</v>
      </c>
      <c r="C566" s="126" t="s">
        <v>78</v>
      </c>
      <c r="D566" s="126" t="s">
        <v>110</v>
      </c>
      <c r="E566" s="126" t="s">
        <v>102</v>
      </c>
      <c r="F566" s="126" t="s">
        <v>737</v>
      </c>
      <c r="G566" s="126" t="s">
        <v>1428</v>
      </c>
      <c r="H566" s="126" t="s">
        <v>2498</v>
      </c>
    </row>
    <row r="567" spans="1:8" x14ac:dyDescent="0.3">
      <c r="A567">
        <v>566</v>
      </c>
      <c r="B567" s="126" t="s">
        <v>81</v>
      </c>
      <c r="C567" s="126" t="s">
        <v>82</v>
      </c>
      <c r="D567" s="126" t="s">
        <v>111</v>
      </c>
      <c r="E567" s="126" t="s">
        <v>102</v>
      </c>
      <c r="F567" s="126" t="s">
        <v>87</v>
      </c>
      <c r="G567" s="126" t="s">
        <v>1339</v>
      </c>
      <c r="H567" s="126" t="s">
        <v>2498</v>
      </c>
    </row>
    <row r="568" spans="1:8" x14ac:dyDescent="0.3">
      <c r="A568">
        <v>567</v>
      </c>
      <c r="B568" s="126" t="s">
        <v>81</v>
      </c>
      <c r="C568" s="126" t="s">
        <v>82</v>
      </c>
      <c r="D568" s="126" t="s">
        <v>111</v>
      </c>
      <c r="E568" s="126" t="s">
        <v>102</v>
      </c>
      <c r="F568" s="126" t="s">
        <v>732</v>
      </c>
      <c r="G568" s="126" t="s">
        <v>1325</v>
      </c>
      <c r="H568" s="126" t="s">
        <v>2498</v>
      </c>
    </row>
    <row r="569" spans="1:8" x14ac:dyDescent="0.3">
      <c r="A569">
        <v>568</v>
      </c>
      <c r="B569" s="126" t="s">
        <v>81</v>
      </c>
      <c r="C569" s="126" t="s">
        <v>82</v>
      </c>
      <c r="D569" s="126" t="s">
        <v>111</v>
      </c>
      <c r="E569" s="126" t="s">
        <v>102</v>
      </c>
      <c r="F569" s="126" t="s">
        <v>742</v>
      </c>
      <c r="G569" s="126" t="s">
        <v>1331</v>
      </c>
      <c r="H569" s="126" t="s">
        <v>2498</v>
      </c>
    </row>
    <row r="570" spans="1:8" x14ac:dyDescent="0.3">
      <c r="A570">
        <v>569</v>
      </c>
      <c r="B570" s="126" t="s">
        <v>81</v>
      </c>
      <c r="C570" s="126" t="s">
        <v>82</v>
      </c>
      <c r="D570" s="126" t="s">
        <v>111</v>
      </c>
      <c r="E570" s="126" t="s">
        <v>102</v>
      </c>
      <c r="F570" s="126" t="s">
        <v>743</v>
      </c>
      <c r="G570" s="126" t="s">
        <v>1332</v>
      </c>
      <c r="H570" s="126" t="s">
        <v>2498</v>
      </c>
    </row>
    <row r="571" spans="1:8" x14ac:dyDescent="0.3">
      <c r="A571">
        <v>570</v>
      </c>
      <c r="B571" s="126" t="s">
        <v>81</v>
      </c>
      <c r="C571" s="126" t="s">
        <v>82</v>
      </c>
      <c r="D571" s="126" t="s">
        <v>111</v>
      </c>
      <c r="E571" s="126" t="s">
        <v>102</v>
      </c>
      <c r="F571" s="126" t="s">
        <v>734</v>
      </c>
      <c r="G571" s="126" t="s">
        <v>1333</v>
      </c>
      <c r="H571" s="126" t="s">
        <v>2498</v>
      </c>
    </row>
    <row r="572" spans="1:8" x14ac:dyDescent="0.3">
      <c r="A572">
        <v>571</v>
      </c>
      <c r="B572" s="126" t="s">
        <v>81</v>
      </c>
      <c r="C572" s="126" t="s">
        <v>82</v>
      </c>
      <c r="D572" s="126" t="s">
        <v>111</v>
      </c>
      <c r="E572" s="126" t="s">
        <v>102</v>
      </c>
      <c r="F572" s="126" t="s">
        <v>736</v>
      </c>
      <c r="G572" s="126" t="s">
        <v>1334</v>
      </c>
      <c r="H572" s="126" t="s">
        <v>2498</v>
      </c>
    </row>
    <row r="573" spans="1:8" x14ac:dyDescent="0.3">
      <c r="A573">
        <v>572</v>
      </c>
      <c r="B573" s="126" t="s">
        <v>81</v>
      </c>
      <c r="C573" s="126" t="s">
        <v>82</v>
      </c>
      <c r="D573" s="126" t="s">
        <v>111</v>
      </c>
      <c r="E573" s="126" t="s">
        <v>102</v>
      </c>
      <c r="F573" s="126" t="s">
        <v>740</v>
      </c>
      <c r="G573" s="126" t="s">
        <v>1335</v>
      </c>
      <c r="H573" s="126" t="s">
        <v>2498</v>
      </c>
    </row>
    <row r="574" spans="1:8" x14ac:dyDescent="0.3">
      <c r="A574">
        <v>573</v>
      </c>
      <c r="B574" s="126" t="s">
        <v>81</v>
      </c>
      <c r="C574" s="126" t="s">
        <v>82</v>
      </c>
      <c r="D574" s="126" t="s">
        <v>111</v>
      </c>
      <c r="E574" s="126" t="s">
        <v>102</v>
      </c>
      <c r="F574" s="126" t="s">
        <v>735</v>
      </c>
      <c r="G574" s="126" t="s">
        <v>1336</v>
      </c>
      <c r="H574" s="126" t="s">
        <v>2498</v>
      </c>
    </row>
    <row r="575" spans="1:8" x14ac:dyDescent="0.3">
      <c r="A575">
        <v>574</v>
      </c>
      <c r="B575" s="126" t="s">
        <v>81</v>
      </c>
      <c r="C575" s="126" t="s">
        <v>82</v>
      </c>
      <c r="D575" s="126" t="s">
        <v>111</v>
      </c>
      <c r="E575" s="126" t="s">
        <v>102</v>
      </c>
      <c r="F575" s="126" t="s">
        <v>690</v>
      </c>
      <c r="G575" s="126" t="s">
        <v>1337</v>
      </c>
      <c r="H575" s="126" t="s">
        <v>2498</v>
      </c>
    </row>
    <row r="576" spans="1:8" x14ac:dyDescent="0.3">
      <c r="A576">
        <v>575</v>
      </c>
      <c r="B576" s="126" t="s">
        <v>81</v>
      </c>
      <c r="C576" s="126" t="s">
        <v>82</v>
      </c>
      <c r="D576" s="126" t="s">
        <v>111</v>
      </c>
      <c r="E576" s="126" t="s">
        <v>102</v>
      </c>
      <c r="F576" s="126" t="s">
        <v>733</v>
      </c>
      <c r="G576" s="126" t="s">
        <v>1338</v>
      </c>
      <c r="H576" s="126" t="s">
        <v>2498</v>
      </c>
    </row>
    <row r="577" spans="1:8" x14ac:dyDescent="0.3">
      <c r="A577">
        <v>576</v>
      </c>
      <c r="B577" s="126" t="s">
        <v>81</v>
      </c>
      <c r="C577" s="126" t="s">
        <v>82</v>
      </c>
      <c r="D577" s="126" t="s">
        <v>111</v>
      </c>
      <c r="E577" s="126" t="s">
        <v>102</v>
      </c>
      <c r="F577" s="126" t="s">
        <v>741</v>
      </c>
      <c r="G577" s="126" t="s">
        <v>1326</v>
      </c>
      <c r="H577" s="126" t="s">
        <v>2498</v>
      </c>
    </row>
    <row r="578" spans="1:8" x14ac:dyDescent="0.3">
      <c r="A578">
        <v>577</v>
      </c>
      <c r="B578" s="126" t="s">
        <v>81</v>
      </c>
      <c r="C578" s="126" t="s">
        <v>82</v>
      </c>
      <c r="D578" s="126" t="s">
        <v>111</v>
      </c>
      <c r="E578" s="126" t="s">
        <v>102</v>
      </c>
      <c r="F578" s="126" t="s">
        <v>744</v>
      </c>
      <c r="G578" s="126" t="s">
        <v>1327</v>
      </c>
      <c r="H578" s="126" t="s">
        <v>2498</v>
      </c>
    </row>
    <row r="579" spans="1:8" x14ac:dyDescent="0.3">
      <c r="A579">
        <v>578</v>
      </c>
      <c r="B579" s="126" t="s">
        <v>81</v>
      </c>
      <c r="C579" s="126" t="s">
        <v>82</v>
      </c>
      <c r="D579" s="126" t="s">
        <v>111</v>
      </c>
      <c r="E579" s="126" t="s">
        <v>102</v>
      </c>
      <c r="F579" s="126" t="s">
        <v>739</v>
      </c>
      <c r="G579" s="126" t="s">
        <v>1328</v>
      </c>
      <c r="H579" s="126" t="s">
        <v>2498</v>
      </c>
    </row>
    <row r="580" spans="1:8" x14ac:dyDescent="0.3">
      <c r="A580">
        <v>579</v>
      </c>
      <c r="B580" s="126" t="s">
        <v>81</v>
      </c>
      <c r="C580" s="126" t="s">
        <v>82</v>
      </c>
      <c r="D580" s="126" t="s">
        <v>111</v>
      </c>
      <c r="E580" s="126" t="s">
        <v>102</v>
      </c>
      <c r="F580" s="126" t="s">
        <v>738</v>
      </c>
      <c r="G580" s="126" t="s">
        <v>1329</v>
      </c>
      <c r="H580" s="126" t="s">
        <v>2498</v>
      </c>
    </row>
    <row r="581" spans="1:8" x14ac:dyDescent="0.3">
      <c r="A581">
        <v>580</v>
      </c>
      <c r="B581" s="126" t="s">
        <v>81</v>
      </c>
      <c r="C581" s="126" t="s">
        <v>82</v>
      </c>
      <c r="D581" s="126" t="s">
        <v>111</v>
      </c>
      <c r="E581" s="126" t="s">
        <v>102</v>
      </c>
      <c r="F581" s="126" t="s">
        <v>737</v>
      </c>
      <c r="G581" s="126" t="s">
        <v>1330</v>
      </c>
      <c r="H581" s="126" t="s">
        <v>2498</v>
      </c>
    </row>
    <row r="582" spans="1:8" x14ac:dyDescent="0.3">
      <c r="A582">
        <v>581</v>
      </c>
      <c r="B582" s="126" t="s">
        <v>52</v>
      </c>
      <c r="C582" s="126" t="s">
        <v>78</v>
      </c>
      <c r="D582" s="126" t="s">
        <v>112</v>
      </c>
      <c r="E582" s="126" t="s">
        <v>103</v>
      </c>
      <c r="F582" s="126" t="s">
        <v>87</v>
      </c>
      <c r="G582" s="126" t="s">
        <v>1415</v>
      </c>
      <c r="H582" s="126" t="s">
        <v>2498</v>
      </c>
    </row>
    <row r="583" spans="1:8" x14ac:dyDescent="0.3">
      <c r="A583">
        <v>582</v>
      </c>
      <c r="B583" s="126" t="s">
        <v>52</v>
      </c>
      <c r="C583" s="126" t="s">
        <v>78</v>
      </c>
      <c r="D583" s="126" t="s">
        <v>112</v>
      </c>
      <c r="E583" s="126" t="s">
        <v>103</v>
      </c>
      <c r="F583" s="126" t="s">
        <v>1314</v>
      </c>
      <c r="G583" s="126" t="s">
        <v>1416</v>
      </c>
      <c r="H583" s="126" t="s">
        <v>2498</v>
      </c>
    </row>
    <row r="584" spans="1:8" x14ac:dyDescent="0.3">
      <c r="A584">
        <v>583</v>
      </c>
      <c r="B584" s="126" t="s">
        <v>52</v>
      </c>
      <c r="C584" s="126" t="s">
        <v>78</v>
      </c>
      <c r="D584" s="126" t="s">
        <v>112</v>
      </c>
      <c r="E584" s="126" t="s">
        <v>103</v>
      </c>
      <c r="F584" s="126" t="s">
        <v>1308</v>
      </c>
      <c r="G584" s="126" t="s">
        <v>1417</v>
      </c>
      <c r="H584" s="126" t="s">
        <v>2498</v>
      </c>
    </row>
    <row r="585" spans="1:8" x14ac:dyDescent="0.3">
      <c r="A585">
        <v>584</v>
      </c>
      <c r="B585" s="126" t="s">
        <v>52</v>
      </c>
      <c r="C585" s="126" t="s">
        <v>78</v>
      </c>
      <c r="D585" s="126" t="s">
        <v>112</v>
      </c>
      <c r="E585" s="126" t="s">
        <v>103</v>
      </c>
      <c r="F585" s="126" t="s">
        <v>1309</v>
      </c>
      <c r="G585" s="126" t="s">
        <v>1418</v>
      </c>
      <c r="H585" s="126" t="s">
        <v>2498</v>
      </c>
    </row>
    <row r="586" spans="1:8" x14ac:dyDescent="0.3">
      <c r="A586">
        <v>585</v>
      </c>
      <c r="B586" s="126" t="s">
        <v>52</v>
      </c>
      <c r="C586" s="126" t="s">
        <v>78</v>
      </c>
      <c r="D586" s="126" t="s">
        <v>112</v>
      </c>
      <c r="E586" s="126" t="s">
        <v>103</v>
      </c>
      <c r="F586" s="126" t="s">
        <v>1311</v>
      </c>
      <c r="G586" s="126" t="s">
        <v>1419</v>
      </c>
      <c r="H586" s="126" t="s">
        <v>2498</v>
      </c>
    </row>
    <row r="587" spans="1:8" x14ac:dyDescent="0.3">
      <c r="A587">
        <v>586</v>
      </c>
      <c r="B587" s="126" t="s">
        <v>52</v>
      </c>
      <c r="C587" s="126" t="s">
        <v>78</v>
      </c>
      <c r="D587" s="126" t="s">
        <v>112</v>
      </c>
      <c r="E587" s="126" t="s">
        <v>103</v>
      </c>
      <c r="F587" s="126" t="s">
        <v>1310</v>
      </c>
      <c r="G587" s="126" t="s">
        <v>1420</v>
      </c>
      <c r="H587" s="126" t="s">
        <v>2498</v>
      </c>
    </row>
    <row r="588" spans="1:8" x14ac:dyDescent="0.3">
      <c r="A588">
        <v>587</v>
      </c>
      <c r="B588" s="126" t="s">
        <v>52</v>
      </c>
      <c r="C588" s="126" t="s">
        <v>78</v>
      </c>
      <c r="D588" s="126" t="s">
        <v>112</v>
      </c>
      <c r="E588" s="126" t="s">
        <v>103</v>
      </c>
      <c r="F588" s="126" t="s">
        <v>1313</v>
      </c>
      <c r="G588" s="126" t="s">
        <v>1421</v>
      </c>
      <c r="H588" s="126" t="s">
        <v>2498</v>
      </c>
    </row>
    <row r="589" spans="1:8" x14ac:dyDescent="0.3">
      <c r="A589">
        <v>588</v>
      </c>
      <c r="B589" s="126" t="s">
        <v>52</v>
      </c>
      <c r="C589" s="126" t="s">
        <v>78</v>
      </c>
      <c r="D589" s="126" t="s">
        <v>112</v>
      </c>
      <c r="E589" s="126" t="s">
        <v>103</v>
      </c>
      <c r="F589" s="126" t="s">
        <v>1312</v>
      </c>
      <c r="G589" s="126" t="s">
        <v>1422</v>
      </c>
      <c r="H589" s="126" t="s">
        <v>2498</v>
      </c>
    </row>
    <row r="590" spans="1:8" x14ac:dyDescent="0.3">
      <c r="A590">
        <v>589</v>
      </c>
      <c r="B590" s="126" t="s">
        <v>81</v>
      </c>
      <c r="C590" s="126" t="s">
        <v>82</v>
      </c>
      <c r="D590" s="126" t="s">
        <v>113</v>
      </c>
      <c r="E590" s="126" t="s">
        <v>103</v>
      </c>
      <c r="F590" s="126" t="s">
        <v>87</v>
      </c>
      <c r="G590" s="126" t="s">
        <v>1317</v>
      </c>
      <c r="H590" s="126" t="s">
        <v>2498</v>
      </c>
    </row>
    <row r="591" spans="1:8" x14ac:dyDescent="0.3">
      <c r="A591">
        <v>590</v>
      </c>
      <c r="B591" s="126" t="s">
        <v>81</v>
      </c>
      <c r="C591" s="126" t="s">
        <v>82</v>
      </c>
      <c r="D591" s="126" t="s">
        <v>113</v>
      </c>
      <c r="E591" s="126" t="s">
        <v>103</v>
      </c>
      <c r="F591" s="126" t="s">
        <v>1314</v>
      </c>
      <c r="G591" s="126" t="s">
        <v>1318</v>
      </c>
      <c r="H591" s="126" t="s">
        <v>2498</v>
      </c>
    </row>
    <row r="592" spans="1:8" x14ac:dyDescent="0.3">
      <c r="A592">
        <v>591</v>
      </c>
      <c r="B592" s="126" t="s">
        <v>81</v>
      </c>
      <c r="C592" s="126" t="s">
        <v>82</v>
      </c>
      <c r="D592" s="126" t="s">
        <v>113</v>
      </c>
      <c r="E592" s="126" t="s">
        <v>103</v>
      </c>
      <c r="F592" s="126" t="s">
        <v>1308</v>
      </c>
      <c r="G592" s="126" t="s">
        <v>1319</v>
      </c>
      <c r="H592" s="126" t="s">
        <v>2498</v>
      </c>
    </row>
    <row r="593" spans="1:8" x14ac:dyDescent="0.3">
      <c r="A593">
        <v>592</v>
      </c>
      <c r="B593" s="126" t="s">
        <v>81</v>
      </c>
      <c r="C593" s="126" t="s">
        <v>82</v>
      </c>
      <c r="D593" s="126" t="s">
        <v>113</v>
      </c>
      <c r="E593" s="126" t="s">
        <v>103</v>
      </c>
      <c r="F593" s="126" t="s">
        <v>1309</v>
      </c>
      <c r="G593" s="126" t="s">
        <v>1320</v>
      </c>
      <c r="H593" s="126" t="s">
        <v>2498</v>
      </c>
    </row>
    <row r="594" spans="1:8" x14ac:dyDescent="0.3">
      <c r="A594">
        <v>593</v>
      </c>
      <c r="B594" s="126" t="s">
        <v>81</v>
      </c>
      <c r="C594" s="126" t="s">
        <v>82</v>
      </c>
      <c r="D594" s="126" t="s">
        <v>113</v>
      </c>
      <c r="E594" s="126" t="s">
        <v>103</v>
      </c>
      <c r="F594" s="126" t="s">
        <v>1311</v>
      </c>
      <c r="G594" s="126" t="s">
        <v>1321</v>
      </c>
      <c r="H594" s="126" t="s">
        <v>2498</v>
      </c>
    </row>
    <row r="595" spans="1:8" x14ac:dyDescent="0.3">
      <c r="A595">
        <v>594</v>
      </c>
      <c r="B595" s="126" t="s">
        <v>81</v>
      </c>
      <c r="C595" s="126" t="s">
        <v>82</v>
      </c>
      <c r="D595" s="126" t="s">
        <v>113</v>
      </c>
      <c r="E595" s="126" t="s">
        <v>103</v>
      </c>
      <c r="F595" s="126" t="s">
        <v>1310</v>
      </c>
      <c r="G595" s="126" t="s">
        <v>1322</v>
      </c>
      <c r="H595" s="126" t="s">
        <v>2498</v>
      </c>
    </row>
    <row r="596" spans="1:8" x14ac:dyDescent="0.3">
      <c r="A596">
        <v>595</v>
      </c>
      <c r="B596" s="126" t="s">
        <v>81</v>
      </c>
      <c r="C596" s="126" t="s">
        <v>82</v>
      </c>
      <c r="D596" s="126" t="s">
        <v>113</v>
      </c>
      <c r="E596" s="126" t="s">
        <v>103</v>
      </c>
      <c r="F596" s="126" t="s">
        <v>1313</v>
      </c>
      <c r="G596" s="126" t="s">
        <v>1323</v>
      </c>
      <c r="H596" s="126" t="s">
        <v>2498</v>
      </c>
    </row>
    <row r="597" spans="1:8" x14ac:dyDescent="0.3">
      <c r="A597">
        <v>596</v>
      </c>
      <c r="B597" s="126" t="s">
        <v>81</v>
      </c>
      <c r="C597" s="126" t="s">
        <v>82</v>
      </c>
      <c r="D597" s="126" t="s">
        <v>113</v>
      </c>
      <c r="E597" s="126" t="s">
        <v>103</v>
      </c>
      <c r="F597" s="126" t="s">
        <v>1312</v>
      </c>
      <c r="G597" s="126" t="s">
        <v>1324</v>
      </c>
      <c r="H597" s="126" t="s">
        <v>2498</v>
      </c>
    </row>
    <row r="598" spans="1:8" x14ac:dyDescent="0.3">
      <c r="A598">
        <v>597</v>
      </c>
      <c r="B598" s="126" t="s">
        <v>52</v>
      </c>
      <c r="C598" s="126" t="s">
        <v>78</v>
      </c>
      <c r="D598" s="126" t="s">
        <v>114</v>
      </c>
      <c r="E598" s="126" t="s">
        <v>104</v>
      </c>
      <c r="F598" s="126" t="s">
        <v>87</v>
      </c>
      <c r="G598" s="126" t="s">
        <v>1414</v>
      </c>
      <c r="H598" s="126" t="s">
        <v>2498</v>
      </c>
    </row>
    <row r="599" spans="1:8" x14ac:dyDescent="0.3">
      <c r="A599">
        <v>598</v>
      </c>
      <c r="B599" s="126" t="s">
        <v>52</v>
      </c>
      <c r="C599" s="126" t="s">
        <v>78</v>
      </c>
      <c r="D599" s="126" t="s">
        <v>114</v>
      </c>
      <c r="E599" s="126" t="s">
        <v>104</v>
      </c>
      <c r="F599" s="126" t="s">
        <v>745</v>
      </c>
      <c r="G599" s="126" t="s">
        <v>2435</v>
      </c>
      <c r="H599" s="126" t="s">
        <v>2498</v>
      </c>
    </row>
    <row r="600" spans="1:8" x14ac:dyDescent="0.3">
      <c r="A600">
        <v>599</v>
      </c>
      <c r="B600" s="126" t="s">
        <v>52</v>
      </c>
      <c r="C600" s="126" t="s">
        <v>78</v>
      </c>
      <c r="D600" s="126" t="s">
        <v>114</v>
      </c>
      <c r="E600" s="126" t="s">
        <v>104</v>
      </c>
      <c r="F600" s="126" t="s">
        <v>746</v>
      </c>
      <c r="G600" s="126" t="s">
        <v>2436</v>
      </c>
      <c r="H600" s="126" t="s">
        <v>2498</v>
      </c>
    </row>
    <row r="601" spans="1:8" x14ac:dyDescent="0.3">
      <c r="A601">
        <v>600</v>
      </c>
      <c r="B601" s="126" t="s">
        <v>52</v>
      </c>
      <c r="C601" s="126" t="s">
        <v>78</v>
      </c>
      <c r="D601" s="126" t="s">
        <v>114</v>
      </c>
      <c r="E601" s="126" t="s">
        <v>104</v>
      </c>
      <c r="F601" s="126" t="s">
        <v>747</v>
      </c>
      <c r="G601" s="126" t="s">
        <v>2437</v>
      </c>
      <c r="H601" s="126" t="s">
        <v>2498</v>
      </c>
    </row>
    <row r="602" spans="1:8" x14ac:dyDescent="0.3">
      <c r="A602">
        <v>601</v>
      </c>
      <c r="B602" s="126" t="s">
        <v>52</v>
      </c>
      <c r="C602" s="126" t="s">
        <v>78</v>
      </c>
      <c r="D602" s="126" t="s">
        <v>114</v>
      </c>
      <c r="E602" s="126" t="s">
        <v>104</v>
      </c>
      <c r="F602" s="126" t="s">
        <v>748</v>
      </c>
      <c r="G602" s="126" t="s">
        <v>2438</v>
      </c>
      <c r="H602" s="126" t="s">
        <v>2498</v>
      </c>
    </row>
    <row r="603" spans="1:8" x14ac:dyDescent="0.3">
      <c r="A603">
        <v>602</v>
      </c>
      <c r="B603" s="126" t="s">
        <v>52</v>
      </c>
      <c r="C603" s="126" t="s">
        <v>78</v>
      </c>
      <c r="D603" s="126" t="s">
        <v>114</v>
      </c>
      <c r="E603" s="126" t="s">
        <v>104</v>
      </c>
      <c r="F603" s="126" t="s">
        <v>749</v>
      </c>
      <c r="G603" s="126" t="s">
        <v>2439</v>
      </c>
      <c r="H603" s="126" t="s">
        <v>2498</v>
      </c>
    </row>
    <row r="604" spans="1:8" x14ac:dyDescent="0.3">
      <c r="A604">
        <v>603</v>
      </c>
      <c r="B604" s="126" t="s">
        <v>52</v>
      </c>
      <c r="C604" s="126" t="s">
        <v>78</v>
      </c>
      <c r="D604" s="126" t="s">
        <v>114</v>
      </c>
      <c r="E604" s="126" t="s">
        <v>104</v>
      </c>
      <c r="F604" s="126" t="s">
        <v>750</v>
      </c>
      <c r="G604" s="126" t="s">
        <v>2440</v>
      </c>
      <c r="H604" s="126" t="s">
        <v>2498</v>
      </c>
    </row>
    <row r="605" spans="1:8" x14ac:dyDescent="0.3">
      <c r="A605">
        <v>604</v>
      </c>
      <c r="B605" s="126" t="s">
        <v>81</v>
      </c>
      <c r="C605" s="126" t="s">
        <v>82</v>
      </c>
      <c r="D605" s="126" t="s">
        <v>115</v>
      </c>
      <c r="E605" s="126" t="s">
        <v>104</v>
      </c>
      <c r="F605" s="126" t="s">
        <v>87</v>
      </c>
      <c r="G605" s="126" t="s">
        <v>1316</v>
      </c>
      <c r="H605" s="126" t="s">
        <v>2498</v>
      </c>
    </row>
    <row r="606" spans="1:8" x14ac:dyDescent="0.3">
      <c r="A606">
        <v>605</v>
      </c>
      <c r="B606" s="126" t="s">
        <v>81</v>
      </c>
      <c r="C606" s="126" t="s">
        <v>82</v>
      </c>
      <c r="D606" s="126" t="s">
        <v>115</v>
      </c>
      <c r="E606" s="126" t="s">
        <v>104</v>
      </c>
      <c r="F606" s="126" t="s">
        <v>745</v>
      </c>
      <c r="G606" s="126" t="s">
        <v>2379</v>
      </c>
      <c r="H606" s="126" t="s">
        <v>2498</v>
      </c>
    </row>
    <row r="607" spans="1:8" x14ac:dyDescent="0.3">
      <c r="A607">
        <v>606</v>
      </c>
      <c r="B607" s="126" t="s">
        <v>81</v>
      </c>
      <c r="C607" s="126" t="s">
        <v>82</v>
      </c>
      <c r="D607" s="126" t="s">
        <v>115</v>
      </c>
      <c r="E607" s="126" t="s">
        <v>104</v>
      </c>
      <c r="F607" s="126" t="s">
        <v>746</v>
      </c>
      <c r="G607" s="126" t="s">
        <v>2380</v>
      </c>
      <c r="H607" s="126" t="s">
        <v>2498</v>
      </c>
    </row>
    <row r="608" spans="1:8" x14ac:dyDescent="0.3">
      <c r="A608">
        <v>607</v>
      </c>
      <c r="B608" s="126" t="s">
        <v>81</v>
      </c>
      <c r="C608" s="126" t="s">
        <v>82</v>
      </c>
      <c r="D608" s="126" t="s">
        <v>115</v>
      </c>
      <c r="E608" s="126" t="s">
        <v>104</v>
      </c>
      <c r="F608" s="126" t="s">
        <v>747</v>
      </c>
      <c r="G608" s="126" t="s">
        <v>2381</v>
      </c>
      <c r="H608" s="126" t="s">
        <v>2498</v>
      </c>
    </row>
    <row r="609" spans="1:8" x14ac:dyDescent="0.3">
      <c r="A609">
        <v>608</v>
      </c>
      <c r="B609" s="126" t="s">
        <v>81</v>
      </c>
      <c r="C609" s="126" t="s">
        <v>82</v>
      </c>
      <c r="D609" s="126" t="s">
        <v>115</v>
      </c>
      <c r="E609" s="126" t="s">
        <v>104</v>
      </c>
      <c r="F609" s="126" t="s">
        <v>748</v>
      </c>
      <c r="G609" s="126" t="s">
        <v>2382</v>
      </c>
      <c r="H609" s="126" t="s">
        <v>2498</v>
      </c>
    </row>
    <row r="610" spans="1:8" x14ac:dyDescent="0.3">
      <c r="A610">
        <v>609</v>
      </c>
      <c r="B610" s="126" t="s">
        <v>81</v>
      </c>
      <c r="C610" s="126" t="s">
        <v>82</v>
      </c>
      <c r="D610" s="126" t="s">
        <v>115</v>
      </c>
      <c r="E610" s="126" t="s">
        <v>104</v>
      </c>
      <c r="F610" s="126" t="s">
        <v>749</v>
      </c>
      <c r="G610" s="126" t="s">
        <v>2383</v>
      </c>
      <c r="H610" s="126" t="s">
        <v>2498</v>
      </c>
    </row>
    <row r="611" spans="1:8" x14ac:dyDescent="0.3">
      <c r="A611">
        <v>610</v>
      </c>
      <c r="B611" s="126" t="s">
        <v>81</v>
      </c>
      <c r="C611" s="126" t="s">
        <v>82</v>
      </c>
      <c r="D611" s="126" t="s">
        <v>115</v>
      </c>
      <c r="E611" s="126" t="s">
        <v>104</v>
      </c>
      <c r="F611" s="126" t="s">
        <v>750</v>
      </c>
      <c r="G611" s="126" t="s">
        <v>2384</v>
      </c>
      <c r="H611" s="126" t="s">
        <v>2498</v>
      </c>
    </row>
    <row r="612" spans="1:8" x14ac:dyDescent="0.3">
      <c r="A612">
        <v>611</v>
      </c>
      <c r="B612" s="126" t="s">
        <v>52</v>
      </c>
      <c r="C612" s="126" t="s">
        <v>78</v>
      </c>
      <c r="D612" s="126" t="s">
        <v>116</v>
      </c>
      <c r="E612" s="126" t="s">
        <v>105</v>
      </c>
      <c r="F612" s="126" t="s">
        <v>87</v>
      </c>
      <c r="G612" s="126" t="s">
        <v>2458</v>
      </c>
      <c r="H612" s="126" t="s">
        <v>2498</v>
      </c>
    </row>
    <row r="613" spans="1:8" x14ac:dyDescent="0.3">
      <c r="A613">
        <v>612</v>
      </c>
      <c r="B613" s="126" t="s">
        <v>52</v>
      </c>
      <c r="C613" s="126" t="s">
        <v>78</v>
      </c>
      <c r="D613" s="126" t="s">
        <v>116</v>
      </c>
      <c r="E613" s="126" t="s">
        <v>105</v>
      </c>
      <c r="F613" s="126" t="s">
        <v>1284</v>
      </c>
      <c r="G613" s="126" t="s">
        <v>2467</v>
      </c>
      <c r="H613" s="126" t="s">
        <v>2498</v>
      </c>
    </row>
    <row r="614" spans="1:8" x14ac:dyDescent="0.3">
      <c r="A614">
        <v>613</v>
      </c>
      <c r="B614" s="126" t="s">
        <v>52</v>
      </c>
      <c r="C614" s="126" t="s">
        <v>78</v>
      </c>
      <c r="D614" s="126" t="s">
        <v>116</v>
      </c>
      <c r="E614" s="126" t="s">
        <v>105</v>
      </c>
      <c r="F614" s="126" t="s">
        <v>1297</v>
      </c>
      <c r="G614" s="126" t="s">
        <v>2480</v>
      </c>
      <c r="H614" s="126" t="s">
        <v>2498</v>
      </c>
    </row>
    <row r="615" spans="1:8" x14ac:dyDescent="0.3">
      <c r="A615">
        <v>614</v>
      </c>
      <c r="B615" s="126" t="s">
        <v>52</v>
      </c>
      <c r="C615" s="126" t="s">
        <v>78</v>
      </c>
      <c r="D615" s="126" t="s">
        <v>116</v>
      </c>
      <c r="E615" s="126" t="s">
        <v>105</v>
      </c>
      <c r="F615" s="126" t="s">
        <v>1304</v>
      </c>
      <c r="G615" s="126" t="s">
        <v>2487</v>
      </c>
      <c r="H615" s="126" t="s">
        <v>2498</v>
      </c>
    </row>
    <row r="616" spans="1:8" x14ac:dyDescent="0.3">
      <c r="A616">
        <v>615</v>
      </c>
      <c r="B616" s="126" t="s">
        <v>52</v>
      </c>
      <c r="C616" s="126" t="s">
        <v>78</v>
      </c>
      <c r="D616" s="126" t="s">
        <v>116</v>
      </c>
      <c r="E616" s="126" t="s">
        <v>105</v>
      </c>
      <c r="F616" s="126" t="s">
        <v>1290</v>
      </c>
      <c r="G616" s="126" t="s">
        <v>2473</v>
      </c>
      <c r="H616" s="126" t="s">
        <v>2498</v>
      </c>
    </row>
    <row r="617" spans="1:8" x14ac:dyDescent="0.3">
      <c r="A617">
        <v>616</v>
      </c>
      <c r="B617" s="126" t="s">
        <v>52</v>
      </c>
      <c r="C617" s="126" t="s">
        <v>78</v>
      </c>
      <c r="D617" s="126" t="s">
        <v>116</v>
      </c>
      <c r="E617" s="126" t="s">
        <v>105</v>
      </c>
      <c r="F617" s="126" t="s">
        <v>1303</v>
      </c>
      <c r="G617" s="126" t="s">
        <v>2486</v>
      </c>
      <c r="H617" s="126" t="s">
        <v>2498</v>
      </c>
    </row>
    <row r="618" spans="1:8" x14ac:dyDescent="0.3">
      <c r="A618">
        <v>617</v>
      </c>
      <c r="B618" s="126" t="s">
        <v>52</v>
      </c>
      <c r="C618" s="126" t="s">
        <v>78</v>
      </c>
      <c r="D618" s="126" t="s">
        <v>116</v>
      </c>
      <c r="E618" s="126" t="s">
        <v>105</v>
      </c>
      <c r="F618" s="126" t="s">
        <v>1292</v>
      </c>
      <c r="G618" s="126" t="s">
        <v>2475</v>
      </c>
      <c r="H618" s="126" t="s">
        <v>2498</v>
      </c>
    </row>
    <row r="619" spans="1:8" x14ac:dyDescent="0.3">
      <c r="A619">
        <v>618</v>
      </c>
      <c r="B619" s="126" t="s">
        <v>52</v>
      </c>
      <c r="C619" s="126" t="s">
        <v>78</v>
      </c>
      <c r="D619" s="126" t="s">
        <v>116</v>
      </c>
      <c r="E619" s="126" t="s">
        <v>105</v>
      </c>
      <c r="F619" s="126" t="s">
        <v>1281</v>
      </c>
      <c r="G619" s="126" t="s">
        <v>2464</v>
      </c>
      <c r="H619" s="126" t="s">
        <v>2498</v>
      </c>
    </row>
    <row r="620" spans="1:8" x14ac:dyDescent="0.3">
      <c r="A620">
        <v>619</v>
      </c>
      <c r="B620" s="126" t="s">
        <v>52</v>
      </c>
      <c r="C620" s="126" t="s">
        <v>78</v>
      </c>
      <c r="D620" s="126" t="s">
        <v>116</v>
      </c>
      <c r="E620" s="126" t="s">
        <v>105</v>
      </c>
      <c r="F620" s="126" t="s">
        <v>1291</v>
      </c>
      <c r="G620" s="126" t="s">
        <v>2474</v>
      </c>
      <c r="H620" s="126" t="s">
        <v>2498</v>
      </c>
    </row>
    <row r="621" spans="1:8" x14ac:dyDescent="0.3">
      <c r="A621">
        <v>620</v>
      </c>
      <c r="B621" s="126" t="s">
        <v>52</v>
      </c>
      <c r="C621" s="126" t="s">
        <v>78</v>
      </c>
      <c r="D621" s="126" t="s">
        <v>116</v>
      </c>
      <c r="E621" s="126" t="s">
        <v>105</v>
      </c>
      <c r="F621" s="126" t="s">
        <v>1286</v>
      </c>
      <c r="G621" s="126" t="s">
        <v>2469</v>
      </c>
      <c r="H621" s="126" t="s">
        <v>2498</v>
      </c>
    </row>
    <row r="622" spans="1:8" x14ac:dyDescent="0.3">
      <c r="A622">
        <v>621</v>
      </c>
      <c r="B622" s="126" t="s">
        <v>52</v>
      </c>
      <c r="C622" s="126" t="s">
        <v>78</v>
      </c>
      <c r="D622" s="126" t="s">
        <v>116</v>
      </c>
      <c r="E622" s="126" t="s">
        <v>105</v>
      </c>
      <c r="F622" s="126" t="s">
        <v>1298</v>
      </c>
      <c r="G622" s="126" t="s">
        <v>2481</v>
      </c>
      <c r="H622" s="126" t="s">
        <v>2498</v>
      </c>
    </row>
    <row r="623" spans="1:8" x14ac:dyDescent="0.3">
      <c r="A623">
        <v>622</v>
      </c>
      <c r="B623" s="126" t="s">
        <v>52</v>
      </c>
      <c r="C623" s="126" t="s">
        <v>78</v>
      </c>
      <c r="D623" s="126" t="s">
        <v>116</v>
      </c>
      <c r="E623" s="126" t="s">
        <v>105</v>
      </c>
      <c r="F623" s="126" t="s">
        <v>1279</v>
      </c>
      <c r="G623" s="126" t="s">
        <v>2462</v>
      </c>
      <c r="H623" s="126" t="s">
        <v>2498</v>
      </c>
    </row>
    <row r="624" spans="1:8" x14ac:dyDescent="0.3">
      <c r="A624">
        <v>623</v>
      </c>
      <c r="B624" s="126" t="s">
        <v>52</v>
      </c>
      <c r="C624" s="126" t="s">
        <v>78</v>
      </c>
      <c r="D624" s="126" t="s">
        <v>116</v>
      </c>
      <c r="E624" s="126" t="s">
        <v>105</v>
      </c>
      <c r="F624" s="126" t="s">
        <v>1293</v>
      </c>
      <c r="G624" s="126" t="s">
        <v>2476</v>
      </c>
      <c r="H624" s="126" t="s">
        <v>2498</v>
      </c>
    </row>
    <row r="625" spans="1:8" x14ac:dyDescent="0.3">
      <c r="A625">
        <v>624</v>
      </c>
      <c r="B625" s="126" t="s">
        <v>52</v>
      </c>
      <c r="C625" s="126" t="s">
        <v>78</v>
      </c>
      <c r="D625" s="126" t="s">
        <v>116</v>
      </c>
      <c r="E625" s="126" t="s">
        <v>105</v>
      </c>
      <c r="F625" s="126" t="s">
        <v>1305</v>
      </c>
      <c r="G625" s="126" t="s">
        <v>2488</v>
      </c>
      <c r="H625" s="126" t="s">
        <v>2498</v>
      </c>
    </row>
    <row r="626" spans="1:8" x14ac:dyDescent="0.3">
      <c r="A626">
        <v>625</v>
      </c>
      <c r="B626" s="126" t="s">
        <v>52</v>
      </c>
      <c r="C626" s="126" t="s">
        <v>78</v>
      </c>
      <c r="D626" s="126" t="s">
        <v>116</v>
      </c>
      <c r="E626" s="126" t="s">
        <v>105</v>
      </c>
      <c r="F626" s="126" t="s">
        <v>1307</v>
      </c>
      <c r="G626" s="126" t="s">
        <v>2490</v>
      </c>
      <c r="H626" s="126" t="s">
        <v>2498</v>
      </c>
    </row>
    <row r="627" spans="1:8" x14ac:dyDescent="0.3">
      <c r="A627">
        <v>626</v>
      </c>
      <c r="B627" s="126" t="s">
        <v>52</v>
      </c>
      <c r="C627" s="126" t="s">
        <v>78</v>
      </c>
      <c r="D627" s="126" t="s">
        <v>116</v>
      </c>
      <c r="E627" s="126" t="s">
        <v>105</v>
      </c>
      <c r="F627" s="126" t="s">
        <v>1276</v>
      </c>
      <c r="G627" s="126" t="s">
        <v>2459</v>
      </c>
      <c r="H627" s="126" t="s">
        <v>2498</v>
      </c>
    </row>
    <row r="628" spans="1:8" x14ac:dyDescent="0.3">
      <c r="A628">
        <v>627</v>
      </c>
      <c r="B628" s="126" t="s">
        <v>52</v>
      </c>
      <c r="C628" s="126" t="s">
        <v>78</v>
      </c>
      <c r="D628" s="126" t="s">
        <v>116</v>
      </c>
      <c r="E628" s="126" t="s">
        <v>105</v>
      </c>
      <c r="F628" s="126" t="s">
        <v>1296</v>
      </c>
      <c r="G628" s="126" t="s">
        <v>2479</v>
      </c>
      <c r="H628" s="126" t="s">
        <v>2498</v>
      </c>
    </row>
    <row r="629" spans="1:8" x14ac:dyDescent="0.3">
      <c r="A629">
        <v>628</v>
      </c>
      <c r="B629" s="126" t="s">
        <v>52</v>
      </c>
      <c r="C629" s="126" t="s">
        <v>78</v>
      </c>
      <c r="D629" s="126" t="s">
        <v>116</v>
      </c>
      <c r="E629" s="126" t="s">
        <v>105</v>
      </c>
      <c r="F629" s="126" t="s">
        <v>1299</v>
      </c>
      <c r="G629" s="126" t="s">
        <v>2482</v>
      </c>
      <c r="H629" s="126" t="s">
        <v>2498</v>
      </c>
    </row>
    <row r="630" spans="1:8" x14ac:dyDescent="0.3">
      <c r="A630">
        <v>629</v>
      </c>
      <c r="B630" s="126" t="s">
        <v>52</v>
      </c>
      <c r="C630" s="126" t="s">
        <v>78</v>
      </c>
      <c r="D630" s="126" t="s">
        <v>116</v>
      </c>
      <c r="E630" s="126" t="s">
        <v>105</v>
      </c>
      <c r="F630" s="126" t="s">
        <v>1300</v>
      </c>
      <c r="G630" s="126" t="s">
        <v>2483</v>
      </c>
      <c r="H630" s="126" t="s">
        <v>2498</v>
      </c>
    </row>
    <row r="631" spans="1:8" x14ac:dyDescent="0.3">
      <c r="A631">
        <v>630</v>
      </c>
      <c r="B631" s="126" t="s">
        <v>52</v>
      </c>
      <c r="C631" s="126" t="s">
        <v>78</v>
      </c>
      <c r="D631" s="126" t="s">
        <v>116</v>
      </c>
      <c r="E631" s="126" t="s">
        <v>105</v>
      </c>
      <c r="F631" s="126" t="s">
        <v>1277</v>
      </c>
      <c r="G631" s="126" t="s">
        <v>2460</v>
      </c>
      <c r="H631" s="126" t="s">
        <v>2498</v>
      </c>
    </row>
    <row r="632" spans="1:8" x14ac:dyDescent="0.3">
      <c r="A632">
        <v>631</v>
      </c>
      <c r="B632" s="126" t="s">
        <v>52</v>
      </c>
      <c r="C632" s="126" t="s">
        <v>78</v>
      </c>
      <c r="D632" s="126" t="s">
        <v>116</v>
      </c>
      <c r="E632" s="126" t="s">
        <v>105</v>
      </c>
      <c r="F632" s="126" t="s">
        <v>1278</v>
      </c>
      <c r="G632" s="126" t="s">
        <v>2461</v>
      </c>
      <c r="H632" s="126" t="s">
        <v>2498</v>
      </c>
    </row>
    <row r="633" spans="1:8" x14ac:dyDescent="0.3">
      <c r="A633">
        <v>632</v>
      </c>
      <c r="B633" s="126" t="s">
        <v>52</v>
      </c>
      <c r="C633" s="126" t="s">
        <v>78</v>
      </c>
      <c r="D633" s="126" t="s">
        <v>116</v>
      </c>
      <c r="E633" s="126" t="s">
        <v>105</v>
      </c>
      <c r="F633" s="126" t="s">
        <v>1287</v>
      </c>
      <c r="G633" s="126" t="s">
        <v>2470</v>
      </c>
      <c r="H633" s="126" t="s">
        <v>2498</v>
      </c>
    </row>
    <row r="634" spans="1:8" x14ac:dyDescent="0.3">
      <c r="A634">
        <v>633</v>
      </c>
      <c r="B634" s="126" t="s">
        <v>52</v>
      </c>
      <c r="C634" s="126" t="s">
        <v>78</v>
      </c>
      <c r="D634" s="126" t="s">
        <v>116</v>
      </c>
      <c r="E634" s="126" t="s">
        <v>105</v>
      </c>
      <c r="F634" s="126" t="s">
        <v>1295</v>
      </c>
      <c r="G634" s="126" t="s">
        <v>2478</v>
      </c>
      <c r="H634" s="126" t="s">
        <v>2498</v>
      </c>
    </row>
    <row r="635" spans="1:8" x14ac:dyDescent="0.3">
      <c r="A635">
        <v>634</v>
      </c>
      <c r="B635" s="126" t="s">
        <v>52</v>
      </c>
      <c r="C635" s="126" t="s">
        <v>78</v>
      </c>
      <c r="D635" s="126" t="s">
        <v>116</v>
      </c>
      <c r="E635" s="126" t="s">
        <v>105</v>
      </c>
      <c r="F635" s="126" t="s">
        <v>1283</v>
      </c>
      <c r="G635" s="126" t="s">
        <v>2466</v>
      </c>
      <c r="H635" s="126" t="s">
        <v>2498</v>
      </c>
    </row>
    <row r="636" spans="1:8" x14ac:dyDescent="0.3">
      <c r="A636">
        <v>635</v>
      </c>
      <c r="B636" s="126" t="s">
        <v>52</v>
      </c>
      <c r="C636" s="126" t="s">
        <v>78</v>
      </c>
      <c r="D636" s="126" t="s">
        <v>116</v>
      </c>
      <c r="E636" s="126" t="s">
        <v>105</v>
      </c>
      <c r="F636" s="126" t="s">
        <v>1301</v>
      </c>
      <c r="G636" s="126" t="s">
        <v>2484</v>
      </c>
      <c r="H636" s="126" t="s">
        <v>2498</v>
      </c>
    </row>
    <row r="637" spans="1:8" x14ac:dyDescent="0.3">
      <c r="A637">
        <v>636</v>
      </c>
      <c r="B637" s="126" t="s">
        <v>52</v>
      </c>
      <c r="C637" s="126" t="s">
        <v>78</v>
      </c>
      <c r="D637" s="126" t="s">
        <v>116</v>
      </c>
      <c r="E637" s="126" t="s">
        <v>105</v>
      </c>
      <c r="F637" s="126" t="s">
        <v>1282</v>
      </c>
      <c r="G637" s="126" t="s">
        <v>2465</v>
      </c>
      <c r="H637" s="126" t="s">
        <v>2498</v>
      </c>
    </row>
    <row r="638" spans="1:8" x14ac:dyDescent="0.3">
      <c r="A638">
        <v>637</v>
      </c>
      <c r="B638" s="126" t="s">
        <v>52</v>
      </c>
      <c r="C638" s="126" t="s">
        <v>78</v>
      </c>
      <c r="D638" s="126" t="s">
        <v>116</v>
      </c>
      <c r="E638" s="126" t="s">
        <v>105</v>
      </c>
      <c r="F638" s="126" t="s">
        <v>1288</v>
      </c>
      <c r="G638" s="126" t="s">
        <v>2471</v>
      </c>
      <c r="H638" s="126" t="s">
        <v>2498</v>
      </c>
    </row>
    <row r="639" spans="1:8" x14ac:dyDescent="0.3">
      <c r="A639">
        <v>638</v>
      </c>
      <c r="B639" s="126" t="s">
        <v>52</v>
      </c>
      <c r="C639" s="126" t="s">
        <v>78</v>
      </c>
      <c r="D639" s="126" t="s">
        <v>116</v>
      </c>
      <c r="E639" s="126" t="s">
        <v>105</v>
      </c>
      <c r="F639" s="126" t="s">
        <v>1289</v>
      </c>
      <c r="G639" s="126" t="s">
        <v>2472</v>
      </c>
      <c r="H639" s="126" t="s">
        <v>2498</v>
      </c>
    </row>
    <row r="640" spans="1:8" x14ac:dyDescent="0.3">
      <c r="A640">
        <v>639</v>
      </c>
      <c r="B640" s="126" t="s">
        <v>52</v>
      </c>
      <c r="C640" s="126" t="s">
        <v>78</v>
      </c>
      <c r="D640" s="126" t="s">
        <v>116</v>
      </c>
      <c r="E640" s="126" t="s">
        <v>105</v>
      </c>
      <c r="F640" s="126" t="s">
        <v>1302</v>
      </c>
      <c r="G640" s="126" t="s">
        <v>2485</v>
      </c>
      <c r="H640" s="126" t="s">
        <v>2498</v>
      </c>
    </row>
    <row r="641" spans="1:8" x14ac:dyDescent="0.3">
      <c r="A641">
        <v>640</v>
      </c>
      <c r="B641" s="126" t="s">
        <v>52</v>
      </c>
      <c r="C641" s="126" t="s">
        <v>78</v>
      </c>
      <c r="D641" s="126" t="s">
        <v>116</v>
      </c>
      <c r="E641" s="126" t="s">
        <v>105</v>
      </c>
      <c r="F641" s="126" t="s">
        <v>1294</v>
      </c>
      <c r="G641" s="126" t="s">
        <v>2477</v>
      </c>
      <c r="H641" s="126" t="s">
        <v>2498</v>
      </c>
    </row>
    <row r="642" spans="1:8" x14ac:dyDescent="0.3">
      <c r="A642">
        <v>641</v>
      </c>
      <c r="B642" s="126" t="s">
        <v>52</v>
      </c>
      <c r="C642" s="126" t="s">
        <v>78</v>
      </c>
      <c r="D642" s="126" t="s">
        <v>116</v>
      </c>
      <c r="E642" s="126" t="s">
        <v>105</v>
      </c>
      <c r="F642" s="126" t="s">
        <v>1285</v>
      </c>
      <c r="G642" s="126" t="s">
        <v>2468</v>
      </c>
      <c r="H642" s="126" t="s">
        <v>2498</v>
      </c>
    </row>
    <row r="643" spans="1:8" x14ac:dyDescent="0.3">
      <c r="A643">
        <v>642</v>
      </c>
      <c r="B643" s="126" t="s">
        <v>52</v>
      </c>
      <c r="C643" s="126" t="s">
        <v>78</v>
      </c>
      <c r="D643" s="126" t="s">
        <v>116</v>
      </c>
      <c r="E643" s="126" t="s">
        <v>105</v>
      </c>
      <c r="F643" s="126" t="s">
        <v>1280</v>
      </c>
      <c r="G643" s="126" t="s">
        <v>2463</v>
      </c>
      <c r="H643" s="126" t="s">
        <v>2498</v>
      </c>
    </row>
    <row r="644" spans="1:8" x14ac:dyDescent="0.3">
      <c r="A644">
        <v>643</v>
      </c>
      <c r="B644" s="126" t="s">
        <v>52</v>
      </c>
      <c r="C644" s="126" t="s">
        <v>78</v>
      </c>
      <c r="D644" s="126" t="s">
        <v>116</v>
      </c>
      <c r="E644" s="126" t="s">
        <v>105</v>
      </c>
      <c r="F644" s="126" t="s">
        <v>1306</v>
      </c>
      <c r="G644" s="126" t="s">
        <v>2489</v>
      </c>
      <c r="H644" s="126" t="s">
        <v>2498</v>
      </c>
    </row>
    <row r="645" spans="1:8" x14ac:dyDescent="0.3">
      <c r="A645">
        <v>644</v>
      </c>
      <c r="B645" s="126" t="s">
        <v>81</v>
      </c>
      <c r="C645" s="126" t="s">
        <v>82</v>
      </c>
      <c r="D645" s="126" t="s">
        <v>117</v>
      </c>
      <c r="E645" s="126" t="s">
        <v>105</v>
      </c>
      <c r="F645" s="126" t="s">
        <v>87</v>
      </c>
      <c r="G645" s="126" t="s">
        <v>2402</v>
      </c>
      <c r="H645" s="126" t="s">
        <v>2498</v>
      </c>
    </row>
    <row r="646" spans="1:8" x14ac:dyDescent="0.3">
      <c r="A646">
        <v>645</v>
      </c>
      <c r="B646" s="126" t="s">
        <v>81</v>
      </c>
      <c r="C646" s="126" t="s">
        <v>82</v>
      </c>
      <c r="D646" s="126" t="s">
        <v>117</v>
      </c>
      <c r="E646" s="126" t="s">
        <v>105</v>
      </c>
      <c r="F646" s="126" t="s">
        <v>1284</v>
      </c>
      <c r="G646" s="126" t="s">
        <v>2411</v>
      </c>
      <c r="H646" s="126" t="s">
        <v>2498</v>
      </c>
    </row>
    <row r="647" spans="1:8" x14ac:dyDescent="0.3">
      <c r="A647">
        <v>646</v>
      </c>
      <c r="B647" s="126" t="s">
        <v>81</v>
      </c>
      <c r="C647" s="126" t="s">
        <v>82</v>
      </c>
      <c r="D647" s="126" t="s">
        <v>117</v>
      </c>
      <c r="E647" s="126" t="s">
        <v>105</v>
      </c>
      <c r="F647" s="126" t="s">
        <v>1297</v>
      </c>
      <c r="G647" s="126" t="s">
        <v>2424</v>
      </c>
      <c r="H647" s="126" t="s">
        <v>2498</v>
      </c>
    </row>
    <row r="648" spans="1:8" x14ac:dyDescent="0.3">
      <c r="A648">
        <v>647</v>
      </c>
      <c r="B648" s="126" t="s">
        <v>81</v>
      </c>
      <c r="C648" s="126" t="s">
        <v>82</v>
      </c>
      <c r="D648" s="126" t="s">
        <v>117</v>
      </c>
      <c r="E648" s="126" t="s">
        <v>105</v>
      </c>
      <c r="F648" s="126" t="s">
        <v>1304</v>
      </c>
      <c r="G648" s="126" t="s">
        <v>2431</v>
      </c>
      <c r="H648" s="126" t="s">
        <v>2498</v>
      </c>
    </row>
    <row r="649" spans="1:8" x14ac:dyDescent="0.3">
      <c r="A649">
        <v>648</v>
      </c>
      <c r="B649" s="126" t="s">
        <v>81</v>
      </c>
      <c r="C649" s="126" t="s">
        <v>82</v>
      </c>
      <c r="D649" s="126" t="s">
        <v>117</v>
      </c>
      <c r="E649" s="126" t="s">
        <v>105</v>
      </c>
      <c r="F649" s="126" t="s">
        <v>1290</v>
      </c>
      <c r="G649" s="126" t="s">
        <v>2417</v>
      </c>
      <c r="H649" s="126" t="s">
        <v>2498</v>
      </c>
    </row>
    <row r="650" spans="1:8" x14ac:dyDescent="0.3">
      <c r="A650">
        <v>649</v>
      </c>
      <c r="B650" s="126" t="s">
        <v>81</v>
      </c>
      <c r="C650" s="126" t="s">
        <v>82</v>
      </c>
      <c r="D650" s="126" t="s">
        <v>117</v>
      </c>
      <c r="E650" s="126" t="s">
        <v>105</v>
      </c>
      <c r="F650" s="126" t="s">
        <v>1303</v>
      </c>
      <c r="G650" s="126" t="s">
        <v>2430</v>
      </c>
      <c r="H650" s="126" t="s">
        <v>2498</v>
      </c>
    </row>
    <row r="651" spans="1:8" x14ac:dyDescent="0.3">
      <c r="A651">
        <v>650</v>
      </c>
      <c r="B651" s="126" t="s">
        <v>81</v>
      </c>
      <c r="C651" s="126" t="s">
        <v>82</v>
      </c>
      <c r="D651" s="126" t="s">
        <v>117</v>
      </c>
      <c r="E651" s="126" t="s">
        <v>105</v>
      </c>
      <c r="F651" s="126" t="s">
        <v>1292</v>
      </c>
      <c r="G651" s="126" t="s">
        <v>2419</v>
      </c>
      <c r="H651" s="126" t="s">
        <v>2498</v>
      </c>
    </row>
    <row r="652" spans="1:8" x14ac:dyDescent="0.3">
      <c r="A652">
        <v>651</v>
      </c>
      <c r="B652" s="126" t="s">
        <v>81</v>
      </c>
      <c r="C652" s="126" t="s">
        <v>82</v>
      </c>
      <c r="D652" s="126" t="s">
        <v>117</v>
      </c>
      <c r="E652" s="126" t="s">
        <v>105</v>
      </c>
      <c r="F652" s="126" t="s">
        <v>1281</v>
      </c>
      <c r="G652" s="126" t="s">
        <v>2408</v>
      </c>
      <c r="H652" s="126" t="s">
        <v>2498</v>
      </c>
    </row>
    <row r="653" spans="1:8" x14ac:dyDescent="0.3">
      <c r="A653">
        <v>652</v>
      </c>
      <c r="B653" s="126" t="s">
        <v>81</v>
      </c>
      <c r="C653" s="126" t="s">
        <v>82</v>
      </c>
      <c r="D653" s="126" t="s">
        <v>117</v>
      </c>
      <c r="E653" s="126" t="s">
        <v>105</v>
      </c>
      <c r="F653" s="126" t="s">
        <v>1291</v>
      </c>
      <c r="G653" s="126" t="s">
        <v>2418</v>
      </c>
      <c r="H653" s="126" t="s">
        <v>2498</v>
      </c>
    </row>
    <row r="654" spans="1:8" x14ac:dyDescent="0.3">
      <c r="A654">
        <v>653</v>
      </c>
      <c r="B654" s="126" t="s">
        <v>81</v>
      </c>
      <c r="C654" s="126" t="s">
        <v>82</v>
      </c>
      <c r="D654" s="126" t="s">
        <v>117</v>
      </c>
      <c r="E654" s="126" t="s">
        <v>105</v>
      </c>
      <c r="F654" s="126" t="s">
        <v>1286</v>
      </c>
      <c r="G654" s="126" t="s">
        <v>2413</v>
      </c>
      <c r="H654" s="126" t="s">
        <v>2498</v>
      </c>
    </row>
    <row r="655" spans="1:8" x14ac:dyDescent="0.3">
      <c r="A655">
        <v>654</v>
      </c>
      <c r="B655" s="126" t="s">
        <v>81</v>
      </c>
      <c r="C655" s="126" t="s">
        <v>82</v>
      </c>
      <c r="D655" s="126" t="s">
        <v>117</v>
      </c>
      <c r="E655" s="126" t="s">
        <v>105</v>
      </c>
      <c r="F655" s="126" t="s">
        <v>1298</v>
      </c>
      <c r="G655" s="126" t="s">
        <v>2425</v>
      </c>
      <c r="H655" s="126" t="s">
        <v>2498</v>
      </c>
    </row>
    <row r="656" spans="1:8" x14ac:dyDescent="0.3">
      <c r="A656">
        <v>655</v>
      </c>
      <c r="B656" s="126" t="s">
        <v>81</v>
      </c>
      <c r="C656" s="126" t="s">
        <v>82</v>
      </c>
      <c r="D656" s="126" t="s">
        <v>117</v>
      </c>
      <c r="E656" s="126" t="s">
        <v>105</v>
      </c>
      <c r="F656" s="126" t="s">
        <v>1279</v>
      </c>
      <c r="G656" s="126" t="s">
        <v>2406</v>
      </c>
      <c r="H656" s="126" t="s">
        <v>2498</v>
      </c>
    </row>
    <row r="657" spans="1:8" x14ac:dyDescent="0.3">
      <c r="A657">
        <v>656</v>
      </c>
      <c r="B657" s="126" t="s">
        <v>81</v>
      </c>
      <c r="C657" s="126" t="s">
        <v>82</v>
      </c>
      <c r="D657" s="126" t="s">
        <v>117</v>
      </c>
      <c r="E657" s="126" t="s">
        <v>105</v>
      </c>
      <c r="F657" s="126" t="s">
        <v>1293</v>
      </c>
      <c r="G657" s="126" t="s">
        <v>2420</v>
      </c>
      <c r="H657" s="126" t="s">
        <v>2498</v>
      </c>
    </row>
    <row r="658" spans="1:8" x14ac:dyDescent="0.3">
      <c r="A658">
        <v>657</v>
      </c>
      <c r="B658" s="126" t="s">
        <v>81</v>
      </c>
      <c r="C658" s="126" t="s">
        <v>82</v>
      </c>
      <c r="D658" s="126" t="s">
        <v>117</v>
      </c>
      <c r="E658" s="126" t="s">
        <v>105</v>
      </c>
      <c r="F658" s="126" t="s">
        <v>1305</v>
      </c>
      <c r="G658" s="126" t="s">
        <v>2432</v>
      </c>
      <c r="H658" s="126" t="s">
        <v>2498</v>
      </c>
    </row>
    <row r="659" spans="1:8" x14ac:dyDescent="0.3">
      <c r="A659">
        <v>658</v>
      </c>
      <c r="B659" s="126" t="s">
        <v>81</v>
      </c>
      <c r="C659" s="126" t="s">
        <v>82</v>
      </c>
      <c r="D659" s="126" t="s">
        <v>117</v>
      </c>
      <c r="E659" s="126" t="s">
        <v>105</v>
      </c>
      <c r="F659" s="126" t="s">
        <v>1307</v>
      </c>
      <c r="G659" s="126" t="s">
        <v>2434</v>
      </c>
      <c r="H659" s="126" t="s">
        <v>2498</v>
      </c>
    </row>
    <row r="660" spans="1:8" x14ac:dyDescent="0.3">
      <c r="A660">
        <v>659</v>
      </c>
      <c r="B660" s="126" t="s">
        <v>81</v>
      </c>
      <c r="C660" s="126" t="s">
        <v>82</v>
      </c>
      <c r="D660" s="126" t="s">
        <v>117</v>
      </c>
      <c r="E660" s="126" t="s">
        <v>105</v>
      </c>
      <c r="F660" s="126" t="s">
        <v>1276</v>
      </c>
      <c r="G660" s="126" t="s">
        <v>2403</v>
      </c>
      <c r="H660" s="126" t="s">
        <v>2498</v>
      </c>
    </row>
    <row r="661" spans="1:8" x14ac:dyDescent="0.3">
      <c r="A661">
        <v>660</v>
      </c>
      <c r="B661" s="126" t="s">
        <v>81</v>
      </c>
      <c r="C661" s="126" t="s">
        <v>82</v>
      </c>
      <c r="D661" s="126" t="s">
        <v>117</v>
      </c>
      <c r="E661" s="126" t="s">
        <v>105</v>
      </c>
      <c r="F661" s="126" t="s">
        <v>1296</v>
      </c>
      <c r="G661" s="126" t="s">
        <v>2423</v>
      </c>
      <c r="H661" s="126" t="s">
        <v>2498</v>
      </c>
    </row>
    <row r="662" spans="1:8" x14ac:dyDescent="0.3">
      <c r="A662">
        <v>661</v>
      </c>
      <c r="B662" s="126" t="s">
        <v>81</v>
      </c>
      <c r="C662" s="126" t="s">
        <v>82</v>
      </c>
      <c r="D662" s="126" t="s">
        <v>117</v>
      </c>
      <c r="E662" s="126" t="s">
        <v>105</v>
      </c>
      <c r="F662" s="126" t="s">
        <v>1299</v>
      </c>
      <c r="G662" s="126" t="s">
        <v>2426</v>
      </c>
      <c r="H662" s="126" t="s">
        <v>2498</v>
      </c>
    </row>
    <row r="663" spans="1:8" x14ac:dyDescent="0.3">
      <c r="A663">
        <v>662</v>
      </c>
      <c r="B663" s="126" t="s">
        <v>81</v>
      </c>
      <c r="C663" s="126" t="s">
        <v>82</v>
      </c>
      <c r="D663" s="126" t="s">
        <v>117</v>
      </c>
      <c r="E663" s="126" t="s">
        <v>105</v>
      </c>
      <c r="F663" s="126" t="s">
        <v>1300</v>
      </c>
      <c r="G663" s="126" t="s">
        <v>2427</v>
      </c>
      <c r="H663" s="126" t="s">
        <v>2498</v>
      </c>
    </row>
    <row r="664" spans="1:8" x14ac:dyDescent="0.3">
      <c r="A664">
        <v>663</v>
      </c>
      <c r="B664" s="126" t="s">
        <v>81</v>
      </c>
      <c r="C664" s="126" t="s">
        <v>82</v>
      </c>
      <c r="D664" s="126" t="s">
        <v>117</v>
      </c>
      <c r="E664" s="126" t="s">
        <v>105</v>
      </c>
      <c r="F664" s="126" t="s">
        <v>1277</v>
      </c>
      <c r="G664" s="126" t="s">
        <v>2404</v>
      </c>
      <c r="H664" s="126" t="s">
        <v>2498</v>
      </c>
    </row>
    <row r="665" spans="1:8" x14ac:dyDescent="0.3">
      <c r="A665">
        <v>664</v>
      </c>
      <c r="B665" s="126" t="s">
        <v>81</v>
      </c>
      <c r="C665" s="126" t="s">
        <v>82</v>
      </c>
      <c r="D665" s="126" t="s">
        <v>117</v>
      </c>
      <c r="E665" s="126" t="s">
        <v>105</v>
      </c>
      <c r="F665" s="126" t="s">
        <v>1278</v>
      </c>
      <c r="G665" s="126" t="s">
        <v>2405</v>
      </c>
      <c r="H665" s="126" t="s">
        <v>2498</v>
      </c>
    </row>
    <row r="666" spans="1:8" x14ac:dyDescent="0.3">
      <c r="A666">
        <v>665</v>
      </c>
      <c r="B666" s="126" t="s">
        <v>81</v>
      </c>
      <c r="C666" s="126" t="s">
        <v>82</v>
      </c>
      <c r="D666" s="126" t="s">
        <v>117</v>
      </c>
      <c r="E666" s="126" t="s">
        <v>105</v>
      </c>
      <c r="F666" s="126" t="s">
        <v>1287</v>
      </c>
      <c r="G666" s="126" t="s">
        <v>2414</v>
      </c>
      <c r="H666" s="126" t="s">
        <v>2498</v>
      </c>
    </row>
    <row r="667" spans="1:8" x14ac:dyDescent="0.3">
      <c r="A667">
        <v>666</v>
      </c>
      <c r="B667" s="126" t="s">
        <v>81</v>
      </c>
      <c r="C667" s="126" t="s">
        <v>82</v>
      </c>
      <c r="D667" s="126" t="s">
        <v>117</v>
      </c>
      <c r="E667" s="126" t="s">
        <v>105</v>
      </c>
      <c r="F667" s="126" t="s">
        <v>1295</v>
      </c>
      <c r="G667" s="126" t="s">
        <v>2422</v>
      </c>
      <c r="H667" s="126" t="s">
        <v>2498</v>
      </c>
    </row>
    <row r="668" spans="1:8" x14ac:dyDescent="0.3">
      <c r="A668">
        <v>667</v>
      </c>
      <c r="B668" s="126" t="s">
        <v>81</v>
      </c>
      <c r="C668" s="126" t="s">
        <v>82</v>
      </c>
      <c r="D668" s="126" t="s">
        <v>117</v>
      </c>
      <c r="E668" s="126" t="s">
        <v>105</v>
      </c>
      <c r="F668" s="126" t="s">
        <v>1283</v>
      </c>
      <c r="G668" s="126" t="s">
        <v>2410</v>
      </c>
      <c r="H668" s="126" t="s">
        <v>2498</v>
      </c>
    </row>
    <row r="669" spans="1:8" x14ac:dyDescent="0.3">
      <c r="A669">
        <v>668</v>
      </c>
      <c r="B669" s="126" t="s">
        <v>81</v>
      </c>
      <c r="C669" s="126" t="s">
        <v>82</v>
      </c>
      <c r="D669" s="126" t="s">
        <v>117</v>
      </c>
      <c r="E669" s="126" t="s">
        <v>105</v>
      </c>
      <c r="F669" s="126" t="s">
        <v>1301</v>
      </c>
      <c r="G669" s="126" t="s">
        <v>2428</v>
      </c>
      <c r="H669" s="126" t="s">
        <v>2498</v>
      </c>
    </row>
    <row r="670" spans="1:8" x14ac:dyDescent="0.3">
      <c r="A670">
        <v>669</v>
      </c>
      <c r="B670" s="126" t="s">
        <v>81</v>
      </c>
      <c r="C670" s="126" t="s">
        <v>82</v>
      </c>
      <c r="D670" s="126" t="s">
        <v>117</v>
      </c>
      <c r="E670" s="126" t="s">
        <v>105</v>
      </c>
      <c r="F670" s="126" t="s">
        <v>1282</v>
      </c>
      <c r="G670" s="126" t="s">
        <v>2409</v>
      </c>
      <c r="H670" s="126" t="s">
        <v>2498</v>
      </c>
    </row>
    <row r="671" spans="1:8" x14ac:dyDescent="0.3">
      <c r="A671">
        <v>670</v>
      </c>
      <c r="B671" s="126" t="s">
        <v>81</v>
      </c>
      <c r="C671" s="126" t="s">
        <v>82</v>
      </c>
      <c r="D671" s="126" t="s">
        <v>117</v>
      </c>
      <c r="E671" s="126" t="s">
        <v>105</v>
      </c>
      <c r="F671" s="126" t="s">
        <v>1288</v>
      </c>
      <c r="G671" s="126" t="s">
        <v>2415</v>
      </c>
      <c r="H671" s="126" t="s">
        <v>2498</v>
      </c>
    </row>
    <row r="672" spans="1:8" x14ac:dyDescent="0.3">
      <c r="A672">
        <v>671</v>
      </c>
      <c r="B672" s="126" t="s">
        <v>81</v>
      </c>
      <c r="C672" s="126" t="s">
        <v>82</v>
      </c>
      <c r="D672" s="126" t="s">
        <v>117</v>
      </c>
      <c r="E672" s="126" t="s">
        <v>105</v>
      </c>
      <c r="F672" s="126" t="s">
        <v>1289</v>
      </c>
      <c r="G672" s="126" t="s">
        <v>2416</v>
      </c>
      <c r="H672" s="126" t="s">
        <v>2498</v>
      </c>
    </row>
    <row r="673" spans="1:8" x14ac:dyDescent="0.3">
      <c r="A673">
        <v>672</v>
      </c>
      <c r="B673" s="126" t="s">
        <v>81</v>
      </c>
      <c r="C673" s="126" t="s">
        <v>82</v>
      </c>
      <c r="D673" s="126" t="s">
        <v>117</v>
      </c>
      <c r="E673" s="126" t="s">
        <v>105</v>
      </c>
      <c r="F673" s="126" t="s">
        <v>1302</v>
      </c>
      <c r="G673" s="126" t="s">
        <v>2429</v>
      </c>
      <c r="H673" s="126" t="s">
        <v>2498</v>
      </c>
    </row>
    <row r="674" spans="1:8" x14ac:dyDescent="0.3">
      <c r="A674">
        <v>673</v>
      </c>
      <c r="B674" s="126" t="s">
        <v>81</v>
      </c>
      <c r="C674" s="126" t="s">
        <v>82</v>
      </c>
      <c r="D674" s="126" t="s">
        <v>117</v>
      </c>
      <c r="E674" s="126" t="s">
        <v>105</v>
      </c>
      <c r="F674" s="126" t="s">
        <v>1294</v>
      </c>
      <c r="G674" s="126" t="s">
        <v>2421</v>
      </c>
      <c r="H674" s="126" t="s">
        <v>2498</v>
      </c>
    </row>
    <row r="675" spans="1:8" x14ac:dyDescent="0.3">
      <c r="A675">
        <v>674</v>
      </c>
      <c r="B675" s="126" t="s">
        <v>81</v>
      </c>
      <c r="C675" s="126" t="s">
        <v>82</v>
      </c>
      <c r="D675" s="126" t="s">
        <v>117</v>
      </c>
      <c r="E675" s="126" t="s">
        <v>105</v>
      </c>
      <c r="F675" s="126" t="s">
        <v>1285</v>
      </c>
      <c r="G675" s="126" t="s">
        <v>2412</v>
      </c>
      <c r="H675" s="126" t="s">
        <v>2498</v>
      </c>
    </row>
    <row r="676" spans="1:8" x14ac:dyDescent="0.3">
      <c r="A676">
        <v>675</v>
      </c>
      <c r="B676" s="126" t="s">
        <v>81</v>
      </c>
      <c r="C676" s="126" t="s">
        <v>82</v>
      </c>
      <c r="D676" s="126" t="s">
        <v>117</v>
      </c>
      <c r="E676" s="126" t="s">
        <v>105</v>
      </c>
      <c r="F676" s="126" t="s">
        <v>1280</v>
      </c>
      <c r="G676" s="126" t="s">
        <v>2407</v>
      </c>
      <c r="H676" s="126" t="s">
        <v>2498</v>
      </c>
    </row>
    <row r="677" spans="1:8" x14ac:dyDescent="0.3">
      <c r="A677">
        <v>676</v>
      </c>
      <c r="B677" s="126" t="s">
        <v>81</v>
      </c>
      <c r="C677" s="126" t="s">
        <v>82</v>
      </c>
      <c r="D677" s="126" t="s">
        <v>117</v>
      </c>
      <c r="E677" s="126" t="s">
        <v>105</v>
      </c>
      <c r="F677" s="126" t="s">
        <v>1306</v>
      </c>
      <c r="G677" s="126" t="s">
        <v>2433</v>
      </c>
      <c r="H677" s="126" t="s">
        <v>2498</v>
      </c>
    </row>
    <row r="678" spans="1:8" x14ac:dyDescent="0.3">
      <c r="A678">
        <v>677</v>
      </c>
      <c r="B678" s="126" t="s">
        <v>52</v>
      </c>
      <c r="C678" s="126" t="s">
        <v>78</v>
      </c>
      <c r="D678" s="126" t="s">
        <v>118</v>
      </c>
      <c r="E678" s="126" t="s">
        <v>2</v>
      </c>
      <c r="F678" s="126" t="s">
        <v>87</v>
      </c>
      <c r="G678" s="126" t="s">
        <v>2441</v>
      </c>
      <c r="H678" s="126" t="s">
        <v>1218</v>
      </c>
    </row>
    <row r="679" spans="1:8" x14ac:dyDescent="0.3">
      <c r="A679">
        <v>678</v>
      </c>
      <c r="B679" s="126" t="s">
        <v>52</v>
      </c>
      <c r="C679" s="126" t="s">
        <v>78</v>
      </c>
      <c r="D679" s="126" t="s">
        <v>118</v>
      </c>
      <c r="E679" s="126" t="s">
        <v>2</v>
      </c>
      <c r="F679" s="126" t="s">
        <v>294</v>
      </c>
      <c r="G679" s="126" t="s">
        <v>2452</v>
      </c>
      <c r="H679" s="126" t="s">
        <v>1218</v>
      </c>
    </row>
    <row r="680" spans="1:8" x14ac:dyDescent="0.3">
      <c r="A680">
        <v>679</v>
      </c>
      <c r="B680" s="126" t="s">
        <v>52</v>
      </c>
      <c r="C680" s="126" t="s">
        <v>78</v>
      </c>
      <c r="D680" s="126" t="s">
        <v>118</v>
      </c>
      <c r="E680" s="126" t="s">
        <v>2</v>
      </c>
      <c r="F680" s="126" t="s">
        <v>295</v>
      </c>
      <c r="G680" s="126" t="s">
        <v>2442</v>
      </c>
      <c r="H680" s="126" t="s">
        <v>1218</v>
      </c>
    </row>
    <row r="681" spans="1:8" x14ac:dyDescent="0.3">
      <c r="A681">
        <v>680</v>
      </c>
      <c r="B681" s="126" t="s">
        <v>52</v>
      </c>
      <c r="C681" s="126" t="s">
        <v>78</v>
      </c>
      <c r="D681" s="126" t="s">
        <v>118</v>
      </c>
      <c r="E681" s="126" t="s">
        <v>2</v>
      </c>
      <c r="F681" s="126" t="s">
        <v>296</v>
      </c>
      <c r="G681" s="126" t="s">
        <v>2444</v>
      </c>
      <c r="H681" s="126" t="s">
        <v>1218</v>
      </c>
    </row>
    <row r="682" spans="1:8" x14ac:dyDescent="0.3">
      <c r="A682">
        <v>681</v>
      </c>
      <c r="B682" s="126" t="s">
        <v>52</v>
      </c>
      <c r="C682" s="126" t="s">
        <v>78</v>
      </c>
      <c r="D682" s="126" t="s">
        <v>118</v>
      </c>
      <c r="E682" s="126" t="s">
        <v>2</v>
      </c>
      <c r="F682" s="126" t="s">
        <v>297</v>
      </c>
      <c r="G682" s="126" t="s">
        <v>2446</v>
      </c>
      <c r="H682" s="126" t="s">
        <v>1218</v>
      </c>
    </row>
    <row r="683" spans="1:8" x14ac:dyDescent="0.3">
      <c r="A683">
        <v>682</v>
      </c>
      <c r="B683" s="126" t="s">
        <v>52</v>
      </c>
      <c r="C683" s="126" t="s">
        <v>78</v>
      </c>
      <c r="D683" s="126" t="s">
        <v>118</v>
      </c>
      <c r="E683" s="126" t="s">
        <v>2</v>
      </c>
      <c r="F683" s="126" t="s">
        <v>298</v>
      </c>
      <c r="G683" s="126" t="s">
        <v>2453</v>
      </c>
      <c r="H683" s="126" t="s">
        <v>1218</v>
      </c>
    </row>
    <row r="684" spans="1:8" x14ac:dyDescent="0.3">
      <c r="A684">
        <v>683</v>
      </c>
      <c r="B684" s="126" t="s">
        <v>52</v>
      </c>
      <c r="C684" s="126" t="s">
        <v>78</v>
      </c>
      <c r="D684" s="126" t="s">
        <v>118</v>
      </c>
      <c r="E684" s="126" t="s">
        <v>2</v>
      </c>
      <c r="F684" s="126" t="s">
        <v>299</v>
      </c>
      <c r="G684" s="126" t="s">
        <v>2451</v>
      </c>
      <c r="H684" s="126" t="s">
        <v>1218</v>
      </c>
    </row>
    <row r="685" spans="1:8" x14ac:dyDescent="0.3">
      <c r="A685">
        <v>684</v>
      </c>
      <c r="B685" s="126" t="s">
        <v>52</v>
      </c>
      <c r="C685" s="126" t="s">
        <v>78</v>
      </c>
      <c r="D685" s="126" t="s">
        <v>118</v>
      </c>
      <c r="E685" s="126" t="s">
        <v>2</v>
      </c>
      <c r="F685" s="126" t="s">
        <v>300</v>
      </c>
      <c r="G685" s="126" t="s">
        <v>2455</v>
      </c>
      <c r="H685" s="126" t="s">
        <v>1218</v>
      </c>
    </row>
    <row r="686" spans="1:8" x14ac:dyDescent="0.3">
      <c r="A686">
        <v>685</v>
      </c>
      <c r="B686" s="126" t="s">
        <v>52</v>
      </c>
      <c r="C686" s="126" t="s">
        <v>78</v>
      </c>
      <c r="D686" s="126" t="s">
        <v>118</v>
      </c>
      <c r="E686" s="126" t="s">
        <v>2</v>
      </c>
      <c r="F686" s="126" t="s">
        <v>301</v>
      </c>
      <c r="G686" s="126" t="s">
        <v>2454</v>
      </c>
      <c r="H686" s="126" t="s">
        <v>1218</v>
      </c>
    </row>
    <row r="687" spans="1:8" x14ac:dyDescent="0.3">
      <c r="A687">
        <v>686</v>
      </c>
      <c r="B687" s="126" t="s">
        <v>52</v>
      </c>
      <c r="C687" s="126" t="s">
        <v>78</v>
      </c>
      <c r="D687" s="126" t="s">
        <v>118</v>
      </c>
      <c r="E687" s="126" t="s">
        <v>2</v>
      </c>
      <c r="F687" s="126" t="s">
        <v>302</v>
      </c>
      <c r="G687" s="126" t="s">
        <v>2447</v>
      </c>
      <c r="H687" s="126" t="s">
        <v>1218</v>
      </c>
    </row>
    <row r="688" spans="1:8" x14ac:dyDescent="0.3">
      <c r="A688">
        <v>687</v>
      </c>
      <c r="B688" s="126" t="s">
        <v>52</v>
      </c>
      <c r="C688" s="126" t="s">
        <v>78</v>
      </c>
      <c r="D688" s="126" t="s">
        <v>118</v>
      </c>
      <c r="E688" s="126" t="s">
        <v>2</v>
      </c>
      <c r="F688" s="126" t="s">
        <v>303</v>
      </c>
      <c r="G688" s="126" t="s">
        <v>2448</v>
      </c>
      <c r="H688" s="126" t="s">
        <v>1218</v>
      </c>
    </row>
    <row r="689" spans="1:8" x14ac:dyDescent="0.3">
      <c r="A689">
        <v>688</v>
      </c>
      <c r="B689" s="126" t="s">
        <v>52</v>
      </c>
      <c r="C689" s="126" t="s">
        <v>78</v>
      </c>
      <c r="D689" s="126" t="s">
        <v>118</v>
      </c>
      <c r="E689" s="126" t="s">
        <v>2</v>
      </c>
      <c r="F689" s="126" t="s">
        <v>304</v>
      </c>
      <c r="G689" s="126" t="s">
        <v>2445</v>
      </c>
      <c r="H689" s="126" t="s">
        <v>1218</v>
      </c>
    </row>
    <row r="690" spans="1:8" x14ac:dyDescent="0.3">
      <c r="A690">
        <v>689</v>
      </c>
      <c r="B690" s="126" t="s">
        <v>52</v>
      </c>
      <c r="C690" s="126" t="s">
        <v>78</v>
      </c>
      <c r="D690" s="126" t="s">
        <v>118</v>
      </c>
      <c r="E690" s="126" t="s">
        <v>2</v>
      </c>
      <c r="F690" s="126" t="s">
        <v>305</v>
      </c>
      <c r="G690" s="126" t="s">
        <v>2450</v>
      </c>
      <c r="H690" s="126" t="s">
        <v>1218</v>
      </c>
    </row>
    <row r="691" spans="1:8" x14ac:dyDescent="0.3">
      <c r="A691">
        <v>690</v>
      </c>
      <c r="B691" s="126" t="s">
        <v>52</v>
      </c>
      <c r="C691" s="126" t="s">
        <v>78</v>
      </c>
      <c r="D691" s="126" t="s">
        <v>118</v>
      </c>
      <c r="E691" s="126" t="s">
        <v>2</v>
      </c>
      <c r="F691" s="126" t="s">
        <v>306</v>
      </c>
      <c r="G691" s="126" t="s">
        <v>2457</v>
      </c>
      <c r="H691" s="126" t="s">
        <v>1218</v>
      </c>
    </row>
    <row r="692" spans="1:8" x14ac:dyDescent="0.3">
      <c r="A692">
        <v>691</v>
      </c>
      <c r="B692" s="126" t="s">
        <v>52</v>
      </c>
      <c r="C692" s="126" t="s">
        <v>78</v>
      </c>
      <c r="D692" s="126" t="s">
        <v>118</v>
      </c>
      <c r="E692" s="126" t="s">
        <v>2</v>
      </c>
      <c r="F692" s="126" t="s">
        <v>307</v>
      </c>
      <c r="G692" s="126" t="s">
        <v>2449</v>
      </c>
      <c r="H692" s="126" t="s">
        <v>1218</v>
      </c>
    </row>
    <row r="693" spans="1:8" x14ac:dyDescent="0.3">
      <c r="A693">
        <v>692</v>
      </c>
      <c r="B693" s="126" t="s">
        <v>52</v>
      </c>
      <c r="C693" s="126" t="s">
        <v>78</v>
      </c>
      <c r="D693" s="126" t="s">
        <v>118</v>
      </c>
      <c r="E693" s="126" t="s">
        <v>2</v>
      </c>
      <c r="F693" s="126" t="s">
        <v>308</v>
      </c>
      <c r="G693" s="126" t="s">
        <v>2443</v>
      </c>
      <c r="H693" s="126" t="s">
        <v>1218</v>
      </c>
    </row>
    <row r="694" spans="1:8" x14ac:dyDescent="0.3">
      <c r="A694">
        <v>693</v>
      </c>
      <c r="B694" s="126" t="s">
        <v>52</v>
      </c>
      <c r="C694" s="126" t="s">
        <v>78</v>
      </c>
      <c r="D694" s="126" t="s">
        <v>118</v>
      </c>
      <c r="E694" s="126" t="s">
        <v>2</v>
      </c>
      <c r="F694" s="126" t="s">
        <v>309</v>
      </c>
      <c r="G694" s="126" t="s">
        <v>2456</v>
      </c>
      <c r="H694" s="126" t="s">
        <v>1218</v>
      </c>
    </row>
    <row r="695" spans="1:8" x14ac:dyDescent="0.3">
      <c r="A695">
        <v>694</v>
      </c>
      <c r="B695" s="126" t="s">
        <v>81</v>
      </c>
      <c r="C695" s="126" t="s">
        <v>82</v>
      </c>
      <c r="D695" s="126" t="s">
        <v>119</v>
      </c>
      <c r="E695" s="126" t="s">
        <v>2</v>
      </c>
      <c r="F695" s="126" t="s">
        <v>87</v>
      </c>
      <c r="G695" s="126" t="s">
        <v>2385</v>
      </c>
      <c r="H695" s="126" t="s">
        <v>2498</v>
      </c>
    </row>
    <row r="696" spans="1:8" x14ac:dyDescent="0.3">
      <c r="A696">
        <v>695</v>
      </c>
      <c r="B696" s="126" t="s">
        <v>81</v>
      </c>
      <c r="C696" s="126" t="s">
        <v>82</v>
      </c>
      <c r="D696" s="126" t="s">
        <v>119</v>
      </c>
      <c r="E696" s="126" t="s">
        <v>2</v>
      </c>
      <c r="F696" s="126" t="s">
        <v>294</v>
      </c>
      <c r="G696" s="126" t="s">
        <v>2396</v>
      </c>
      <c r="H696" s="126" t="s">
        <v>2498</v>
      </c>
    </row>
    <row r="697" spans="1:8" x14ac:dyDescent="0.3">
      <c r="A697">
        <v>696</v>
      </c>
      <c r="B697" s="126" t="s">
        <v>81</v>
      </c>
      <c r="C697" s="126" t="s">
        <v>82</v>
      </c>
      <c r="D697" s="126" t="s">
        <v>119</v>
      </c>
      <c r="E697" s="126" t="s">
        <v>2</v>
      </c>
      <c r="F697" s="126" t="s">
        <v>295</v>
      </c>
      <c r="G697" s="126" t="s">
        <v>2386</v>
      </c>
      <c r="H697" s="126" t="s">
        <v>2498</v>
      </c>
    </row>
    <row r="698" spans="1:8" x14ac:dyDescent="0.3">
      <c r="A698">
        <v>697</v>
      </c>
      <c r="B698" s="126" t="s">
        <v>81</v>
      </c>
      <c r="C698" s="126" t="s">
        <v>82</v>
      </c>
      <c r="D698" s="126" t="s">
        <v>119</v>
      </c>
      <c r="E698" s="126" t="s">
        <v>2</v>
      </c>
      <c r="F698" s="126" t="s">
        <v>296</v>
      </c>
      <c r="G698" s="126" t="s">
        <v>2388</v>
      </c>
      <c r="H698" s="126" t="s">
        <v>2498</v>
      </c>
    </row>
    <row r="699" spans="1:8" x14ac:dyDescent="0.3">
      <c r="A699">
        <v>698</v>
      </c>
      <c r="B699" s="126" t="s">
        <v>81</v>
      </c>
      <c r="C699" s="126" t="s">
        <v>82</v>
      </c>
      <c r="D699" s="126" t="s">
        <v>119</v>
      </c>
      <c r="E699" s="126" t="s">
        <v>2</v>
      </c>
      <c r="F699" s="126" t="s">
        <v>297</v>
      </c>
      <c r="G699" s="126" t="s">
        <v>2390</v>
      </c>
      <c r="H699" s="126" t="s">
        <v>2498</v>
      </c>
    </row>
    <row r="700" spans="1:8" x14ac:dyDescent="0.3">
      <c r="A700">
        <v>699</v>
      </c>
      <c r="B700" s="126" t="s">
        <v>81</v>
      </c>
      <c r="C700" s="126" t="s">
        <v>82</v>
      </c>
      <c r="D700" s="126" t="s">
        <v>119</v>
      </c>
      <c r="E700" s="126" t="s">
        <v>2</v>
      </c>
      <c r="F700" s="126" t="s">
        <v>298</v>
      </c>
      <c r="G700" s="126" t="s">
        <v>2397</v>
      </c>
      <c r="H700" s="126" t="s">
        <v>2498</v>
      </c>
    </row>
    <row r="701" spans="1:8" x14ac:dyDescent="0.3">
      <c r="A701">
        <v>700</v>
      </c>
      <c r="B701" s="126" t="s">
        <v>81</v>
      </c>
      <c r="C701" s="126" t="s">
        <v>82</v>
      </c>
      <c r="D701" s="126" t="s">
        <v>119</v>
      </c>
      <c r="E701" s="126" t="s">
        <v>2</v>
      </c>
      <c r="F701" s="126" t="s">
        <v>299</v>
      </c>
      <c r="G701" s="126" t="s">
        <v>2395</v>
      </c>
      <c r="H701" s="126" t="s">
        <v>2498</v>
      </c>
    </row>
    <row r="702" spans="1:8" x14ac:dyDescent="0.3">
      <c r="A702">
        <v>701</v>
      </c>
      <c r="B702" s="126" t="s">
        <v>81</v>
      </c>
      <c r="C702" s="126" t="s">
        <v>82</v>
      </c>
      <c r="D702" s="126" t="s">
        <v>119</v>
      </c>
      <c r="E702" s="126" t="s">
        <v>2</v>
      </c>
      <c r="F702" s="126" t="s">
        <v>300</v>
      </c>
      <c r="G702" s="126" t="s">
        <v>2399</v>
      </c>
      <c r="H702" s="126" t="s">
        <v>2498</v>
      </c>
    </row>
    <row r="703" spans="1:8" x14ac:dyDescent="0.3">
      <c r="A703">
        <v>702</v>
      </c>
      <c r="B703" s="126" t="s">
        <v>81</v>
      </c>
      <c r="C703" s="126" t="s">
        <v>82</v>
      </c>
      <c r="D703" s="126" t="s">
        <v>119</v>
      </c>
      <c r="E703" s="126" t="s">
        <v>2</v>
      </c>
      <c r="F703" s="126" t="s">
        <v>301</v>
      </c>
      <c r="G703" s="126" t="s">
        <v>2398</v>
      </c>
      <c r="H703" s="126" t="s">
        <v>2498</v>
      </c>
    </row>
    <row r="704" spans="1:8" x14ac:dyDescent="0.3">
      <c r="A704">
        <v>703</v>
      </c>
      <c r="B704" s="126" t="s">
        <v>81</v>
      </c>
      <c r="C704" s="126" t="s">
        <v>82</v>
      </c>
      <c r="D704" s="126" t="s">
        <v>119</v>
      </c>
      <c r="E704" s="126" t="s">
        <v>2</v>
      </c>
      <c r="F704" s="126" t="s">
        <v>302</v>
      </c>
      <c r="G704" s="126" t="s">
        <v>2391</v>
      </c>
      <c r="H704" s="126" t="s">
        <v>2498</v>
      </c>
    </row>
    <row r="705" spans="1:8" x14ac:dyDescent="0.3">
      <c r="A705">
        <v>704</v>
      </c>
      <c r="B705" s="126" t="s">
        <v>81</v>
      </c>
      <c r="C705" s="126" t="s">
        <v>82</v>
      </c>
      <c r="D705" s="126" t="s">
        <v>119</v>
      </c>
      <c r="E705" s="126" t="s">
        <v>2</v>
      </c>
      <c r="F705" s="126" t="s">
        <v>303</v>
      </c>
      <c r="G705" s="126" t="s">
        <v>2392</v>
      </c>
      <c r="H705" s="126" t="s">
        <v>2498</v>
      </c>
    </row>
    <row r="706" spans="1:8" x14ac:dyDescent="0.3">
      <c r="A706">
        <v>705</v>
      </c>
      <c r="B706" s="126" t="s">
        <v>81</v>
      </c>
      <c r="C706" s="126" t="s">
        <v>82</v>
      </c>
      <c r="D706" s="126" t="s">
        <v>119</v>
      </c>
      <c r="E706" s="126" t="s">
        <v>2</v>
      </c>
      <c r="F706" s="126" t="s">
        <v>304</v>
      </c>
      <c r="G706" s="126" t="s">
        <v>2389</v>
      </c>
      <c r="H706" s="126" t="s">
        <v>2498</v>
      </c>
    </row>
    <row r="707" spans="1:8" x14ac:dyDescent="0.3">
      <c r="A707">
        <v>706</v>
      </c>
      <c r="B707" s="126" t="s">
        <v>81</v>
      </c>
      <c r="C707" s="126" t="s">
        <v>82</v>
      </c>
      <c r="D707" s="126" t="s">
        <v>119</v>
      </c>
      <c r="E707" s="126" t="s">
        <v>2</v>
      </c>
      <c r="F707" s="126" t="s">
        <v>305</v>
      </c>
      <c r="G707" s="126" t="s">
        <v>2394</v>
      </c>
      <c r="H707" s="126" t="s">
        <v>2498</v>
      </c>
    </row>
    <row r="708" spans="1:8" x14ac:dyDescent="0.3">
      <c r="A708">
        <v>707</v>
      </c>
      <c r="B708" s="126" t="s">
        <v>81</v>
      </c>
      <c r="C708" s="126" t="s">
        <v>82</v>
      </c>
      <c r="D708" s="126" t="s">
        <v>119</v>
      </c>
      <c r="E708" s="126" t="s">
        <v>2</v>
      </c>
      <c r="F708" s="126" t="s">
        <v>306</v>
      </c>
      <c r="G708" s="126" t="s">
        <v>2401</v>
      </c>
      <c r="H708" s="126" t="s">
        <v>2498</v>
      </c>
    </row>
    <row r="709" spans="1:8" x14ac:dyDescent="0.3">
      <c r="A709">
        <v>708</v>
      </c>
      <c r="B709" s="126" t="s">
        <v>81</v>
      </c>
      <c r="C709" s="126" t="s">
        <v>82</v>
      </c>
      <c r="D709" s="126" t="s">
        <v>119</v>
      </c>
      <c r="E709" s="126" t="s">
        <v>2</v>
      </c>
      <c r="F709" s="126" t="s">
        <v>307</v>
      </c>
      <c r="G709" s="126" t="s">
        <v>2393</v>
      </c>
      <c r="H709" s="126" t="s">
        <v>2498</v>
      </c>
    </row>
    <row r="710" spans="1:8" x14ac:dyDescent="0.3">
      <c r="A710">
        <v>709</v>
      </c>
      <c r="B710" s="126" t="s">
        <v>81</v>
      </c>
      <c r="C710" s="126" t="s">
        <v>82</v>
      </c>
      <c r="D710" s="126" t="s">
        <v>119</v>
      </c>
      <c r="E710" s="126" t="s">
        <v>2</v>
      </c>
      <c r="F710" s="126" t="s">
        <v>308</v>
      </c>
      <c r="G710" s="126" t="s">
        <v>2387</v>
      </c>
      <c r="H710" s="126" t="s">
        <v>2498</v>
      </c>
    </row>
    <row r="711" spans="1:8" x14ac:dyDescent="0.3">
      <c r="A711">
        <v>710</v>
      </c>
      <c r="B711" s="126" t="s">
        <v>81</v>
      </c>
      <c r="C711" s="126" t="s">
        <v>82</v>
      </c>
      <c r="D711" s="126" t="s">
        <v>119</v>
      </c>
      <c r="E711" s="126" t="s">
        <v>2</v>
      </c>
      <c r="F711" s="126" t="s">
        <v>309</v>
      </c>
      <c r="G711" s="126" t="s">
        <v>2400</v>
      </c>
      <c r="H711" s="126" t="s">
        <v>2498</v>
      </c>
    </row>
    <row r="712" spans="1:8" x14ac:dyDescent="0.3">
      <c r="A712">
        <v>711</v>
      </c>
      <c r="B712" s="126" t="s">
        <v>52</v>
      </c>
      <c r="C712" s="126" t="s">
        <v>78</v>
      </c>
      <c r="D712" s="126" t="s">
        <v>129</v>
      </c>
      <c r="E712" s="126" t="s">
        <v>126</v>
      </c>
      <c r="F712" s="126" t="s">
        <v>87</v>
      </c>
      <c r="G712" s="126" t="s">
        <v>1497</v>
      </c>
      <c r="H712" s="126" t="s">
        <v>2498</v>
      </c>
    </row>
    <row r="713" spans="1:8" x14ac:dyDescent="0.3">
      <c r="A713">
        <v>712</v>
      </c>
      <c r="B713" s="126" t="s">
        <v>52</v>
      </c>
      <c r="C713" s="126" t="s">
        <v>78</v>
      </c>
      <c r="D713" s="126" t="s">
        <v>129</v>
      </c>
      <c r="E713" s="126" t="s">
        <v>126</v>
      </c>
      <c r="F713" s="126" t="s">
        <v>763</v>
      </c>
      <c r="G713" s="126" t="s">
        <v>1486</v>
      </c>
      <c r="H713" s="126" t="s">
        <v>2498</v>
      </c>
    </row>
    <row r="714" spans="1:8" x14ac:dyDescent="0.3">
      <c r="A714">
        <v>713</v>
      </c>
      <c r="B714" s="126" t="s">
        <v>52</v>
      </c>
      <c r="C714" s="126" t="s">
        <v>78</v>
      </c>
      <c r="D714" s="126" t="s">
        <v>129</v>
      </c>
      <c r="E714" s="126" t="s">
        <v>126</v>
      </c>
      <c r="F714" s="126" t="s">
        <v>757</v>
      </c>
      <c r="G714" s="126" t="s">
        <v>1480</v>
      </c>
      <c r="H714" s="126" t="s">
        <v>2498</v>
      </c>
    </row>
    <row r="715" spans="1:8" x14ac:dyDescent="0.3">
      <c r="A715">
        <v>714</v>
      </c>
      <c r="B715" s="126" t="s">
        <v>52</v>
      </c>
      <c r="C715" s="126" t="s">
        <v>78</v>
      </c>
      <c r="D715" s="126" t="s">
        <v>129</v>
      </c>
      <c r="E715" s="126" t="s">
        <v>126</v>
      </c>
      <c r="F715" s="126" t="s">
        <v>759</v>
      </c>
      <c r="G715" s="126" t="s">
        <v>1481</v>
      </c>
      <c r="H715" s="126" t="s">
        <v>2498</v>
      </c>
    </row>
    <row r="716" spans="1:8" x14ac:dyDescent="0.3">
      <c r="A716">
        <v>715</v>
      </c>
      <c r="B716" s="126" t="s">
        <v>52</v>
      </c>
      <c r="C716" s="126" t="s">
        <v>78</v>
      </c>
      <c r="D716" s="126" t="s">
        <v>129</v>
      </c>
      <c r="E716" s="126" t="s">
        <v>126</v>
      </c>
      <c r="F716" s="126" t="s">
        <v>755</v>
      </c>
      <c r="G716" s="126" t="s">
        <v>1482</v>
      </c>
      <c r="H716" s="126" t="s">
        <v>2498</v>
      </c>
    </row>
    <row r="717" spans="1:8" x14ac:dyDescent="0.3">
      <c r="A717">
        <v>716</v>
      </c>
      <c r="B717" s="126" t="s">
        <v>52</v>
      </c>
      <c r="C717" s="126" t="s">
        <v>78</v>
      </c>
      <c r="D717" s="126" t="s">
        <v>129</v>
      </c>
      <c r="E717" s="126" t="s">
        <v>126</v>
      </c>
      <c r="F717" s="126" t="s">
        <v>753</v>
      </c>
      <c r="G717" s="126" t="s">
        <v>1483</v>
      </c>
      <c r="H717" s="126" t="s">
        <v>2498</v>
      </c>
    </row>
    <row r="718" spans="1:8" x14ac:dyDescent="0.3">
      <c r="A718">
        <v>717</v>
      </c>
      <c r="B718" s="126" t="s">
        <v>52</v>
      </c>
      <c r="C718" s="126" t="s">
        <v>78</v>
      </c>
      <c r="D718" s="126" t="s">
        <v>129</v>
      </c>
      <c r="E718" s="126" t="s">
        <v>126</v>
      </c>
      <c r="F718" s="126" t="s">
        <v>758</v>
      </c>
      <c r="G718" s="126" t="s">
        <v>1484</v>
      </c>
      <c r="H718" s="126" t="s">
        <v>2498</v>
      </c>
    </row>
    <row r="719" spans="1:8" x14ac:dyDescent="0.3">
      <c r="A719">
        <v>718</v>
      </c>
      <c r="B719" s="126" t="s">
        <v>52</v>
      </c>
      <c r="C719" s="126" t="s">
        <v>78</v>
      </c>
      <c r="D719" s="126" t="s">
        <v>129</v>
      </c>
      <c r="E719" s="126" t="s">
        <v>126</v>
      </c>
      <c r="F719" s="126" t="s">
        <v>762</v>
      </c>
      <c r="G719" s="126" t="s">
        <v>1485</v>
      </c>
      <c r="H719" s="126" t="s">
        <v>2498</v>
      </c>
    </row>
    <row r="720" spans="1:8" x14ac:dyDescent="0.3">
      <c r="A720">
        <v>719</v>
      </c>
      <c r="B720" s="126" t="s">
        <v>52</v>
      </c>
      <c r="C720" s="126" t="s">
        <v>78</v>
      </c>
      <c r="D720" s="126" t="s">
        <v>129</v>
      </c>
      <c r="E720" s="126" t="s">
        <v>126</v>
      </c>
      <c r="F720" s="126" t="s">
        <v>751</v>
      </c>
      <c r="G720" s="126" t="s">
        <v>1487</v>
      </c>
      <c r="H720" s="126" t="s">
        <v>2498</v>
      </c>
    </row>
    <row r="721" spans="1:8" x14ac:dyDescent="0.3">
      <c r="A721">
        <v>720</v>
      </c>
      <c r="B721" s="126" t="s">
        <v>52</v>
      </c>
      <c r="C721" s="126" t="s">
        <v>78</v>
      </c>
      <c r="D721" s="126" t="s">
        <v>129</v>
      </c>
      <c r="E721" s="126" t="s">
        <v>126</v>
      </c>
      <c r="F721" s="126" t="s">
        <v>760</v>
      </c>
      <c r="G721" s="126" t="s">
        <v>1488</v>
      </c>
      <c r="H721" s="126" t="s">
        <v>2498</v>
      </c>
    </row>
    <row r="722" spans="1:8" x14ac:dyDescent="0.3">
      <c r="A722">
        <v>721</v>
      </c>
      <c r="B722" s="126" t="s">
        <v>52</v>
      </c>
      <c r="C722" s="126" t="s">
        <v>78</v>
      </c>
      <c r="D722" s="126" t="s">
        <v>129</v>
      </c>
      <c r="E722" s="126" t="s">
        <v>126</v>
      </c>
      <c r="F722" s="126" t="s">
        <v>761</v>
      </c>
      <c r="G722" s="126" t="s">
        <v>1489</v>
      </c>
      <c r="H722" s="126" t="s">
        <v>2498</v>
      </c>
    </row>
    <row r="723" spans="1:8" x14ac:dyDescent="0.3">
      <c r="A723">
        <v>722</v>
      </c>
      <c r="B723" s="126" t="s">
        <v>52</v>
      </c>
      <c r="C723" s="126" t="s">
        <v>78</v>
      </c>
      <c r="D723" s="126" t="s">
        <v>129</v>
      </c>
      <c r="E723" s="126" t="s">
        <v>126</v>
      </c>
      <c r="F723" s="126" t="s">
        <v>754</v>
      </c>
      <c r="G723" s="126" t="s">
        <v>1490</v>
      </c>
      <c r="H723" s="126" t="s">
        <v>2498</v>
      </c>
    </row>
    <row r="724" spans="1:8" x14ac:dyDescent="0.3">
      <c r="A724">
        <v>723</v>
      </c>
      <c r="B724" s="126" t="s">
        <v>52</v>
      </c>
      <c r="C724" s="126" t="s">
        <v>78</v>
      </c>
      <c r="D724" s="126" t="s">
        <v>129</v>
      </c>
      <c r="E724" s="126" t="s">
        <v>126</v>
      </c>
      <c r="F724" s="126" t="s">
        <v>756</v>
      </c>
      <c r="G724" s="126" t="s">
        <v>1491</v>
      </c>
      <c r="H724" s="126" t="s">
        <v>2498</v>
      </c>
    </row>
    <row r="725" spans="1:8" x14ac:dyDescent="0.3">
      <c r="A725">
        <v>724</v>
      </c>
      <c r="B725" s="126" t="s">
        <v>52</v>
      </c>
      <c r="C725" s="126" t="s">
        <v>78</v>
      </c>
      <c r="D725" s="126" t="s">
        <v>129</v>
      </c>
      <c r="E725" s="126" t="s">
        <v>126</v>
      </c>
      <c r="F725" s="126" t="s">
        <v>752</v>
      </c>
      <c r="G725" s="126" t="s">
        <v>1492</v>
      </c>
      <c r="H725" s="126" t="s">
        <v>2498</v>
      </c>
    </row>
    <row r="726" spans="1:8" x14ac:dyDescent="0.3">
      <c r="A726">
        <v>725</v>
      </c>
      <c r="B726" s="126" t="s">
        <v>52</v>
      </c>
      <c r="C726" s="126" t="s">
        <v>78</v>
      </c>
      <c r="D726" s="126" t="s">
        <v>129</v>
      </c>
      <c r="E726" s="126" t="s">
        <v>126</v>
      </c>
      <c r="F726" s="126" t="s">
        <v>765</v>
      </c>
      <c r="G726" s="126" t="s">
        <v>1493</v>
      </c>
      <c r="H726" s="126" t="s">
        <v>2498</v>
      </c>
    </row>
    <row r="727" spans="1:8" x14ac:dyDescent="0.3">
      <c r="A727">
        <v>726</v>
      </c>
      <c r="B727" s="126" t="s">
        <v>52</v>
      </c>
      <c r="C727" s="126" t="s">
        <v>78</v>
      </c>
      <c r="D727" s="126" t="s">
        <v>129</v>
      </c>
      <c r="E727" s="126" t="s">
        <v>126</v>
      </c>
      <c r="F727" s="126" t="s">
        <v>764</v>
      </c>
      <c r="G727" s="126" t="s">
        <v>1494</v>
      </c>
      <c r="H727" s="126" t="s">
        <v>2498</v>
      </c>
    </row>
    <row r="728" spans="1:8" x14ac:dyDescent="0.3">
      <c r="A728">
        <v>727</v>
      </c>
      <c r="B728" s="126" t="s">
        <v>52</v>
      </c>
      <c r="C728" s="126" t="s">
        <v>78</v>
      </c>
      <c r="D728" s="126" t="s">
        <v>129</v>
      </c>
      <c r="E728" s="126" t="s">
        <v>126</v>
      </c>
      <c r="F728" s="126" t="s">
        <v>766</v>
      </c>
      <c r="G728" s="126" t="s">
        <v>1495</v>
      </c>
      <c r="H728" s="126" t="s">
        <v>2498</v>
      </c>
    </row>
    <row r="729" spans="1:8" x14ac:dyDescent="0.3">
      <c r="A729">
        <v>728</v>
      </c>
      <c r="B729" s="126" t="s">
        <v>52</v>
      </c>
      <c r="C729" s="126" t="s">
        <v>78</v>
      </c>
      <c r="D729" s="126" t="s">
        <v>129</v>
      </c>
      <c r="E729" s="126" t="s">
        <v>126</v>
      </c>
      <c r="F729" s="126" t="s">
        <v>767</v>
      </c>
      <c r="G729" s="126" t="s">
        <v>1496</v>
      </c>
      <c r="H729" s="126" t="s">
        <v>2498</v>
      </c>
    </row>
    <row r="730" spans="1:8" x14ac:dyDescent="0.3">
      <c r="A730">
        <v>729</v>
      </c>
      <c r="B730" s="126" t="s">
        <v>81</v>
      </c>
      <c r="C730" s="126" t="s">
        <v>82</v>
      </c>
      <c r="D730" s="126" t="s">
        <v>128</v>
      </c>
      <c r="E730" s="126" t="s">
        <v>126</v>
      </c>
      <c r="F730" s="126" t="s">
        <v>87</v>
      </c>
      <c r="G730" s="126" t="s">
        <v>1399</v>
      </c>
      <c r="H730" s="126" t="s">
        <v>2498</v>
      </c>
    </row>
    <row r="731" spans="1:8" x14ac:dyDescent="0.3">
      <c r="A731">
        <v>730</v>
      </c>
      <c r="B731" s="126" t="s">
        <v>81</v>
      </c>
      <c r="C731" s="126" t="s">
        <v>82</v>
      </c>
      <c r="D731" s="126" t="s">
        <v>128</v>
      </c>
      <c r="E731" s="126" t="s">
        <v>126</v>
      </c>
      <c r="F731" s="126" t="s">
        <v>763</v>
      </c>
      <c r="G731" s="126" t="s">
        <v>1388</v>
      </c>
      <c r="H731" s="126" t="s">
        <v>2498</v>
      </c>
    </row>
    <row r="732" spans="1:8" x14ac:dyDescent="0.3">
      <c r="A732">
        <v>731</v>
      </c>
      <c r="B732" s="126" t="s">
        <v>81</v>
      </c>
      <c r="C732" s="126" t="s">
        <v>82</v>
      </c>
      <c r="D732" s="126" t="s">
        <v>128</v>
      </c>
      <c r="E732" s="126" t="s">
        <v>126</v>
      </c>
      <c r="F732" s="126" t="s">
        <v>757</v>
      </c>
      <c r="G732" s="126" t="s">
        <v>1382</v>
      </c>
      <c r="H732" s="126" t="s">
        <v>2498</v>
      </c>
    </row>
    <row r="733" spans="1:8" x14ac:dyDescent="0.3">
      <c r="A733">
        <v>732</v>
      </c>
      <c r="B733" s="126" t="s">
        <v>81</v>
      </c>
      <c r="C733" s="126" t="s">
        <v>82</v>
      </c>
      <c r="D733" s="126" t="s">
        <v>128</v>
      </c>
      <c r="E733" s="126" t="s">
        <v>126</v>
      </c>
      <c r="F733" s="126" t="s">
        <v>759</v>
      </c>
      <c r="G733" s="126" t="s">
        <v>1383</v>
      </c>
      <c r="H733" s="126" t="s">
        <v>2498</v>
      </c>
    </row>
    <row r="734" spans="1:8" x14ac:dyDescent="0.3">
      <c r="A734">
        <v>733</v>
      </c>
      <c r="B734" s="126" t="s">
        <v>81</v>
      </c>
      <c r="C734" s="126" t="s">
        <v>82</v>
      </c>
      <c r="D734" s="126" t="s">
        <v>128</v>
      </c>
      <c r="E734" s="126" t="s">
        <v>126</v>
      </c>
      <c r="F734" s="126" t="s">
        <v>755</v>
      </c>
      <c r="G734" s="126" t="s">
        <v>1384</v>
      </c>
      <c r="H734" s="126" t="s">
        <v>2498</v>
      </c>
    </row>
    <row r="735" spans="1:8" x14ac:dyDescent="0.3">
      <c r="A735">
        <v>734</v>
      </c>
      <c r="B735" s="126" t="s">
        <v>81</v>
      </c>
      <c r="C735" s="126" t="s">
        <v>82</v>
      </c>
      <c r="D735" s="126" t="s">
        <v>128</v>
      </c>
      <c r="E735" s="126" t="s">
        <v>126</v>
      </c>
      <c r="F735" s="126" t="s">
        <v>753</v>
      </c>
      <c r="G735" s="126" t="s">
        <v>1385</v>
      </c>
      <c r="H735" s="126" t="s">
        <v>2498</v>
      </c>
    </row>
    <row r="736" spans="1:8" x14ac:dyDescent="0.3">
      <c r="A736">
        <v>735</v>
      </c>
      <c r="B736" s="126" t="s">
        <v>81</v>
      </c>
      <c r="C736" s="126" t="s">
        <v>82</v>
      </c>
      <c r="D736" s="126" t="s">
        <v>128</v>
      </c>
      <c r="E736" s="126" t="s">
        <v>126</v>
      </c>
      <c r="F736" s="126" t="s">
        <v>758</v>
      </c>
      <c r="G736" s="126" t="s">
        <v>1386</v>
      </c>
      <c r="H736" s="126" t="s">
        <v>2498</v>
      </c>
    </row>
    <row r="737" spans="1:8" x14ac:dyDescent="0.3">
      <c r="A737">
        <v>736</v>
      </c>
      <c r="B737" s="126" t="s">
        <v>81</v>
      </c>
      <c r="C737" s="126" t="s">
        <v>82</v>
      </c>
      <c r="D737" s="126" t="s">
        <v>128</v>
      </c>
      <c r="E737" s="126" t="s">
        <v>126</v>
      </c>
      <c r="F737" s="126" t="s">
        <v>762</v>
      </c>
      <c r="G737" s="126" t="s">
        <v>1387</v>
      </c>
      <c r="H737" s="126" t="s">
        <v>2498</v>
      </c>
    </row>
    <row r="738" spans="1:8" x14ac:dyDescent="0.3">
      <c r="A738">
        <v>737</v>
      </c>
      <c r="B738" s="126" t="s">
        <v>81</v>
      </c>
      <c r="C738" s="126" t="s">
        <v>82</v>
      </c>
      <c r="D738" s="126" t="s">
        <v>128</v>
      </c>
      <c r="E738" s="126" t="s">
        <v>126</v>
      </c>
      <c r="F738" s="126" t="s">
        <v>751</v>
      </c>
      <c r="G738" s="126" t="s">
        <v>1389</v>
      </c>
      <c r="H738" s="126" t="s">
        <v>2498</v>
      </c>
    </row>
    <row r="739" spans="1:8" x14ac:dyDescent="0.3">
      <c r="A739">
        <v>738</v>
      </c>
      <c r="B739" s="126" t="s">
        <v>81</v>
      </c>
      <c r="C739" s="126" t="s">
        <v>82</v>
      </c>
      <c r="D739" s="126" t="s">
        <v>128</v>
      </c>
      <c r="E739" s="126" t="s">
        <v>126</v>
      </c>
      <c r="F739" s="126" t="s">
        <v>760</v>
      </c>
      <c r="G739" s="126" t="s">
        <v>1390</v>
      </c>
      <c r="H739" s="126" t="s">
        <v>2498</v>
      </c>
    </row>
    <row r="740" spans="1:8" x14ac:dyDescent="0.3">
      <c r="A740">
        <v>739</v>
      </c>
      <c r="B740" s="126" t="s">
        <v>81</v>
      </c>
      <c r="C740" s="126" t="s">
        <v>82</v>
      </c>
      <c r="D740" s="126" t="s">
        <v>128</v>
      </c>
      <c r="E740" s="126" t="s">
        <v>126</v>
      </c>
      <c r="F740" s="126" t="s">
        <v>761</v>
      </c>
      <c r="G740" s="126" t="s">
        <v>1391</v>
      </c>
      <c r="H740" s="126" t="s">
        <v>2498</v>
      </c>
    </row>
    <row r="741" spans="1:8" x14ac:dyDescent="0.3">
      <c r="A741">
        <v>740</v>
      </c>
      <c r="B741" s="126" t="s">
        <v>81</v>
      </c>
      <c r="C741" s="126" t="s">
        <v>82</v>
      </c>
      <c r="D741" s="126" t="s">
        <v>128</v>
      </c>
      <c r="E741" s="126" t="s">
        <v>126</v>
      </c>
      <c r="F741" s="126" t="s">
        <v>754</v>
      </c>
      <c r="G741" s="126" t="s">
        <v>1392</v>
      </c>
      <c r="H741" s="126" t="s">
        <v>2498</v>
      </c>
    </row>
    <row r="742" spans="1:8" x14ac:dyDescent="0.3">
      <c r="A742">
        <v>741</v>
      </c>
      <c r="B742" s="126" t="s">
        <v>81</v>
      </c>
      <c r="C742" s="126" t="s">
        <v>82</v>
      </c>
      <c r="D742" s="126" t="s">
        <v>128</v>
      </c>
      <c r="E742" s="126" t="s">
        <v>126</v>
      </c>
      <c r="F742" s="126" t="s">
        <v>756</v>
      </c>
      <c r="G742" s="126" t="s">
        <v>1393</v>
      </c>
      <c r="H742" s="126" t="s">
        <v>2498</v>
      </c>
    </row>
    <row r="743" spans="1:8" x14ac:dyDescent="0.3">
      <c r="A743">
        <v>742</v>
      </c>
      <c r="B743" s="126" t="s">
        <v>81</v>
      </c>
      <c r="C743" s="126" t="s">
        <v>82</v>
      </c>
      <c r="D743" s="126" t="s">
        <v>128</v>
      </c>
      <c r="E743" s="126" t="s">
        <v>126</v>
      </c>
      <c r="F743" s="126" t="s">
        <v>752</v>
      </c>
      <c r="G743" s="126" t="s">
        <v>1394</v>
      </c>
      <c r="H743" s="126" t="s">
        <v>2498</v>
      </c>
    </row>
    <row r="744" spans="1:8" x14ac:dyDescent="0.3">
      <c r="A744">
        <v>743</v>
      </c>
      <c r="B744" s="126" t="s">
        <v>81</v>
      </c>
      <c r="C744" s="126" t="s">
        <v>82</v>
      </c>
      <c r="D744" s="126" t="s">
        <v>128</v>
      </c>
      <c r="E744" s="126" t="s">
        <v>126</v>
      </c>
      <c r="F744" s="126" t="s">
        <v>765</v>
      </c>
      <c r="G744" s="126" t="s">
        <v>1395</v>
      </c>
      <c r="H744" s="126" t="s">
        <v>2498</v>
      </c>
    </row>
    <row r="745" spans="1:8" x14ac:dyDescent="0.3">
      <c r="A745">
        <v>744</v>
      </c>
      <c r="B745" s="126" t="s">
        <v>81</v>
      </c>
      <c r="C745" s="126" t="s">
        <v>82</v>
      </c>
      <c r="D745" s="126" t="s">
        <v>128</v>
      </c>
      <c r="E745" s="126" t="s">
        <v>126</v>
      </c>
      <c r="F745" s="126" t="s">
        <v>764</v>
      </c>
      <c r="G745" s="126" t="s">
        <v>1396</v>
      </c>
      <c r="H745" s="126" t="s">
        <v>2498</v>
      </c>
    </row>
    <row r="746" spans="1:8" x14ac:dyDescent="0.3">
      <c r="A746">
        <v>745</v>
      </c>
      <c r="B746" s="126" t="s">
        <v>81</v>
      </c>
      <c r="C746" s="126" t="s">
        <v>82</v>
      </c>
      <c r="D746" s="126" t="s">
        <v>128</v>
      </c>
      <c r="E746" s="126" t="s">
        <v>126</v>
      </c>
      <c r="F746" s="126" t="s">
        <v>766</v>
      </c>
      <c r="G746" s="126" t="s">
        <v>1397</v>
      </c>
      <c r="H746" s="126" t="s">
        <v>2498</v>
      </c>
    </row>
    <row r="747" spans="1:8" x14ac:dyDescent="0.3">
      <c r="A747">
        <v>746</v>
      </c>
      <c r="B747" s="126" t="s">
        <v>81</v>
      </c>
      <c r="C747" s="126" t="s">
        <v>82</v>
      </c>
      <c r="D747" s="126" t="s">
        <v>128</v>
      </c>
      <c r="E747" s="126" t="s">
        <v>126</v>
      </c>
      <c r="F747" s="126" t="s">
        <v>767</v>
      </c>
      <c r="G747" s="126" t="s">
        <v>1398</v>
      </c>
      <c r="H747" s="126" t="s">
        <v>2498</v>
      </c>
    </row>
    <row r="748" spans="1:8" x14ac:dyDescent="0.3">
      <c r="A748">
        <v>747</v>
      </c>
      <c r="B748" s="126" t="s">
        <v>259</v>
      </c>
      <c r="C748" s="126" t="s">
        <v>3244</v>
      </c>
      <c r="D748" s="126" t="s">
        <v>263</v>
      </c>
      <c r="E748" s="126" t="s">
        <v>2</v>
      </c>
      <c r="F748" s="126" t="s">
        <v>87</v>
      </c>
      <c r="G748" s="126" t="s">
        <v>1514</v>
      </c>
      <c r="H748" s="126" t="s">
        <v>1218</v>
      </c>
    </row>
    <row r="749" spans="1:8" x14ac:dyDescent="0.3">
      <c r="A749">
        <v>748</v>
      </c>
      <c r="B749" s="126" t="s">
        <v>52</v>
      </c>
      <c r="C749" s="126" t="s">
        <v>3244</v>
      </c>
      <c r="D749" s="126" t="s">
        <v>1275</v>
      </c>
      <c r="E749" s="126" t="s">
        <v>101</v>
      </c>
      <c r="F749" s="126" t="s">
        <v>87</v>
      </c>
      <c r="G749" s="126" t="s">
        <v>2252</v>
      </c>
      <c r="H749" s="126" t="s">
        <v>1218</v>
      </c>
    </row>
    <row r="750" spans="1:8" x14ac:dyDescent="0.3">
      <c r="A750">
        <v>749</v>
      </c>
      <c r="B750" s="126" t="s">
        <v>52</v>
      </c>
      <c r="C750" s="126" t="s">
        <v>3244</v>
      </c>
      <c r="D750" s="126" t="s">
        <v>1274</v>
      </c>
      <c r="E750" s="126" t="s">
        <v>89</v>
      </c>
      <c r="F750" s="126" t="s">
        <v>87</v>
      </c>
      <c r="G750" s="126" t="s">
        <v>2251</v>
      </c>
      <c r="H750" s="126" t="s">
        <v>1218</v>
      </c>
    </row>
    <row r="751" spans="1:8" x14ac:dyDescent="0.3">
      <c r="A751">
        <v>750</v>
      </c>
      <c r="B751" s="126" t="s">
        <v>52</v>
      </c>
      <c r="C751" s="126" t="s">
        <v>3244</v>
      </c>
      <c r="D751" s="126" t="s">
        <v>1273</v>
      </c>
      <c r="E751" s="126" t="s">
        <v>102</v>
      </c>
      <c r="F751" s="126" t="s">
        <v>87</v>
      </c>
      <c r="G751" s="126" t="s">
        <v>2250</v>
      </c>
      <c r="H751" s="126" t="s">
        <v>1218</v>
      </c>
    </row>
    <row r="752" spans="1:8" x14ac:dyDescent="0.3">
      <c r="A752">
        <v>751</v>
      </c>
      <c r="B752" s="126" t="s">
        <v>52</v>
      </c>
      <c r="C752" s="126" t="s">
        <v>3244</v>
      </c>
      <c r="D752" s="126" t="s">
        <v>1272</v>
      </c>
      <c r="E752" s="126" t="s">
        <v>100</v>
      </c>
      <c r="F752" s="126" t="s">
        <v>87</v>
      </c>
      <c r="G752" s="126" t="s">
        <v>2253</v>
      </c>
      <c r="H752" s="126" t="s">
        <v>1218</v>
      </c>
    </row>
    <row r="753" spans="1:8" x14ac:dyDescent="0.3">
      <c r="A753">
        <v>752</v>
      </c>
      <c r="B753" s="126" t="s">
        <v>259</v>
      </c>
      <c r="C753" s="126" t="s">
        <v>3244</v>
      </c>
      <c r="D753" s="126" t="s">
        <v>264</v>
      </c>
      <c r="E753" s="126" t="s">
        <v>2</v>
      </c>
      <c r="F753" s="126" t="s">
        <v>295</v>
      </c>
      <c r="G753" s="126" t="s">
        <v>2372</v>
      </c>
      <c r="H753" s="126" t="s">
        <v>2498</v>
      </c>
    </row>
    <row r="754" spans="1:8" x14ac:dyDescent="0.3">
      <c r="A754">
        <v>753</v>
      </c>
      <c r="B754" s="126" t="s">
        <v>259</v>
      </c>
      <c r="C754" s="126" t="s">
        <v>3244</v>
      </c>
      <c r="D754" s="126" t="s">
        <v>264</v>
      </c>
      <c r="E754" s="126" t="s">
        <v>2</v>
      </c>
      <c r="F754" s="126" t="s">
        <v>308</v>
      </c>
      <c r="G754" s="126" t="s">
        <v>2370</v>
      </c>
      <c r="H754" s="126" t="s">
        <v>2498</v>
      </c>
    </row>
    <row r="755" spans="1:8" x14ac:dyDescent="0.3">
      <c r="A755">
        <v>754</v>
      </c>
      <c r="B755" s="126" t="s">
        <v>259</v>
      </c>
      <c r="C755" s="126" t="s">
        <v>3244</v>
      </c>
      <c r="D755" s="126" t="s">
        <v>264</v>
      </c>
      <c r="E755" s="126" t="s">
        <v>2</v>
      </c>
      <c r="F755" s="126" t="s">
        <v>296</v>
      </c>
      <c r="G755" s="126" t="s">
        <v>2373</v>
      </c>
      <c r="H755" s="126" t="s">
        <v>2498</v>
      </c>
    </row>
    <row r="756" spans="1:8" x14ac:dyDescent="0.3">
      <c r="A756">
        <v>755</v>
      </c>
      <c r="B756" s="126" t="s">
        <v>259</v>
      </c>
      <c r="C756" s="126" t="s">
        <v>3244</v>
      </c>
      <c r="D756" s="126" t="s">
        <v>264</v>
      </c>
      <c r="E756" s="126" t="s">
        <v>2</v>
      </c>
      <c r="F756" s="126" t="s">
        <v>304</v>
      </c>
      <c r="G756" s="126" t="s">
        <v>2366</v>
      </c>
      <c r="H756" s="126" t="s">
        <v>2498</v>
      </c>
    </row>
    <row r="757" spans="1:8" x14ac:dyDescent="0.3">
      <c r="A757">
        <v>756</v>
      </c>
      <c r="B757" s="126" t="s">
        <v>259</v>
      </c>
      <c r="C757" s="126" t="s">
        <v>3244</v>
      </c>
      <c r="D757" s="126" t="s">
        <v>264</v>
      </c>
      <c r="E757" s="126" t="s">
        <v>2</v>
      </c>
      <c r="F757" s="126" t="s">
        <v>297</v>
      </c>
      <c r="G757" s="126" t="s">
        <v>4228</v>
      </c>
      <c r="H757" s="126" t="s">
        <v>2498</v>
      </c>
    </row>
    <row r="758" spans="1:8" x14ac:dyDescent="0.3">
      <c r="A758">
        <v>757</v>
      </c>
      <c r="B758" s="126" t="s">
        <v>259</v>
      </c>
      <c r="C758" s="126" t="s">
        <v>3244</v>
      </c>
      <c r="D758" s="126" t="s">
        <v>264</v>
      </c>
      <c r="E758" s="126" t="s">
        <v>2</v>
      </c>
      <c r="F758" s="126" t="s">
        <v>302</v>
      </c>
      <c r="G758" s="126" t="s">
        <v>2378</v>
      </c>
      <c r="H758" s="126" t="s">
        <v>2498</v>
      </c>
    </row>
    <row r="759" spans="1:8" x14ac:dyDescent="0.3">
      <c r="A759">
        <v>758</v>
      </c>
      <c r="B759" s="126" t="s">
        <v>259</v>
      </c>
      <c r="C759" s="126" t="s">
        <v>3244</v>
      </c>
      <c r="D759" s="126" t="s">
        <v>264</v>
      </c>
      <c r="E759" s="126" t="s">
        <v>2</v>
      </c>
      <c r="F759" s="126" t="s">
        <v>303</v>
      </c>
      <c r="G759" s="126" t="s">
        <v>2365</v>
      </c>
      <c r="H759" s="126" t="s">
        <v>2498</v>
      </c>
    </row>
    <row r="760" spans="1:8" x14ac:dyDescent="0.3">
      <c r="A760">
        <v>759</v>
      </c>
      <c r="B760" s="126" t="s">
        <v>259</v>
      </c>
      <c r="C760" s="126" t="s">
        <v>3244</v>
      </c>
      <c r="D760" s="126" t="s">
        <v>264</v>
      </c>
      <c r="E760" s="126" t="s">
        <v>2</v>
      </c>
      <c r="F760" s="126" t="s">
        <v>307</v>
      </c>
      <c r="G760" s="126" t="s">
        <v>2369</v>
      </c>
      <c r="H760" s="126" t="s">
        <v>2498</v>
      </c>
    </row>
    <row r="761" spans="1:8" x14ac:dyDescent="0.3">
      <c r="A761">
        <v>760</v>
      </c>
      <c r="B761" s="126" t="s">
        <v>259</v>
      </c>
      <c r="C761" s="126" t="s">
        <v>3244</v>
      </c>
      <c r="D761" s="126" t="s">
        <v>264</v>
      </c>
      <c r="E761" s="126" t="s">
        <v>2</v>
      </c>
      <c r="F761" s="126" t="s">
        <v>305</v>
      </c>
      <c r="G761" s="126" t="s">
        <v>2367</v>
      </c>
      <c r="H761" s="126" t="s">
        <v>2498</v>
      </c>
    </row>
    <row r="762" spans="1:8" x14ac:dyDescent="0.3">
      <c r="A762">
        <v>761</v>
      </c>
      <c r="B762" s="126" t="s">
        <v>259</v>
      </c>
      <c r="C762" s="126" t="s">
        <v>3244</v>
      </c>
      <c r="D762" s="126" t="s">
        <v>264</v>
      </c>
      <c r="E762" s="126" t="s">
        <v>2</v>
      </c>
      <c r="F762" s="126" t="s">
        <v>299</v>
      </c>
      <c r="G762" s="126" t="s">
        <v>2375</v>
      </c>
      <c r="H762" s="126" t="s">
        <v>2498</v>
      </c>
    </row>
    <row r="763" spans="1:8" x14ac:dyDescent="0.3">
      <c r="A763">
        <v>762</v>
      </c>
      <c r="B763" s="126" t="s">
        <v>259</v>
      </c>
      <c r="C763" s="126" t="s">
        <v>3244</v>
      </c>
      <c r="D763" s="126" t="s">
        <v>264</v>
      </c>
      <c r="E763" s="126" t="s">
        <v>2</v>
      </c>
      <c r="F763" s="126" t="s">
        <v>294</v>
      </c>
      <c r="G763" s="126" t="s">
        <v>2364</v>
      </c>
      <c r="H763" s="126" t="s">
        <v>2498</v>
      </c>
    </row>
    <row r="764" spans="1:8" x14ac:dyDescent="0.3">
      <c r="A764">
        <v>763</v>
      </c>
      <c r="B764" s="126" t="s">
        <v>259</v>
      </c>
      <c r="C764" s="126" t="s">
        <v>3244</v>
      </c>
      <c r="D764" s="126" t="s">
        <v>264</v>
      </c>
      <c r="E764" s="126" t="s">
        <v>2</v>
      </c>
      <c r="F764" s="126" t="s">
        <v>298</v>
      </c>
      <c r="G764" s="126" t="s">
        <v>2374</v>
      </c>
      <c r="H764" s="126" t="s">
        <v>2498</v>
      </c>
    </row>
    <row r="765" spans="1:8" x14ac:dyDescent="0.3">
      <c r="A765">
        <v>764</v>
      </c>
      <c r="B765" s="126" t="s">
        <v>259</v>
      </c>
      <c r="C765" s="126" t="s">
        <v>3244</v>
      </c>
      <c r="D765" s="126" t="s">
        <v>264</v>
      </c>
      <c r="E765" s="126" t="s">
        <v>2</v>
      </c>
      <c r="F765" s="126" t="s">
        <v>301</v>
      </c>
      <c r="G765" s="126" t="s">
        <v>2377</v>
      </c>
      <c r="H765" s="126" t="s">
        <v>2498</v>
      </c>
    </row>
    <row r="766" spans="1:8" x14ac:dyDescent="0.3">
      <c r="A766">
        <v>765</v>
      </c>
      <c r="B766" s="126" t="s">
        <v>259</v>
      </c>
      <c r="C766" s="126" t="s">
        <v>3244</v>
      </c>
      <c r="D766" s="126" t="s">
        <v>264</v>
      </c>
      <c r="E766" s="126" t="s">
        <v>2</v>
      </c>
      <c r="F766" s="126" t="s">
        <v>300</v>
      </c>
      <c r="G766" s="126" t="s">
        <v>2376</v>
      </c>
      <c r="H766" s="126" t="s">
        <v>2498</v>
      </c>
    </row>
    <row r="767" spans="1:8" x14ac:dyDescent="0.3">
      <c r="A767">
        <v>766</v>
      </c>
      <c r="B767" s="126" t="s">
        <v>259</v>
      </c>
      <c r="C767" s="126" t="s">
        <v>3244</v>
      </c>
      <c r="D767" s="126" t="s">
        <v>264</v>
      </c>
      <c r="E767" s="126" t="s">
        <v>2</v>
      </c>
      <c r="F767" s="126" t="s">
        <v>309</v>
      </c>
      <c r="G767" s="126" t="s">
        <v>2371</v>
      </c>
      <c r="H767" s="126" t="s">
        <v>2498</v>
      </c>
    </row>
    <row r="768" spans="1:8" x14ac:dyDescent="0.3">
      <c r="A768">
        <v>767</v>
      </c>
      <c r="B768" s="126" t="s">
        <v>259</v>
      </c>
      <c r="C768" s="126" t="s">
        <v>3244</v>
      </c>
      <c r="D768" s="126" t="s">
        <v>264</v>
      </c>
      <c r="E768" s="126" t="s">
        <v>2</v>
      </c>
      <c r="F768" s="126" t="s">
        <v>306</v>
      </c>
      <c r="G768" s="126" t="s">
        <v>2368</v>
      </c>
      <c r="H768" s="126" t="s">
        <v>2498</v>
      </c>
    </row>
    <row r="769" spans="1:8" x14ac:dyDescent="0.3">
      <c r="A769">
        <v>768</v>
      </c>
      <c r="B769" s="126" t="s">
        <v>44</v>
      </c>
      <c r="C769" s="126" t="s">
        <v>45</v>
      </c>
      <c r="D769" s="126" t="s">
        <v>47</v>
      </c>
      <c r="E769" s="126" t="s">
        <v>2</v>
      </c>
      <c r="F769" s="126" t="s">
        <v>294</v>
      </c>
      <c r="G769" s="126" t="s">
        <v>1167</v>
      </c>
      <c r="H769" s="126" t="s">
        <v>1218</v>
      </c>
    </row>
    <row r="770" spans="1:8" x14ac:dyDescent="0.3">
      <c r="A770">
        <v>769</v>
      </c>
      <c r="B770" s="126" t="s">
        <v>44</v>
      </c>
      <c r="C770" s="126" t="s">
        <v>45</v>
      </c>
      <c r="D770" s="126" t="s">
        <v>47</v>
      </c>
      <c r="E770" s="126" t="s">
        <v>2</v>
      </c>
      <c r="F770" s="126" t="s">
        <v>295</v>
      </c>
      <c r="G770" s="126" t="s">
        <v>1157</v>
      </c>
      <c r="H770" s="126" t="s">
        <v>1218</v>
      </c>
    </row>
    <row r="771" spans="1:8" x14ac:dyDescent="0.3">
      <c r="A771">
        <v>770</v>
      </c>
      <c r="B771" s="126" t="s">
        <v>44</v>
      </c>
      <c r="C771" s="126" t="s">
        <v>45</v>
      </c>
      <c r="D771" s="126" t="s">
        <v>47</v>
      </c>
      <c r="E771" s="126" t="s">
        <v>2</v>
      </c>
      <c r="F771" s="126" t="s">
        <v>296</v>
      </c>
      <c r="G771" s="126" t="s">
        <v>1159</v>
      </c>
      <c r="H771" s="126" t="s">
        <v>1218</v>
      </c>
    </row>
    <row r="772" spans="1:8" x14ac:dyDescent="0.3">
      <c r="A772">
        <v>771</v>
      </c>
      <c r="B772" s="126" t="s">
        <v>44</v>
      </c>
      <c r="C772" s="126" t="s">
        <v>45</v>
      </c>
      <c r="D772" s="126" t="s">
        <v>47</v>
      </c>
      <c r="E772" s="126" t="s">
        <v>2</v>
      </c>
      <c r="F772" s="126" t="s">
        <v>297</v>
      </c>
      <c r="G772" s="126" t="s">
        <v>1161</v>
      </c>
      <c r="H772" s="126" t="s">
        <v>1218</v>
      </c>
    </row>
    <row r="773" spans="1:8" x14ac:dyDescent="0.3">
      <c r="A773">
        <v>772</v>
      </c>
      <c r="B773" s="126" t="s">
        <v>44</v>
      </c>
      <c r="C773" s="126" t="s">
        <v>45</v>
      </c>
      <c r="D773" s="126" t="s">
        <v>47</v>
      </c>
      <c r="E773" s="126" t="s">
        <v>2</v>
      </c>
      <c r="F773" s="126" t="s">
        <v>298</v>
      </c>
      <c r="G773" s="126" t="s">
        <v>1168</v>
      </c>
      <c r="H773" s="126" t="s">
        <v>1218</v>
      </c>
    </row>
    <row r="774" spans="1:8" x14ac:dyDescent="0.3">
      <c r="A774">
        <v>773</v>
      </c>
      <c r="B774" s="126" t="s">
        <v>44</v>
      </c>
      <c r="C774" s="126" t="s">
        <v>45</v>
      </c>
      <c r="D774" s="126" t="s">
        <v>47</v>
      </c>
      <c r="E774" s="126" t="s">
        <v>2</v>
      </c>
      <c r="F774" s="126" t="s">
        <v>299</v>
      </c>
      <c r="G774" s="126" t="s">
        <v>1166</v>
      </c>
      <c r="H774" s="126" t="s">
        <v>1218</v>
      </c>
    </row>
    <row r="775" spans="1:8" x14ac:dyDescent="0.3">
      <c r="A775">
        <v>774</v>
      </c>
      <c r="B775" s="126" t="s">
        <v>44</v>
      </c>
      <c r="C775" s="126" t="s">
        <v>45</v>
      </c>
      <c r="D775" s="126" t="s">
        <v>47</v>
      </c>
      <c r="E775" s="126" t="s">
        <v>2</v>
      </c>
      <c r="F775" s="126" t="s">
        <v>300</v>
      </c>
      <c r="G775" s="126" t="s">
        <v>1170</v>
      </c>
      <c r="H775" s="126" t="s">
        <v>1218</v>
      </c>
    </row>
    <row r="776" spans="1:8" x14ac:dyDescent="0.3">
      <c r="A776">
        <v>775</v>
      </c>
      <c r="B776" s="126" t="s">
        <v>44</v>
      </c>
      <c r="C776" s="126" t="s">
        <v>45</v>
      </c>
      <c r="D776" s="126" t="s">
        <v>47</v>
      </c>
      <c r="E776" s="126" t="s">
        <v>2</v>
      </c>
      <c r="F776" s="126" t="s">
        <v>301</v>
      </c>
      <c r="G776" s="126" t="s">
        <v>1169</v>
      </c>
      <c r="H776" s="126" t="s">
        <v>1218</v>
      </c>
    </row>
    <row r="777" spans="1:8" x14ac:dyDescent="0.3">
      <c r="A777">
        <v>776</v>
      </c>
      <c r="B777" s="126" t="s">
        <v>44</v>
      </c>
      <c r="C777" s="126" t="s">
        <v>45</v>
      </c>
      <c r="D777" s="126" t="s">
        <v>47</v>
      </c>
      <c r="E777" s="126" t="s">
        <v>2</v>
      </c>
      <c r="F777" s="126" t="s">
        <v>302</v>
      </c>
      <c r="G777" s="126" t="s">
        <v>1162</v>
      </c>
      <c r="H777" s="126" t="s">
        <v>1218</v>
      </c>
    </row>
    <row r="778" spans="1:8" x14ac:dyDescent="0.3">
      <c r="A778">
        <v>777</v>
      </c>
      <c r="B778" s="126" t="s">
        <v>44</v>
      </c>
      <c r="C778" s="126" t="s">
        <v>45</v>
      </c>
      <c r="D778" s="126" t="s">
        <v>47</v>
      </c>
      <c r="E778" s="126" t="s">
        <v>2</v>
      </c>
      <c r="F778" s="126" t="s">
        <v>303</v>
      </c>
      <c r="G778" s="126" t="s">
        <v>1163</v>
      </c>
      <c r="H778" s="126" t="s">
        <v>1218</v>
      </c>
    </row>
    <row r="779" spans="1:8" x14ac:dyDescent="0.3">
      <c r="A779">
        <v>778</v>
      </c>
      <c r="B779" s="126" t="s">
        <v>44</v>
      </c>
      <c r="C779" s="126" t="s">
        <v>45</v>
      </c>
      <c r="D779" s="126" t="s">
        <v>47</v>
      </c>
      <c r="E779" s="126" t="s">
        <v>2</v>
      </c>
      <c r="F779" s="126" t="s">
        <v>304</v>
      </c>
      <c r="G779" s="126" t="s">
        <v>1160</v>
      </c>
      <c r="H779" s="126" t="s">
        <v>1218</v>
      </c>
    </row>
    <row r="780" spans="1:8" x14ac:dyDescent="0.3">
      <c r="A780">
        <v>779</v>
      </c>
      <c r="B780" s="126" t="s">
        <v>44</v>
      </c>
      <c r="C780" s="126" t="s">
        <v>45</v>
      </c>
      <c r="D780" s="126" t="s">
        <v>47</v>
      </c>
      <c r="E780" s="126" t="s">
        <v>2</v>
      </c>
      <c r="F780" s="126" t="s">
        <v>305</v>
      </c>
      <c r="G780" s="126" t="s">
        <v>1165</v>
      </c>
      <c r="H780" s="126" t="s">
        <v>1218</v>
      </c>
    </row>
    <row r="781" spans="1:8" x14ac:dyDescent="0.3">
      <c r="A781">
        <v>780</v>
      </c>
      <c r="B781" s="126" t="s">
        <v>44</v>
      </c>
      <c r="C781" s="126" t="s">
        <v>45</v>
      </c>
      <c r="D781" s="126" t="s">
        <v>47</v>
      </c>
      <c r="E781" s="126" t="s">
        <v>2</v>
      </c>
      <c r="F781" s="126" t="s">
        <v>306</v>
      </c>
      <c r="G781" s="126" t="s">
        <v>1172</v>
      </c>
      <c r="H781" s="126" t="s">
        <v>1218</v>
      </c>
    </row>
    <row r="782" spans="1:8" x14ac:dyDescent="0.3">
      <c r="A782">
        <v>781</v>
      </c>
      <c r="B782" s="126" t="s">
        <v>44</v>
      </c>
      <c r="C782" s="126" t="s">
        <v>45</v>
      </c>
      <c r="D782" s="126" t="s">
        <v>47</v>
      </c>
      <c r="E782" s="126" t="s">
        <v>2</v>
      </c>
      <c r="F782" s="126" t="s">
        <v>307</v>
      </c>
      <c r="G782" s="126" t="s">
        <v>1164</v>
      </c>
      <c r="H782" s="126" t="s">
        <v>1218</v>
      </c>
    </row>
    <row r="783" spans="1:8" x14ac:dyDescent="0.3">
      <c r="A783">
        <v>782</v>
      </c>
      <c r="B783" s="126" t="s">
        <v>44</v>
      </c>
      <c r="C783" s="126" t="s">
        <v>45</v>
      </c>
      <c r="D783" s="126" t="s">
        <v>47</v>
      </c>
      <c r="E783" s="126" t="s">
        <v>2</v>
      </c>
      <c r="F783" s="126" t="s">
        <v>308</v>
      </c>
      <c r="G783" s="126" t="s">
        <v>1158</v>
      </c>
      <c r="H783" s="126" t="s">
        <v>1218</v>
      </c>
    </row>
    <row r="784" spans="1:8" x14ac:dyDescent="0.3">
      <c r="A784">
        <v>783</v>
      </c>
      <c r="B784" s="126" t="s">
        <v>44</v>
      </c>
      <c r="C784" s="126" t="s">
        <v>45</v>
      </c>
      <c r="D784" s="126" t="s">
        <v>47</v>
      </c>
      <c r="E784" s="126" t="s">
        <v>2</v>
      </c>
      <c r="F784" s="126" t="s">
        <v>309</v>
      </c>
      <c r="G784" s="126" t="s">
        <v>1171</v>
      </c>
      <c r="H784" s="126" t="s">
        <v>1218</v>
      </c>
    </row>
    <row r="785" spans="1:8" x14ac:dyDescent="0.3">
      <c r="A785">
        <v>784</v>
      </c>
      <c r="B785" s="126" t="s">
        <v>2258</v>
      </c>
      <c r="C785" s="126" t="s">
        <v>3244</v>
      </c>
      <c r="D785" s="126" t="s">
        <v>2255</v>
      </c>
      <c r="E785" s="126" t="s">
        <v>2</v>
      </c>
      <c r="F785" s="126" t="s">
        <v>3</v>
      </c>
      <c r="G785" s="126" t="s">
        <v>1513</v>
      </c>
      <c r="H785" s="126" t="s">
        <v>2919</v>
      </c>
    </row>
    <row r="786" spans="1:8" x14ac:dyDescent="0.3">
      <c r="A786">
        <v>785</v>
      </c>
      <c r="B786" s="126" t="s">
        <v>2258</v>
      </c>
      <c r="C786" s="126" t="s">
        <v>3244</v>
      </c>
      <c r="D786" s="126" t="s">
        <v>2256</v>
      </c>
      <c r="E786" s="126" t="s">
        <v>2</v>
      </c>
      <c r="F786" s="126" t="s">
        <v>87</v>
      </c>
      <c r="G786" s="126" t="s">
        <v>2266</v>
      </c>
      <c r="H786" s="126" t="s">
        <v>2919</v>
      </c>
    </row>
    <row r="787" spans="1:8" x14ac:dyDescent="0.3">
      <c r="A787">
        <v>786</v>
      </c>
      <c r="B787" s="126" t="s">
        <v>2258</v>
      </c>
      <c r="C787" s="126" t="s">
        <v>3244</v>
      </c>
      <c r="D787" s="126" t="s">
        <v>2257</v>
      </c>
      <c r="E787" s="126" t="s">
        <v>2</v>
      </c>
      <c r="F787" s="126" t="s">
        <v>3</v>
      </c>
      <c r="G787" s="126" t="s">
        <v>2254</v>
      </c>
      <c r="H787" s="126" t="s">
        <v>2919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EC08-4B3D-4C0C-8B1C-F10B8B5EB8DE}">
  <dimension ref="A4:J50"/>
  <sheetViews>
    <sheetView showGridLines="0" tabSelected="1" topLeftCell="A31" workbookViewId="0">
      <selection activeCell="M50" sqref="M50"/>
    </sheetView>
  </sheetViews>
  <sheetFormatPr baseColWidth="10" defaultRowHeight="14.4" x14ac:dyDescent="0.3"/>
  <cols>
    <col min="1" max="1" width="16.44140625" bestFit="1" customWidth="1"/>
    <col min="2" max="2" width="13.33203125" bestFit="1" customWidth="1"/>
    <col min="3" max="3" width="33.5546875" customWidth="1"/>
    <col min="4" max="4" width="5.77734375" customWidth="1"/>
    <col min="5" max="5" width="12.44140625" bestFit="1" customWidth="1"/>
    <col min="6" max="6" width="8.21875" customWidth="1"/>
    <col min="7" max="7" width="14.109375" customWidth="1"/>
    <col min="8" max="8" width="9.5546875" customWidth="1"/>
    <col min="9" max="9" width="7.5546875" customWidth="1"/>
    <col min="10" max="10" width="10.33203125" customWidth="1"/>
  </cols>
  <sheetData>
    <row r="4" spans="1:10" ht="30.6" x14ac:dyDescent="0.3">
      <c r="A4" s="128" t="s">
        <v>10</v>
      </c>
      <c r="B4" s="129" t="s">
        <v>11</v>
      </c>
      <c r="C4" s="129" t="s">
        <v>13</v>
      </c>
      <c r="D4" s="129" t="s">
        <v>4140</v>
      </c>
      <c r="E4" s="129" t="s">
        <v>14</v>
      </c>
      <c r="F4" s="129" t="s">
        <v>4141</v>
      </c>
      <c r="G4" s="129" t="s">
        <v>4142</v>
      </c>
      <c r="H4" s="129" t="s">
        <v>4143</v>
      </c>
      <c r="I4" s="129" t="s">
        <v>4144</v>
      </c>
      <c r="J4" s="129" t="s">
        <v>4145</v>
      </c>
    </row>
    <row r="5" spans="1:10" x14ac:dyDescent="0.3">
      <c r="A5" t="s">
        <v>15</v>
      </c>
      <c r="B5" t="s">
        <v>16</v>
      </c>
      <c r="C5" t="s">
        <v>18</v>
      </c>
      <c r="D5" t="s">
        <v>4146</v>
      </c>
      <c r="E5" t="s">
        <v>4147</v>
      </c>
      <c r="F5" t="s">
        <v>3953</v>
      </c>
      <c r="G5" t="s">
        <v>3953</v>
      </c>
      <c r="H5" t="s">
        <v>3953</v>
      </c>
      <c r="I5" t="s">
        <v>3953</v>
      </c>
      <c r="J5" t="s">
        <v>3953</v>
      </c>
    </row>
    <row r="6" spans="1:10" x14ac:dyDescent="0.3">
      <c r="A6" t="s">
        <v>19</v>
      </c>
      <c r="B6" t="s">
        <v>20</v>
      </c>
      <c r="C6" t="s">
        <v>22</v>
      </c>
      <c r="D6" t="s">
        <v>4146</v>
      </c>
      <c r="E6" t="s">
        <v>28</v>
      </c>
      <c r="F6">
        <v>3500</v>
      </c>
      <c r="G6">
        <v>500</v>
      </c>
      <c r="H6">
        <v>80</v>
      </c>
      <c r="I6" t="s">
        <v>3953</v>
      </c>
      <c r="J6">
        <v>15</v>
      </c>
    </row>
    <row r="7" spans="1:10" x14ac:dyDescent="0.3">
      <c r="A7" t="s">
        <v>24</v>
      </c>
      <c r="B7" t="s">
        <v>25</v>
      </c>
      <c r="C7" t="s">
        <v>27</v>
      </c>
      <c r="D7" t="s">
        <v>4146</v>
      </c>
      <c r="E7" t="s">
        <v>28</v>
      </c>
      <c r="F7">
        <v>2450</v>
      </c>
      <c r="G7" t="s">
        <v>3953</v>
      </c>
      <c r="H7" t="s">
        <v>3953</v>
      </c>
      <c r="I7" t="s">
        <v>3953</v>
      </c>
      <c r="J7">
        <v>300</v>
      </c>
    </row>
    <row r="8" spans="1:10" x14ac:dyDescent="0.3">
      <c r="A8" t="s">
        <v>29</v>
      </c>
      <c r="B8" t="s">
        <v>30</v>
      </c>
      <c r="C8" t="s">
        <v>32</v>
      </c>
      <c r="D8" t="s">
        <v>4146</v>
      </c>
      <c r="E8" t="s">
        <v>23</v>
      </c>
      <c r="F8">
        <v>3000</v>
      </c>
      <c r="G8" t="s">
        <v>3953</v>
      </c>
      <c r="H8" t="s">
        <v>3953</v>
      </c>
      <c r="I8" t="s">
        <v>3953</v>
      </c>
      <c r="J8">
        <v>300</v>
      </c>
    </row>
    <row r="9" spans="1:10" x14ac:dyDescent="0.3">
      <c r="A9" t="s">
        <v>33</v>
      </c>
      <c r="B9" t="s">
        <v>34</v>
      </c>
      <c r="C9" t="s">
        <v>36</v>
      </c>
      <c r="D9" t="s">
        <v>4146</v>
      </c>
      <c r="E9" t="s">
        <v>28</v>
      </c>
      <c r="F9">
        <v>2000</v>
      </c>
      <c r="G9">
        <v>300</v>
      </c>
      <c r="H9" t="s">
        <v>3953</v>
      </c>
      <c r="I9" t="s">
        <v>3953</v>
      </c>
      <c r="J9" t="s">
        <v>3953</v>
      </c>
    </row>
    <row r="10" spans="1:10" x14ac:dyDescent="0.3">
      <c r="A10" t="s">
        <v>33</v>
      </c>
      <c r="B10" t="s">
        <v>37</v>
      </c>
      <c r="C10" t="s">
        <v>39</v>
      </c>
      <c r="D10" t="s">
        <v>4146</v>
      </c>
      <c r="E10" t="s">
        <v>4147</v>
      </c>
      <c r="F10" t="s">
        <v>3953</v>
      </c>
      <c r="G10" t="s">
        <v>3953</v>
      </c>
      <c r="H10" t="s">
        <v>3953</v>
      </c>
      <c r="I10" t="s">
        <v>3953</v>
      </c>
      <c r="J10" t="s">
        <v>3953</v>
      </c>
    </row>
    <row r="11" spans="1:10" x14ac:dyDescent="0.3">
      <c r="A11" t="s">
        <v>40</v>
      </c>
      <c r="B11" t="s">
        <v>41</v>
      </c>
      <c r="C11" t="s">
        <v>43</v>
      </c>
      <c r="D11" t="s">
        <v>4148</v>
      </c>
      <c r="E11" t="s">
        <v>28</v>
      </c>
      <c r="F11">
        <v>2420</v>
      </c>
      <c r="G11">
        <v>250</v>
      </c>
      <c r="H11" t="s">
        <v>3953</v>
      </c>
      <c r="I11" t="s">
        <v>3953</v>
      </c>
      <c r="J11" t="s">
        <v>3953</v>
      </c>
    </row>
    <row r="12" spans="1:10" x14ac:dyDescent="0.3">
      <c r="A12" t="s">
        <v>44</v>
      </c>
      <c r="B12" t="s">
        <v>45</v>
      </c>
      <c r="C12" t="s">
        <v>47</v>
      </c>
      <c r="D12" t="s">
        <v>4146</v>
      </c>
      <c r="E12" t="s">
        <v>4149</v>
      </c>
      <c r="F12">
        <v>6150</v>
      </c>
      <c r="G12">
        <v>600</v>
      </c>
      <c r="H12" t="s">
        <v>3953</v>
      </c>
      <c r="I12" t="s">
        <v>3953</v>
      </c>
      <c r="J12" t="s">
        <v>3953</v>
      </c>
    </row>
    <row r="13" spans="1:10" x14ac:dyDescent="0.3">
      <c r="A13" t="s">
        <v>48</v>
      </c>
      <c r="B13" t="s">
        <v>49</v>
      </c>
      <c r="C13" t="s">
        <v>51</v>
      </c>
      <c r="D13" t="s">
        <v>4148</v>
      </c>
      <c r="E13" t="s">
        <v>28</v>
      </c>
      <c r="F13">
        <v>1500</v>
      </c>
      <c r="G13">
        <v>250</v>
      </c>
      <c r="H13" t="s">
        <v>3953</v>
      </c>
      <c r="I13" t="s">
        <v>3953</v>
      </c>
      <c r="J13" t="s">
        <v>3953</v>
      </c>
    </row>
    <row r="14" spans="1:10" x14ac:dyDescent="0.3">
      <c r="A14" t="s">
        <v>52</v>
      </c>
      <c r="B14" t="s">
        <v>53</v>
      </c>
      <c r="C14" t="s">
        <v>55</v>
      </c>
      <c r="D14" t="s">
        <v>4146</v>
      </c>
      <c r="E14" t="s">
        <v>4147</v>
      </c>
      <c r="F14" t="s">
        <v>3953</v>
      </c>
      <c r="G14" t="s">
        <v>3953</v>
      </c>
      <c r="H14" t="s">
        <v>3953</v>
      </c>
      <c r="I14" t="s">
        <v>3953</v>
      </c>
      <c r="J14" t="s">
        <v>3953</v>
      </c>
    </row>
    <row r="15" spans="1:10" x14ac:dyDescent="0.3">
      <c r="A15" t="s">
        <v>33</v>
      </c>
      <c r="B15" t="s">
        <v>56</v>
      </c>
      <c r="C15" t="s">
        <v>58</v>
      </c>
      <c r="D15" t="s">
        <v>4148</v>
      </c>
      <c r="E15" t="s">
        <v>4147</v>
      </c>
      <c r="F15" t="s">
        <v>3953</v>
      </c>
      <c r="G15" t="s">
        <v>3953</v>
      </c>
      <c r="H15" t="s">
        <v>3953</v>
      </c>
      <c r="I15" t="s">
        <v>3953</v>
      </c>
      <c r="J15" t="s">
        <v>3953</v>
      </c>
    </row>
    <row r="16" spans="1:10" x14ac:dyDescent="0.3">
      <c r="A16" t="s">
        <v>33</v>
      </c>
      <c r="B16" t="s">
        <v>59</v>
      </c>
      <c r="C16" t="s">
        <v>60</v>
      </c>
      <c r="D16" t="s">
        <v>4148</v>
      </c>
      <c r="E16" t="s">
        <v>4147</v>
      </c>
      <c r="F16" t="s">
        <v>3953</v>
      </c>
      <c r="G16" t="s">
        <v>3953</v>
      </c>
      <c r="H16" t="s">
        <v>3953</v>
      </c>
      <c r="I16" t="s">
        <v>3953</v>
      </c>
      <c r="J16" t="s">
        <v>3953</v>
      </c>
    </row>
    <row r="17" spans="1:10" x14ac:dyDescent="0.3">
      <c r="A17" t="s">
        <v>61</v>
      </c>
      <c r="B17" t="s">
        <v>62</v>
      </c>
      <c r="C17" t="s">
        <v>64</v>
      </c>
      <c r="D17" t="s">
        <v>4146</v>
      </c>
      <c r="E17" t="s">
        <v>4147</v>
      </c>
      <c r="F17" t="s">
        <v>3953</v>
      </c>
      <c r="G17" t="s">
        <v>3953</v>
      </c>
      <c r="H17" t="s">
        <v>3953</v>
      </c>
      <c r="I17" t="s">
        <v>3953</v>
      </c>
      <c r="J17" t="s">
        <v>3953</v>
      </c>
    </row>
    <row r="18" spans="1:10" x14ac:dyDescent="0.3">
      <c r="A18" t="s">
        <v>33</v>
      </c>
      <c r="B18" t="s">
        <v>65</v>
      </c>
      <c r="C18" t="s">
        <v>66</v>
      </c>
      <c r="D18" t="s">
        <v>4146</v>
      </c>
      <c r="E18" t="s">
        <v>4147</v>
      </c>
      <c r="F18" t="s">
        <v>3953</v>
      </c>
      <c r="G18" t="s">
        <v>3953</v>
      </c>
      <c r="H18" t="s">
        <v>3953</v>
      </c>
      <c r="I18" t="s">
        <v>3953</v>
      </c>
      <c r="J18" t="s">
        <v>3953</v>
      </c>
    </row>
    <row r="19" spans="1:10" x14ac:dyDescent="0.3">
      <c r="A19" t="s">
        <v>33</v>
      </c>
      <c r="B19" t="s">
        <v>67</v>
      </c>
      <c r="C19" t="s">
        <v>68</v>
      </c>
      <c r="D19" t="s">
        <v>4148</v>
      </c>
      <c r="E19" t="s">
        <v>4147</v>
      </c>
      <c r="F19" t="s">
        <v>3953</v>
      </c>
      <c r="G19" t="s">
        <v>3953</v>
      </c>
      <c r="H19" t="s">
        <v>3953</v>
      </c>
      <c r="I19" t="s">
        <v>3953</v>
      </c>
      <c r="J19" t="s">
        <v>3953</v>
      </c>
    </row>
    <row r="20" spans="1:10" x14ac:dyDescent="0.3">
      <c r="A20" t="s">
        <v>40</v>
      </c>
      <c r="B20" t="s">
        <v>69</v>
      </c>
      <c r="C20" t="s">
        <v>70</v>
      </c>
      <c r="D20" t="s">
        <v>4148</v>
      </c>
      <c r="E20" t="s">
        <v>4147</v>
      </c>
      <c r="F20" t="s">
        <v>3953</v>
      </c>
      <c r="G20" t="s">
        <v>3953</v>
      </c>
      <c r="H20" t="s">
        <v>3953</v>
      </c>
      <c r="I20" t="s">
        <v>3953</v>
      </c>
      <c r="J20" t="s">
        <v>3953</v>
      </c>
    </row>
    <row r="21" spans="1:10" x14ac:dyDescent="0.3">
      <c r="A21" t="s">
        <v>40</v>
      </c>
      <c r="B21" t="s">
        <v>71</v>
      </c>
      <c r="C21" t="s">
        <v>73</v>
      </c>
      <c r="D21" t="s">
        <v>4148</v>
      </c>
      <c r="E21" t="s">
        <v>23</v>
      </c>
      <c r="F21" t="s">
        <v>3953</v>
      </c>
      <c r="G21" t="s">
        <v>3953</v>
      </c>
      <c r="H21" t="s">
        <v>3953</v>
      </c>
      <c r="I21">
        <v>1400</v>
      </c>
    </row>
    <row r="22" spans="1:10" x14ac:dyDescent="0.3">
      <c r="A22" t="s">
        <v>74</v>
      </c>
      <c r="B22" t="s">
        <v>75</v>
      </c>
      <c r="C22" t="s">
        <v>77</v>
      </c>
      <c r="D22" t="s">
        <v>4148</v>
      </c>
      <c r="E22" t="s">
        <v>4147</v>
      </c>
      <c r="F22" t="s">
        <v>3953</v>
      </c>
      <c r="G22" t="s">
        <v>3953</v>
      </c>
      <c r="H22" t="s">
        <v>3953</v>
      </c>
      <c r="I22" t="s">
        <v>3953</v>
      </c>
      <c r="J22" t="s">
        <v>3953</v>
      </c>
    </row>
    <row r="23" spans="1:10" x14ac:dyDescent="0.3">
      <c r="A23" t="s">
        <v>6</v>
      </c>
      <c r="B23" t="s">
        <v>7</v>
      </c>
      <c r="C23" t="s">
        <v>9</v>
      </c>
      <c r="D23" t="s">
        <v>4146</v>
      </c>
      <c r="E23" t="s">
        <v>23</v>
      </c>
      <c r="F23" t="s">
        <v>3953</v>
      </c>
      <c r="G23">
        <v>400</v>
      </c>
      <c r="H23" t="s">
        <v>3953</v>
      </c>
      <c r="I23" t="s">
        <v>3953</v>
      </c>
      <c r="J23" t="s">
        <v>3953</v>
      </c>
    </row>
    <row r="24" spans="1:10" x14ac:dyDescent="0.3">
      <c r="A24" t="s">
        <v>52</v>
      </c>
      <c r="B24" t="s">
        <v>78</v>
      </c>
      <c r="C24" t="s">
        <v>80</v>
      </c>
      <c r="D24" t="s">
        <v>4148</v>
      </c>
      <c r="E24" t="s">
        <v>4149</v>
      </c>
      <c r="F24">
        <v>8990</v>
      </c>
      <c r="G24">
        <v>732</v>
      </c>
      <c r="H24" t="s">
        <v>3953</v>
      </c>
      <c r="I24" t="s">
        <v>3953</v>
      </c>
      <c r="J24" t="s">
        <v>3953</v>
      </c>
    </row>
    <row r="25" spans="1:10" x14ac:dyDescent="0.3">
      <c r="A25" t="s">
        <v>81</v>
      </c>
      <c r="B25" t="s">
        <v>82</v>
      </c>
      <c r="C25" t="s">
        <v>83</v>
      </c>
      <c r="D25" t="s">
        <v>4148</v>
      </c>
      <c r="E25" t="s">
        <v>4149</v>
      </c>
      <c r="F25">
        <v>8989</v>
      </c>
      <c r="G25">
        <v>624</v>
      </c>
      <c r="H25" t="s">
        <v>3953</v>
      </c>
      <c r="I25" t="s">
        <v>3953</v>
      </c>
      <c r="J25" t="s">
        <v>3953</v>
      </c>
    </row>
    <row r="26" spans="1:10" x14ac:dyDescent="0.3">
      <c r="A26" t="s">
        <v>259</v>
      </c>
      <c r="B26" t="s">
        <v>4150</v>
      </c>
      <c r="C26" t="s">
        <v>4151</v>
      </c>
      <c r="D26" t="s">
        <v>4146</v>
      </c>
      <c r="E26" t="s">
        <v>4147</v>
      </c>
      <c r="F26" t="s">
        <v>3953</v>
      </c>
      <c r="G26" t="s">
        <v>3953</v>
      </c>
      <c r="H26" t="s">
        <v>3953</v>
      </c>
      <c r="I26" t="s">
        <v>3953</v>
      </c>
    </row>
    <row r="27" spans="1:10" x14ac:dyDescent="0.3">
      <c r="A27" t="s">
        <v>2258</v>
      </c>
      <c r="B27" t="s">
        <v>4152</v>
      </c>
      <c r="C27" t="s">
        <v>4153</v>
      </c>
      <c r="D27" t="s">
        <v>4146</v>
      </c>
      <c r="E27" t="s">
        <v>4149</v>
      </c>
      <c r="F27">
        <v>9990</v>
      </c>
      <c r="G27">
        <v>3000</v>
      </c>
      <c r="H27" t="s">
        <v>3953</v>
      </c>
      <c r="I27" t="s">
        <v>3953</v>
      </c>
    </row>
    <row r="28" spans="1:10" x14ac:dyDescent="0.3">
      <c r="A28" t="s">
        <v>52</v>
      </c>
      <c r="B28" t="s">
        <v>4154</v>
      </c>
      <c r="C28" t="s">
        <v>4155</v>
      </c>
      <c r="D28" t="s">
        <v>4148</v>
      </c>
      <c r="E28" t="s">
        <v>4147</v>
      </c>
      <c r="F28" t="s">
        <v>3953</v>
      </c>
      <c r="G28" t="s">
        <v>3953</v>
      </c>
      <c r="H28" t="s">
        <v>3953</v>
      </c>
      <c r="I28" t="s">
        <v>3953</v>
      </c>
    </row>
    <row r="29" spans="1:10" x14ac:dyDescent="0.3">
      <c r="A29" t="s">
        <v>52</v>
      </c>
      <c r="B29" t="s">
        <v>4156</v>
      </c>
      <c r="C29" t="s">
        <v>4157</v>
      </c>
      <c r="D29" t="s">
        <v>4148</v>
      </c>
      <c r="E29" t="s">
        <v>4147</v>
      </c>
      <c r="F29" t="s">
        <v>3953</v>
      </c>
      <c r="G29" t="s">
        <v>3953</v>
      </c>
      <c r="H29" t="s">
        <v>3953</v>
      </c>
      <c r="I29" t="s">
        <v>3953</v>
      </c>
    </row>
    <row r="30" spans="1:10" x14ac:dyDescent="0.3">
      <c r="A30" t="s">
        <v>52</v>
      </c>
      <c r="B30" t="s">
        <v>4158</v>
      </c>
      <c r="C30" t="s">
        <v>4159</v>
      </c>
      <c r="D30" t="s">
        <v>4148</v>
      </c>
      <c r="E30" t="s">
        <v>4147</v>
      </c>
      <c r="F30" t="s">
        <v>3953</v>
      </c>
      <c r="G30" t="s">
        <v>3953</v>
      </c>
      <c r="H30" t="s">
        <v>3953</v>
      </c>
      <c r="I30" t="s">
        <v>3953</v>
      </c>
    </row>
    <row r="31" spans="1:10" x14ac:dyDescent="0.3">
      <c r="A31" t="s">
        <v>52</v>
      </c>
      <c r="B31" t="s">
        <v>4160</v>
      </c>
      <c r="C31" t="s">
        <v>4161</v>
      </c>
      <c r="D31" t="s">
        <v>4148</v>
      </c>
      <c r="E31" t="s">
        <v>4147</v>
      </c>
      <c r="F31" t="s">
        <v>3953</v>
      </c>
      <c r="G31" t="s">
        <v>3953</v>
      </c>
      <c r="H31" t="s">
        <v>3953</v>
      </c>
      <c r="I31" t="s">
        <v>3953</v>
      </c>
    </row>
    <row r="32" spans="1:10" x14ac:dyDescent="0.3">
      <c r="A32" t="s">
        <v>81</v>
      </c>
      <c r="B32" t="s">
        <v>4162</v>
      </c>
      <c r="C32" t="s">
        <v>115</v>
      </c>
      <c r="D32" t="s">
        <v>4148</v>
      </c>
      <c r="E32" t="s">
        <v>4149</v>
      </c>
      <c r="F32">
        <v>8989</v>
      </c>
      <c r="G32">
        <v>624</v>
      </c>
      <c r="H32" t="s">
        <v>3953</v>
      </c>
      <c r="I32" t="s">
        <v>3953</v>
      </c>
    </row>
    <row r="33" spans="1:9" x14ac:dyDescent="0.3">
      <c r="A33" t="s">
        <v>81</v>
      </c>
      <c r="B33" t="s">
        <v>4163</v>
      </c>
      <c r="C33" t="s">
        <v>119</v>
      </c>
      <c r="D33" t="s">
        <v>4146</v>
      </c>
      <c r="E33" t="s">
        <v>4149</v>
      </c>
      <c r="F33">
        <v>8989</v>
      </c>
      <c r="G33">
        <v>624</v>
      </c>
      <c r="H33" t="s">
        <v>3953</v>
      </c>
      <c r="I33" t="s">
        <v>3953</v>
      </c>
    </row>
    <row r="34" spans="1:9" x14ac:dyDescent="0.3">
      <c r="A34" t="s">
        <v>81</v>
      </c>
      <c r="B34" t="s">
        <v>4164</v>
      </c>
      <c r="C34" t="s">
        <v>113</v>
      </c>
      <c r="D34" t="s">
        <v>4148</v>
      </c>
      <c r="E34" t="s">
        <v>4149</v>
      </c>
      <c r="F34">
        <v>8989</v>
      </c>
      <c r="G34">
        <v>624</v>
      </c>
      <c r="H34" t="s">
        <v>3953</v>
      </c>
      <c r="I34" t="s">
        <v>3953</v>
      </c>
    </row>
    <row r="35" spans="1:9" x14ac:dyDescent="0.3">
      <c r="A35" t="s">
        <v>81</v>
      </c>
      <c r="B35" t="s">
        <v>4165</v>
      </c>
      <c r="C35" t="s">
        <v>111</v>
      </c>
      <c r="D35" t="s">
        <v>4148</v>
      </c>
      <c r="E35" t="s">
        <v>4149</v>
      </c>
      <c r="F35">
        <v>8989</v>
      </c>
      <c r="G35">
        <v>624</v>
      </c>
      <c r="H35" t="s">
        <v>3953</v>
      </c>
      <c r="I35" t="s">
        <v>3953</v>
      </c>
    </row>
    <row r="36" spans="1:9" x14ac:dyDescent="0.3">
      <c r="A36" t="s">
        <v>81</v>
      </c>
      <c r="B36" t="s">
        <v>4166</v>
      </c>
      <c r="C36" t="s">
        <v>121</v>
      </c>
      <c r="D36" t="s">
        <v>4148</v>
      </c>
      <c r="E36" t="s">
        <v>4149</v>
      </c>
      <c r="F36">
        <v>8989</v>
      </c>
      <c r="G36">
        <v>624</v>
      </c>
      <c r="H36" t="s">
        <v>3953</v>
      </c>
      <c r="I36" t="s">
        <v>3953</v>
      </c>
    </row>
    <row r="37" spans="1:9" x14ac:dyDescent="0.3">
      <c r="A37" t="s">
        <v>81</v>
      </c>
      <c r="B37" t="s">
        <v>4167</v>
      </c>
      <c r="C37" t="s">
        <v>128</v>
      </c>
      <c r="D37" t="s">
        <v>4148</v>
      </c>
      <c r="E37" t="s">
        <v>4149</v>
      </c>
      <c r="F37">
        <v>8989</v>
      </c>
      <c r="G37">
        <v>624</v>
      </c>
      <c r="H37" t="s">
        <v>3953</v>
      </c>
      <c r="I37" t="s">
        <v>3953</v>
      </c>
    </row>
    <row r="38" spans="1:9" x14ac:dyDescent="0.3">
      <c r="A38" t="s">
        <v>81</v>
      </c>
      <c r="B38" t="s">
        <v>4168</v>
      </c>
      <c r="C38" t="s">
        <v>109</v>
      </c>
      <c r="D38" t="s">
        <v>4148</v>
      </c>
      <c r="E38" t="s">
        <v>4149</v>
      </c>
      <c r="F38">
        <v>8989</v>
      </c>
      <c r="G38">
        <v>624</v>
      </c>
      <c r="H38" t="s">
        <v>3953</v>
      </c>
      <c r="I38" t="s">
        <v>3953</v>
      </c>
    </row>
    <row r="39" spans="1:9" x14ac:dyDescent="0.3">
      <c r="A39" t="s">
        <v>81</v>
      </c>
      <c r="B39" t="s">
        <v>4169</v>
      </c>
      <c r="C39" t="s">
        <v>117</v>
      </c>
      <c r="D39" t="s">
        <v>4148</v>
      </c>
      <c r="E39" t="s">
        <v>4149</v>
      </c>
      <c r="F39">
        <v>8989</v>
      </c>
      <c r="G39">
        <v>624</v>
      </c>
      <c r="H39" t="s">
        <v>3953</v>
      </c>
      <c r="I39" t="s">
        <v>3953</v>
      </c>
    </row>
    <row r="40" spans="1:9" x14ac:dyDescent="0.3">
      <c r="A40" t="s">
        <v>52</v>
      </c>
      <c r="B40" t="s">
        <v>4170</v>
      </c>
      <c r="C40" t="s">
        <v>114</v>
      </c>
      <c r="D40" t="s">
        <v>4148</v>
      </c>
      <c r="E40" t="s">
        <v>4149</v>
      </c>
      <c r="F40">
        <v>8990</v>
      </c>
      <c r="G40">
        <v>732</v>
      </c>
      <c r="H40" t="s">
        <v>3953</v>
      </c>
      <c r="I40" t="s">
        <v>3953</v>
      </c>
    </row>
    <row r="41" spans="1:9" x14ac:dyDescent="0.3">
      <c r="A41" t="s">
        <v>52</v>
      </c>
      <c r="B41" t="s">
        <v>4171</v>
      </c>
      <c r="C41" t="s">
        <v>118</v>
      </c>
      <c r="D41" t="s">
        <v>4146</v>
      </c>
      <c r="E41" t="s">
        <v>4149</v>
      </c>
      <c r="F41">
        <v>9990</v>
      </c>
      <c r="G41">
        <v>732</v>
      </c>
      <c r="H41" t="s">
        <v>3953</v>
      </c>
      <c r="I41" t="s">
        <v>3953</v>
      </c>
    </row>
    <row r="42" spans="1:9" x14ac:dyDescent="0.3">
      <c r="A42" t="s">
        <v>52</v>
      </c>
      <c r="B42" t="s">
        <v>4172</v>
      </c>
      <c r="C42" t="s">
        <v>112</v>
      </c>
      <c r="D42" t="s">
        <v>4148</v>
      </c>
      <c r="E42" t="s">
        <v>4149</v>
      </c>
      <c r="F42">
        <v>8990</v>
      </c>
      <c r="G42">
        <v>732</v>
      </c>
      <c r="H42" t="s">
        <v>3953</v>
      </c>
      <c r="I42" t="s">
        <v>3953</v>
      </c>
    </row>
    <row r="43" spans="1:9" x14ac:dyDescent="0.3">
      <c r="A43" t="s">
        <v>52</v>
      </c>
      <c r="B43" t="s">
        <v>4173</v>
      </c>
      <c r="C43" t="s">
        <v>110</v>
      </c>
      <c r="D43" t="s">
        <v>4148</v>
      </c>
      <c r="E43" t="s">
        <v>4149</v>
      </c>
      <c r="F43">
        <v>8990</v>
      </c>
      <c r="G43">
        <v>732</v>
      </c>
      <c r="H43" t="s">
        <v>3953</v>
      </c>
      <c r="I43" t="s">
        <v>3953</v>
      </c>
    </row>
    <row r="44" spans="1:9" x14ac:dyDescent="0.3">
      <c r="A44" t="s">
        <v>52</v>
      </c>
      <c r="B44" t="s">
        <v>4174</v>
      </c>
      <c r="C44" t="s">
        <v>120</v>
      </c>
      <c r="D44" t="s">
        <v>4148</v>
      </c>
      <c r="E44" t="s">
        <v>4149</v>
      </c>
      <c r="F44">
        <v>8990</v>
      </c>
      <c r="G44">
        <v>732</v>
      </c>
      <c r="H44" t="s">
        <v>3953</v>
      </c>
      <c r="I44" t="s">
        <v>3953</v>
      </c>
    </row>
    <row r="45" spans="1:9" x14ac:dyDescent="0.3">
      <c r="A45" t="s">
        <v>52</v>
      </c>
      <c r="B45" t="s">
        <v>4175</v>
      </c>
      <c r="C45" t="s">
        <v>129</v>
      </c>
      <c r="D45" t="s">
        <v>4148</v>
      </c>
      <c r="E45" t="s">
        <v>4149</v>
      </c>
      <c r="F45">
        <v>8990</v>
      </c>
      <c r="G45">
        <v>732</v>
      </c>
      <c r="H45" t="s">
        <v>3953</v>
      </c>
      <c r="I45" t="s">
        <v>3953</v>
      </c>
    </row>
    <row r="46" spans="1:9" x14ac:dyDescent="0.3">
      <c r="A46" t="s">
        <v>52</v>
      </c>
      <c r="B46" t="s">
        <v>4176</v>
      </c>
      <c r="C46" t="s">
        <v>108</v>
      </c>
      <c r="D46" t="s">
        <v>4148</v>
      </c>
      <c r="E46" t="s">
        <v>4149</v>
      </c>
      <c r="F46">
        <v>8990</v>
      </c>
      <c r="G46">
        <v>732</v>
      </c>
      <c r="H46" t="s">
        <v>3953</v>
      </c>
      <c r="I46" t="s">
        <v>3953</v>
      </c>
    </row>
    <row r="47" spans="1:9" x14ac:dyDescent="0.3">
      <c r="A47" t="s">
        <v>52</v>
      </c>
      <c r="B47" t="s">
        <v>4177</v>
      </c>
      <c r="C47" t="s">
        <v>116</v>
      </c>
      <c r="D47" t="s">
        <v>4148</v>
      </c>
      <c r="E47" t="s">
        <v>4149</v>
      </c>
      <c r="F47">
        <v>8990</v>
      </c>
      <c r="G47">
        <v>732</v>
      </c>
      <c r="H47" t="s">
        <v>3953</v>
      </c>
      <c r="I47" t="s">
        <v>3953</v>
      </c>
    </row>
    <row r="48" spans="1:9" x14ac:dyDescent="0.3">
      <c r="A48" t="s">
        <v>2258</v>
      </c>
      <c r="B48" t="s">
        <v>4178</v>
      </c>
      <c r="C48" t="s">
        <v>4179</v>
      </c>
      <c r="D48" t="s">
        <v>4146</v>
      </c>
      <c r="E48" t="s">
        <v>4149</v>
      </c>
      <c r="F48">
        <v>9990</v>
      </c>
      <c r="G48">
        <v>3000</v>
      </c>
      <c r="H48" t="s">
        <v>3953</v>
      </c>
      <c r="I48" t="s">
        <v>3953</v>
      </c>
    </row>
    <row r="49" spans="1:4" x14ac:dyDescent="0.3">
      <c r="A49" t="s">
        <v>2258</v>
      </c>
      <c r="B49" t="s">
        <v>4180</v>
      </c>
      <c r="C49" t="s">
        <v>4181</v>
      </c>
      <c r="D49" t="s">
        <v>4146</v>
      </c>
    </row>
    <row r="50" spans="1:4" x14ac:dyDescent="0.3">
      <c r="A50" t="s">
        <v>259</v>
      </c>
      <c r="B50" t="s">
        <v>4182</v>
      </c>
      <c r="C50" t="s">
        <v>264</v>
      </c>
      <c r="D50" t="s">
        <v>4146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CB62-BFC4-4FE7-B6C0-EC4E888E7E33}">
  <sheetPr>
    <tabColor theme="1"/>
  </sheetPr>
  <dimension ref="A3:S41"/>
  <sheetViews>
    <sheetView showGridLines="0" workbookViewId="0">
      <pane ySplit="3" topLeftCell="A10" activePane="bottomLeft" state="frozen"/>
      <selection pane="bottomLeft" activeCell="D10" sqref="D10"/>
    </sheetView>
  </sheetViews>
  <sheetFormatPr baseColWidth="10" defaultRowHeight="14.4" x14ac:dyDescent="0.3"/>
  <cols>
    <col min="1" max="1" width="4.77734375" bestFit="1" customWidth="1"/>
    <col min="2" max="2" width="6.44140625" bestFit="1" customWidth="1"/>
    <col min="3" max="3" width="14.21875" bestFit="1" customWidth="1"/>
    <col min="4" max="4" width="63.6640625" bestFit="1" customWidth="1"/>
    <col min="5" max="5" width="10" bestFit="1" customWidth="1"/>
    <col min="6" max="7" width="3.5546875" customWidth="1"/>
    <col min="8" max="8" width="2.77734375" customWidth="1"/>
    <col min="9" max="9" width="6.5546875" customWidth="1"/>
    <col min="12" max="12" width="47.21875" bestFit="1" customWidth="1"/>
    <col min="13" max="13" width="11.109375" bestFit="1" customWidth="1"/>
    <col min="14" max="14" width="10" bestFit="1" customWidth="1"/>
  </cols>
  <sheetData>
    <row r="3" spans="1:19" x14ac:dyDescent="0.3">
      <c r="A3" s="44" t="s">
        <v>168</v>
      </c>
      <c r="B3" s="44" t="s">
        <v>99</v>
      </c>
      <c r="C3" s="44" t="s">
        <v>1</v>
      </c>
      <c r="D3" s="44" t="s">
        <v>95</v>
      </c>
      <c r="E3" s="44" t="s">
        <v>771</v>
      </c>
      <c r="I3" s="44" t="s">
        <v>168</v>
      </c>
      <c r="J3" s="44" t="s">
        <v>2263</v>
      </c>
      <c r="K3" s="44" t="s">
        <v>1</v>
      </c>
      <c r="L3" s="44" t="s">
        <v>2264</v>
      </c>
      <c r="M3" s="44" t="s">
        <v>2265</v>
      </c>
      <c r="O3" t="s">
        <v>2306</v>
      </c>
      <c r="P3" t="s">
        <v>2307</v>
      </c>
      <c r="R3" t="s">
        <v>2308</v>
      </c>
      <c r="S3" t="s">
        <v>2309</v>
      </c>
    </row>
    <row r="4" spans="1:19" x14ac:dyDescent="0.3">
      <c r="A4">
        <v>23</v>
      </c>
      <c r="B4" t="s">
        <v>85</v>
      </c>
      <c r="C4" t="s">
        <v>101</v>
      </c>
      <c r="D4" t="s">
        <v>134</v>
      </c>
      <c r="E4" s="22">
        <v>9001</v>
      </c>
      <c r="I4">
        <v>21</v>
      </c>
      <c r="J4" s="22" t="s">
        <v>85</v>
      </c>
      <c r="K4" t="s">
        <v>101</v>
      </c>
      <c r="L4" t="s">
        <v>2267</v>
      </c>
      <c r="M4" t="s">
        <v>2254</v>
      </c>
      <c r="O4" s="63" t="s">
        <v>2310</v>
      </c>
      <c r="P4" t="s">
        <v>2311</v>
      </c>
      <c r="Q4" t="s">
        <v>2312</v>
      </c>
      <c r="R4" t="s">
        <v>104</v>
      </c>
      <c r="S4" t="s">
        <v>2313</v>
      </c>
    </row>
    <row r="5" spans="1:19" x14ac:dyDescent="0.3">
      <c r="A5">
        <v>24</v>
      </c>
      <c r="B5" t="s">
        <v>85</v>
      </c>
      <c r="C5" t="s">
        <v>101</v>
      </c>
      <c r="D5" t="s">
        <v>2353</v>
      </c>
      <c r="E5" s="22">
        <v>9002</v>
      </c>
      <c r="I5">
        <v>66</v>
      </c>
      <c r="J5" s="22" t="s">
        <v>85</v>
      </c>
      <c r="K5" t="s">
        <v>2</v>
      </c>
      <c r="L5" t="s">
        <v>1513</v>
      </c>
      <c r="M5" t="s">
        <v>2254</v>
      </c>
      <c r="O5" s="63" t="s">
        <v>2314</v>
      </c>
      <c r="P5" t="s">
        <v>2315</v>
      </c>
      <c r="Q5" t="s">
        <v>2316</v>
      </c>
      <c r="R5" t="s">
        <v>2</v>
      </c>
      <c r="S5" t="s">
        <v>2313</v>
      </c>
    </row>
    <row r="6" spans="1:19" x14ac:dyDescent="0.3">
      <c r="A6">
        <v>25</v>
      </c>
      <c r="B6" t="s">
        <v>85</v>
      </c>
      <c r="C6" t="s">
        <v>101</v>
      </c>
      <c r="D6" t="s">
        <v>124</v>
      </c>
      <c r="E6" s="22">
        <v>9003</v>
      </c>
      <c r="I6">
        <v>67</v>
      </c>
      <c r="J6" s="22" t="s">
        <v>85</v>
      </c>
      <c r="K6" t="s">
        <v>2</v>
      </c>
      <c r="L6" t="s">
        <v>2266</v>
      </c>
      <c r="M6" t="s">
        <v>2254</v>
      </c>
      <c r="O6" s="63" t="s">
        <v>2317</v>
      </c>
      <c r="P6" t="s">
        <v>2318</v>
      </c>
      <c r="Q6" t="s">
        <v>2312</v>
      </c>
      <c r="R6" t="s">
        <v>103</v>
      </c>
      <c r="S6" t="s">
        <v>2313</v>
      </c>
    </row>
    <row r="7" spans="1:19" x14ac:dyDescent="0.3">
      <c r="A7">
        <v>26</v>
      </c>
      <c r="B7" t="s">
        <v>85</v>
      </c>
      <c r="C7" t="s">
        <v>101</v>
      </c>
      <c r="D7" t="s">
        <v>2352</v>
      </c>
      <c r="E7" s="22">
        <v>9004</v>
      </c>
      <c r="I7">
        <v>68</v>
      </c>
      <c r="J7" s="22" t="s">
        <v>85</v>
      </c>
      <c r="K7" t="s">
        <v>2</v>
      </c>
      <c r="L7" t="s">
        <v>2254</v>
      </c>
      <c r="M7" t="s">
        <v>2254</v>
      </c>
      <c r="O7" s="63" t="s">
        <v>2319</v>
      </c>
      <c r="P7" t="s">
        <v>2320</v>
      </c>
      <c r="Q7" t="s">
        <v>2312</v>
      </c>
      <c r="R7" t="s">
        <v>102</v>
      </c>
      <c r="S7" t="s">
        <v>2313</v>
      </c>
    </row>
    <row r="8" spans="1:19" x14ac:dyDescent="0.3">
      <c r="A8">
        <v>27</v>
      </c>
      <c r="B8" t="s">
        <v>85</v>
      </c>
      <c r="C8" t="s">
        <v>89</v>
      </c>
      <c r="D8" t="s">
        <v>132</v>
      </c>
      <c r="E8" s="22">
        <v>9005</v>
      </c>
      <c r="O8" s="63" t="s">
        <v>2321</v>
      </c>
      <c r="P8" t="s">
        <v>2322</v>
      </c>
      <c r="Q8" t="s">
        <v>2312</v>
      </c>
      <c r="R8" t="s">
        <v>89</v>
      </c>
      <c r="S8" t="s">
        <v>2313</v>
      </c>
    </row>
    <row r="9" spans="1:19" x14ac:dyDescent="0.3">
      <c r="A9">
        <v>28</v>
      </c>
      <c r="B9" t="s">
        <v>85</v>
      </c>
      <c r="C9" t="s">
        <v>89</v>
      </c>
      <c r="D9" t="s">
        <v>2358</v>
      </c>
      <c r="E9" s="22">
        <v>9006</v>
      </c>
      <c r="O9" s="63" t="s">
        <v>2323</v>
      </c>
      <c r="P9" t="s">
        <v>2324</v>
      </c>
      <c r="Q9" t="s">
        <v>2312</v>
      </c>
      <c r="R9" t="s">
        <v>101</v>
      </c>
      <c r="S9" t="s">
        <v>2313</v>
      </c>
    </row>
    <row r="10" spans="1:19" x14ac:dyDescent="0.3">
      <c r="A10">
        <v>29</v>
      </c>
      <c r="B10" t="s">
        <v>85</v>
      </c>
      <c r="C10" t="s">
        <v>89</v>
      </c>
      <c r="D10" t="s">
        <v>122</v>
      </c>
      <c r="E10" s="22">
        <v>9007</v>
      </c>
      <c r="O10" s="63" t="s">
        <v>2325</v>
      </c>
      <c r="P10" t="s">
        <v>2326</v>
      </c>
      <c r="Q10" t="s">
        <v>2312</v>
      </c>
      <c r="R10" t="s">
        <v>126</v>
      </c>
      <c r="S10" t="s">
        <v>2313</v>
      </c>
    </row>
    <row r="11" spans="1:19" x14ac:dyDescent="0.3">
      <c r="A11">
        <v>30</v>
      </c>
      <c r="B11" t="s">
        <v>85</v>
      </c>
      <c r="C11" t="s">
        <v>89</v>
      </c>
      <c r="D11" t="s">
        <v>2357</v>
      </c>
      <c r="E11" s="22">
        <v>9008</v>
      </c>
      <c r="O11" s="63" t="s">
        <v>2327</v>
      </c>
      <c r="P11" t="s">
        <v>2328</v>
      </c>
      <c r="Q11" t="s">
        <v>2312</v>
      </c>
      <c r="R11" t="s">
        <v>2329</v>
      </c>
      <c r="S11" t="s">
        <v>2313</v>
      </c>
    </row>
    <row r="12" spans="1:19" x14ac:dyDescent="0.3">
      <c r="A12">
        <v>31</v>
      </c>
      <c r="B12" t="s">
        <v>85</v>
      </c>
      <c r="C12" t="s">
        <v>100</v>
      </c>
      <c r="D12" t="s">
        <v>138</v>
      </c>
      <c r="E12" s="22">
        <v>9009</v>
      </c>
      <c r="O12" t="s">
        <v>2330</v>
      </c>
      <c r="P12" t="s">
        <v>2331</v>
      </c>
      <c r="Q12" t="s">
        <v>2312</v>
      </c>
      <c r="R12" t="s">
        <v>2332</v>
      </c>
      <c r="S12" t="s">
        <v>2313</v>
      </c>
    </row>
    <row r="13" spans="1:19" x14ac:dyDescent="0.3">
      <c r="A13">
        <v>32</v>
      </c>
      <c r="B13" t="s">
        <v>85</v>
      </c>
      <c r="C13" t="s">
        <v>100</v>
      </c>
      <c r="D13" t="s">
        <v>2362</v>
      </c>
      <c r="E13" s="22">
        <v>9010</v>
      </c>
      <c r="O13" s="63" t="s">
        <v>2333</v>
      </c>
      <c r="P13" t="s">
        <v>2311</v>
      </c>
      <c r="Q13" t="s">
        <v>2312</v>
      </c>
      <c r="R13" t="s">
        <v>104</v>
      </c>
      <c r="S13" t="s">
        <v>2334</v>
      </c>
    </row>
    <row r="14" spans="1:19" x14ac:dyDescent="0.3">
      <c r="A14">
        <v>33</v>
      </c>
      <c r="B14" t="s">
        <v>85</v>
      </c>
      <c r="C14" t="s">
        <v>100</v>
      </c>
      <c r="D14" t="s">
        <v>131</v>
      </c>
      <c r="E14" s="22">
        <v>9011</v>
      </c>
      <c r="O14" s="63" t="s">
        <v>2335</v>
      </c>
      <c r="P14" t="s">
        <v>2318</v>
      </c>
      <c r="Q14" t="s">
        <v>2312</v>
      </c>
      <c r="R14" t="s">
        <v>103</v>
      </c>
      <c r="S14" t="s">
        <v>2334</v>
      </c>
    </row>
    <row r="15" spans="1:19" x14ac:dyDescent="0.3">
      <c r="A15">
        <v>34</v>
      </c>
      <c r="B15" t="s">
        <v>85</v>
      </c>
      <c r="C15" t="s">
        <v>100</v>
      </c>
      <c r="D15" t="s">
        <v>2361</v>
      </c>
      <c r="E15" s="22">
        <v>9012</v>
      </c>
      <c r="O15" s="63" t="s">
        <v>2336</v>
      </c>
      <c r="P15" t="s">
        <v>2320</v>
      </c>
      <c r="Q15" t="s">
        <v>2312</v>
      </c>
      <c r="R15" t="s">
        <v>102</v>
      </c>
      <c r="S15" t="s">
        <v>2334</v>
      </c>
    </row>
    <row r="16" spans="1:19" x14ac:dyDescent="0.3">
      <c r="A16">
        <v>35</v>
      </c>
      <c r="B16" t="s">
        <v>85</v>
      </c>
      <c r="C16" t="s">
        <v>102</v>
      </c>
      <c r="D16" t="s">
        <v>135</v>
      </c>
      <c r="E16" s="22">
        <v>9013</v>
      </c>
      <c r="O16" s="63" t="s">
        <v>2337</v>
      </c>
      <c r="P16" t="s">
        <v>2322</v>
      </c>
      <c r="Q16" t="s">
        <v>2312</v>
      </c>
      <c r="R16" t="s">
        <v>89</v>
      </c>
      <c r="S16" t="s">
        <v>2334</v>
      </c>
    </row>
    <row r="17" spans="1:19" x14ac:dyDescent="0.3">
      <c r="A17">
        <v>36</v>
      </c>
      <c r="B17" t="s">
        <v>85</v>
      </c>
      <c r="C17" t="s">
        <v>102</v>
      </c>
      <c r="D17" t="s">
        <v>2356</v>
      </c>
      <c r="E17" s="22">
        <v>9014</v>
      </c>
      <c r="O17" s="63" t="s">
        <v>2338</v>
      </c>
      <c r="P17" t="s">
        <v>2324</v>
      </c>
      <c r="Q17" t="s">
        <v>2312</v>
      </c>
      <c r="R17" t="s">
        <v>101</v>
      </c>
      <c r="S17" t="s">
        <v>2334</v>
      </c>
    </row>
    <row r="18" spans="1:19" x14ac:dyDescent="0.3">
      <c r="A18">
        <v>37</v>
      </c>
      <c r="B18" t="s">
        <v>85</v>
      </c>
      <c r="C18" t="s">
        <v>102</v>
      </c>
      <c r="D18" t="s">
        <v>125</v>
      </c>
      <c r="E18" s="22">
        <v>9015</v>
      </c>
      <c r="O18" s="63" t="s">
        <v>2339</v>
      </c>
      <c r="P18" t="s">
        <v>2340</v>
      </c>
      <c r="Q18" t="s">
        <v>2312</v>
      </c>
      <c r="R18" t="s">
        <v>126</v>
      </c>
      <c r="S18" t="s">
        <v>2334</v>
      </c>
    </row>
    <row r="19" spans="1:19" x14ac:dyDescent="0.3">
      <c r="A19">
        <v>38</v>
      </c>
      <c r="B19" t="s">
        <v>85</v>
      </c>
      <c r="C19" t="s">
        <v>102</v>
      </c>
      <c r="D19" t="s">
        <v>2355</v>
      </c>
      <c r="E19" s="22">
        <v>9016</v>
      </c>
      <c r="O19" s="63" t="s">
        <v>2341</v>
      </c>
      <c r="P19" t="s">
        <v>2328</v>
      </c>
      <c r="Q19" t="s">
        <v>2312</v>
      </c>
      <c r="R19" t="s">
        <v>2329</v>
      </c>
      <c r="S19" t="s">
        <v>2334</v>
      </c>
    </row>
    <row r="20" spans="1:19" x14ac:dyDescent="0.3">
      <c r="A20">
        <v>39</v>
      </c>
      <c r="B20" t="s">
        <v>85</v>
      </c>
      <c r="C20" t="s">
        <v>103</v>
      </c>
      <c r="D20" t="s">
        <v>137</v>
      </c>
      <c r="E20" s="22">
        <v>9017</v>
      </c>
      <c r="O20" s="63" t="s">
        <v>2342</v>
      </c>
      <c r="P20" t="s">
        <v>2331</v>
      </c>
      <c r="Q20" t="s">
        <v>2312</v>
      </c>
      <c r="R20" t="s">
        <v>2332</v>
      </c>
      <c r="S20" t="s">
        <v>2334</v>
      </c>
    </row>
    <row r="21" spans="1:19" x14ac:dyDescent="0.3">
      <c r="A21">
        <v>40</v>
      </c>
      <c r="B21" t="s">
        <v>85</v>
      </c>
      <c r="C21" t="s">
        <v>103</v>
      </c>
      <c r="D21" t="s">
        <v>2351</v>
      </c>
      <c r="E21" s="22">
        <v>9018</v>
      </c>
    </row>
    <row r="22" spans="1:19" x14ac:dyDescent="0.3">
      <c r="A22">
        <v>41</v>
      </c>
      <c r="B22" t="s">
        <v>85</v>
      </c>
      <c r="C22" t="s">
        <v>103</v>
      </c>
      <c r="D22" t="s">
        <v>130</v>
      </c>
      <c r="E22" s="22">
        <v>9019</v>
      </c>
    </row>
    <row r="23" spans="1:19" x14ac:dyDescent="0.3">
      <c r="A23">
        <v>42</v>
      </c>
      <c r="B23" t="s">
        <v>85</v>
      </c>
      <c r="C23" t="s">
        <v>103</v>
      </c>
      <c r="D23" t="s">
        <v>2350</v>
      </c>
      <c r="E23" s="22">
        <v>9020</v>
      </c>
    </row>
    <row r="24" spans="1:19" x14ac:dyDescent="0.3">
      <c r="A24">
        <v>43</v>
      </c>
      <c r="B24" t="s">
        <v>85</v>
      </c>
      <c r="C24" t="s">
        <v>104</v>
      </c>
      <c r="D24" t="s">
        <v>133</v>
      </c>
      <c r="E24" s="22">
        <v>9021</v>
      </c>
    </row>
    <row r="25" spans="1:19" x14ac:dyDescent="0.3">
      <c r="A25">
        <v>44</v>
      </c>
      <c r="B25" t="s">
        <v>85</v>
      </c>
      <c r="C25" t="s">
        <v>104</v>
      </c>
      <c r="D25" t="s">
        <v>2363</v>
      </c>
      <c r="E25" s="22">
        <v>9022</v>
      </c>
    </row>
    <row r="26" spans="1:19" x14ac:dyDescent="0.3">
      <c r="A26">
        <v>45</v>
      </c>
      <c r="B26" t="s">
        <v>85</v>
      </c>
      <c r="C26" t="s">
        <v>104</v>
      </c>
      <c r="D26" t="s">
        <v>123</v>
      </c>
      <c r="E26" s="22">
        <v>9023</v>
      </c>
    </row>
    <row r="27" spans="1:19" x14ac:dyDescent="0.3">
      <c r="A27">
        <v>46</v>
      </c>
      <c r="B27" t="s">
        <v>85</v>
      </c>
      <c r="C27" t="s">
        <v>104</v>
      </c>
      <c r="D27" t="s">
        <v>2343</v>
      </c>
      <c r="E27" s="22">
        <v>9024</v>
      </c>
    </row>
    <row r="28" spans="1:19" x14ac:dyDescent="0.3">
      <c r="A28">
        <v>47</v>
      </c>
      <c r="B28" t="s">
        <v>85</v>
      </c>
      <c r="C28" t="s">
        <v>105</v>
      </c>
      <c r="D28" t="s">
        <v>2347</v>
      </c>
      <c r="E28" s="22">
        <v>9032</v>
      </c>
    </row>
    <row r="29" spans="1:19" x14ac:dyDescent="0.3">
      <c r="A29">
        <v>48</v>
      </c>
      <c r="B29" t="s">
        <v>85</v>
      </c>
      <c r="C29" t="s">
        <v>105</v>
      </c>
      <c r="D29" t="s">
        <v>2346</v>
      </c>
      <c r="E29" s="22">
        <v>9033</v>
      </c>
    </row>
    <row r="30" spans="1:19" x14ac:dyDescent="0.3">
      <c r="A30">
        <v>49</v>
      </c>
      <c r="B30" t="s">
        <v>85</v>
      </c>
      <c r="C30" t="s">
        <v>105</v>
      </c>
      <c r="D30" t="s">
        <v>2345</v>
      </c>
      <c r="E30" s="22">
        <v>9030</v>
      </c>
    </row>
    <row r="31" spans="1:19" x14ac:dyDescent="0.3">
      <c r="A31">
        <v>50</v>
      </c>
      <c r="B31" t="s">
        <v>85</v>
      </c>
      <c r="C31" t="s">
        <v>105</v>
      </c>
      <c r="D31" t="s">
        <v>2344</v>
      </c>
      <c r="E31" s="22">
        <v>9031</v>
      </c>
    </row>
    <row r="32" spans="1:19" x14ac:dyDescent="0.3">
      <c r="A32">
        <v>51</v>
      </c>
      <c r="B32" t="s">
        <v>85</v>
      </c>
      <c r="C32" t="s">
        <v>2</v>
      </c>
      <c r="D32" t="s">
        <v>2254</v>
      </c>
      <c r="E32" s="22" t="s">
        <v>2254</v>
      </c>
    </row>
    <row r="33" spans="1:5" x14ac:dyDescent="0.3">
      <c r="A33">
        <v>52</v>
      </c>
      <c r="B33" t="s">
        <v>85</v>
      </c>
      <c r="C33" t="s">
        <v>2</v>
      </c>
      <c r="D33" t="s">
        <v>2254</v>
      </c>
      <c r="E33" s="22" t="s">
        <v>2254</v>
      </c>
    </row>
    <row r="34" spans="1:5" x14ac:dyDescent="0.3">
      <c r="A34">
        <v>53</v>
      </c>
      <c r="B34" t="s">
        <v>85</v>
      </c>
      <c r="C34" t="s">
        <v>2</v>
      </c>
      <c r="D34" t="s">
        <v>2348</v>
      </c>
      <c r="E34" s="22">
        <v>9034</v>
      </c>
    </row>
    <row r="35" spans="1:5" x14ac:dyDescent="0.3">
      <c r="A35">
        <v>54</v>
      </c>
      <c r="B35" t="s">
        <v>85</v>
      </c>
      <c r="C35" t="s">
        <v>2</v>
      </c>
      <c r="D35" t="s">
        <v>2349</v>
      </c>
      <c r="E35" s="22">
        <v>9035</v>
      </c>
    </row>
    <row r="36" spans="1:5" x14ac:dyDescent="0.3">
      <c r="A36">
        <v>55</v>
      </c>
      <c r="B36" t="s">
        <v>85</v>
      </c>
      <c r="C36" t="s">
        <v>126</v>
      </c>
      <c r="D36" t="s">
        <v>136</v>
      </c>
      <c r="E36" s="22">
        <v>9025</v>
      </c>
    </row>
    <row r="37" spans="1:5" x14ac:dyDescent="0.3">
      <c r="A37">
        <v>56</v>
      </c>
      <c r="B37" t="s">
        <v>85</v>
      </c>
      <c r="C37" t="s">
        <v>126</v>
      </c>
      <c r="D37" t="s">
        <v>2360</v>
      </c>
      <c r="E37" s="22">
        <v>9026</v>
      </c>
    </row>
    <row r="38" spans="1:5" x14ac:dyDescent="0.3">
      <c r="A38">
        <v>57</v>
      </c>
      <c r="B38" t="s">
        <v>85</v>
      </c>
      <c r="C38" t="s">
        <v>126</v>
      </c>
      <c r="D38" t="s">
        <v>127</v>
      </c>
      <c r="E38" s="22">
        <v>9027</v>
      </c>
    </row>
    <row r="39" spans="1:5" x14ac:dyDescent="0.3">
      <c r="A39">
        <v>58</v>
      </c>
      <c r="B39" t="s">
        <v>85</v>
      </c>
      <c r="C39" t="s">
        <v>126</v>
      </c>
      <c r="D39" t="s">
        <v>2359</v>
      </c>
      <c r="E39" s="22">
        <v>9028</v>
      </c>
    </row>
    <row r="40" spans="1:5" x14ac:dyDescent="0.3">
      <c r="A40">
        <v>64</v>
      </c>
      <c r="B40" t="s">
        <v>85</v>
      </c>
      <c r="C40" t="s">
        <v>2</v>
      </c>
      <c r="D40" t="s">
        <v>275</v>
      </c>
      <c r="E40" s="22">
        <v>9029</v>
      </c>
    </row>
    <row r="41" spans="1:5" x14ac:dyDescent="0.3">
      <c r="A41">
        <v>70</v>
      </c>
      <c r="B41" t="s">
        <v>85</v>
      </c>
      <c r="C41" t="s">
        <v>2</v>
      </c>
      <c r="D41" t="s">
        <v>1515</v>
      </c>
      <c r="E41" s="22" t="s">
        <v>2254</v>
      </c>
    </row>
  </sheetData>
  <hyperlinks>
    <hyperlink ref="O20" r:id="rId3" xr:uid="{A9321B75-D624-41A4-ABDD-C54C1B031F1E}"/>
    <hyperlink ref="O5" r:id="rId4" xr:uid="{E2D74FFC-D4F2-4DD7-9306-1CBE81C1C8D0}"/>
    <hyperlink ref="O6" r:id="rId5" xr:uid="{BD89EE7D-C8F7-430E-B8AD-DFA3674A9669}"/>
    <hyperlink ref="O14" r:id="rId6" xr:uid="{3A7B7F88-3DC6-48CF-875F-0757A294F3AB}"/>
    <hyperlink ref="O9" r:id="rId7" xr:uid="{E67C1CC8-6D54-449E-942D-DEDB99243589}"/>
    <hyperlink ref="O17" r:id="rId8" xr:uid="{C74859A8-F7DC-442A-9D1A-387DCF8F5A2C}"/>
    <hyperlink ref="O7" r:id="rId9" xr:uid="{52F74737-2970-4810-96E8-18DFDF9AE05B}"/>
    <hyperlink ref="O15" r:id="rId10" xr:uid="{BC783867-0F9D-4928-AA56-5ADEABD66C54}"/>
    <hyperlink ref="O8" r:id="rId11" xr:uid="{3387EE3B-CBA0-4D8C-B08F-76E1674D987E}"/>
    <hyperlink ref="O16" r:id="rId12" xr:uid="{4EBCDBE5-B9AC-4127-A913-FF290318305B}"/>
    <hyperlink ref="O10" r:id="rId13" xr:uid="{6A23C40A-2554-4274-9D2A-E1A16BC365A3}"/>
    <hyperlink ref="O18" r:id="rId14" xr:uid="{50CF96E7-5628-495E-B285-C8ADEB060DCF}"/>
    <hyperlink ref="O11" r:id="rId15" xr:uid="{D08AAC20-B0F0-43F7-9509-6F6682AA53EE}"/>
    <hyperlink ref="O19" r:id="rId16" xr:uid="{2E05FE24-2480-4C25-929B-112C7F516F39}"/>
    <hyperlink ref="O4" r:id="rId17" xr:uid="{9FB26CB3-CD3F-4D96-A78B-0F72FCF546C5}"/>
    <hyperlink ref="O13" r:id="rId18" xr:uid="{47F9242A-2A49-4BCE-8471-0A82A243A69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3642-EF37-4B2F-A15F-335B81B988BF}">
  <sheetPr>
    <tabColor theme="1"/>
  </sheetPr>
  <dimension ref="A1:N789"/>
  <sheetViews>
    <sheetView showGridLines="0" topLeftCell="F1" workbookViewId="0">
      <pane ySplit="10" topLeftCell="A761" activePane="bottomLeft" state="frozen"/>
      <selection pane="bottomLeft" activeCell="L769" sqref="L769"/>
    </sheetView>
  </sheetViews>
  <sheetFormatPr baseColWidth="10" defaultRowHeight="14.4" x14ac:dyDescent="0.3"/>
  <cols>
    <col min="1" max="1" width="13.6640625" customWidth="1"/>
    <col min="2" max="2" width="13.33203125" customWidth="1"/>
    <col min="3" max="3" width="29.6640625" customWidth="1"/>
    <col min="4" max="4" width="14.109375" customWidth="1"/>
    <col min="7" max="7" width="16.88671875" customWidth="1"/>
    <col min="8" max="8" width="13.33203125" customWidth="1"/>
    <col min="9" max="9" width="9.21875" bestFit="1" customWidth="1"/>
    <col min="10" max="10" width="6.5546875" bestFit="1" customWidth="1"/>
    <col min="11" max="11" width="8.77734375" customWidth="1"/>
    <col min="12" max="12" width="27.44140625" customWidth="1"/>
    <col min="13" max="13" width="29.88671875" customWidth="1"/>
    <col min="14" max="14" width="27.6640625" bestFit="1" customWidth="1"/>
  </cols>
  <sheetData>
    <row r="1" spans="1:14" x14ac:dyDescent="0.3">
      <c r="M1" s="67" t="s">
        <v>171</v>
      </c>
      <c r="N1" t="s">
        <v>1517</v>
      </c>
    </row>
    <row r="10" spans="1:14" x14ac:dyDescent="0.3">
      <c r="A10" s="68" t="s">
        <v>10</v>
      </c>
      <c r="B10" s="68" t="s">
        <v>11</v>
      </c>
      <c r="C10" s="68" t="s">
        <v>13</v>
      </c>
      <c r="D10" s="68" t="s">
        <v>1</v>
      </c>
      <c r="E10" s="68" t="s">
        <v>1218</v>
      </c>
      <c r="F10" s="68" t="s">
        <v>139</v>
      </c>
      <c r="G10" s="68" t="s">
        <v>93</v>
      </c>
      <c r="H10" s="68" t="s">
        <v>0</v>
      </c>
      <c r="I10" s="68" t="s">
        <v>2270</v>
      </c>
      <c r="J10" s="69" t="s">
        <v>168</v>
      </c>
      <c r="K10" s="70" t="s">
        <v>171</v>
      </c>
      <c r="L10" s="69" t="s">
        <v>310</v>
      </c>
      <c r="M10" s="70" t="s">
        <v>1518</v>
      </c>
      <c r="N10" s="70" t="s">
        <v>96</v>
      </c>
    </row>
    <row r="11" spans="1:14" ht="23.4" hidden="1" customHeight="1" x14ac:dyDescent="0.3">
      <c r="A11" s="23" t="s">
        <v>15</v>
      </c>
      <c r="B11" s="71" t="s">
        <v>16</v>
      </c>
      <c r="C11" s="21" t="s">
        <v>18</v>
      </c>
      <c r="D11" s="23" t="s">
        <v>2</v>
      </c>
      <c r="E11" s="72" t="s">
        <v>85</v>
      </c>
      <c r="F11" s="72" t="s">
        <v>85</v>
      </c>
      <c r="G11" s="72" t="s">
        <v>86</v>
      </c>
      <c r="H11" s="71" t="s">
        <v>87</v>
      </c>
      <c r="I11" s="71" t="str">
        <f>+Links_publicos_PBI[[#This Row],[id]]&amp;"-"&amp;Links_publicos_PBI[[#This Row],[id2]]</f>
        <v>1-0</v>
      </c>
      <c r="J11" s="50">
        <v>1</v>
      </c>
      <c r="K11" s="72">
        <v>0</v>
      </c>
      <c r="L11" s="23" t="s">
        <v>87</v>
      </c>
      <c r="M11" s="73" t="s">
        <v>2249</v>
      </c>
      <c r="N11" s="23" t="s">
        <v>158</v>
      </c>
    </row>
    <row r="12" spans="1:14" ht="23.4" hidden="1" customHeight="1" x14ac:dyDescent="0.3">
      <c r="A12" s="23" t="s">
        <v>19</v>
      </c>
      <c r="B12" s="71" t="s">
        <v>20</v>
      </c>
      <c r="C12" s="21" t="s">
        <v>22</v>
      </c>
      <c r="D12" s="23" t="s">
        <v>2</v>
      </c>
      <c r="E12" s="72" t="s">
        <v>85</v>
      </c>
      <c r="F12" s="72" t="s">
        <v>85</v>
      </c>
      <c r="G12" s="72" t="s">
        <v>86</v>
      </c>
      <c r="H12" s="71" t="s">
        <v>87</v>
      </c>
      <c r="I12" s="71" t="str">
        <f>+Links_publicos_PBI[[#This Row],[id]]&amp;"-"&amp;Links_publicos_PBI[[#This Row],[id2]]</f>
        <v>2-0</v>
      </c>
      <c r="J12" s="50">
        <v>2</v>
      </c>
      <c r="K12" s="72">
        <v>0</v>
      </c>
      <c r="L12" s="23" t="s">
        <v>87</v>
      </c>
      <c r="M12" s="73" t="s">
        <v>1661</v>
      </c>
      <c r="N12" s="23" t="s">
        <v>162</v>
      </c>
    </row>
    <row r="13" spans="1:14" ht="23.4" hidden="1" customHeight="1" x14ac:dyDescent="0.3">
      <c r="A13" s="23" t="s">
        <v>19</v>
      </c>
      <c r="B13" s="71" t="s">
        <v>20</v>
      </c>
      <c r="C13" s="21" t="s">
        <v>22</v>
      </c>
      <c r="D13" s="23" t="s">
        <v>2</v>
      </c>
      <c r="E13" s="72" t="s">
        <v>85</v>
      </c>
      <c r="F13" s="72" t="s">
        <v>85</v>
      </c>
      <c r="G13" s="72" t="s">
        <v>85</v>
      </c>
      <c r="H13" s="71" t="s">
        <v>3</v>
      </c>
      <c r="I13" s="71" t="str">
        <f>+Links_publicos_PBI[[#This Row],[id]]&amp;"-"&amp;Links_publicos_PBI[[#This Row],[id2]]</f>
        <v>3-1</v>
      </c>
      <c r="J13" s="50">
        <v>3</v>
      </c>
      <c r="K13" s="72">
        <v>1</v>
      </c>
      <c r="L13" s="23" t="s">
        <v>294</v>
      </c>
      <c r="M13" s="73" t="s">
        <v>2007</v>
      </c>
      <c r="N13" s="23" t="s">
        <v>161</v>
      </c>
    </row>
    <row r="14" spans="1:14" ht="23.4" hidden="1" customHeight="1" x14ac:dyDescent="0.3">
      <c r="A14" s="23" t="s">
        <v>19</v>
      </c>
      <c r="B14" s="71" t="s">
        <v>20</v>
      </c>
      <c r="C14" s="21" t="s">
        <v>22</v>
      </c>
      <c r="D14" s="23" t="s">
        <v>2</v>
      </c>
      <c r="E14" s="72" t="s">
        <v>85</v>
      </c>
      <c r="F14" s="72" t="s">
        <v>85</v>
      </c>
      <c r="G14" s="72" t="s">
        <v>85</v>
      </c>
      <c r="H14" s="71" t="s">
        <v>3</v>
      </c>
      <c r="I14" s="71" t="str">
        <f>+Links_publicos_PBI[[#This Row],[id]]&amp;"-"&amp;Links_publicos_PBI[[#This Row],[id2]]</f>
        <v>3-2</v>
      </c>
      <c r="J14" s="50">
        <v>3</v>
      </c>
      <c r="K14" s="72">
        <v>2</v>
      </c>
      <c r="L14" s="23" t="s">
        <v>295</v>
      </c>
      <c r="M14" s="73" t="s">
        <v>2008</v>
      </c>
      <c r="N14" s="23" t="s">
        <v>161</v>
      </c>
    </row>
    <row r="15" spans="1:14" ht="23.4" hidden="1" customHeight="1" x14ac:dyDescent="0.3">
      <c r="A15" s="23" t="s">
        <v>19</v>
      </c>
      <c r="B15" s="71" t="s">
        <v>20</v>
      </c>
      <c r="C15" s="21" t="s">
        <v>22</v>
      </c>
      <c r="D15" s="23" t="s">
        <v>2</v>
      </c>
      <c r="E15" s="72" t="s">
        <v>85</v>
      </c>
      <c r="F15" s="72" t="s">
        <v>85</v>
      </c>
      <c r="G15" s="72" t="s">
        <v>85</v>
      </c>
      <c r="H15" s="71" t="s">
        <v>3</v>
      </c>
      <c r="I15" s="71" t="str">
        <f>+Links_publicos_PBI[[#This Row],[id]]&amp;"-"&amp;Links_publicos_PBI[[#This Row],[id2]]</f>
        <v>3-3</v>
      </c>
      <c r="J15" s="50">
        <v>3</v>
      </c>
      <c r="K15" s="72">
        <v>3</v>
      </c>
      <c r="L15" s="23" t="s">
        <v>296</v>
      </c>
      <c r="M15" s="73" t="s">
        <v>2009</v>
      </c>
      <c r="N15" s="23" t="s">
        <v>161</v>
      </c>
    </row>
    <row r="16" spans="1:14" ht="23.4" hidden="1" customHeight="1" x14ac:dyDescent="0.3">
      <c r="A16" s="23" t="s">
        <v>19</v>
      </c>
      <c r="B16" s="71" t="s">
        <v>20</v>
      </c>
      <c r="C16" s="21" t="s">
        <v>22</v>
      </c>
      <c r="D16" s="23" t="s">
        <v>2</v>
      </c>
      <c r="E16" s="72" t="s">
        <v>85</v>
      </c>
      <c r="F16" s="72" t="s">
        <v>85</v>
      </c>
      <c r="G16" s="72" t="s">
        <v>85</v>
      </c>
      <c r="H16" s="71" t="s">
        <v>3</v>
      </c>
      <c r="I16" s="71" t="str">
        <f>+Links_publicos_PBI[[#This Row],[id]]&amp;"-"&amp;Links_publicos_PBI[[#This Row],[id2]]</f>
        <v>3-4</v>
      </c>
      <c r="J16" s="50">
        <v>3</v>
      </c>
      <c r="K16" s="72">
        <v>4</v>
      </c>
      <c r="L16" s="23" t="s">
        <v>297</v>
      </c>
      <c r="M16" s="73" t="s">
        <v>2010</v>
      </c>
      <c r="N16" s="23" t="s">
        <v>161</v>
      </c>
    </row>
    <row r="17" spans="1:14" ht="23.4" hidden="1" customHeight="1" x14ac:dyDescent="0.3">
      <c r="A17" s="23" t="s">
        <v>19</v>
      </c>
      <c r="B17" s="71" t="s">
        <v>20</v>
      </c>
      <c r="C17" s="21" t="s">
        <v>22</v>
      </c>
      <c r="D17" s="23" t="s">
        <v>2</v>
      </c>
      <c r="E17" s="72" t="s">
        <v>85</v>
      </c>
      <c r="F17" s="72" t="s">
        <v>85</v>
      </c>
      <c r="G17" s="72" t="s">
        <v>85</v>
      </c>
      <c r="H17" s="71" t="s">
        <v>3</v>
      </c>
      <c r="I17" s="71" t="str">
        <f>+Links_publicos_PBI[[#This Row],[id]]&amp;"-"&amp;Links_publicos_PBI[[#This Row],[id2]]</f>
        <v>3-5</v>
      </c>
      <c r="J17" s="50">
        <v>3</v>
      </c>
      <c r="K17" s="72">
        <v>5</v>
      </c>
      <c r="L17" s="23" t="s">
        <v>298</v>
      </c>
      <c r="M17" s="73" t="s">
        <v>2011</v>
      </c>
      <c r="N17" s="23" t="s">
        <v>161</v>
      </c>
    </row>
    <row r="18" spans="1:14" ht="23.4" hidden="1" customHeight="1" x14ac:dyDescent="0.3">
      <c r="A18" s="23" t="s">
        <v>19</v>
      </c>
      <c r="B18" s="71" t="s">
        <v>20</v>
      </c>
      <c r="C18" s="21" t="s">
        <v>22</v>
      </c>
      <c r="D18" s="23" t="s">
        <v>2</v>
      </c>
      <c r="E18" s="72" t="s">
        <v>85</v>
      </c>
      <c r="F18" s="72" t="s">
        <v>85</v>
      </c>
      <c r="G18" s="72" t="s">
        <v>85</v>
      </c>
      <c r="H18" s="71" t="s">
        <v>3</v>
      </c>
      <c r="I18" s="71" t="str">
        <f>+Links_publicos_PBI[[#This Row],[id]]&amp;"-"&amp;Links_publicos_PBI[[#This Row],[id2]]</f>
        <v>3-6</v>
      </c>
      <c r="J18" s="50">
        <v>3</v>
      </c>
      <c r="K18" s="72">
        <v>6</v>
      </c>
      <c r="L18" s="23" t="s">
        <v>299</v>
      </c>
      <c r="M18" s="73" t="s">
        <v>2012</v>
      </c>
      <c r="N18" s="23" t="s">
        <v>161</v>
      </c>
    </row>
    <row r="19" spans="1:14" ht="23.4" hidden="1" customHeight="1" x14ac:dyDescent="0.3">
      <c r="A19" s="23" t="s">
        <v>19</v>
      </c>
      <c r="B19" s="71" t="s">
        <v>20</v>
      </c>
      <c r="C19" s="21" t="s">
        <v>22</v>
      </c>
      <c r="D19" s="23" t="s">
        <v>2</v>
      </c>
      <c r="E19" s="72" t="s">
        <v>85</v>
      </c>
      <c r="F19" s="72" t="s">
        <v>85</v>
      </c>
      <c r="G19" s="72" t="s">
        <v>85</v>
      </c>
      <c r="H19" s="71" t="s">
        <v>3</v>
      </c>
      <c r="I19" s="71" t="str">
        <f>+Links_publicos_PBI[[#This Row],[id]]&amp;"-"&amp;Links_publicos_PBI[[#This Row],[id2]]</f>
        <v>3-7</v>
      </c>
      <c r="J19" s="50">
        <v>3</v>
      </c>
      <c r="K19" s="72">
        <v>7</v>
      </c>
      <c r="L19" s="23" t="s">
        <v>300</v>
      </c>
      <c r="M19" s="73" t="s">
        <v>2013</v>
      </c>
      <c r="N19" s="23" t="s">
        <v>161</v>
      </c>
    </row>
    <row r="20" spans="1:14" ht="23.4" hidden="1" customHeight="1" x14ac:dyDescent="0.3">
      <c r="A20" s="23" t="s">
        <v>19</v>
      </c>
      <c r="B20" s="71" t="s">
        <v>20</v>
      </c>
      <c r="C20" s="21" t="s">
        <v>22</v>
      </c>
      <c r="D20" s="23" t="s">
        <v>2</v>
      </c>
      <c r="E20" s="72" t="s">
        <v>85</v>
      </c>
      <c r="F20" s="72" t="s">
        <v>85</v>
      </c>
      <c r="G20" s="72" t="s">
        <v>85</v>
      </c>
      <c r="H20" s="71" t="s">
        <v>3</v>
      </c>
      <c r="I20" s="71" t="str">
        <f>+Links_publicos_PBI[[#This Row],[id]]&amp;"-"&amp;Links_publicos_PBI[[#This Row],[id2]]</f>
        <v>3-8</v>
      </c>
      <c r="J20" s="50">
        <v>3</v>
      </c>
      <c r="K20" s="72">
        <v>8</v>
      </c>
      <c r="L20" s="23" t="s">
        <v>301</v>
      </c>
      <c r="M20" s="73" t="s">
        <v>2014</v>
      </c>
      <c r="N20" s="23" t="s">
        <v>161</v>
      </c>
    </row>
    <row r="21" spans="1:14" ht="23.4" hidden="1" customHeight="1" x14ac:dyDescent="0.3">
      <c r="A21" s="23" t="s">
        <v>19</v>
      </c>
      <c r="B21" s="71" t="s">
        <v>20</v>
      </c>
      <c r="C21" s="21" t="s">
        <v>22</v>
      </c>
      <c r="D21" s="23" t="s">
        <v>2</v>
      </c>
      <c r="E21" s="72" t="s">
        <v>85</v>
      </c>
      <c r="F21" s="72" t="s">
        <v>85</v>
      </c>
      <c r="G21" s="72" t="s">
        <v>85</v>
      </c>
      <c r="H21" s="71" t="s">
        <v>3</v>
      </c>
      <c r="I21" s="71" t="str">
        <f>+Links_publicos_PBI[[#This Row],[id]]&amp;"-"&amp;Links_publicos_PBI[[#This Row],[id2]]</f>
        <v>3-9</v>
      </c>
      <c r="J21" s="50">
        <v>3</v>
      </c>
      <c r="K21" s="72">
        <v>9</v>
      </c>
      <c r="L21" s="23" t="s">
        <v>302</v>
      </c>
      <c r="M21" s="73" t="s">
        <v>2015</v>
      </c>
      <c r="N21" s="23" t="s">
        <v>161</v>
      </c>
    </row>
    <row r="22" spans="1:14" ht="23.4" hidden="1" customHeight="1" x14ac:dyDescent="0.3">
      <c r="A22" s="23" t="s">
        <v>19</v>
      </c>
      <c r="B22" s="71" t="s">
        <v>20</v>
      </c>
      <c r="C22" s="21" t="s">
        <v>22</v>
      </c>
      <c r="D22" s="23" t="s">
        <v>2</v>
      </c>
      <c r="E22" s="72" t="s">
        <v>85</v>
      </c>
      <c r="F22" s="72" t="s">
        <v>85</v>
      </c>
      <c r="G22" s="72" t="s">
        <v>85</v>
      </c>
      <c r="H22" s="71" t="s">
        <v>3</v>
      </c>
      <c r="I22" s="71" t="str">
        <f>+Links_publicos_PBI[[#This Row],[id]]&amp;"-"&amp;Links_publicos_PBI[[#This Row],[id2]]</f>
        <v>3-10</v>
      </c>
      <c r="J22" s="50">
        <v>3</v>
      </c>
      <c r="K22" s="72">
        <v>10</v>
      </c>
      <c r="L22" s="23" t="s">
        <v>303</v>
      </c>
      <c r="M22" s="73" t="s">
        <v>2016</v>
      </c>
      <c r="N22" s="23" t="s">
        <v>161</v>
      </c>
    </row>
    <row r="23" spans="1:14" ht="23.4" hidden="1" customHeight="1" x14ac:dyDescent="0.3">
      <c r="A23" s="23" t="s">
        <v>19</v>
      </c>
      <c r="B23" s="71" t="s">
        <v>20</v>
      </c>
      <c r="C23" s="21" t="s">
        <v>22</v>
      </c>
      <c r="D23" s="23" t="s">
        <v>2</v>
      </c>
      <c r="E23" s="72" t="s">
        <v>85</v>
      </c>
      <c r="F23" s="72" t="s">
        <v>85</v>
      </c>
      <c r="G23" s="72" t="s">
        <v>85</v>
      </c>
      <c r="H23" s="71" t="s">
        <v>3</v>
      </c>
      <c r="I23" s="71" t="str">
        <f>+Links_publicos_PBI[[#This Row],[id]]&amp;"-"&amp;Links_publicos_PBI[[#This Row],[id2]]</f>
        <v>3-11</v>
      </c>
      <c r="J23" s="50">
        <v>3</v>
      </c>
      <c r="K23" s="72">
        <v>11</v>
      </c>
      <c r="L23" s="23" t="s">
        <v>304</v>
      </c>
      <c r="M23" s="73" t="s">
        <v>2017</v>
      </c>
      <c r="N23" s="23" t="s">
        <v>161</v>
      </c>
    </row>
    <row r="24" spans="1:14" ht="23.4" hidden="1" customHeight="1" x14ac:dyDescent="0.3">
      <c r="A24" s="23" t="s">
        <v>19</v>
      </c>
      <c r="B24" s="71" t="s">
        <v>20</v>
      </c>
      <c r="C24" s="21" t="s">
        <v>22</v>
      </c>
      <c r="D24" s="23" t="s">
        <v>2</v>
      </c>
      <c r="E24" s="72" t="s">
        <v>85</v>
      </c>
      <c r="F24" s="72" t="s">
        <v>85</v>
      </c>
      <c r="G24" s="72" t="s">
        <v>85</v>
      </c>
      <c r="H24" s="71" t="s">
        <v>3</v>
      </c>
      <c r="I24" s="71" t="str">
        <f>+Links_publicos_PBI[[#This Row],[id]]&amp;"-"&amp;Links_publicos_PBI[[#This Row],[id2]]</f>
        <v>3-12</v>
      </c>
      <c r="J24" s="50">
        <v>3</v>
      </c>
      <c r="K24" s="72">
        <v>12</v>
      </c>
      <c r="L24" s="23" t="s">
        <v>305</v>
      </c>
      <c r="M24" s="73" t="s">
        <v>2018</v>
      </c>
      <c r="N24" s="23" t="s">
        <v>161</v>
      </c>
    </row>
    <row r="25" spans="1:14" ht="23.4" hidden="1" customHeight="1" x14ac:dyDescent="0.3">
      <c r="A25" s="23" t="s">
        <v>19</v>
      </c>
      <c r="B25" s="71" t="s">
        <v>20</v>
      </c>
      <c r="C25" s="21" t="s">
        <v>22</v>
      </c>
      <c r="D25" s="23" t="s">
        <v>2</v>
      </c>
      <c r="E25" s="72" t="s">
        <v>85</v>
      </c>
      <c r="F25" s="72" t="s">
        <v>85</v>
      </c>
      <c r="G25" s="72" t="s">
        <v>85</v>
      </c>
      <c r="H25" s="71" t="s">
        <v>3</v>
      </c>
      <c r="I25" s="71" t="str">
        <f>+Links_publicos_PBI[[#This Row],[id]]&amp;"-"&amp;Links_publicos_PBI[[#This Row],[id2]]</f>
        <v>3-13</v>
      </c>
      <c r="J25" s="50">
        <v>3</v>
      </c>
      <c r="K25" s="72">
        <v>13</v>
      </c>
      <c r="L25" s="23" t="s">
        <v>306</v>
      </c>
      <c r="M25" s="73" t="s">
        <v>2019</v>
      </c>
      <c r="N25" s="23" t="s">
        <v>161</v>
      </c>
    </row>
    <row r="26" spans="1:14" ht="23.4" hidden="1" customHeight="1" x14ac:dyDescent="0.3">
      <c r="A26" s="23" t="s">
        <v>19</v>
      </c>
      <c r="B26" s="71" t="s">
        <v>20</v>
      </c>
      <c r="C26" s="21" t="s">
        <v>22</v>
      </c>
      <c r="D26" s="23" t="s">
        <v>2</v>
      </c>
      <c r="E26" s="72" t="s">
        <v>85</v>
      </c>
      <c r="F26" s="72" t="s">
        <v>85</v>
      </c>
      <c r="G26" s="72" t="s">
        <v>85</v>
      </c>
      <c r="H26" s="71" t="s">
        <v>3</v>
      </c>
      <c r="I26" s="71" t="str">
        <f>+Links_publicos_PBI[[#This Row],[id]]&amp;"-"&amp;Links_publicos_PBI[[#This Row],[id2]]</f>
        <v>3-14</v>
      </c>
      <c r="J26" s="50">
        <v>3</v>
      </c>
      <c r="K26" s="72">
        <v>14</v>
      </c>
      <c r="L26" s="23" t="s">
        <v>307</v>
      </c>
      <c r="M26" s="73" t="s">
        <v>2020</v>
      </c>
      <c r="N26" s="23" t="s">
        <v>161</v>
      </c>
    </row>
    <row r="27" spans="1:14" ht="23.4" hidden="1" customHeight="1" x14ac:dyDescent="0.3">
      <c r="A27" s="23" t="s">
        <v>19</v>
      </c>
      <c r="B27" s="71" t="s">
        <v>20</v>
      </c>
      <c r="C27" s="21" t="s">
        <v>22</v>
      </c>
      <c r="D27" s="23" t="s">
        <v>2</v>
      </c>
      <c r="E27" s="72" t="s">
        <v>85</v>
      </c>
      <c r="F27" s="72" t="s">
        <v>85</v>
      </c>
      <c r="G27" s="72" t="s">
        <v>85</v>
      </c>
      <c r="H27" s="71" t="s">
        <v>3</v>
      </c>
      <c r="I27" s="71" t="str">
        <f>+Links_publicos_PBI[[#This Row],[id]]&amp;"-"&amp;Links_publicos_PBI[[#This Row],[id2]]</f>
        <v>3-15</v>
      </c>
      <c r="J27" s="50">
        <v>3</v>
      </c>
      <c r="K27" s="72">
        <v>15</v>
      </c>
      <c r="L27" s="23" t="s">
        <v>308</v>
      </c>
      <c r="M27" s="73" t="s">
        <v>2021</v>
      </c>
      <c r="N27" s="23" t="s">
        <v>161</v>
      </c>
    </row>
    <row r="28" spans="1:14" ht="23.4" hidden="1" customHeight="1" x14ac:dyDescent="0.3">
      <c r="A28" s="23" t="s">
        <v>19</v>
      </c>
      <c r="B28" s="71" t="s">
        <v>20</v>
      </c>
      <c r="C28" s="21" t="s">
        <v>22</v>
      </c>
      <c r="D28" s="23" t="s">
        <v>2</v>
      </c>
      <c r="E28" s="72" t="s">
        <v>85</v>
      </c>
      <c r="F28" s="72" t="s">
        <v>85</v>
      </c>
      <c r="G28" s="72" t="s">
        <v>85</v>
      </c>
      <c r="H28" s="71" t="s">
        <v>3</v>
      </c>
      <c r="I28" s="71" t="str">
        <f>+Links_publicos_PBI[[#This Row],[id]]&amp;"-"&amp;Links_publicos_PBI[[#This Row],[id2]]</f>
        <v>3-16</v>
      </c>
      <c r="J28" s="50">
        <v>3</v>
      </c>
      <c r="K28" s="72">
        <v>16</v>
      </c>
      <c r="L28" s="23" t="s">
        <v>309</v>
      </c>
      <c r="M28" s="73" t="s">
        <v>2022</v>
      </c>
      <c r="N28" s="23" t="s">
        <v>161</v>
      </c>
    </row>
    <row r="29" spans="1:14" ht="23.4" hidden="1" customHeight="1" x14ac:dyDescent="0.3">
      <c r="A29" s="23" t="s">
        <v>19</v>
      </c>
      <c r="B29" s="71" t="s">
        <v>20</v>
      </c>
      <c r="C29" s="21" t="s">
        <v>22</v>
      </c>
      <c r="D29" s="23" t="s">
        <v>2</v>
      </c>
      <c r="E29" s="72" t="s">
        <v>85</v>
      </c>
      <c r="F29" s="72" t="s">
        <v>85</v>
      </c>
      <c r="G29" s="72" t="s">
        <v>85</v>
      </c>
      <c r="H29" s="71" t="s">
        <v>140</v>
      </c>
      <c r="I29" s="71" t="str">
        <f>+Links_publicos_PBI[[#This Row],[id]]&amp;"-"&amp;Links_publicos_PBI[[#This Row],[id2]]</f>
        <v>4-1101</v>
      </c>
      <c r="J29" s="50">
        <v>4</v>
      </c>
      <c r="K29" s="72">
        <v>1101</v>
      </c>
      <c r="L29" s="23" t="s">
        <v>312</v>
      </c>
      <c r="M29" s="74" t="s">
        <v>1662</v>
      </c>
      <c r="N29" s="23" t="s">
        <v>160</v>
      </c>
    </row>
    <row r="30" spans="1:14" ht="23.4" hidden="1" customHeight="1" x14ac:dyDescent="0.3">
      <c r="A30" s="23" t="s">
        <v>19</v>
      </c>
      <c r="B30" s="71" t="s">
        <v>20</v>
      </c>
      <c r="C30" s="21" t="s">
        <v>22</v>
      </c>
      <c r="D30" s="23" t="s">
        <v>2</v>
      </c>
      <c r="E30" s="72" t="s">
        <v>85</v>
      </c>
      <c r="F30" s="72" t="s">
        <v>85</v>
      </c>
      <c r="G30" s="72" t="s">
        <v>85</v>
      </c>
      <c r="H30" s="71" t="s">
        <v>140</v>
      </c>
      <c r="I30" s="71" t="str">
        <f>+Links_publicos_PBI[[#This Row],[id]]&amp;"-"&amp;Links_publicos_PBI[[#This Row],[id2]]</f>
        <v>4-1107</v>
      </c>
      <c r="J30" s="50">
        <v>4</v>
      </c>
      <c r="K30" s="72">
        <v>1107</v>
      </c>
      <c r="L30" s="23" t="s">
        <v>313</v>
      </c>
      <c r="M30" s="74" t="s">
        <v>1663</v>
      </c>
      <c r="N30" s="23" t="s">
        <v>160</v>
      </c>
    </row>
    <row r="31" spans="1:14" ht="23.4" hidden="1" customHeight="1" x14ac:dyDescent="0.3">
      <c r="A31" s="23" t="s">
        <v>19</v>
      </c>
      <c r="B31" s="71" t="s">
        <v>20</v>
      </c>
      <c r="C31" s="21" t="s">
        <v>22</v>
      </c>
      <c r="D31" s="23" t="s">
        <v>2</v>
      </c>
      <c r="E31" s="72" t="s">
        <v>85</v>
      </c>
      <c r="F31" s="72" t="s">
        <v>85</v>
      </c>
      <c r="G31" s="72" t="s">
        <v>85</v>
      </c>
      <c r="H31" s="71" t="s">
        <v>140</v>
      </c>
      <c r="I31" s="71" t="str">
        <f>+Links_publicos_PBI[[#This Row],[id]]&amp;"-"&amp;Links_publicos_PBI[[#This Row],[id2]]</f>
        <v>4-1401</v>
      </c>
      <c r="J31" s="50">
        <v>4</v>
      </c>
      <c r="K31" s="72">
        <v>1401</v>
      </c>
      <c r="L31" s="23" t="s">
        <v>314</v>
      </c>
      <c r="M31" s="74" t="s">
        <v>1664</v>
      </c>
      <c r="N31" s="23" t="s">
        <v>160</v>
      </c>
    </row>
    <row r="32" spans="1:14" ht="23.4" hidden="1" customHeight="1" x14ac:dyDescent="0.3">
      <c r="A32" s="23" t="s">
        <v>19</v>
      </c>
      <c r="B32" s="71" t="s">
        <v>20</v>
      </c>
      <c r="C32" s="21" t="s">
        <v>22</v>
      </c>
      <c r="D32" s="23" t="s">
        <v>2</v>
      </c>
      <c r="E32" s="72" t="s">
        <v>85</v>
      </c>
      <c r="F32" s="72" t="s">
        <v>85</v>
      </c>
      <c r="G32" s="72" t="s">
        <v>85</v>
      </c>
      <c r="H32" s="71" t="s">
        <v>140</v>
      </c>
      <c r="I32" s="71" t="str">
        <f>+Links_publicos_PBI[[#This Row],[id]]&amp;"-"&amp;Links_publicos_PBI[[#This Row],[id2]]</f>
        <v>4-1402</v>
      </c>
      <c r="J32" s="50">
        <v>4</v>
      </c>
      <c r="K32" s="72">
        <v>1402</v>
      </c>
      <c r="L32" s="23" t="s">
        <v>315</v>
      </c>
      <c r="M32" s="73" t="s">
        <v>1665</v>
      </c>
      <c r="N32" s="23" t="s">
        <v>160</v>
      </c>
    </row>
    <row r="33" spans="1:14" ht="23.4" hidden="1" customHeight="1" x14ac:dyDescent="0.3">
      <c r="A33" s="23" t="s">
        <v>19</v>
      </c>
      <c r="B33" s="71" t="s">
        <v>20</v>
      </c>
      <c r="C33" s="21" t="s">
        <v>22</v>
      </c>
      <c r="D33" s="23" t="s">
        <v>2</v>
      </c>
      <c r="E33" s="72" t="s">
        <v>85</v>
      </c>
      <c r="F33" s="72" t="s">
        <v>85</v>
      </c>
      <c r="G33" s="72" t="s">
        <v>85</v>
      </c>
      <c r="H33" s="71" t="s">
        <v>140</v>
      </c>
      <c r="I33" s="71" t="str">
        <f>+Links_publicos_PBI[[#This Row],[id]]&amp;"-"&amp;Links_publicos_PBI[[#This Row],[id2]]</f>
        <v>4-1403</v>
      </c>
      <c r="J33" s="50">
        <v>4</v>
      </c>
      <c r="K33" s="72">
        <v>1403</v>
      </c>
      <c r="L33" s="23" t="s">
        <v>316</v>
      </c>
      <c r="M33" s="73" t="s">
        <v>1666</v>
      </c>
      <c r="N33" s="23" t="s">
        <v>160</v>
      </c>
    </row>
    <row r="34" spans="1:14" ht="23.4" hidden="1" customHeight="1" x14ac:dyDescent="0.3">
      <c r="A34" s="23" t="s">
        <v>19</v>
      </c>
      <c r="B34" s="71" t="s">
        <v>20</v>
      </c>
      <c r="C34" s="21" t="s">
        <v>22</v>
      </c>
      <c r="D34" s="23" t="s">
        <v>2</v>
      </c>
      <c r="E34" s="72" t="s">
        <v>85</v>
      </c>
      <c r="F34" s="72" t="s">
        <v>85</v>
      </c>
      <c r="G34" s="72" t="s">
        <v>85</v>
      </c>
      <c r="H34" s="71" t="s">
        <v>140</v>
      </c>
      <c r="I34" s="71" t="str">
        <f>+Links_publicos_PBI[[#This Row],[id]]&amp;"-"&amp;Links_publicos_PBI[[#This Row],[id2]]</f>
        <v>4-1404</v>
      </c>
      <c r="J34" s="50">
        <v>4</v>
      </c>
      <c r="K34" s="72">
        <v>1404</v>
      </c>
      <c r="L34" s="23" t="s">
        <v>317</v>
      </c>
      <c r="M34" s="73" t="s">
        <v>1667</v>
      </c>
      <c r="N34" s="23" t="s">
        <v>160</v>
      </c>
    </row>
    <row r="35" spans="1:14" ht="23.4" hidden="1" customHeight="1" x14ac:dyDescent="0.3">
      <c r="A35" s="23" t="s">
        <v>19</v>
      </c>
      <c r="B35" s="71" t="s">
        <v>20</v>
      </c>
      <c r="C35" s="21" t="s">
        <v>22</v>
      </c>
      <c r="D35" s="23" t="s">
        <v>2</v>
      </c>
      <c r="E35" s="72" t="s">
        <v>85</v>
      </c>
      <c r="F35" s="72" t="s">
        <v>85</v>
      </c>
      <c r="G35" s="72" t="s">
        <v>85</v>
      </c>
      <c r="H35" s="71" t="s">
        <v>140</v>
      </c>
      <c r="I35" s="71" t="str">
        <f>+Links_publicos_PBI[[#This Row],[id]]&amp;"-"&amp;Links_publicos_PBI[[#This Row],[id2]]</f>
        <v>4-1405</v>
      </c>
      <c r="J35" s="50">
        <v>4</v>
      </c>
      <c r="K35" s="72">
        <v>1405</v>
      </c>
      <c r="L35" s="23" t="s">
        <v>318</v>
      </c>
      <c r="M35" s="73" t="s">
        <v>1668</v>
      </c>
      <c r="N35" s="23" t="s">
        <v>160</v>
      </c>
    </row>
    <row r="36" spans="1:14" ht="23.4" hidden="1" customHeight="1" x14ac:dyDescent="0.3">
      <c r="A36" s="23" t="s">
        <v>19</v>
      </c>
      <c r="B36" s="71" t="s">
        <v>20</v>
      </c>
      <c r="C36" s="21" t="s">
        <v>22</v>
      </c>
      <c r="D36" s="23" t="s">
        <v>2</v>
      </c>
      <c r="E36" s="72" t="s">
        <v>85</v>
      </c>
      <c r="F36" s="72" t="s">
        <v>85</v>
      </c>
      <c r="G36" s="72" t="s">
        <v>85</v>
      </c>
      <c r="H36" s="71" t="s">
        <v>140</v>
      </c>
      <c r="I36" s="71" t="str">
        <f>+Links_publicos_PBI[[#This Row],[id]]&amp;"-"&amp;Links_publicos_PBI[[#This Row],[id2]]</f>
        <v>4-2101</v>
      </c>
      <c r="J36" s="50">
        <v>4</v>
      </c>
      <c r="K36" s="72">
        <v>2101</v>
      </c>
      <c r="L36" s="23" t="s">
        <v>319</v>
      </c>
      <c r="M36" s="73" t="s">
        <v>1669</v>
      </c>
      <c r="N36" s="23" t="s">
        <v>160</v>
      </c>
    </row>
    <row r="37" spans="1:14" ht="23.4" hidden="1" customHeight="1" x14ac:dyDescent="0.3">
      <c r="A37" s="23" t="s">
        <v>19</v>
      </c>
      <c r="B37" s="71" t="s">
        <v>20</v>
      </c>
      <c r="C37" s="21" t="s">
        <v>22</v>
      </c>
      <c r="D37" s="23" t="s">
        <v>2</v>
      </c>
      <c r="E37" s="72" t="s">
        <v>85</v>
      </c>
      <c r="F37" s="72" t="s">
        <v>85</v>
      </c>
      <c r="G37" s="72" t="s">
        <v>85</v>
      </c>
      <c r="H37" s="71" t="s">
        <v>140</v>
      </c>
      <c r="I37" s="71" t="str">
        <f>+Links_publicos_PBI[[#This Row],[id]]&amp;"-"&amp;Links_publicos_PBI[[#This Row],[id2]]</f>
        <v>4-2102</v>
      </c>
      <c r="J37" s="50">
        <v>4</v>
      </c>
      <c r="K37" s="72">
        <v>2102</v>
      </c>
      <c r="L37" s="23" t="s">
        <v>320</v>
      </c>
      <c r="M37" s="74" t="s">
        <v>1670</v>
      </c>
      <c r="N37" s="23" t="s">
        <v>160</v>
      </c>
    </row>
    <row r="38" spans="1:14" ht="23.4" hidden="1" customHeight="1" x14ac:dyDescent="0.3">
      <c r="A38" s="23" t="s">
        <v>19</v>
      </c>
      <c r="B38" s="71" t="s">
        <v>20</v>
      </c>
      <c r="C38" s="21" t="s">
        <v>22</v>
      </c>
      <c r="D38" s="23" t="s">
        <v>2</v>
      </c>
      <c r="E38" s="72" t="s">
        <v>85</v>
      </c>
      <c r="F38" s="72" t="s">
        <v>85</v>
      </c>
      <c r="G38" s="72" t="s">
        <v>85</v>
      </c>
      <c r="H38" s="71" t="s">
        <v>140</v>
      </c>
      <c r="I38" s="71" t="str">
        <f>+Links_publicos_PBI[[#This Row],[id]]&amp;"-"&amp;Links_publicos_PBI[[#This Row],[id2]]</f>
        <v>4-2103</v>
      </c>
      <c r="J38" s="50">
        <v>4</v>
      </c>
      <c r="K38" s="72">
        <v>2103</v>
      </c>
      <c r="L38" s="23" t="s">
        <v>321</v>
      </c>
      <c r="M38" s="73" t="s">
        <v>1671</v>
      </c>
      <c r="N38" s="23" t="s">
        <v>160</v>
      </c>
    </row>
    <row r="39" spans="1:14" ht="23.4" hidden="1" customHeight="1" x14ac:dyDescent="0.3">
      <c r="A39" s="23" t="s">
        <v>19</v>
      </c>
      <c r="B39" s="71" t="s">
        <v>20</v>
      </c>
      <c r="C39" s="21" t="s">
        <v>22</v>
      </c>
      <c r="D39" s="23" t="s">
        <v>2</v>
      </c>
      <c r="E39" s="72" t="s">
        <v>85</v>
      </c>
      <c r="F39" s="72" t="s">
        <v>85</v>
      </c>
      <c r="G39" s="72" t="s">
        <v>85</v>
      </c>
      <c r="H39" s="71" t="s">
        <v>140</v>
      </c>
      <c r="I39" s="71" t="str">
        <f>+Links_publicos_PBI[[#This Row],[id]]&amp;"-"&amp;Links_publicos_PBI[[#This Row],[id2]]</f>
        <v>4-2104</v>
      </c>
      <c r="J39" s="50">
        <v>4</v>
      </c>
      <c r="K39" s="72">
        <v>2104</v>
      </c>
      <c r="L39" s="23" t="s">
        <v>322</v>
      </c>
      <c r="M39" s="73" t="s">
        <v>1672</v>
      </c>
      <c r="N39" s="23" t="s">
        <v>160</v>
      </c>
    </row>
    <row r="40" spans="1:14" ht="23.4" hidden="1" customHeight="1" x14ac:dyDescent="0.3">
      <c r="A40" s="23" t="s">
        <v>19</v>
      </c>
      <c r="B40" s="71" t="s">
        <v>20</v>
      </c>
      <c r="C40" s="21" t="s">
        <v>22</v>
      </c>
      <c r="D40" s="23" t="s">
        <v>2</v>
      </c>
      <c r="E40" s="72" t="s">
        <v>85</v>
      </c>
      <c r="F40" s="72" t="s">
        <v>85</v>
      </c>
      <c r="G40" s="72" t="s">
        <v>85</v>
      </c>
      <c r="H40" s="71" t="s">
        <v>140</v>
      </c>
      <c r="I40" s="71" t="str">
        <f>+Links_publicos_PBI[[#This Row],[id]]&amp;"-"&amp;Links_publicos_PBI[[#This Row],[id2]]</f>
        <v>4-2201</v>
      </c>
      <c r="J40" s="50">
        <v>4</v>
      </c>
      <c r="K40" s="72">
        <v>2201</v>
      </c>
      <c r="L40" s="23" t="s">
        <v>323</v>
      </c>
      <c r="M40" s="73" t="s">
        <v>1673</v>
      </c>
      <c r="N40" s="23" t="s">
        <v>160</v>
      </c>
    </row>
    <row r="41" spans="1:14" ht="23.4" hidden="1" customHeight="1" x14ac:dyDescent="0.3">
      <c r="A41" s="23" t="s">
        <v>19</v>
      </c>
      <c r="B41" s="71" t="s">
        <v>20</v>
      </c>
      <c r="C41" s="21" t="s">
        <v>22</v>
      </c>
      <c r="D41" s="23" t="s">
        <v>2</v>
      </c>
      <c r="E41" s="72" t="s">
        <v>85</v>
      </c>
      <c r="F41" s="72" t="s">
        <v>85</v>
      </c>
      <c r="G41" s="72" t="s">
        <v>85</v>
      </c>
      <c r="H41" s="71" t="s">
        <v>140</v>
      </c>
      <c r="I41" s="71" t="str">
        <f>+Links_publicos_PBI[[#This Row],[id]]&amp;"-"&amp;Links_publicos_PBI[[#This Row],[id2]]</f>
        <v>4-2202</v>
      </c>
      <c r="J41" s="50">
        <v>4</v>
      </c>
      <c r="K41" s="72">
        <v>2202</v>
      </c>
      <c r="L41" s="23" t="s">
        <v>324</v>
      </c>
      <c r="M41" s="73" t="s">
        <v>1674</v>
      </c>
      <c r="N41" s="23" t="s">
        <v>160</v>
      </c>
    </row>
    <row r="42" spans="1:14" ht="23.4" hidden="1" customHeight="1" x14ac:dyDescent="0.3">
      <c r="A42" s="23" t="s">
        <v>19</v>
      </c>
      <c r="B42" s="71" t="s">
        <v>20</v>
      </c>
      <c r="C42" s="21" t="s">
        <v>22</v>
      </c>
      <c r="D42" s="23" t="s">
        <v>2</v>
      </c>
      <c r="E42" s="72" t="s">
        <v>85</v>
      </c>
      <c r="F42" s="72" t="s">
        <v>85</v>
      </c>
      <c r="G42" s="72" t="s">
        <v>85</v>
      </c>
      <c r="H42" s="71" t="s">
        <v>140</v>
      </c>
      <c r="I42" s="71" t="str">
        <f>+Links_publicos_PBI[[#This Row],[id]]&amp;"-"&amp;Links_publicos_PBI[[#This Row],[id2]]</f>
        <v>4-2203</v>
      </c>
      <c r="J42" s="50">
        <v>4</v>
      </c>
      <c r="K42" s="72">
        <v>2203</v>
      </c>
      <c r="L42" s="23" t="s">
        <v>325</v>
      </c>
      <c r="M42" s="73" t="s">
        <v>1675</v>
      </c>
      <c r="N42" s="23" t="s">
        <v>160</v>
      </c>
    </row>
    <row r="43" spans="1:14" ht="23.4" hidden="1" customHeight="1" x14ac:dyDescent="0.3">
      <c r="A43" s="23" t="s">
        <v>19</v>
      </c>
      <c r="B43" s="71" t="s">
        <v>20</v>
      </c>
      <c r="C43" s="21" t="s">
        <v>22</v>
      </c>
      <c r="D43" s="23" t="s">
        <v>2</v>
      </c>
      <c r="E43" s="72" t="s">
        <v>85</v>
      </c>
      <c r="F43" s="72" t="s">
        <v>85</v>
      </c>
      <c r="G43" s="72" t="s">
        <v>85</v>
      </c>
      <c r="H43" s="71" t="s">
        <v>140</v>
      </c>
      <c r="I43" s="71" t="str">
        <f>+Links_publicos_PBI[[#This Row],[id]]&amp;"-"&amp;Links_publicos_PBI[[#This Row],[id2]]</f>
        <v>4-2301</v>
      </c>
      <c r="J43" s="50">
        <v>4</v>
      </c>
      <c r="K43" s="72">
        <v>2301</v>
      </c>
      <c r="L43" s="23" t="s">
        <v>326</v>
      </c>
      <c r="M43" s="73" t="s">
        <v>1676</v>
      </c>
      <c r="N43" s="23" t="s">
        <v>160</v>
      </c>
    </row>
    <row r="44" spans="1:14" ht="23.4" hidden="1" customHeight="1" x14ac:dyDescent="0.3">
      <c r="A44" s="23" t="s">
        <v>19</v>
      </c>
      <c r="B44" s="71" t="s">
        <v>20</v>
      </c>
      <c r="C44" s="21" t="s">
        <v>22</v>
      </c>
      <c r="D44" s="23" t="s">
        <v>2</v>
      </c>
      <c r="E44" s="72" t="s">
        <v>85</v>
      </c>
      <c r="F44" s="72" t="s">
        <v>85</v>
      </c>
      <c r="G44" s="72" t="s">
        <v>85</v>
      </c>
      <c r="H44" s="71" t="s">
        <v>140</v>
      </c>
      <c r="I44" s="71" t="str">
        <f>+Links_publicos_PBI[[#This Row],[id]]&amp;"-"&amp;Links_publicos_PBI[[#This Row],[id2]]</f>
        <v>4-2302</v>
      </c>
      <c r="J44" s="50">
        <v>4</v>
      </c>
      <c r="K44" s="72">
        <v>2302</v>
      </c>
      <c r="L44" s="23" t="s">
        <v>327</v>
      </c>
      <c r="M44" s="73" t="s">
        <v>1677</v>
      </c>
      <c r="N44" s="23" t="s">
        <v>160</v>
      </c>
    </row>
    <row r="45" spans="1:14" ht="23.4" hidden="1" customHeight="1" x14ac:dyDescent="0.3">
      <c r="A45" s="23" t="s">
        <v>19</v>
      </c>
      <c r="B45" s="71" t="s">
        <v>20</v>
      </c>
      <c r="C45" s="21" t="s">
        <v>22</v>
      </c>
      <c r="D45" s="23" t="s">
        <v>2</v>
      </c>
      <c r="E45" s="72" t="s">
        <v>85</v>
      </c>
      <c r="F45" s="72" t="s">
        <v>85</v>
      </c>
      <c r="G45" s="72" t="s">
        <v>85</v>
      </c>
      <c r="H45" s="71" t="s">
        <v>140</v>
      </c>
      <c r="I45" s="71" t="str">
        <f>+Links_publicos_PBI[[#This Row],[id]]&amp;"-"&amp;Links_publicos_PBI[[#This Row],[id2]]</f>
        <v>4-3101</v>
      </c>
      <c r="J45" s="50">
        <v>4</v>
      </c>
      <c r="K45" s="72">
        <v>3101</v>
      </c>
      <c r="L45" s="23" t="s">
        <v>328</v>
      </c>
      <c r="M45" s="73" t="s">
        <v>1678</v>
      </c>
      <c r="N45" s="23" t="s">
        <v>160</v>
      </c>
    </row>
    <row r="46" spans="1:14" ht="23.4" hidden="1" customHeight="1" x14ac:dyDescent="0.3">
      <c r="A46" s="23" t="s">
        <v>19</v>
      </c>
      <c r="B46" s="71" t="s">
        <v>20</v>
      </c>
      <c r="C46" s="21" t="s">
        <v>22</v>
      </c>
      <c r="D46" s="23" t="s">
        <v>2</v>
      </c>
      <c r="E46" s="72" t="s">
        <v>85</v>
      </c>
      <c r="F46" s="72" t="s">
        <v>85</v>
      </c>
      <c r="G46" s="72" t="s">
        <v>85</v>
      </c>
      <c r="H46" s="71" t="s">
        <v>140</v>
      </c>
      <c r="I46" s="71" t="str">
        <f>+Links_publicos_PBI[[#This Row],[id]]&amp;"-"&amp;Links_publicos_PBI[[#This Row],[id2]]</f>
        <v>4-3102</v>
      </c>
      <c r="J46" s="50">
        <v>4</v>
      </c>
      <c r="K46" s="72">
        <v>3102</v>
      </c>
      <c r="L46" s="23" t="s">
        <v>329</v>
      </c>
      <c r="M46" s="73" t="s">
        <v>1679</v>
      </c>
      <c r="N46" s="23" t="s">
        <v>160</v>
      </c>
    </row>
    <row r="47" spans="1:14" ht="23.4" hidden="1" customHeight="1" x14ac:dyDescent="0.3">
      <c r="A47" s="23" t="s">
        <v>19</v>
      </c>
      <c r="B47" s="71" t="s">
        <v>20</v>
      </c>
      <c r="C47" s="21" t="s">
        <v>22</v>
      </c>
      <c r="D47" s="23" t="s">
        <v>2</v>
      </c>
      <c r="E47" s="72" t="s">
        <v>85</v>
      </c>
      <c r="F47" s="72" t="s">
        <v>85</v>
      </c>
      <c r="G47" s="72" t="s">
        <v>85</v>
      </c>
      <c r="H47" s="71" t="s">
        <v>140</v>
      </c>
      <c r="I47" s="71" t="str">
        <f>+Links_publicos_PBI[[#This Row],[id]]&amp;"-"&amp;Links_publicos_PBI[[#This Row],[id2]]</f>
        <v>4-3103</v>
      </c>
      <c r="J47" s="50">
        <v>4</v>
      </c>
      <c r="K47" s="72">
        <v>3103</v>
      </c>
      <c r="L47" s="23" t="s">
        <v>330</v>
      </c>
      <c r="M47" s="73" t="s">
        <v>1680</v>
      </c>
      <c r="N47" s="23" t="s">
        <v>160</v>
      </c>
    </row>
    <row r="48" spans="1:14" ht="23.4" hidden="1" customHeight="1" x14ac:dyDescent="0.3">
      <c r="A48" s="23" t="s">
        <v>19</v>
      </c>
      <c r="B48" s="71" t="s">
        <v>20</v>
      </c>
      <c r="C48" s="21" t="s">
        <v>22</v>
      </c>
      <c r="D48" s="23" t="s">
        <v>2</v>
      </c>
      <c r="E48" s="72" t="s">
        <v>85</v>
      </c>
      <c r="F48" s="72" t="s">
        <v>85</v>
      </c>
      <c r="G48" s="72" t="s">
        <v>85</v>
      </c>
      <c r="H48" s="71" t="s">
        <v>140</v>
      </c>
      <c r="I48" s="71" t="str">
        <f>+Links_publicos_PBI[[#This Row],[id]]&amp;"-"&amp;Links_publicos_PBI[[#This Row],[id2]]</f>
        <v>4-3201</v>
      </c>
      <c r="J48" s="50">
        <v>4</v>
      </c>
      <c r="K48" s="72">
        <v>3201</v>
      </c>
      <c r="L48" s="23" t="s">
        <v>331</v>
      </c>
      <c r="M48" s="73" t="s">
        <v>1681</v>
      </c>
      <c r="N48" s="23" t="s">
        <v>160</v>
      </c>
    </row>
    <row r="49" spans="1:14" ht="23.4" hidden="1" customHeight="1" x14ac:dyDescent="0.3">
      <c r="A49" s="23" t="s">
        <v>19</v>
      </c>
      <c r="B49" s="71" t="s">
        <v>20</v>
      </c>
      <c r="C49" s="21" t="s">
        <v>22</v>
      </c>
      <c r="D49" s="23" t="s">
        <v>2</v>
      </c>
      <c r="E49" s="72" t="s">
        <v>85</v>
      </c>
      <c r="F49" s="72" t="s">
        <v>85</v>
      </c>
      <c r="G49" s="72" t="s">
        <v>85</v>
      </c>
      <c r="H49" s="71" t="s">
        <v>140</v>
      </c>
      <c r="I49" s="71" t="str">
        <f>+Links_publicos_PBI[[#This Row],[id]]&amp;"-"&amp;Links_publicos_PBI[[#This Row],[id2]]</f>
        <v>4-3202</v>
      </c>
      <c r="J49" s="50">
        <v>4</v>
      </c>
      <c r="K49" s="72">
        <v>3202</v>
      </c>
      <c r="L49" s="23" t="s">
        <v>332</v>
      </c>
      <c r="M49" s="73" t="s">
        <v>1682</v>
      </c>
      <c r="N49" s="23" t="s">
        <v>160</v>
      </c>
    </row>
    <row r="50" spans="1:14" ht="23.4" hidden="1" customHeight="1" x14ac:dyDescent="0.3">
      <c r="A50" s="23" t="s">
        <v>19</v>
      </c>
      <c r="B50" s="71" t="s">
        <v>20</v>
      </c>
      <c r="C50" s="21" t="s">
        <v>22</v>
      </c>
      <c r="D50" s="23" t="s">
        <v>2</v>
      </c>
      <c r="E50" s="72" t="s">
        <v>85</v>
      </c>
      <c r="F50" s="72" t="s">
        <v>85</v>
      </c>
      <c r="G50" s="72" t="s">
        <v>85</v>
      </c>
      <c r="H50" s="71" t="s">
        <v>140</v>
      </c>
      <c r="I50" s="71" t="str">
        <f>+Links_publicos_PBI[[#This Row],[id]]&amp;"-"&amp;Links_publicos_PBI[[#This Row],[id2]]</f>
        <v>4-3301</v>
      </c>
      <c r="J50" s="50">
        <v>4</v>
      </c>
      <c r="K50" s="72">
        <v>3301</v>
      </c>
      <c r="L50" s="23" t="s">
        <v>333</v>
      </c>
      <c r="M50" s="73" t="s">
        <v>1683</v>
      </c>
      <c r="N50" s="23" t="s">
        <v>160</v>
      </c>
    </row>
    <row r="51" spans="1:14" ht="23.4" hidden="1" customHeight="1" x14ac:dyDescent="0.3">
      <c r="A51" s="23" t="s">
        <v>19</v>
      </c>
      <c r="B51" s="71" t="s">
        <v>20</v>
      </c>
      <c r="C51" s="21" t="s">
        <v>22</v>
      </c>
      <c r="D51" s="23" t="s">
        <v>2</v>
      </c>
      <c r="E51" s="72" t="s">
        <v>85</v>
      </c>
      <c r="F51" s="72" t="s">
        <v>85</v>
      </c>
      <c r="G51" s="72" t="s">
        <v>85</v>
      </c>
      <c r="H51" s="71" t="s">
        <v>140</v>
      </c>
      <c r="I51" s="71" t="str">
        <f>+Links_publicos_PBI[[#This Row],[id]]&amp;"-"&amp;Links_publicos_PBI[[#This Row],[id2]]</f>
        <v>4-3302</v>
      </c>
      <c r="J51" s="50">
        <v>4</v>
      </c>
      <c r="K51" s="72">
        <v>3302</v>
      </c>
      <c r="L51" s="23" t="s">
        <v>334</v>
      </c>
      <c r="M51" s="73" t="s">
        <v>1684</v>
      </c>
      <c r="N51" s="23" t="s">
        <v>160</v>
      </c>
    </row>
    <row r="52" spans="1:14" ht="23.4" hidden="1" customHeight="1" x14ac:dyDescent="0.3">
      <c r="A52" s="23" t="s">
        <v>19</v>
      </c>
      <c r="B52" s="71" t="s">
        <v>20</v>
      </c>
      <c r="C52" s="21" t="s">
        <v>22</v>
      </c>
      <c r="D52" s="23" t="s">
        <v>2</v>
      </c>
      <c r="E52" s="72" t="s">
        <v>85</v>
      </c>
      <c r="F52" s="72" t="s">
        <v>85</v>
      </c>
      <c r="G52" s="72" t="s">
        <v>85</v>
      </c>
      <c r="H52" s="71" t="s">
        <v>140</v>
      </c>
      <c r="I52" s="71" t="str">
        <f>+Links_publicos_PBI[[#This Row],[id]]&amp;"-"&amp;Links_publicos_PBI[[#This Row],[id2]]</f>
        <v>4-3303</v>
      </c>
      <c r="J52" s="50">
        <v>4</v>
      </c>
      <c r="K52" s="72">
        <v>3303</v>
      </c>
      <c r="L52" s="23" t="s">
        <v>335</v>
      </c>
      <c r="M52" s="73" t="s">
        <v>1685</v>
      </c>
      <c r="N52" s="23" t="s">
        <v>160</v>
      </c>
    </row>
    <row r="53" spans="1:14" ht="23.4" hidden="1" customHeight="1" x14ac:dyDescent="0.3">
      <c r="A53" s="23" t="s">
        <v>19</v>
      </c>
      <c r="B53" s="71" t="s">
        <v>20</v>
      </c>
      <c r="C53" s="21" t="s">
        <v>22</v>
      </c>
      <c r="D53" s="23" t="s">
        <v>2</v>
      </c>
      <c r="E53" s="72" t="s">
        <v>85</v>
      </c>
      <c r="F53" s="72" t="s">
        <v>85</v>
      </c>
      <c r="G53" s="72" t="s">
        <v>85</v>
      </c>
      <c r="H53" s="71" t="s">
        <v>140</v>
      </c>
      <c r="I53" s="71" t="str">
        <f>+Links_publicos_PBI[[#This Row],[id]]&amp;"-"&amp;Links_publicos_PBI[[#This Row],[id2]]</f>
        <v>4-3304</v>
      </c>
      <c r="J53" s="50">
        <v>4</v>
      </c>
      <c r="K53" s="72">
        <v>3304</v>
      </c>
      <c r="L53" s="23" t="s">
        <v>336</v>
      </c>
      <c r="M53" s="73" t="s">
        <v>1686</v>
      </c>
      <c r="N53" s="23" t="s">
        <v>160</v>
      </c>
    </row>
    <row r="54" spans="1:14" ht="23.4" hidden="1" customHeight="1" x14ac:dyDescent="0.3">
      <c r="A54" s="23" t="s">
        <v>19</v>
      </c>
      <c r="B54" s="71" t="s">
        <v>20</v>
      </c>
      <c r="C54" s="21" t="s">
        <v>22</v>
      </c>
      <c r="D54" s="23" t="s">
        <v>2</v>
      </c>
      <c r="E54" s="72" t="s">
        <v>85</v>
      </c>
      <c r="F54" s="72" t="s">
        <v>85</v>
      </c>
      <c r="G54" s="72" t="s">
        <v>85</v>
      </c>
      <c r="H54" s="71" t="s">
        <v>140</v>
      </c>
      <c r="I54" s="71" t="str">
        <f>+Links_publicos_PBI[[#This Row],[id]]&amp;"-"&amp;Links_publicos_PBI[[#This Row],[id2]]</f>
        <v>4-4101</v>
      </c>
      <c r="J54" s="50">
        <v>4</v>
      </c>
      <c r="K54" s="72">
        <v>4101</v>
      </c>
      <c r="L54" s="23" t="s">
        <v>337</v>
      </c>
      <c r="M54" s="73" t="s">
        <v>1687</v>
      </c>
      <c r="N54" s="23" t="s">
        <v>160</v>
      </c>
    </row>
    <row r="55" spans="1:14" ht="23.4" hidden="1" customHeight="1" x14ac:dyDescent="0.3">
      <c r="A55" s="23" t="s">
        <v>19</v>
      </c>
      <c r="B55" s="71" t="s">
        <v>20</v>
      </c>
      <c r="C55" s="21" t="s">
        <v>22</v>
      </c>
      <c r="D55" s="23" t="s">
        <v>2</v>
      </c>
      <c r="E55" s="72" t="s">
        <v>85</v>
      </c>
      <c r="F55" s="72" t="s">
        <v>85</v>
      </c>
      <c r="G55" s="72" t="s">
        <v>85</v>
      </c>
      <c r="H55" s="71" t="s">
        <v>140</v>
      </c>
      <c r="I55" s="71" t="str">
        <f>+Links_publicos_PBI[[#This Row],[id]]&amp;"-"&amp;Links_publicos_PBI[[#This Row],[id2]]</f>
        <v>4-4102</v>
      </c>
      <c r="J55" s="50">
        <v>4</v>
      </c>
      <c r="K55" s="72">
        <v>4102</v>
      </c>
      <c r="L55" s="23" t="s">
        <v>338</v>
      </c>
      <c r="M55" s="73" t="s">
        <v>1688</v>
      </c>
      <c r="N55" s="23" t="s">
        <v>160</v>
      </c>
    </row>
    <row r="56" spans="1:14" ht="23.4" hidden="1" customHeight="1" x14ac:dyDescent="0.3">
      <c r="A56" s="23" t="s">
        <v>19</v>
      </c>
      <c r="B56" s="71" t="s">
        <v>20</v>
      </c>
      <c r="C56" s="21" t="s">
        <v>22</v>
      </c>
      <c r="D56" s="23" t="s">
        <v>2</v>
      </c>
      <c r="E56" s="72" t="s">
        <v>85</v>
      </c>
      <c r="F56" s="72" t="s">
        <v>85</v>
      </c>
      <c r="G56" s="72" t="s">
        <v>85</v>
      </c>
      <c r="H56" s="71" t="s">
        <v>140</v>
      </c>
      <c r="I56" s="71" t="str">
        <f>+Links_publicos_PBI[[#This Row],[id]]&amp;"-"&amp;Links_publicos_PBI[[#This Row],[id2]]</f>
        <v>4-4103</v>
      </c>
      <c r="J56" s="50">
        <v>4</v>
      </c>
      <c r="K56" s="72">
        <v>4103</v>
      </c>
      <c r="L56" s="23" t="s">
        <v>339</v>
      </c>
      <c r="M56" s="73" t="s">
        <v>1689</v>
      </c>
      <c r="N56" s="23" t="s">
        <v>160</v>
      </c>
    </row>
    <row r="57" spans="1:14" ht="23.4" hidden="1" customHeight="1" x14ac:dyDescent="0.3">
      <c r="A57" s="23" t="s">
        <v>19</v>
      </c>
      <c r="B57" s="71" t="s">
        <v>20</v>
      </c>
      <c r="C57" s="21" t="s">
        <v>22</v>
      </c>
      <c r="D57" s="23" t="s">
        <v>2</v>
      </c>
      <c r="E57" s="72" t="s">
        <v>85</v>
      </c>
      <c r="F57" s="72" t="s">
        <v>85</v>
      </c>
      <c r="G57" s="72" t="s">
        <v>85</v>
      </c>
      <c r="H57" s="71" t="s">
        <v>140</v>
      </c>
      <c r="I57" s="71" t="str">
        <f>+Links_publicos_PBI[[#This Row],[id]]&amp;"-"&amp;Links_publicos_PBI[[#This Row],[id2]]</f>
        <v>4-4104</v>
      </c>
      <c r="J57" s="50">
        <v>4</v>
      </c>
      <c r="K57" s="72">
        <v>4104</v>
      </c>
      <c r="L57" s="23" t="s">
        <v>340</v>
      </c>
      <c r="M57" s="73" t="s">
        <v>1690</v>
      </c>
      <c r="N57" s="23" t="s">
        <v>160</v>
      </c>
    </row>
    <row r="58" spans="1:14" ht="23.4" hidden="1" customHeight="1" x14ac:dyDescent="0.3">
      <c r="A58" s="23" t="s">
        <v>19</v>
      </c>
      <c r="B58" s="71" t="s">
        <v>20</v>
      </c>
      <c r="C58" s="21" t="s">
        <v>22</v>
      </c>
      <c r="D58" s="23" t="s">
        <v>2</v>
      </c>
      <c r="E58" s="72" t="s">
        <v>85</v>
      </c>
      <c r="F58" s="72" t="s">
        <v>85</v>
      </c>
      <c r="G58" s="72" t="s">
        <v>85</v>
      </c>
      <c r="H58" s="71" t="s">
        <v>140</v>
      </c>
      <c r="I58" s="71" t="str">
        <f>+Links_publicos_PBI[[#This Row],[id]]&amp;"-"&amp;Links_publicos_PBI[[#This Row],[id2]]</f>
        <v>4-4105</v>
      </c>
      <c r="J58" s="50">
        <v>4</v>
      </c>
      <c r="K58" s="72">
        <v>4105</v>
      </c>
      <c r="L58" s="23" t="s">
        <v>341</v>
      </c>
      <c r="M58" s="73" t="s">
        <v>1691</v>
      </c>
      <c r="N58" s="23" t="s">
        <v>160</v>
      </c>
    </row>
    <row r="59" spans="1:14" ht="23.4" hidden="1" customHeight="1" x14ac:dyDescent="0.3">
      <c r="A59" s="23" t="s">
        <v>19</v>
      </c>
      <c r="B59" s="71" t="s">
        <v>20</v>
      </c>
      <c r="C59" s="21" t="s">
        <v>22</v>
      </c>
      <c r="D59" s="23" t="s">
        <v>2</v>
      </c>
      <c r="E59" s="72" t="s">
        <v>85</v>
      </c>
      <c r="F59" s="72" t="s">
        <v>85</v>
      </c>
      <c r="G59" s="72" t="s">
        <v>85</v>
      </c>
      <c r="H59" s="71" t="s">
        <v>140</v>
      </c>
      <c r="I59" s="71" t="str">
        <f>+Links_publicos_PBI[[#This Row],[id]]&amp;"-"&amp;Links_publicos_PBI[[#This Row],[id2]]</f>
        <v>4-4106</v>
      </c>
      <c r="J59" s="50">
        <v>4</v>
      </c>
      <c r="K59" s="72">
        <v>4106</v>
      </c>
      <c r="L59" s="23" t="s">
        <v>342</v>
      </c>
      <c r="M59" s="73" t="s">
        <v>1692</v>
      </c>
      <c r="N59" s="23" t="s">
        <v>160</v>
      </c>
    </row>
    <row r="60" spans="1:14" ht="23.4" hidden="1" customHeight="1" x14ac:dyDescent="0.3">
      <c r="A60" s="23" t="s">
        <v>19</v>
      </c>
      <c r="B60" s="71" t="s">
        <v>20</v>
      </c>
      <c r="C60" s="21" t="s">
        <v>22</v>
      </c>
      <c r="D60" s="23" t="s">
        <v>2</v>
      </c>
      <c r="E60" s="72" t="s">
        <v>85</v>
      </c>
      <c r="F60" s="72" t="s">
        <v>85</v>
      </c>
      <c r="G60" s="72" t="s">
        <v>85</v>
      </c>
      <c r="H60" s="71" t="s">
        <v>140</v>
      </c>
      <c r="I60" s="71" t="str">
        <f>+Links_publicos_PBI[[#This Row],[id]]&amp;"-"&amp;Links_publicos_PBI[[#This Row],[id2]]</f>
        <v>4-4201</v>
      </c>
      <c r="J60" s="50">
        <v>4</v>
      </c>
      <c r="K60" s="72">
        <v>4201</v>
      </c>
      <c r="L60" s="23" t="s">
        <v>343</v>
      </c>
      <c r="M60" s="73" t="s">
        <v>1693</v>
      </c>
      <c r="N60" s="23" t="s">
        <v>160</v>
      </c>
    </row>
    <row r="61" spans="1:14" ht="23.4" hidden="1" customHeight="1" x14ac:dyDescent="0.3">
      <c r="A61" s="23" t="s">
        <v>19</v>
      </c>
      <c r="B61" s="71" t="s">
        <v>20</v>
      </c>
      <c r="C61" s="21" t="s">
        <v>22</v>
      </c>
      <c r="D61" s="23" t="s">
        <v>2</v>
      </c>
      <c r="E61" s="72" t="s">
        <v>85</v>
      </c>
      <c r="F61" s="72" t="s">
        <v>85</v>
      </c>
      <c r="G61" s="72" t="s">
        <v>85</v>
      </c>
      <c r="H61" s="71" t="s">
        <v>140</v>
      </c>
      <c r="I61" s="71" t="str">
        <f>+Links_publicos_PBI[[#This Row],[id]]&amp;"-"&amp;Links_publicos_PBI[[#This Row],[id2]]</f>
        <v>4-4202</v>
      </c>
      <c r="J61" s="50">
        <v>4</v>
      </c>
      <c r="K61" s="72">
        <v>4202</v>
      </c>
      <c r="L61" s="23" t="s">
        <v>344</v>
      </c>
      <c r="M61" s="73" t="s">
        <v>1694</v>
      </c>
      <c r="N61" s="23" t="s">
        <v>160</v>
      </c>
    </row>
    <row r="62" spans="1:14" ht="23.4" hidden="1" customHeight="1" x14ac:dyDescent="0.3">
      <c r="A62" s="23" t="s">
        <v>19</v>
      </c>
      <c r="B62" s="71" t="s">
        <v>20</v>
      </c>
      <c r="C62" s="21" t="s">
        <v>22</v>
      </c>
      <c r="D62" s="23" t="s">
        <v>2</v>
      </c>
      <c r="E62" s="72" t="s">
        <v>85</v>
      </c>
      <c r="F62" s="72" t="s">
        <v>85</v>
      </c>
      <c r="G62" s="72" t="s">
        <v>85</v>
      </c>
      <c r="H62" s="71" t="s">
        <v>140</v>
      </c>
      <c r="I62" s="71" t="str">
        <f>+Links_publicos_PBI[[#This Row],[id]]&amp;"-"&amp;Links_publicos_PBI[[#This Row],[id2]]</f>
        <v>4-4203</v>
      </c>
      <c r="J62" s="50">
        <v>4</v>
      </c>
      <c r="K62" s="72">
        <v>4203</v>
      </c>
      <c r="L62" s="23" t="s">
        <v>345</v>
      </c>
      <c r="M62" s="73" t="s">
        <v>1695</v>
      </c>
      <c r="N62" s="23" t="s">
        <v>160</v>
      </c>
    </row>
    <row r="63" spans="1:14" ht="23.4" hidden="1" customHeight="1" x14ac:dyDescent="0.3">
      <c r="A63" s="23" t="s">
        <v>19</v>
      </c>
      <c r="B63" s="71" t="s">
        <v>20</v>
      </c>
      <c r="C63" s="21" t="s">
        <v>22</v>
      </c>
      <c r="D63" s="23" t="s">
        <v>2</v>
      </c>
      <c r="E63" s="72" t="s">
        <v>85</v>
      </c>
      <c r="F63" s="72" t="s">
        <v>85</v>
      </c>
      <c r="G63" s="72" t="s">
        <v>85</v>
      </c>
      <c r="H63" s="71" t="s">
        <v>140</v>
      </c>
      <c r="I63" s="71" t="str">
        <f>+Links_publicos_PBI[[#This Row],[id]]&amp;"-"&amp;Links_publicos_PBI[[#This Row],[id2]]</f>
        <v>4-4204</v>
      </c>
      <c r="J63" s="50">
        <v>4</v>
      </c>
      <c r="K63" s="72">
        <v>4204</v>
      </c>
      <c r="L63" s="23" t="s">
        <v>346</v>
      </c>
      <c r="M63" s="73" t="s">
        <v>1696</v>
      </c>
      <c r="N63" s="23" t="s">
        <v>160</v>
      </c>
    </row>
    <row r="64" spans="1:14" ht="23.4" hidden="1" customHeight="1" x14ac:dyDescent="0.3">
      <c r="A64" s="23" t="s">
        <v>19</v>
      </c>
      <c r="B64" s="71" t="s">
        <v>20</v>
      </c>
      <c r="C64" s="21" t="s">
        <v>22</v>
      </c>
      <c r="D64" s="23" t="s">
        <v>2</v>
      </c>
      <c r="E64" s="72" t="s">
        <v>85</v>
      </c>
      <c r="F64" s="72" t="s">
        <v>85</v>
      </c>
      <c r="G64" s="72" t="s">
        <v>85</v>
      </c>
      <c r="H64" s="71" t="s">
        <v>140</v>
      </c>
      <c r="I64" s="71" t="str">
        <f>+Links_publicos_PBI[[#This Row],[id]]&amp;"-"&amp;Links_publicos_PBI[[#This Row],[id2]]</f>
        <v>4-4301</v>
      </c>
      <c r="J64" s="50">
        <v>4</v>
      </c>
      <c r="K64" s="72">
        <v>4301</v>
      </c>
      <c r="L64" s="23" t="s">
        <v>347</v>
      </c>
      <c r="M64" s="73" t="s">
        <v>1697</v>
      </c>
      <c r="N64" s="23" t="s">
        <v>160</v>
      </c>
    </row>
    <row r="65" spans="1:14" ht="23.4" hidden="1" customHeight="1" x14ac:dyDescent="0.3">
      <c r="A65" s="23" t="s">
        <v>19</v>
      </c>
      <c r="B65" s="71" t="s">
        <v>20</v>
      </c>
      <c r="C65" s="21" t="s">
        <v>22</v>
      </c>
      <c r="D65" s="23" t="s">
        <v>2</v>
      </c>
      <c r="E65" s="72" t="s">
        <v>85</v>
      </c>
      <c r="F65" s="72" t="s">
        <v>85</v>
      </c>
      <c r="G65" s="72" t="s">
        <v>85</v>
      </c>
      <c r="H65" s="71" t="s">
        <v>140</v>
      </c>
      <c r="I65" s="71" t="str">
        <f>+Links_publicos_PBI[[#This Row],[id]]&amp;"-"&amp;Links_publicos_PBI[[#This Row],[id2]]</f>
        <v>4-4302</v>
      </c>
      <c r="J65" s="50">
        <v>4</v>
      </c>
      <c r="K65" s="72">
        <v>4302</v>
      </c>
      <c r="L65" s="23" t="s">
        <v>348</v>
      </c>
      <c r="M65" s="73" t="s">
        <v>1698</v>
      </c>
      <c r="N65" s="23" t="s">
        <v>160</v>
      </c>
    </row>
    <row r="66" spans="1:14" ht="23.4" hidden="1" customHeight="1" x14ac:dyDescent="0.3">
      <c r="A66" s="23" t="s">
        <v>19</v>
      </c>
      <c r="B66" s="71" t="s">
        <v>20</v>
      </c>
      <c r="C66" s="21" t="s">
        <v>22</v>
      </c>
      <c r="D66" s="23" t="s">
        <v>2</v>
      </c>
      <c r="E66" s="72" t="s">
        <v>85</v>
      </c>
      <c r="F66" s="72" t="s">
        <v>85</v>
      </c>
      <c r="G66" s="72" t="s">
        <v>85</v>
      </c>
      <c r="H66" s="71" t="s">
        <v>140</v>
      </c>
      <c r="I66" s="71" t="str">
        <f>+Links_publicos_PBI[[#This Row],[id]]&amp;"-"&amp;Links_publicos_PBI[[#This Row],[id2]]</f>
        <v>4-4303</v>
      </c>
      <c r="J66" s="50">
        <v>4</v>
      </c>
      <c r="K66" s="72">
        <v>4303</v>
      </c>
      <c r="L66" s="23" t="s">
        <v>349</v>
      </c>
      <c r="M66" s="73" t="s">
        <v>1699</v>
      </c>
      <c r="N66" s="23" t="s">
        <v>160</v>
      </c>
    </row>
    <row r="67" spans="1:14" ht="23.4" hidden="1" customHeight="1" x14ac:dyDescent="0.3">
      <c r="A67" s="23" t="s">
        <v>19</v>
      </c>
      <c r="B67" s="71" t="s">
        <v>20</v>
      </c>
      <c r="C67" s="21" t="s">
        <v>22</v>
      </c>
      <c r="D67" s="23" t="s">
        <v>2</v>
      </c>
      <c r="E67" s="72" t="s">
        <v>85</v>
      </c>
      <c r="F67" s="72" t="s">
        <v>85</v>
      </c>
      <c r="G67" s="72" t="s">
        <v>85</v>
      </c>
      <c r="H67" s="71" t="s">
        <v>140</v>
      </c>
      <c r="I67" s="71" t="str">
        <f>+Links_publicos_PBI[[#This Row],[id]]&amp;"-"&amp;Links_publicos_PBI[[#This Row],[id2]]</f>
        <v>4-4304</v>
      </c>
      <c r="J67" s="50">
        <v>4</v>
      </c>
      <c r="K67" s="72">
        <v>4304</v>
      </c>
      <c r="L67" s="23" t="s">
        <v>350</v>
      </c>
      <c r="M67" s="73" t="s">
        <v>1700</v>
      </c>
      <c r="N67" s="23" t="s">
        <v>160</v>
      </c>
    </row>
    <row r="68" spans="1:14" ht="23.4" hidden="1" customHeight="1" x14ac:dyDescent="0.3">
      <c r="A68" s="23" t="s">
        <v>19</v>
      </c>
      <c r="B68" s="71" t="s">
        <v>20</v>
      </c>
      <c r="C68" s="21" t="s">
        <v>22</v>
      </c>
      <c r="D68" s="23" t="s">
        <v>2</v>
      </c>
      <c r="E68" s="72" t="s">
        <v>85</v>
      </c>
      <c r="F68" s="72" t="s">
        <v>85</v>
      </c>
      <c r="G68" s="72" t="s">
        <v>85</v>
      </c>
      <c r="H68" s="71" t="s">
        <v>140</v>
      </c>
      <c r="I68" s="71" t="str">
        <f>+Links_publicos_PBI[[#This Row],[id]]&amp;"-"&amp;Links_publicos_PBI[[#This Row],[id2]]</f>
        <v>4-4305</v>
      </c>
      <c r="J68" s="50">
        <v>4</v>
      </c>
      <c r="K68" s="72">
        <v>4305</v>
      </c>
      <c r="L68" s="23" t="s">
        <v>351</v>
      </c>
      <c r="M68" s="73" t="s">
        <v>1701</v>
      </c>
      <c r="N68" s="23" t="s">
        <v>160</v>
      </c>
    </row>
    <row r="69" spans="1:14" ht="23.4" hidden="1" customHeight="1" x14ac:dyDescent="0.3">
      <c r="A69" s="23" t="s">
        <v>19</v>
      </c>
      <c r="B69" s="71" t="s">
        <v>20</v>
      </c>
      <c r="C69" s="21" t="s">
        <v>22</v>
      </c>
      <c r="D69" s="23" t="s">
        <v>2</v>
      </c>
      <c r="E69" s="72" t="s">
        <v>85</v>
      </c>
      <c r="F69" s="72" t="s">
        <v>85</v>
      </c>
      <c r="G69" s="72" t="s">
        <v>85</v>
      </c>
      <c r="H69" s="71" t="s">
        <v>140</v>
      </c>
      <c r="I69" s="71" t="str">
        <f>+Links_publicos_PBI[[#This Row],[id]]&amp;"-"&amp;Links_publicos_PBI[[#This Row],[id2]]</f>
        <v>4-5101</v>
      </c>
      <c r="J69" s="50">
        <v>4</v>
      </c>
      <c r="K69" s="72">
        <v>5101</v>
      </c>
      <c r="L69" s="23" t="s">
        <v>352</v>
      </c>
      <c r="M69" s="73" t="s">
        <v>1702</v>
      </c>
      <c r="N69" s="23" t="s">
        <v>160</v>
      </c>
    </row>
    <row r="70" spans="1:14" ht="23.4" hidden="1" customHeight="1" x14ac:dyDescent="0.3">
      <c r="A70" s="23" t="s">
        <v>19</v>
      </c>
      <c r="B70" s="71" t="s">
        <v>20</v>
      </c>
      <c r="C70" s="21" t="s">
        <v>22</v>
      </c>
      <c r="D70" s="23" t="s">
        <v>2</v>
      </c>
      <c r="E70" s="72" t="s">
        <v>85</v>
      </c>
      <c r="F70" s="72" t="s">
        <v>85</v>
      </c>
      <c r="G70" s="72" t="s">
        <v>85</v>
      </c>
      <c r="H70" s="71" t="s">
        <v>140</v>
      </c>
      <c r="I70" s="71" t="str">
        <f>+Links_publicos_PBI[[#This Row],[id]]&amp;"-"&amp;Links_publicos_PBI[[#This Row],[id2]]</f>
        <v>4-5102</v>
      </c>
      <c r="J70" s="50">
        <v>4</v>
      </c>
      <c r="K70" s="72">
        <v>5102</v>
      </c>
      <c r="L70" s="23" t="s">
        <v>353</v>
      </c>
      <c r="M70" s="73" t="s">
        <v>1703</v>
      </c>
      <c r="N70" s="23" t="s">
        <v>160</v>
      </c>
    </row>
    <row r="71" spans="1:14" ht="23.4" hidden="1" customHeight="1" x14ac:dyDescent="0.3">
      <c r="A71" s="23" t="s">
        <v>19</v>
      </c>
      <c r="B71" s="71" t="s">
        <v>20</v>
      </c>
      <c r="C71" s="21" t="s">
        <v>22</v>
      </c>
      <c r="D71" s="23" t="s">
        <v>2</v>
      </c>
      <c r="E71" s="72" t="s">
        <v>85</v>
      </c>
      <c r="F71" s="72" t="s">
        <v>85</v>
      </c>
      <c r="G71" s="72" t="s">
        <v>85</v>
      </c>
      <c r="H71" s="71" t="s">
        <v>140</v>
      </c>
      <c r="I71" s="71" t="str">
        <f>+Links_publicos_PBI[[#This Row],[id]]&amp;"-"&amp;Links_publicos_PBI[[#This Row],[id2]]</f>
        <v>4-5103</v>
      </c>
      <c r="J71" s="50">
        <v>4</v>
      </c>
      <c r="K71" s="72">
        <v>5103</v>
      </c>
      <c r="L71" s="23" t="s">
        <v>354</v>
      </c>
      <c r="M71" s="73" t="s">
        <v>1704</v>
      </c>
      <c r="N71" s="23" t="s">
        <v>160</v>
      </c>
    </row>
    <row r="72" spans="1:14" ht="23.4" hidden="1" customHeight="1" x14ac:dyDescent="0.3">
      <c r="A72" s="23" t="s">
        <v>19</v>
      </c>
      <c r="B72" s="71" t="s">
        <v>20</v>
      </c>
      <c r="C72" s="21" t="s">
        <v>22</v>
      </c>
      <c r="D72" s="23" t="s">
        <v>2</v>
      </c>
      <c r="E72" s="72" t="s">
        <v>85</v>
      </c>
      <c r="F72" s="72" t="s">
        <v>85</v>
      </c>
      <c r="G72" s="72" t="s">
        <v>85</v>
      </c>
      <c r="H72" s="71" t="s">
        <v>140</v>
      </c>
      <c r="I72" s="71" t="str">
        <f>+Links_publicos_PBI[[#This Row],[id]]&amp;"-"&amp;Links_publicos_PBI[[#This Row],[id2]]</f>
        <v>4-5104</v>
      </c>
      <c r="J72" s="50">
        <v>4</v>
      </c>
      <c r="K72" s="72">
        <v>5104</v>
      </c>
      <c r="L72" s="23" t="s">
        <v>355</v>
      </c>
      <c r="M72" s="73" t="s">
        <v>1705</v>
      </c>
      <c r="N72" s="23" t="s">
        <v>160</v>
      </c>
    </row>
    <row r="73" spans="1:14" ht="23.4" hidden="1" customHeight="1" x14ac:dyDescent="0.3">
      <c r="A73" s="23" t="s">
        <v>19</v>
      </c>
      <c r="B73" s="71" t="s">
        <v>20</v>
      </c>
      <c r="C73" s="21" t="s">
        <v>22</v>
      </c>
      <c r="D73" s="23" t="s">
        <v>2</v>
      </c>
      <c r="E73" s="72" t="s">
        <v>85</v>
      </c>
      <c r="F73" s="72" t="s">
        <v>85</v>
      </c>
      <c r="G73" s="72" t="s">
        <v>85</v>
      </c>
      <c r="H73" s="71" t="s">
        <v>140</v>
      </c>
      <c r="I73" s="71" t="str">
        <f>+Links_publicos_PBI[[#This Row],[id]]&amp;"-"&amp;Links_publicos_PBI[[#This Row],[id2]]</f>
        <v>4-5105</v>
      </c>
      <c r="J73" s="50">
        <v>4</v>
      </c>
      <c r="K73" s="72">
        <v>5105</v>
      </c>
      <c r="L73" s="23" t="s">
        <v>356</v>
      </c>
      <c r="M73" s="73" t="s">
        <v>1706</v>
      </c>
      <c r="N73" s="23" t="s">
        <v>160</v>
      </c>
    </row>
    <row r="74" spans="1:14" ht="23.4" hidden="1" customHeight="1" x14ac:dyDescent="0.3">
      <c r="A74" s="23" t="s">
        <v>19</v>
      </c>
      <c r="B74" s="71" t="s">
        <v>20</v>
      </c>
      <c r="C74" s="21" t="s">
        <v>22</v>
      </c>
      <c r="D74" s="23" t="s">
        <v>2</v>
      </c>
      <c r="E74" s="72" t="s">
        <v>85</v>
      </c>
      <c r="F74" s="72" t="s">
        <v>85</v>
      </c>
      <c r="G74" s="72" t="s">
        <v>85</v>
      </c>
      <c r="H74" s="71" t="s">
        <v>140</v>
      </c>
      <c r="I74" s="71" t="str">
        <f>+Links_publicos_PBI[[#This Row],[id]]&amp;"-"&amp;Links_publicos_PBI[[#This Row],[id2]]</f>
        <v>4-5107</v>
      </c>
      <c r="J74" s="50">
        <v>4</v>
      </c>
      <c r="K74" s="72">
        <v>5107</v>
      </c>
      <c r="L74" s="23" t="s">
        <v>357</v>
      </c>
      <c r="M74" s="73" t="s">
        <v>1707</v>
      </c>
      <c r="N74" s="23" t="s">
        <v>160</v>
      </c>
    </row>
    <row r="75" spans="1:14" ht="23.4" hidden="1" customHeight="1" x14ac:dyDescent="0.3">
      <c r="A75" s="23" t="s">
        <v>19</v>
      </c>
      <c r="B75" s="71" t="s">
        <v>20</v>
      </c>
      <c r="C75" s="21" t="s">
        <v>22</v>
      </c>
      <c r="D75" s="23" t="s">
        <v>2</v>
      </c>
      <c r="E75" s="72" t="s">
        <v>85</v>
      </c>
      <c r="F75" s="72" t="s">
        <v>85</v>
      </c>
      <c r="G75" s="72" t="s">
        <v>85</v>
      </c>
      <c r="H75" s="71" t="s">
        <v>140</v>
      </c>
      <c r="I75" s="71" t="str">
        <f>+Links_publicos_PBI[[#This Row],[id]]&amp;"-"&amp;Links_publicos_PBI[[#This Row],[id2]]</f>
        <v>4-5109</v>
      </c>
      <c r="J75" s="50">
        <v>4</v>
      </c>
      <c r="K75" s="72">
        <v>5109</v>
      </c>
      <c r="L75" s="23" t="s">
        <v>358</v>
      </c>
      <c r="M75" s="73" t="s">
        <v>1708</v>
      </c>
      <c r="N75" s="23" t="s">
        <v>160</v>
      </c>
    </row>
    <row r="76" spans="1:14" ht="23.4" hidden="1" customHeight="1" x14ac:dyDescent="0.3">
      <c r="A76" s="23" t="s">
        <v>19</v>
      </c>
      <c r="B76" s="71" t="s">
        <v>20</v>
      </c>
      <c r="C76" s="21" t="s">
        <v>22</v>
      </c>
      <c r="D76" s="23" t="s">
        <v>2</v>
      </c>
      <c r="E76" s="72" t="s">
        <v>85</v>
      </c>
      <c r="F76" s="72" t="s">
        <v>85</v>
      </c>
      <c r="G76" s="72" t="s">
        <v>85</v>
      </c>
      <c r="H76" s="71" t="s">
        <v>140</v>
      </c>
      <c r="I76" s="71" t="str">
        <f>+Links_publicos_PBI[[#This Row],[id]]&amp;"-"&amp;Links_publicos_PBI[[#This Row],[id2]]</f>
        <v>4-5201</v>
      </c>
      <c r="J76" s="50">
        <v>4</v>
      </c>
      <c r="K76" s="72">
        <v>5201</v>
      </c>
      <c r="L76" s="23" t="s">
        <v>359</v>
      </c>
      <c r="M76" s="73" t="s">
        <v>1709</v>
      </c>
      <c r="N76" s="23" t="s">
        <v>160</v>
      </c>
    </row>
    <row r="77" spans="1:14" ht="23.4" hidden="1" customHeight="1" x14ac:dyDescent="0.3">
      <c r="A77" s="23" t="s">
        <v>19</v>
      </c>
      <c r="B77" s="71" t="s">
        <v>20</v>
      </c>
      <c r="C77" s="21" t="s">
        <v>22</v>
      </c>
      <c r="D77" s="23" t="s">
        <v>2</v>
      </c>
      <c r="E77" s="72" t="s">
        <v>85</v>
      </c>
      <c r="F77" s="72" t="s">
        <v>85</v>
      </c>
      <c r="G77" s="72" t="s">
        <v>85</v>
      </c>
      <c r="H77" s="71" t="s">
        <v>140</v>
      </c>
      <c r="I77" s="71" t="str">
        <f>+Links_publicos_PBI[[#This Row],[id]]&amp;"-"&amp;Links_publicos_PBI[[#This Row],[id2]]</f>
        <v>4-5301</v>
      </c>
      <c r="J77" s="50">
        <v>4</v>
      </c>
      <c r="K77" s="72">
        <v>5301</v>
      </c>
      <c r="L77" s="23" t="s">
        <v>360</v>
      </c>
      <c r="M77" s="73" t="s">
        <v>1710</v>
      </c>
      <c r="N77" s="23" t="s">
        <v>160</v>
      </c>
    </row>
    <row r="78" spans="1:14" ht="23.4" hidden="1" customHeight="1" x14ac:dyDescent="0.3">
      <c r="A78" s="23" t="s">
        <v>19</v>
      </c>
      <c r="B78" s="71" t="s">
        <v>20</v>
      </c>
      <c r="C78" s="21" t="s">
        <v>22</v>
      </c>
      <c r="D78" s="23" t="s">
        <v>2</v>
      </c>
      <c r="E78" s="72" t="s">
        <v>85</v>
      </c>
      <c r="F78" s="72" t="s">
        <v>85</v>
      </c>
      <c r="G78" s="72" t="s">
        <v>85</v>
      </c>
      <c r="H78" s="71" t="s">
        <v>140</v>
      </c>
      <c r="I78" s="71" t="str">
        <f>+Links_publicos_PBI[[#This Row],[id]]&amp;"-"&amp;Links_publicos_PBI[[#This Row],[id2]]</f>
        <v>4-5302</v>
      </c>
      <c r="J78" s="50">
        <v>4</v>
      </c>
      <c r="K78" s="72">
        <v>5302</v>
      </c>
      <c r="L78" s="23" t="s">
        <v>361</v>
      </c>
      <c r="M78" s="73" t="s">
        <v>1711</v>
      </c>
      <c r="N78" s="23" t="s">
        <v>160</v>
      </c>
    </row>
    <row r="79" spans="1:14" ht="23.4" hidden="1" customHeight="1" x14ac:dyDescent="0.3">
      <c r="A79" s="23" t="s">
        <v>19</v>
      </c>
      <c r="B79" s="71" t="s">
        <v>20</v>
      </c>
      <c r="C79" s="21" t="s">
        <v>22</v>
      </c>
      <c r="D79" s="23" t="s">
        <v>2</v>
      </c>
      <c r="E79" s="72" t="s">
        <v>85</v>
      </c>
      <c r="F79" s="72" t="s">
        <v>85</v>
      </c>
      <c r="G79" s="72" t="s">
        <v>85</v>
      </c>
      <c r="H79" s="71" t="s">
        <v>140</v>
      </c>
      <c r="I79" s="71" t="str">
        <f>+Links_publicos_PBI[[#This Row],[id]]&amp;"-"&amp;Links_publicos_PBI[[#This Row],[id2]]</f>
        <v>4-5303</v>
      </c>
      <c r="J79" s="50">
        <v>4</v>
      </c>
      <c r="K79" s="72">
        <v>5303</v>
      </c>
      <c r="L79" s="23" t="s">
        <v>362</v>
      </c>
      <c r="M79" s="73" t="s">
        <v>1712</v>
      </c>
      <c r="N79" s="23" t="s">
        <v>160</v>
      </c>
    </row>
    <row r="80" spans="1:14" ht="23.4" hidden="1" customHeight="1" x14ac:dyDescent="0.3">
      <c r="A80" s="23" t="s">
        <v>19</v>
      </c>
      <c r="B80" s="71" t="s">
        <v>20</v>
      </c>
      <c r="C80" s="21" t="s">
        <v>22</v>
      </c>
      <c r="D80" s="23" t="s">
        <v>2</v>
      </c>
      <c r="E80" s="72" t="s">
        <v>85</v>
      </c>
      <c r="F80" s="72" t="s">
        <v>85</v>
      </c>
      <c r="G80" s="72" t="s">
        <v>85</v>
      </c>
      <c r="H80" s="71" t="s">
        <v>140</v>
      </c>
      <c r="I80" s="71" t="str">
        <f>+Links_publicos_PBI[[#This Row],[id]]&amp;"-"&amp;Links_publicos_PBI[[#This Row],[id2]]</f>
        <v>4-5304</v>
      </c>
      <c r="J80" s="50">
        <v>4</v>
      </c>
      <c r="K80" s="72">
        <v>5304</v>
      </c>
      <c r="L80" s="23" t="s">
        <v>363</v>
      </c>
      <c r="M80" s="73" t="s">
        <v>1713</v>
      </c>
      <c r="N80" s="23" t="s">
        <v>160</v>
      </c>
    </row>
    <row r="81" spans="1:14" ht="23.4" hidden="1" customHeight="1" x14ac:dyDescent="0.3">
      <c r="A81" s="23" t="s">
        <v>19</v>
      </c>
      <c r="B81" s="71" t="s">
        <v>20</v>
      </c>
      <c r="C81" s="21" t="s">
        <v>22</v>
      </c>
      <c r="D81" s="23" t="s">
        <v>2</v>
      </c>
      <c r="E81" s="72" t="s">
        <v>85</v>
      </c>
      <c r="F81" s="72" t="s">
        <v>85</v>
      </c>
      <c r="G81" s="72" t="s">
        <v>85</v>
      </c>
      <c r="H81" s="71" t="s">
        <v>140</v>
      </c>
      <c r="I81" s="71" t="str">
        <f>+Links_publicos_PBI[[#This Row],[id]]&amp;"-"&amp;Links_publicos_PBI[[#This Row],[id2]]</f>
        <v>4-5401</v>
      </c>
      <c r="J81" s="50">
        <v>4</v>
      </c>
      <c r="K81" s="72">
        <v>5401</v>
      </c>
      <c r="L81" s="23" t="s">
        <v>364</v>
      </c>
      <c r="M81" s="73" t="s">
        <v>1714</v>
      </c>
      <c r="N81" s="23" t="s">
        <v>160</v>
      </c>
    </row>
    <row r="82" spans="1:14" ht="23.4" hidden="1" customHeight="1" x14ac:dyDescent="0.3">
      <c r="A82" s="23" t="s">
        <v>19</v>
      </c>
      <c r="B82" s="71" t="s">
        <v>20</v>
      </c>
      <c r="C82" s="21" t="s">
        <v>22</v>
      </c>
      <c r="D82" s="23" t="s">
        <v>2</v>
      </c>
      <c r="E82" s="72" t="s">
        <v>85</v>
      </c>
      <c r="F82" s="72" t="s">
        <v>85</v>
      </c>
      <c r="G82" s="72" t="s">
        <v>85</v>
      </c>
      <c r="H82" s="71" t="s">
        <v>140</v>
      </c>
      <c r="I82" s="71" t="str">
        <f>+Links_publicos_PBI[[#This Row],[id]]&amp;"-"&amp;Links_publicos_PBI[[#This Row],[id2]]</f>
        <v>4-5402</v>
      </c>
      <c r="J82" s="50">
        <v>4</v>
      </c>
      <c r="K82" s="72">
        <v>5402</v>
      </c>
      <c r="L82" s="23" t="s">
        <v>365</v>
      </c>
      <c r="M82" s="73" t="s">
        <v>1715</v>
      </c>
      <c r="N82" s="23" t="s">
        <v>160</v>
      </c>
    </row>
    <row r="83" spans="1:14" ht="23.4" hidden="1" customHeight="1" x14ac:dyDescent="0.3">
      <c r="A83" s="23" t="s">
        <v>19</v>
      </c>
      <c r="B83" s="71" t="s">
        <v>20</v>
      </c>
      <c r="C83" s="21" t="s">
        <v>22</v>
      </c>
      <c r="D83" s="23" t="s">
        <v>2</v>
      </c>
      <c r="E83" s="72" t="s">
        <v>85</v>
      </c>
      <c r="F83" s="72" t="s">
        <v>85</v>
      </c>
      <c r="G83" s="72" t="s">
        <v>85</v>
      </c>
      <c r="H83" s="71" t="s">
        <v>140</v>
      </c>
      <c r="I83" s="71" t="str">
        <f>+Links_publicos_PBI[[#This Row],[id]]&amp;"-"&amp;Links_publicos_PBI[[#This Row],[id2]]</f>
        <v>4-5403</v>
      </c>
      <c r="J83" s="50">
        <v>4</v>
      </c>
      <c r="K83" s="72">
        <v>5403</v>
      </c>
      <c r="L83" s="23" t="s">
        <v>366</v>
      </c>
      <c r="M83" s="73" t="s">
        <v>1716</v>
      </c>
      <c r="N83" s="23" t="s">
        <v>160</v>
      </c>
    </row>
    <row r="84" spans="1:14" ht="23.4" hidden="1" customHeight="1" x14ac:dyDescent="0.3">
      <c r="A84" s="23" t="s">
        <v>19</v>
      </c>
      <c r="B84" s="71" t="s">
        <v>20</v>
      </c>
      <c r="C84" s="21" t="s">
        <v>22</v>
      </c>
      <c r="D84" s="23" t="s">
        <v>2</v>
      </c>
      <c r="E84" s="72" t="s">
        <v>85</v>
      </c>
      <c r="F84" s="72" t="s">
        <v>85</v>
      </c>
      <c r="G84" s="72" t="s">
        <v>85</v>
      </c>
      <c r="H84" s="71" t="s">
        <v>140</v>
      </c>
      <c r="I84" s="71" t="str">
        <f>+Links_publicos_PBI[[#This Row],[id]]&amp;"-"&amp;Links_publicos_PBI[[#This Row],[id2]]</f>
        <v>4-5404</v>
      </c>
      <c r="J84" s="50">
        <v>4</v>
      </c>
      <c r="K84" s="72">
        <v>5404</v>
      </c>
      <c r="L84" s="23" t="s">
        <v>367</v>
      </c>
      <c r="M84" s="73" t="s">
        <v>1717</v>
      </c>
      <c r="N84" s="23" t="s">
        <v>160</v>
      </c>
    </row>
    <row r="85" spans="1:14" ht="23.4" hidden="1" customHeight="1" x14ac:dyDescent="0.3">
      <c r="A85" s="23" t="s">
        <v>19</v>
      </c>
      <c r="B85" s="71" t="s">
        <v>20</v>
      </c>
      <c r="C85" s="21" t="s">
        <v>22</v>
      </c>
      <c r="D85" s="23" t="s">
        <v>2</v>
      </c>
      <c r="E85" s="72" t="s">
        <v>85</v>
      </c>
      <c r="F85" s="72" t="s">
        <v>85</v>
      </c>
      <c r="G85" s="72" t="s">
        <v>85</v>
      </c>
      <c r="H85" s="71" t="s">
        <v>140</v>
      </c>
      <c r="I85" s="71" t="str">
        <f>+Links_publicos_PBI[[#This Row],[id]]&amp;"-"&amp;Links_publicos_PBI[[#This Row],[id2]]</f>
        <v>4-5405</v>
      </c>
      <c r="J85" s="50">
        <v>4</v>
      </c>
      <c r="K85" s="72">
        <v>5405</v>
      </c>
      <c r="L85" s="23" t="s">
        <v>368</v>
      </c>
      <c r="M85" s="73" t="s">
        <v>1718</v>
      </c>
      <c r="N85" s="23" t="s">
        <v>160</v>
      </c>
    </row>
    <row r="86" spans="1:14" ht="23.4" hidden="1" customHeight="1" x14ac:dyDescent="0.3">
      <c r="A86" s="23" t="s">
        <v>19</v>
      </c>
      <c r="B86" s="71" t="s">
        <v>20</v>
      </c>
      <c r="C86" s="21" t="s">
        <v>22</v>
      </c>
      <c r="D86" s="23" t="s">
        <v>2</v>
      </c>
      <c r="E86" s="72" t="s">
        <v>85</v>
      </c>
      <c r="F86" s="72" t="s">
        <v>85</v>
      </c>
      <c r="G86" s="72" t="s">
        <v>85</v>
      </c>
      <c r="H86" s="71" t="s">
        <v>140</v>
      </c>
      <c r="I86" s="71" t="str">
        <f>+Links_publicos_PBI[[#This Row],[id]]&amp;"-"&amp;Links_publicos_PBI[[#This Row],[id2]]</f>
        <v>4-5501</v>
      </c>
      <c r="J86" s="50">
        <v>4</v>
      </c>
      <c r="K86" s="72">
        <v>5501</v>
      </c>
      <c r="L86" s="23" t="s">
        <v>369</v>
      </c>
      <c r="M86" s="73" t="s">
        <v>1719</v>
      </c>
      <c r="N86" s="23" t="s">
        <v>160</v>
      </c>
    </row>
    <row r="87" spans="1:14" ht="23.4" hidden="1" customHeight="1" x14ac:dyDescent="0.3">
      <c r="A87" s="23" t="s">
        <v>19</v>
      </c>
      <c r="B87" s="71" t="s">
        <v>20</v>
      </c>
      <c r="C87" s="21" t="s">
        <v>22</v>
      </c>
      <c r="D87" s="23" t="s">
        <v>2</v>
      </c>
      <c r="E87" s="72" t="s">
        <v>85</v>
      </c>
      <c r="F87" s="72" t="s">
        <v>85</v>
      </c>
      <c r="G87" s="72" t="s">
        <v>85</v>
      </c>
      <c r="H87" s="71" t="s">
        <v>140</v>
      </c>
      <c r="I87" s="71" t="str">
        <f>+Links_publicos_PBI[[#This Row],[id]]&amp;"-"&amp;Links_publicos_PBI[[#This Row],[id2]]</f>
        <v>4-5502</v>
      </c>
      <c r="J87" s="50">
        <v>4</v>
      </c>
      <c r="K87" s="72">
        <v>5502</v>
      </c>
      <c r="L87" s="23" t="s">
        <v>370</v>
      </c>
      <c r="M87" s="73" t="s">
        <v>1720</v>
      </c>
      <c r="N87" s="23" t="s">
        <v>160</v>
      </c>
    </row>
    <row r="88" spans="1:14" ht="23.4" hidden="1" customHeight="1" x14ac:dyDescent="0.3">
      <c r="A88" s="23" t="s">
        <v>19</v>
      </c>
      <c r="B88" s="71" t="s">
        <v>20</v>
      </c>
      <c r="C88" s="21" t="s">
        <v>22</v>
      </c>
      <c r="D88" s="23" t="s">
        <v>2</v>
      </c>
      <c r="E88" s="72" t="s">
        <v>85</v>
      </c>
      <c r="F88" s="72" t="s">
        <v>85</v>
      </c>
      <c r="G88" s="72" t="s">
        <v>85</v>
      </c>
      <c r="H88" s="71" t="s">
        <v>140</v>
      </c>
      <c r="I88" s="71" t="str">
        <f>+Links_publicos_PBI[[#This Row],[id]]&amp;"-"&amp;Links_publicos_PBI[[#This Row],[id2]]</f>
        <v>4-5503</v>
      </c>
      <c r="J88" s="50">
        <v>4</v>
      </c>
      <c r="K88" s="72">
        <v>5503</v>
      </c>
      <c r="L88" s="23" t="s">
        <v>371</v>
      </c>
      <c r="M88" s="73" t="s">
        <v>1721</v>
      </c>
      <c r="N88" s="23" t="s">
        <v>160</v>
      </c>
    </row>
    <row r="89" spans="1:14" ht="23.4" hidden="1" customHeight="1" x14ac:dyDescent="0.3">
      <c r="A89" s="23" t="s">
        <v>19</v>
      </c>
      <c r="B89" s="71" t="s">
        <v>20</v>
      </c>
      <c r="C89" s="21" t="s">
        <v>22</v>
      </c>
      <c r="D89" s="23" t="s">
        <v>2</v>
      </c>
      <c r="E89" s="72" t="s">
        <v>85</v>
      </c>
      <c r="F89" s="72" t="s">
        <v>85</v>
      </c>
      <c r="G89" s="72" t="s">
        <v>85</v>
      </c>
      <c r="H89" s="71" t="s">
        <v>140</v>
      </c>
      <c r="I89" s="71" t="str">
        <f>+Links_publicos_PBI[[#This Row],[id]]&amp;"-"&amp;Links_publicos_PBI[[#This Row],[id2]]</f>
        <v>4-5504</v>
      </c>
      <c r="J89" s="50">
        <v>4</v>
      </c>
      <c r="K89" s="72">
        <v>5504</v>
      </c>
      <c r="L89" s="23" t="s">
        <v>372</v>
      </c>
      <c r="M89" s="73" t="s">
        <v>1722</v>
      </c>
      <c r="N89" s="23" t="s">
        <v>160</v>
      </c>
    </row>
    <row r="90" spans="1:14" ht="23.4" hidden="1" customHeight="1" x14ac:dyDescent="0.3">
      <c r="A90" s="23" t="s">
        <v>19</v>
      </c>
      <c r="B90" s="71" t="s">
        <v>20</v>
      </c>
      <c r="C90" s="21" t="s">
        <v>22</v>
      </c>
      <c r="D90" s="23" t="s">
        <v>2</v>
      </c>
      <c r="E90" s="72" t="s">
        <v>85</v>
      </c>
      <c r="F90" s="72" t="s">
        <v>85</v>
      </c>
      <c r="G90" s="72" t="s">
        <v>85</v>
      </c>
      <c r="H90" s="71" t="s">
        <v>140</v>
      </c>
      <c r="I90" s="71" t="str">
        <f>+Links_publicos_PBI[[#This Row],[id]]&amp;"-"&amp;Links_publicos_PBI[[#This Row],[id2]]</f>
        <v>4-5506</v>
      </c>
      <c r="J90" s="50">
        <v>4</v>
      </c>
      <c r="K90" s="72">
        <v>5506</v>
      </c>
      <c r="L90" s="23" t="s">
        <v>373</v>
      </c>
      <c r="M90" s="74" t="s">
        <v>1723</v>
      </c>
      <c r="N90" s="23" t="s">
        <v>160</v>
      </c>
    </row>
    <row r="91" spans="1:14" ht="23.4" hidden="1" customHeight="1" x14ac:dyDescent="0.3">
      <c r="A91" s="23" t="s">
        <v>19</v>
      </c>
      <c r="B91" s="71" t="s">
        <v>20</v>
      </c>
      <c r="C91" s="21" t="s">
        <v>22</v>
      </c>
      <c r="D91" s="23" t="s">
        <v>2</v>
      </c>
      <c r="E91" s="72" t="s">
        <v>85</v>
      </c>
      <c r="F91" s="72" t="s">
        <v>85</v>
      </c>
      <c r="G91" s="72" t="s">
        <v>85</v>
      </c>
      <c r="H91" s="71" t="s">
        <v>140</v>
      </c>
      <c r="I91" s="71" t="str">
        <f>+Links_publicos_PBI[[#This Row],[id]]&amp;"-"&amp;Links_publicos_PBI[[#This Row],[id2]]</f>
        <v>4-5601</v>
      </c>
      <c r="J91" s="50">
        <v>4</v>
      </c>
      <c r="K91" s="72">
        <v>5601</v>
      </c>
      <c r="L91" s="23" t="s">
        <v>374</v>
      </c>
      <c r="M91" s="73" t="s">
        <v>1724</v>
      </c>
      <c r="N91" s="23" t="s">
        <v>160</v>
      </c>
    </row>
    <row r="92" spans="1:14" ht="23.4" hidden="1" customHeight="1" x14ac:dyDescent="0.3">
      <c r="A92" s="23" t="s">
        <v>19</v>
      </c>
      <c r="B92" s="71" t="s">
        <v>20</v>
      </c>
      <c r="C92" s="21" t="s">
        <v>22</v>
      </c>
      <c r="D92" s="23" t="s">
        <v>2</v>
      </c>
      <c r="E92" s="72" t="s">
        <v>85</v>
      </c>
      <c r="F92" s="72" t="s">
        <v>85</v>
      </c>
      <c r="G92" s="72" t="s">
        <v>85</v>
      </c>
      <c r="H92" s="71" t="s">
        <v>140</v>
      </c>
      <c r="I92" s="71" t="str">
        <f>+Links_publicos_PBI[[#This Row],[id]]&amp;"-"&amp;Links_publicos_PBI[[#This Row],[id2]]</f>
        <v>4-5602</v>
      </c>
      <c r="J92" s="50">
        <v>4</v>
      </c>
      <c r="K92" s="72">
        <v>5602</v>
      </c>
      <c r="L92" s="23" t="s">
        <v>375</v>
      </c>
      <c r="M92" s="73" t="s">
        <v>1725</v>
      </c>
      <c r="N92" s="23" t="s">
        <v>160</v>
      </c>
    </row>
    <row r="93" spans="1:14" ht="23.4" hidden="1" customHeight="1" x14ac:dyDescent="0.3">
      <c r="A93" s="23" t="s">
        <v>19</v>
      </c>
      <c r="B93" s="71" t="s">
        <v>20</v>
      </c>
      <c r="C93" s="21" t="s">
        <v>22</v>
      </c>
      <c r="D93" s="23" t="s">
        <v>2</v>
      </c>
      <c r="E93" s="72" t="s">
        <v>85</v>
      </c>
      <c r="F93" s="72" t="s">
        <v>85</v>
      </c>
      <c r="G93" s="72" t="s">
        <v>85</v>
      </c>
      <c r="H93" s="71" t="s">
        <v>140</v>
      </c>
      <c r="I93" s="71" t="str">
        <f>+Links_publicos_PBI[[#This Row],[id]]&amp;"-"&amp;Links_publicos_PBI[[#This Row],[id2]]</f>
        <v>4-5603</v>
      </c>
      <c r="J93" s="50">
        <v>4</v>
      </c>
      <c r="K93" s="72">
        <v>5603</v>
      </c>
      <c r="L93" s="23" t="s">
        <v>376</v>
      </c>
      <c r="M93" s="73" t="s">
        <v>1726</v>
      </c>
      <c r="N93" s="23" t="s">
        <v>160</v>
      </c>
    </row>
    <row r="94" spans="1:14" ht="23.4" hidden="1" customHeight="1" x14ac:dyDescent="0.3">
      <c r="A94" s="23" t="s">
        <v>19</v>
      </c>
      <c r="B94" s="71" t="s">
        <v>20</v>
      </c>
      <c r="C94" s="21" t="s">
        <v>22</v>
      </c>
      <c r="D94" s="23" t="s">
        <v>2</v>
      </c>
      <c r="E94" s="72" t="s">
        <v>85</v>
      </c>
      <c r="F94" s="72" t="s">
        <v>85</v>
      </c>
      <c r="G94" s="72" t="s">
        <v>85</v>
      </c>
      <c r="H94" s="71" t="s">
        <v>140</v>
      </c>
      <c r="I94" s="71" t="str">
        <f>+Links_publicos_PBI[[#This Row],[id]]&amp;"-"&amp;Links_publicos_PBI[[#This Row],[id2]]</f>
        <v>4-5604</v>
      </c>
      <c r="J94" s="50">
        <v>4</v>
      </c>
      <c r="K94" s="72">
        <v>5604</v>
      </c>
      <c r="L94" s="23" t="s">
        <v>377</v>
      </c>
      <c r="M94" s="73" t="s">
        <v>1727</v>
      </c>
      <c r="N94" s="23" t="s">
        <v>160</v>
      </c>
    </row>
    <row r="95" spans="1:14" ht="23.4" hidden="1" customHeight="1" x14ac:dyDescent="0.3">
      <c r="A95" s="23" t="s">
        <v>19</v>
      </c>
      <c r="B95" s="71" t="s">
        <v>20</v>
      </c>
      <c r="C95" s="21" t="s">
        <v>22</v>
      </c>
      <c r="D95" s="23" t="s">
        <v>2</v>
      </c>
      <c r="E95" s="72" t="s">
        <v>85</v>
      </c>
      <c r="F95" s="72" t="s">
        <v>85</v>
      </c>
      <c r="G95" s="72" t="s">
        <v>85</v>
      </c>
      <c r="H95" s="71" t="s">
        <v>140</v>
      </c>
      <c r="I95" s="71" t="str">
        <f>+Links_publicos_PBI[[#This Row],[id]]&amp;"-"&amp;Links_publicos_PBI[[#This Row],[id2]]</f>
        <v>4-5605</v>
      </c>
      <c r="J95" s="50">
        <v>4</v>
      </c>
      <c r="K95" s="72">
        <v>5605</v>
      </c>
      <c r="L95" s="23" t="s">
        <v>378</v>
      </c>
      <c r="M95" s="73" t="s">
        <v>1728</v>
      </c>
      <c r="N95" s="23" t="s">
        <v>160</v>
      </c>
    </row>
    <row r="96" spans="1:14" ht="23.4" hidden="1" customHeight="1" x14ac:dyDescent="0.3">
      <c r="A96" s="23" t="s">
        <v>19</v>
      </c>
      <c r="B96" s="71" t="s">
        <v>20</v>
      </c>
      <c r="C96" s="21" t="s">
        <v>22</v>
      </c>
      <c r="D96" s="23" t="s">
        <v>2</v>
      </c>
      <c r="E96" s="72" t="s">
        <v>85</v>
      </c>
      <c r="F96" s="72" t="s">
        <v>85</v>
      </c>
      <c r="G96" s="72" t="s">
        <v>85</v>
      </c>
      <c r="H96" s="71" t="s">
        <v>140</v>
      </c>
      <c r="I96" s="71" t="str">
        <f>+Links_publicos_PBI[[#This Row],[id]]&amp;"-"&amp;Links_publicos_PBI[[#This Row],[id2]]</f>
        <v>4-5606</v>
      </c>
      <c r="J96" s="50">
        <v>4</v>
      </c>
      <c r="K96" s="72">
        <v>5606</v>
      </c>
      <c r="L96" s="23" t="s">
        <v>379</v>
      </c>
      <c r="M96" s="73" t="s">
        <v>1729</v>
      </c>
      <c r="N96" s="23" t="s">
        <v>160</v>
      </c>
    </row>
    <row r="97" spans="1:14" ht="23.4" hidden="1" customHeight="1" x14ac:dyDescent="0.3">
      <c r="A97" s="23" t="s">
        <v>19</v>
      </c>
      <c r="B97" s="71" t="s">
        <v>20</v>
      </c>
      <c r="C97" s="21" t="s">
        <v>22</v>
      </c>
      <c r="D97" s="23" t="s">
        <v>2</v>
      </c>
      <c r="E97" s="72" t="s">
        <v>85</v>
      </c>
      <c r="F97" s="72" t="s">
        <v>85</v>
      </c>
      <c r="G97" s="72" t="s">
        <v>85</v>
      </c>
      <c r="H97" s="71" t="s">
        <v>140</v>
      </c>
      <c r="I97" s="71" t="str">
        <f>+Links_publicos_PBI[[#This Row],[id]]&amp;"-"&amp;Links_publicos_PBI[[#This Row],[id2]]</f>
        <v>4-5701</v>
      </c>
      <c r="J97" s="50">
        <v>4</v>
      </c>
      <c r="K97" s="72">
        <v>5701</v>
      </c>
      <c r="L97" s="23" t="s">
        <v>380</v>
      </c>
      <c r="M97" s="73" t="s">
        <v>1730</v>
      </c>
      <c r="N97" s="23" t="s">
        <v>160</v>
      </c>
    </row>
    <row r="98" spans="1:14" ht="23.4" hidden="1" customHeight="1" x14ac:dyDescent="0.3">
      <c r="A98" s="23" t="s">
        <v>19</v>
      </c>
      <c r="B98" s="71" t="s">
        <v>20</v>
      </c>
      <c r="C98" s="21" t="s">
        <v>22</v>
      </c>
      <c r="D98" s="23" t="s">
        <v>2</v>
      </c>
      <c r="E98" s="72" t="s">
        <v>85</v>
      </c>
      <c r="F98" s="72" t="s">
        <v>85</v>
      </c>
      <c r="G98" s="72" t="s">
        <v>85</v>
      </c>
      <c r="H98" s="71" t="s">
        <v>140</v>
      </c>
      <c r="I98" s="71" t="str">
        <f>+Links_publicos_PBI[[#This Row],[id]]&amp;"-"&amp;Links_publicos_PBI[[#This Row],[id2]]</f>
        <v>4-5702</v>
      </c>
      <c r="J98" s="50">
        <v>4</v>
      </c>
      <c r="K98" s="72">
        <v>5702</v>
      </c>
      <c r="L98" s="23" t="s">
        <v>381</v>
      </c>
      <c r="M98" s="73" t="s">
        <v>1731</v>
      </c>
      <c r="N98" s="23" t="s">
        <v>160</v>
      </c>
    </row>
    <row r="99" spans="1:14" ht="23.4" hidden="1" customHeight="1" x14ac:dyDescent="0.3">
      <c r="A99" s="23" t="s">
        <v>19</v>
      </c>
      <c r="B99" s="71" t="s">
        <v>20</v>
      </c>
      <c r="C99" s="21" t="s">
        <v>22</v>
      </c>
      <c r="D99" s="23" t="s">
        <v>2</v>
      </c>
      <c r="E99" s="72" t="s">
        <v>85</v>
      </c>
      <c r="F99" s="72" t="s">
        <v>85</v>
      </c>
      <c r="G99" s="72" t="s">
        <v>85</v>
      </c>
      <c r="H99" s="71" t="s">
        <v>140</v>
      </c>
      <c r="I99" s="71" t="str">
        <f>+Links_publicos_PBI[[#This Row],[id]]&amp;"-"&amp;Links_publicos_PBI[[#This Row],[id2]]</f>
        <v>4-5703</v>
      </c>
      <c r="J99" s="50">
        <v>4</v>
      </c>
      <c r="K99" s="72">
        <v>5703</v>
      </c>
      <c r="L99" s="23" t="s">
        <v>382</v>
      </c>
      <c r="M99" s="73" t="s">
        <v>1732</v>
      </c>
      <c r="N99" s="23" t="s">
        <v>160</v>
      </c>
    </row>
    <row r="100" spans="1:14" ht="23.4" hidden="1" customHeight="1" x14ac:dyDescent="0.3">
      <c r="A100" s="23" t="s">
        <v>19</v>
      </c>
      <c r="B100" s="71" t="s">
        <v>20</v>
      </c>
      <c r="C100" s="21" t="s">
        <v>22</v>
      </c>
      <c r="D100" s="23" t="s">
        <v>2</v>
      </c>
      <c r="E100" s="72" t="s">
        <v>85</v>
      </c>
      <c r="F100" s="72" t="s">
        <v>85</v>
      </c>
      <c r="G100" s="72" t="s">
        <v>85</v>
      </c>
      <c r="H100" s="71" t="s">
        <v>140</v>
      </c>
      <c r="I100" s="71" t="str">
        <f>+Links_publicos_PBI[[#This Row],[id]]&amp;"-"&amp;Links_publicos_PBI[[#This Row],[id2]]</f>
        <v>4-5704</v>
      </c>
      <c r="J100" s="50">
        <v>4</v>
      </c>
      <c r="K100" s="72">
        <v>5704</v>
      </c>
      <c r="L100" s="23" t="s">
        <v>383</v>
      </c>
      <c r="M100" s="73" t="s">
        <v>1733</v>
      </c>
      <c r="N100" s="23" t="s">
        <v>160</v>
      </c>
    </row>
    <row r="101" spans="1:14" ht="23.4" hidden="1" customHeight="1" x14ac:dyDescent="0.3">
      <c r="A101" s="23" t="s">
        <v>19</v>
      </c>
      <c r="B101" s="71" t="s">
        <v>20</v>
      </c>
      <c r="C101" s="21" t="s">
        <v>22</v>
      </c>
      <c r="D101" s="23" t="s">
        <v>2</v>
      </c>
      <c r="E101" s="72" t="s">
        <v>85</v>
      </c>
      <c r="F101" s="72" t="s">
        <v>85</v>
      </c>
      <c r="G101" s="72" t="s">
        <v>85</v>
      </c>
      <c r="H101" s="71" t="s">
        <v>140</v>
      </c>
      <c r="I101" s="71" t="str">
        <f>+Links_publicos_PBI[[#This Row],[id]]&amp;"-"&amp;Links_publicos_PBI[[#This Row],[id2]]</f>
        <v>4-5705</v>
      </c>
      <c r="J101" s="50">
        <v>4</v>
      </c>
      <c r="K101" s="72">
        <v>5705</v>
      </c>
      <c r="L101" s="23" t="s">
        <v>384</v>
      </c>
      <c r="M101" s="73" t="s">
        <v>1734</v>
      </c>
      <c r="N101" s="23" t="s">
        <v>160</v>
      </c>
    </row>
    <row r="102" spans="1:14" ht="23.4" hidden="1" customHeight="1" x14ac:dyDescent="0.3">
      <c r="A102" s="23" t="s">
        <v>19</v>
      </c>
      <c r="B102" s="71" t="s">
        <v>20</v>
      </c>
      <c r="C102" s="21" t="s">
        <v>22</v>
      </c>
      <c r="D102" s="23" t="s">
        <v>2</v>
      </c>
      <c r="E102" s="72" t="s">
        <v>85</v>
      </c>
      <c r="F102" s="72" t="s">
        <v>85</v>
      </c>
      <c r="G102" s="72" t="s">
        <v>85</v>
      </c>
      <c r="H102" s="71" t="s">
        <v>140</v>
      </c>
      <c r="I102" s="71" t="str">
        <f>+Links_publicos_PBI[[#This Row],[id]]&amp;"-"&amp;Links_publicos_PBI[[#This Row],[id2]]</f>
        <v>4-5706</v>
      </c>
      <c r="J102" s="50">
        <v>4</v>
      </c>
      <c r="K102" s="72">
        <v>5706</v>
      </c>
      <c r="L102" s="23" t="s">
        <v>385</v>
      </c>
      <c r="M102" s="73" t="s">
        <v>1735</v>
      </c>
      <c r="N102" s="23" t="s">
        <v>160</v>
      </c>
    </row>
    <row r="103" spans="1:14" ht="23.4" hidden="1" customHeight="1" x14ac:dyDescent="0.3">
      <c r="A103" s="23" t="s">
        <v>19</v>
      </c>
      <c r="B103" s="71" t="s">
        <v>20</v>
      </c>
      <c r="C103" s="21" t="s">
        <v>22</v>
      </c>
      <c r="D103" s="23" t="s">
        <v>2</v>
      </c>
      <c r="E103" s="72" t="s">
        <v>85</v>
      </c>
      <c r="F103" s="72" t="s">
        <v>85</v>
      </c>
      <c r="G103" s="72" t="s">
        <v>85</v>
      </c>
      <c r="H103" s="71" t="s">
        <v>140</v>
      </c>
      <c r="I103" s="71" t="str">
        <f>+Links_publicos_PBI[[#This Row],[id]]&amp;"-"&amp;Links_publicos_PBI[[#This Row],[id2]]</f>
        <v>4-5801</v>
      </c>
      <c r="J103" s="50">
        <v>4</v>
      </c>
      <c r="K103" s="72">
        <v>5801</v>
      </c>
      <c r="L103" s="23" t="s">
        <v>386</v>
      </c>
      <c r="M103" s="73" t="s">
        <v>1736</v>
      </c>
      <c r="N103" s="23" t="s">
        <v>160</v>
      </c>
    </row>
    <row r="104" spans="1:14" ht="23.4" hidden="1" customHeight="1" x14ac:dyDescent="0.3">
      <c r="A104" s="23" t="s">
        <v>19</v>
      </c>
      <c r="B104" s="71" t="s">
        <v>20</v>
      </c>
      <c r="C104" s="21" t="s">
        <v>22</v>
      </c>
      <c r="D104" s="23" t="s">
        <v>2</v>
      </c>
      <c r="E104" s="72" t="s">
        <v>85</v>
      </c>
      <c r="F104" s="72" t="s">
        <v>85</v>
      </c>
      <c r="G104" s="72" t="s">
        <v>85</v>
      </c>
      <c r="H104" s="71" t="s">
        <v>140</v>
      </c>
      <c r="I104" s="71" t="str">
        <f>+Links_publicos_PBI[[#This Row],[id]]&amp;"-"&amp;Links_publicos_PBI[[#This Row],[id2]]</f>
        <v>4-5802</v>
      </c>
      <c r="J104" s="50">
        <v>4</v>
      </c>
      <c r="K104" s="72">
        <v>5802</v>
      </c>
      <c r="L104" s="23" t="s">
        <v>387</v>
      </c>
      <c r="M104" s="73" t="s">
        <v>1737</v>
      </c>
      <c r="N104" s="23" t="s">
        <v>160</v>
      </c>
    </row>
    <row r="105" spans="1:14" ht="23.4" hidden="1" customHeight="1" x14ac:dyDescent="0.3">
      <c r="A105" s="23" t="s">
        <v>19</v>
      </c>
      <c r="B105" s="71" t="s">
        <v>20</v>
      </c>
      <c r="C105" s="21" t="s">
        <v>22</v>
      </c>
      <c r="D105" s="23" t="s">
        <v>2</v>
      </c>
      <c r="E105" s="72" t="s">
        <v>85</v>
      </c>
      <c r="F105" s="72" t="s">
        <v>85</v>
      </c>
      <c r="G105" s="72" t="s">
        <v>85</v>
      </c>
      <c r="H105" s="71" t="s">
        <v>140</v>
      </c>
      <c r="I105" s="71" t="str">
        <f>+Links_publicos_PBI[[#This Row],[id]]&amp;"-"&amp;Links_publicos_PBI[[#This Row],[id2]]</f>
        <v>4-5803</v>
      </c>
      <c r="J105" s="50">
        <v>4</v>
      </c>
      <c r="K105" s="72">
        <v>5803</v>
      </c>
      <c r="L105" s="23" t="s">
        <v>388</v>
      </c>
      <c r="M105" s="73" t="s">
        <v>1738</v>
      </c>
      <c r="N105" s="23" t="s">
        <v>160</v>
      </c>
    </row>
    <row r="106" spans="1:14" ht="23.4" hidden="1" customHeight="1" x14ac:dyDescent="0.3">
      <c r="A106" s="23" t="s">
        <v>19</v>
      </c>
      <c r="B106" s="71" t="s">
        <v>20</v>
      </c>
      <c r="C106" s="21" t="s">
        <v>22</v>
      </c>
      <c r="D106" s="23" t="s">
        <v>2</v>
      </c>
      <c r="E106" s="72" t="s">
        <v>85</v>
      </c>
      <c r="F106" s="72" t="s">
        <v>85</v>
      </c>
      <c r="G106" s="72" t="s">
        <v>85</v>
      </c>
      <c r="H106" s="71" t="s">
        <v>140</v>
      </c>
      <c r="I106" s="71" t="str">
        <f>+Links_publicos_PBI[[#This Row],[id]]&amp;"-"&amp;Links_publicos_PBI[[#This Row],[id2]]</f>
        <v>4-5804</v>
      </c>
      <c r="J106" s="50">
        <v>4</v>
      </c>
      <c r="K106" s="72">
        <v>5804</v>
      </c>
      <c r="L106" s="23" t="s">
        <v>389</v>
      </c>
      <c r="M106" s="73" t="s">
        <v>1739</v>
      </c>
      <c r="N106" s="23" t="s">
        <v>160</v>
      </c>
    </row>
    <row r="107" spans="1:14" ht="23.4" hidden="1" customHeight="1" x14ac:dyDescent="0.3">
      <c r="A107" s="23" t="s">
        <v>19</v>
      </c>
      <c r="B107" s="71" t="s">
        <v>20</v>
      </c>
      <c r="C107" s="21" t="s">
        <v>22</v>
      </c>
      <c r="D107" s="23" t="s">
        <v>2</v>
      </c>
      <c r="E107" s="72" t="s">
        <v>85</v>
      </c>
      <c r="F107" s="72" t="s">
        <v>85</v>
      </c>
      <c r="G107" s="72" t="s">
        <v>85</v>
      </c>
      <c r="H107" s="71" t="s">
        <v>140</v>
      </c>
      <c r="I107" s="71" t="str">
        <f>+Links_publicos_PBI[[#This Row],[id]]&amp;"-"&amp;Links_publicos_PBI[[#This Row],[id2]]</f>
        <v>4-6101</v>
      </c>
      <c r="J107" s="50">
        <v>4</v>
      </c>
      <c r="K107" s="72">
        <v>6101</v>
      </c>
      <c r="L107" s="23" t="s">
        <v>390</v>
      </c>
      <c r="M107" s="73" t="s">
        <v>1740</v>
      </c>
      <c r="N107" s="23" t="s">
        <v>160</v>
      </c>
    </row>
    <row r="108" spans="1:14" ht="23.4" hidden="1" customHeight="1" x14ac:dyDescent="0.3">
      <c r="A108" s="23" t="s">
        <v>19</v>
      </c>
      <c r="B108" s="71" t="s">
        <v>20</v>
      </c>
      <c r="C108" s="21" t="s">
        <v>22</v>
      </c>
      <c r="D108" s="23" t="s">
        <v>2</v>
      </c>
      <c r="E108" s="72" t="s">
        <v>85</v>
      </c>
      <c r="F108" s="72" t="s">
        <v>85</v>
      </c>
      <c r="G108" s="72" t="s">
        <v>85</v>
      </c>
      <c r="H108" s="71" t="s">
        <v>140</v>
      </c>
      <c r="I108" s="71" t="str">
        <f>+Links_publicos_PBI[[#This Row],[id]]&amp;"-"&amp;Links_publicos_PBI[[#This Row],[id2]]</f>
        <v>4-6102</v>
      </c>
      <c r="J108" s="50">
        <v>4</v>
      </c>
      <c r="K108" s="72">
        <v>6102</v>
      </c>
      <c r="L108" s="23" t="s">
        <v>391</v>
      </c>
      <c r="M108" s="73" t="s">
        <v>1741</v>
      </c>
      <c r="N108" s="23" t="s">
        <v>160</v>
      </c>
    </row>
    <row r="109" spans="1:14" ht="23.4" hidden="1" customHeight="1" x14ac:dyDescent="0.3">
      <c r="A109" s="23" t="s">
        <v>19</v>
      </c>
      <c r="B109" s="71" t="s">
        <v>20</v>
      </c>
      <c r="C109" s="21" t="s">
        <v>22</v>
      </c>
      <c r="D109" s="23" t="s">
        <v>2</v>
      </c>
      <c r="E109" s="72" t="s">
        <v>85</v>
      </c>
      <c r="F109" s="72" t="s">
        <v>85</v>
      </c>
      <c r="G109" s="72" t="s">
        <v>85</v>
      </c>
      <c r="H109" s="71" t="s">
        <v>140</v>
      </c>
      <c r="I109" s="71" t="str">
        <f>+Links_publicos_PBI[[#This Row],[id]]&amp;"-"&amp;Links_publicos_PBI[[#This Row],[id2]]</f>
        <v>4-6103</v>
      </c>
      <c r="J109" s="50">
        <v>4</v>
      </c>
      <c r="K109" s="72">
        <v>6103</v>
      </c>
      <c r="L109" s="23" t="s">
        <v>392</v>
      </c>
      <c r="M109" s="73" t="s">
        <v>1742</v>
      </c>
      <c r="N109" s="23" t="s">
        <v>160</v>
      </c>
    </row>
    <row r="110" spans="1:14" ht="23.4" hidden="1" customHeight="1" x14ac:dyDescent="0.3">
      <c r="A110" s="23" t="s">
        <v>19</v>
      </c>
      <c r="B110" s="71" t="s">
        <v>20</v>
      </c>
      <c r="C110" s="21" t="s">
        <v>22</v>
      </c>
      <c r="D110" s="23" t="s">
        <v>2</v>
      </c>
      <c r="E110" s="72" t="s">
        <v>85</v>
      </c>
      <c r="F110" s="72" t="s">
        <v>85</v>
      </c>
      <c r="G110" s="72" t="s">
        <v>85</v>
      </c>
      <c r="H110" s="71" t="s">
        <v>140</v>
      </c>
      <c r="I110" s="71" t="str">
        <f>+Links_publicos_PBI[[#This Row],[id]]&amp;"-"&amp;Links_publicos_PBI[[#This Row],[id2]]</f>
        <v>4-6104</v>
      </c>
      <c r="J110" s="50">
        <v>4</v>
      </c>
      <c r="K110" s="72">
        <v>6104</v>
      </c>
      <c r="L110" s="23" t="s">
        <v>393</v>
      </c>
      <c r="M110" s="73" t="s">
        <v>1743</v>
      </c>
      <c r="N110" s="23" t="s">
        <v>160</v>
      </c>
    </row>
    <row r="111" spans="1:14" ht="23.4" hidden="1" customHeight="1" x14ac:dyDescent="0.3">
      <c r="A111" s="23" t="s">
        <v>19</v>
      </c>
      <c r="B111" s="71" t="s">
        <v>20</v>
      </c>
      <c r="C111" s="21" t="s">
        <v>22</v>
      </c>
      <c r="D111" s="23" t="s">
        <v>2</v>
      </c>
      <c r="E111" s="72" t="s">
        <v>85</v>
      </c>
      <c r="F111" s="72" t="s">
        <v>85</v>
      </c>
      <c r="G111" s="72" t="s">
        <v>85</v>
      </c>
      <c r="H111" s="71" t="s">
        <v>140</v>
      </c>
      <c r="I111" s="71" t="str">
        <f>+Links_publicos_PBI[[#This Row],[id]]&amp;"-"&amp;Links_publicos_PBI[[#This Row],[id2]]</f>
        <v>4-6105</v>
      </c>
      <c r="J111" s="50">
        <v>4</v>
      </c>
      <c r="K111" s="72">
        <v>6105</v>
      </c>
      <c r="L111" s="23" t="s">
        <v>394</v>
      </c>
      <c r="M111" s="73" t="s">
        <v>1744</v>
      </c>
      <c r="N111" s="23" t="s">
        <v>160</v>
      </c>
    </row>
    <row r="112" spans="1:14" ht="23.4" hidden="1" customHeight="1" x14ac:dyDescent="0.3">
      <c r="A112" s="23" t="s">
        <v>19</v>
      </c>
      <c r="B112" s="71" t="s">
        <v>20</v>
      </c>
      <c r="C112" s="21" t="s">
        <v>22</v>
      </c>
      <c r="D112" s="23" t="s">
        <v>2</v>
      </c>
      <c r="E112" s="72" t="s">
        <v>85</v>
      </c>
      <c r="F112" s="72" t="s">
        <v>85</v>
      </c>
      <c r="G112" s="72" t="s">
        <v>85</v>
      </c>
      <c r="H112" s="71" t="s">
        <v>140</v>
      </c>
      <c r="I112" s="71" t="str">
        <f>+Links_publicos_PBI[[#This Row],[id]]&amp;"-"&amp;Links_publicos_PBI[[#This Row],[id2]]</f>
        <v>4-6106</v>
      </c>
      <c r="J112" s="50">
        <v>4</v>
      </c>
      <c r="K112" s="72">
        <v>6106</v>
      </c>
      <c r="L112" s="23" t="s">
        <v>395</v>
      </c>
      <c r="M112" s="73" t="s">
        <v>1745</v>
      </c>
      <c r="N112" s="23" t="s">
        <v>160</v>
      </c>
    </row>
    <row r="113" spans="1:14" ht="23.4" hidden="1" customHeight="1" x14ac:dyDescent="0.3">
      <c r="A113" s="23" t="s">
        <v>19</v>
      </c>
      <c r="B113" s="71" t="s">
        <v>20</v>
      </c>
      <c r="C113" s="21" t="s">
        <v>22</v>
      </c>
      <c r="D113" s="23" t="s">
        <v>2</v>
      </c>
      <c r="E113" s="72" t="s">
        <v>85</v>
      </c>
      <c r="F113" s="72" t="s">
        <v>85</v>
      </c>
      <c r="G113" s="72" t="s">
        <v>85</v>
      </c>
      <c r="H113" s="71" t="s">
        <v>140</v>
      </c>
      <c r="I113" s="71" t="str">
        <f>+Links_publicos_PBI[[#This Row],[id]]&amp;"-"&amp;Links_publicos_PBI[[#This Row],[id2]]</f>
        <v>4-6107</v>
      </c>
      <c r="J113" s="50">
        <v>4</v>
      </c>
      <c r="K113" s="72">
        <v>6107</v>
      </c>
      <c r="L113" s="23" t="s">
        <v>396</v>
      </c>
      <c r="M113" s="73" t="s">
        <v>1746</v>
      </c>
      <c r="N113" s="23" t="s">
        <v>160</v>
      </c>
    </row>
    <row r="114" spans="1:14" ht="23.4" hidden="1" customHeight="1" x14ac:dyDescent="0.3">
      <c r="A114" s="23" t="s">
        <v>19</v>
      </c>
      <c r="B114" s="71" t="s">
        <v>20</v>
      </c>
      <c r="C114" s="21" t="s">
        <v>22</v>
      </c>
      <c r="D114" s="23" t="s">
        <v>2</v>
      </c>
      <c r="E114" s="72" t="s">
        <v>85</v>
      </c>
      <c r="F114" s="72" t="s">
        <v>85</v>
      </c>
      <c r="G114" s="72" t="s">
        <v>85</v>
      </c>
      <c r="H114" s="71" t="s">
        <v>140</v>
      </c>
      <c r="I114" s="71" t="str">
        <f>+Links_publicos_PBI[[#This Row],[id]]&amp;"-"&amp;Links_publicos_PBI[[#This Row],[id2]]</f>
        <v>4-6108</v>
      </c>
      <c r="J114" s="50">
        <v>4</v>
      </c>
      <c r="K114" s="72">
        <v>6108</v>
      </c>
      <c r="L114" s="23" t="s">
        <v>397</v>
      </c>
      <c r="M114" s="73" t="s">
        <v>1747</v>
      </c>
      <c r="N114" s="23" t="s">
        <v>160</v>
      </c>
    </row>
    <row r="115" spans="1:14" ht="23.4" hidden="1" customHeight="1" x14ac:dyDescent="0.3">
      <c r="A115" s="23" t="s">
        <v>19</v>
      </c>
      <c r="B115" s="71" t="s">
        <v>20</v>
      </c>
      <c r="C115" s="21" t="s">
        <v>22</v>
      </c>
      <c r="D115" s="23" t="s">
        <v>2</v>
      </c>
      <c r="E115" s="72" t="s">
        <v>85</v>
      </c>
      <c r="F115" s="72" t="s">
        <v>85</v>
      </c>
      <c r="G115" s="72" t="s">
        <v>85</v>
      </c>
      <c r="H115" s="71" t="s">
        <v>140</v>
      </c>
      <c r="I115" s="71" t="str">
        <f>+Links_publicos_PBI[[#This Row],[id]]&amp;"-"&amp;Links_publicos_PBI[[#This Row],[id2]]</f>
        <v>4-6109</v>
      </c>
      <c r="J115" s="50">
        <v>4</v>
      </c>
      <c r="K115" s="72">
        <v>6109</v>
      </c>
      <c r="L115" s="23" t="s">
        <v>398</v>
      </c>
      <c r="M115" s="73" t="s">
        <v>1748</v>
      </c>
      <c r="N115" s="23" t="s">
        <v>160</v>
      </c>
    </row>
    <row r="116" spans="1:14" ht="23.4" hidden="1" customHeight="1" x14ac:dyDescent="0.3">
      <c r="A116" s="23" t="s">
        <v>19</v>
      </c>
      <c r="B116" s="71" t="s">
        <v>20</v>
      </c>
      <c r="C116" s="21" t="s">
        <v>22</v>
      </c>
      <c r="D116" s="23" t="s">
        <v>2</v>
      </c>
      <c r="E116" s="72" t="s">
        <v>85</v>
      </c>
      <c r="F116" s="72" t="s">
        <v>85</v>
      </c>
      <c r="G116" s="72" t="s">
        <v>85</v>
      </c>
      <c r="H116" s="71" t="s">
        <v>140</v>
      </c>
      <c r="I116" s="71" t="str">
        <f>+Links_publicos_PBI[[#This Row],[id]]&amp;"-"&amp;Links_publicos_PBI[[#This Row],[id2]]</f>
        <v>4-6110</v>
      </c>
      <c r="J116" s="50">
        <v>4</v>
      </c>
      <c r="K116" s="72">
        <v>6110</v>
      </c>
      <c r="L116" s="23" t="s">
        <v>399</v>
      </c>
      <c r="M116" s="74" t="s">
        <v>1749</v>
      </c>
      <c r="N116" s="23" t="s">
        <v>160</v>
      </c>
    </row>
    <row r="117" spans="1:14" ht="23.4" hidden="1" customHeight="1" x14ac:dyDescent="0.3">
      <c r="A117" s="23" t="s">
        <v>19</v>
      </c>
      <c r="B117" s="71" t="s">
        <v>20</v>
      </c>
      <c r="C117" s="21" t="s">
        <v>22</v>
      </c>
      <c r="D117" s="23" t="s">
        <v>2</v>
      </c>
      <c r="E117" s="72" t="s">
        <v>85</v>
      </c>
      <c r="F117" s="72" t="s">
        <v>85</v>
      </c>
      <c r="G117" s="72" t="s">
        <v>85</v>
      </c>
      <c r="H117" s="71" t="s">
        <v>140</v>
      </c>
      <c r="I117" s="71" t="str">
        <f>+Links_publicos_PBI[[#This Row],[id]]&amp;"-"&amp;Links_publicos_PBI[[#This Row],[id2]]</f>
        <v>4-6111</v>
      </c>
      <c r="J117" s="50">
        <v>4</v>
      </c>
      <c r="K117" s="72">
        <v>6111</v>
      </c>
      <c r="L117" s="23" t="s">
        <v>400</v>
      </c>
      <c r="M117" s="73" t="s">
        <v>1750</v>
      </c>
      <c r="N117" s="23" t="s">
        <v>160</v>
      </c>
    </row>
    <row r="118" spans="1:14" ht="23.4" hidden="1" customHeight="1" x14ac:dyDescent="0.3">
      <c r="A118" s="23" t="s">
        <v>19</v>
      </c>
      <c r="B118" s="71" t="s">
        <v>20</v>
      </c>
      <c r="C118" s="21" t="s">
        <v>22</v>
      </c>
      <c r="D118" s="23" t="s">
        <v>2</v>
      </c>
      <c r="E118" s="72" t="s">
        <v>85</v>
      </c>
      <c r="F118" s="72" t="s">
        <v>85</v>
      </c>
      <c r="G118" s="72" t="s">
        <v>85</v>
      </c>
      <c r="H118" s="71" t="s">
        <v>140</v>
      </c>
      <c r="I118" s="71" t="str">
        <f>+Links_publicos_PBI[[#This Row],[id]]&amp;"-"&amp;Links_publicos_PBI[[#This Row],[id2]]</f>
        <v>4-6112</v>
      </c>
      <c r="J118" s="50">
        <v>4</v>
      </c>
      <c r="K118" s="72">
        <v>6112</v>
      </c>
      <c r="L118" s="23" t="s">
        <v>401</v>
      </c>
      <c r="M118" s="73" t="s">
        <v>1751</v>
      </c>
      <c r="N118" s="23" t="s">
        <v>160</v>
      </c>
    </row>
    <row r="119" spans="1:14" ht="23.4" hidden="1" customHeight="1" x14ac:dyDescent="0.3">
      <c r="A119" s="23" t="s">
        <v>19</v>
      </c>
      <c r="B119" s="71" t="s">
        <v>20</v>
      </c>
      <c r="C119" s="21" t="s">
        <v>22</v>
      </c>
      <c r="D119" s="23" t="s">
        <v>2</v>
      </c>
      <c r="E119" s="72" t="s">
        <v>85</v>
      </c>
      <c r="F119" s="72" t="s">
        <v>85</v>
      </c>
      <c r="G119" s="72" t="s">
        <v>85</v>
      </c>
      <c r="H119" s="71" t="s">
        <v>140</v>
      </c>
      <c r="I119" s="71" t="str">
        <f>+Links_publicos_PBI[[#This Row],[id]]&amp;"-"&amp;Links_publicos_PBI[[#This Row],[id2]]</f>
        <v>4-6113</v>
      </c>
      <c r="J119" s="50">
        <v>4</v>
      </c>
      <c r="K119" s="72">
        <v>6113</v>
      </c>
      <c r="L119" s="23" t="s">
        <v>402</v>
      </c>
      <c r="M119" s="73" t="s">
        <v>1752</v>
      </c>
      <c r="N119" s="23" t="s">
        <v>160</v>
      </c>
    </row>
    <row r="120" spans="1:14" ht="23.4" hidden="1" customHeight="1" x14ac:dyDescent="0.3">
      <c r="A120" s="23" t="s">
        <v>19</v>
      </c>
      <c r="B120" s="71" t="s">
        <v>20</v>
      </c>
      <c r="C120" s="21" t="s">
        <v>22</v>
      </c>
      <c r="D120" s="23" t="s">
        <v>2</v>
      </c>
      <c r="E120" s="72" t="s">
        <v>85</v>
      </c>
      <c r="F120" s="72" t="s">
        <v>85</v>
      </c>
      <c r="G120" s="72" t="s">
        <v>85</v>
      </c>
      <c r="H120" s="71" t="s">
        <v>140</v>
      </c>
      <c r="I120" s="71" t="str">
        <f>+Links_publicos_PBI[[#This Row],[id]]&amp;"-"&amp;Links_publicos_PBI[[#This Row],[id2]]</f>
        <v>4-6114</v>
      </c>
      <c r="J120" s="50">
        <v>4</v>
      </c>
      <c r="K120" s="72">
        <v>6114</v>
      </c>
      <c r="L120" s="23" t="s">
        <v>403</v>
      </c>
      <c r="M120" s="74" t="s">
        <v>1753</v>
      </c>
      <c r="N120" s="23" t="s">
        <v>160</v>
      </c>
    </row>
    <row r="121" spans="1:14" ht="23.4" hidden="1" customHeight="1" x14ac:dyDescent="0.3">
      <c r="A121" s="23" t="s">
        <v>19</v>
      </c>
      <c r="B121" s="71" t="s">
        <v>20</v>
      </c>
      <c r="C121" s="21" t="s">
        <v>22</v>
      </c>
      <c r="D121" s="23" t="s">
        <v>2</v>
      </c>
      <c r="E121" s="72" t="s">
        <v>85</v>
      </c>
      <c r="F121" s="72" t="s">
        <v>85</v>
      </c>
      <c r="G121" s="72" t="s">
        <v>85</v>
      </c>
      <c r="H121" s="71" t="s">
        <v>140</v>
      </c>
      <c r="I121" s="71" t="str">
        <f>+Links_publicos_PBI[[#This Row],[id]]&amp;"-"&amp;Links_publicos_PBI[[#This Row],[id2]]</f>
        <v>4-6115</v>
      </c>
      <c r="J121" s="50">
        <v>4</v>
      </c>
      <c r="K121" s="72">
        <v>6115</v>
      </c>
      <c r="L121" s="23" t="s">
        <v>404</v>
      </c>
      <c r="M121" s="73" t="s">
        <v>1754</v>
      </c>
      <c r="N121" s="23" t="s">
        <v>160</v>
      </c>
    </row>
    <row r="122" spans="1:14" ht="23.4" hidden="1" customHeight="1" x14ac:dyDescent="0.3">
      <c r="A122" s="23" t="s">
        <v>19</v>
      </c>
      <c r="B122" s="71" t="s">
        <v>20</v>
      </c>
      <c r="C122" s="21" t="s">
        <v>22</v>
      </c>
      <c r="D122" s="23" t="s">
        <v>2</v>
      </c>
      <c r="E122" s="72" t="s">
        <v>85</v>
      </c>
      <c r="F122" s="72" t="s">
        <v>85</v>
      </c>
      <c r="G122" s="72" t="s">
        <v>85</v>
      </c>
      <c r="H122" s="71" t="s">
        <v>140</v>
      </c>
      <c r="I122" s="71" t="str">
        <f>+Links_publicos_PBI[[#This Row],[id]]&amp;"-"&amp;Links_publicos_PBI[[#This Row],[id2]]</f>
        <v>4-6116</v>
      </c>
      <c r="J122" s="50">
        <v>4</v>
      </c>
      <c r="K122" s="72">
        <v>6116</v>
      </c>
      <c r="L122" s="23" t="s">
        <v>405</v>
      </c>
      <c r="M122" s="73" t="s">
        <v>1755</v>
      </c>
      <c r="N122" s="23" t="s">
        <v>160</v>
      </c>
    </row>
    <row r="123" spans="1:14" ht="23.4" hidden="1" customHeight="1" x14ac:dyDescent="0.3">
      <c r="A123" s="23" t="s">
        <v>19</v>
      </c>
      <c r="B123" s="71" t="s">
        <v>20</v>
      </c>
      <c r="C123" s="21" t="s">
        <v>22</v>
      </c>
      <c r="D123" s="23" t="s">
        <v>2</v>
      </c>
      <c r="E123" s="72" t="s">
        <v>85</v>
      </c>
      <c r="F123" s="72" t="s">
        <v>85</v>
      </c>
      <c r="G123" s="72" t="s">
        <v>85</v>
      </c>
      <c r="H123" s="71" t="s">
        <v>140</v>
      </c>
      <c r="I123" s="71" t="str">
        <f>+Links_publicos_PBI[[#This Row],[id]]&amp;"-"&amp;Links_publicos_PBI[[#This Row],[id2]]</f>
        <v>4-6117</v>
      </c>
      <c r="J123" s="50">
        <v>4</v>
      </c>
      <c r="K123" s="72">
        <v>6117</v>
      </c>
      <c r="L123" s="23" t="s">
        <v>406</v>
      </c>
      <c r="M123" s="73" t="s">
        <v>1756</v>
      </c>
      <c r="N123" s="23" t="s">
        <v>160</v>
      </c>
    </row>
    <row r="124" spans="1:14" ht="23.4" hidden="1" customHeight="1" x14ac:dyDescent="0.3">
      <c r="A124" s="23" t="s">
        <v>19</v>
      </c>
      <c r="B124" s="71" t="s">
        <v>20</v>
      </c>
      <c r="C124" s="21" t="s">
        <v>22</v>
      </c>
      <c r="D124" s="23" t="s">
        <v>2</v>
      </c>
      <c r="E124" s="72" t="s">
        <v>85</v>
      </c>
      <c r="F124" s="72" t="s">
        <v>85</v>
      </c>
      <c r="G124" s="72" t="s">
        <v>85</v>
      </c>
      <c r="H124" s="71" t="s">
        <v>140</v>
      </c>
      <c r="I124" s="71" t="str">
        <f>+Links_publicos_PBI[[#This Row],[id]]&amp;"-"&amp;Links_publicos_PBI[[#This Row],[id2]]</f>
        <v>4-6201</v>
      </c>
      <c r="J124" s="50">
        <v>4</v>
      </c>
      <c r="K124" s="72">
        <v>6201</v>
      </c>
      <c r="L124" s="23" t="s">
        <v>407</v>
      </c>
      <c r="M124" s="73" t="s">
        <v>1757</v>
      </c>
      <c r="N124" s="23" t="s">
        <v>160</v>
      </c>
    </row>
    <row r="125" spans="1:14" ht="23.4" hidden="1" customHeight="1" x14ac:dyDescent="0.3">
      <c r="A125" s="23" t="s">
        <v>19</v>
      </c>
      <c r="B125" s="71" t="s">
        <v>20</v>
      </c>
      <c r="C125" s="21" t="s">
        <v>22</v>
      </c>
      <c r="D125" s="23" t="s">
        <v>2</v>
      </c>
      <c r="E125" s="72" t="s">
        <v>85</v>
      </c>
      <c r="F125" s="72" t="s">
        <v>85</v>
      </c>
      <c r="G125" s="72" t="s">
        <v>85</v>
      </c>
      <c r="H125" s="71" t="s">
        <v>140</v>
      </c>
      <c r="I125" s="71" t="str">
        <f>+Links_publicos_PBI[[#This Row],[id]]&amp;"-"&amp;Links_publicos_PBI[[#This Row],[id2]]</f>
        <v>4-6202</v>
      </c>
      <c r="J125" s="50">
        <v>4</v>
      </c>
      <c r="K125" s="72">
        <v>6202</v>
      </c>
      <c r="L125" s="23" t="s">
        <v>408</v>
      </c>
      <c r="M125" s="73" t="s">
        <v>1758</v>
      </c>
      <c r="N125" s="23" t="s">
        <v>160</v>
      </c>
    </row>
    <row r="126" spans="1:14" ht="23.4" hidden="1" customHeight="1" x14ac:dyDescent="0.3">
      <c r="A126" s="23" t="s">
        <v>19</v>
      </c>
      <c r="B126" s="71" t="s">
        <v>20</v>
      </c>
      <c r="C126" s="21" t="s">
        <v>22</v>
      </c>
      <c r="D126" s="23" t="s">
        <v>2</v>
      </c>
      <c r="E126" s="72" t="s">
        <v>85</v>
      </c>
      <c r="F126" s="72" t="s">
        <v>85</v>
      </c>
      <c r="G126" s="72" t="s">
        <v>85</v>
      </c>
      <c r="H126" s="71" t="s">
        <v>140</v>
      </c>
      <c r="I126" s="71" t="str">
        <f>+Links_publicos_PBI[[#This Row],[id]]&amp;"-"&amp;Links_publicos_PBI[[#This Row],[id2]]</f>
        <v>4-6203</v>
      </c>
      <c r="J126" s="50">
        <v>4</v>
      </c>
      <c r="K126" s="72">
        <v>6203</v>
      </c>
      <c r="L126" s="23" t="s">
        <v>409</v>
      </c>
      <c r="M126" s="73" t="s">
        <v>1759</v>
      </c>
      <c r="N126" s="23" t="s">
        <v>160</v>
      </c>
    </row>
    <row r="127" spans="1:14" ht="23.4" hidden="1" customHeight="1" x14ac:dyDescent="0.3">
      <c r="A127" s="23" t="s">
        <v>19</v>
      </c>
      <c r="B127" s="71" t="s">
        <v>20</v>
      </c>
      <c r="C127" s="21" t="s">
        <v>22</v>
      </c>
      <c r="D127" s="23" t="s">
        <v>2</v>
      </c>
      <c r="E127" s="72" t="s">
        <v>85</v>
      </c>
      <c r="F127" s="72" t="s">
        <v>85</v>
      </c>
      <c r="G127" s="72" t="s">
        <v>85</v>
      </c>
      <c r="H127" s="71" t="s">
        <v>140</v>
      </c>
      <c r="I127" s="71" t="str">
        <f>+Links_publicos_PBI[[#This Row],[id]]&amp;"-"&amp;Links_publicos_PBI[[#This Row],[id2]]</f>
        <v>4-6204</v>
      </c>
      <c r="J127" s="50">
        <v>4</v>
      </c>
      <c r="K127" s="72">
        <v>6204</v>
      </c>
      <c r="L127" s="23" t="s">
        <v>410</v>
      </c>
      <c r="M127" s="73" t="s">
        <v>1760</v>
      </c>
      <c r="N127" s="23" t="s">
        <v>160</v>
      </c>
    </row>
    <row r="128" spans="1:14" ht="23.4" hidden="1" customHeight="1" x14ac:dyDescent="0.3">
      <c r="A128" s="23" t="s">
        <v>19</v>
      </c>
      <c r="B128" s="71" t="s">
        <v>20</v>
      </c>
      <c r="C128" s="21" t="s">
        <v>22</v>
      </c>
      <c r="D128" s="23" t="s">
        <v>2</v>
      </c>
      <c r="E128" s="72" t="s">
        <v>85</v>
      </c>
      <c r="F128" s="72" t="s">
        <v>85</v>
      </c>
      <c r="G128" s="72" t="s">
        <v>85</v>
      </c>
      <c r="H128" s="71" t="s">
        <v>140</v>
      </c>
      <c r="I128" s="71" t="str">
        <f>+Links_publicos_PBI[[#This Row],[id]]&amp;"-"&amp;Links_publicos_PBI[[#This Row],[id2]]</f>
        <v>4-6205</v>
      </c>
      <c r="J128" s="50">
        <v>4</v>
      </c>
      <c r="K128" s="72">
        <v>6205</v>
      </c>
      <c r="L128" s="23" t="s">
        <v>411</v>
      </c>
      <c r="M128" s="73" t="s">
        <v>1761</v>
      </c>
      <c r="N128" s="23" t="s">
        <v>160</v>
      </c>
    </row>
    <row r="129" spans="1:14" ht="23.4" hidden="1" customHeight="1" x14ac:dyDescent="0.3">
      <c r="A129" s="23" t="s">
        <v>19</v>
      </c>
      <c r="B129" s="71" t="s">
        <v>20</v>
      </c>
      <c r="C129" s="21" t="s">
        <v>22</v>
      </c>
      <c r="D129" s="23" t="s">
        <v>2</v>
      </c>
      <c r="E129" s="72" t="s">
        <v>85</v>
      </c>
      <c r="F129" s="72" t="s">
        <v>85</v>
      </c>
      <c r="G129" s="72" t="s">
        <v>85</v>
      </c>
      <c r="H129" s="71" t="s">
        <v>140</v>
      </c>
      <c r="I129" s="71" t="str">
        <f>+Links_publicos_PBI[[#This Row],[id]]&amp;"-"&amp;Links_publicos_PBI[[#This Row],[id2]]</f>
        <v>4-6206</v>
      </c>
      <c r="J129" s="50">
        <v>4</v>
      </c>
      <c r="K129" s="72">
        <v>6206</v>
      </c>
      <c r="L129" s="23" t="s">
        <v>412</v>
      </c>
      <c r="M129" s="73" t="s">
        <v>1762</v>
      </c>
      <c r="N129" s="23" t="s">
        <v>160</v>
      </c>
    </row>
    <row r="130" spans="1:14" ht="23.4" hidden="1" customHeight="1" x14ac:dyDescent="0.3">
      <c r="A130" s="23" t="s">
        <v>19</v>
      </c>
      <c r="B130" s="71" t="s">
        <v>20</v>
      </c>
      <c r="C130" s="21" t="s">
        <v>22</v>
      </c>
      <c r="D130" s="23" t="s">
        <v>2</v>
      </c>
      <c r="E130" s="72" t="s">
        <v>85</v>
      </c>
      <c r="F130" s="72" t="s">
        <v>85</v>
      </c>
      <c r="G130" s="72" t="s">
        <v>85</v>
      </c>
      <c r="H130" s="71" t="s">
        <v>140</v>
      </c>
      <c r="I130" s="71" t="str">
        <f>+Links_publicos_PBI[[#This Row],[id]]&amp;"-"&amp;Links_publicos_PBI[[#This Row],[id2]]</f>
        <v>4-6301</v>
      </c>
      <c r="J130" s="50">
        <v>4</v>
      </c>
      <c r="K130" s="72">
        <v>6301</v>
      </c>
      <c r="L130" s="23" t="s">
        <v>413</v>
      </c>
      <c r="M130" s="73" t="s">
        <v>1763</v>
      </c>
      <c r="N130" s="23" t="s">
        <v>160</v>
      </c>
    </row>
    <row r="131" spans="1:14" ht="23.4" hidden="1" customHeight="1" x14ac:dyDescent="0.3">
      <c r="A131" s="23" t="s">
        <v>19</v>
      </c>
      <c r="B131" s="71" t="s">
        <v>20</v>
      </c>
      <c r="C131" s="21" t="s">
        <v>22</v>
      </c>
      <c r="D131" s="23" t="s">
        <v>2</v>
      </c>
      <c r="E131" s="72" t="s">
        <v>85</v>
      </c>
      <c r="F131" s="72" t="s">
        <v>85</v>
      </c>
      <c r="G131" s="72" t="s">
        <v>85</v>
      </c>
      <c r="H131" s="71" t="s">
        <v>140</v>
      </c>
      <c r="I131" s="71" t="str">
        <f>+Links_publicos_PBI[[#This Row],[id]]&amp;"-"&amp;Links_publicos_PBI[[#This Row],[id2]]</f>
        <v>4-6302</v>
      </c>
      <c r="J131" s="50">
        <v>4</v>
      </c>
      <c r="K131" s="72">
        <v>6302</v>
      </c>
      <c r="L131" s="23" t="s">
        <v>414</v>
      </c>
      <c r="M131" s="73" t="s">
        <v>1764</v>
      </c>
      <c r="N131" s="23" t="s">
        <v>160</v>
      </c>
    </row>
    <row r="132" spans="1:14" ht="23.4" hidden="1" customHeight="1" x14ac:dyDescent="0.3">
      <c r="A132" s="23" t="s">
        <v>19</v>
      </c>
      <c r="B132" s="71" t="s">
        <v>20</v>
      </c>
      <c r="C132" s="21" t="s">
        <v>22</v>
      </c>
      <c r="D132" s="23" t="s">
        <v>2</v>
      </c>
      <c r="E132" s="72" t="s">
        <v>85</v>
      </c>
      <c r="F132" s="72" t="s">
        <v>85</v>
      </c>
      <c r="G132" s="72" t="s">
        <v>85</v>
      </c>
      <c r="H132" s="71" t="s">
        <v>140</v>
      </c>
      <c r="I132" s="71" t="str">
        <f>+Links_publicos_PBI[[#This Row],[id]]&amp;"-"&amp;Links_publicos_PBI[[#This Row],[id2]]</f>
        <v>4-6303</v>
      </c>
      <c r="J132" s="50">
        <v>4</v>
      </c>
      <c r="K132" s="72">
        <v>6303</v>
      </c>
      <c r="L132" s="23" t="s">
        <v>415</v>
      </c>
      <c r="M132" s="73" t="s">
        <v>1765</v>
      </c>
      <c r="N132" s="23" t="s">
        <v>160</v>
      </c>
    </row>
    <row r="133" spans="1:14" ht="23.4" hidden="1" customHeight="1" x14ac:dyDescent="0.3">
      <c r="A133" s="23" t="s">
        <v>19</v>
      </c>
      <c r="B133" s="71" t="s">
        <v>20</v>
      </c>
      <c r="C133" s="21" t="s">
        <v>22</v>
      </c>
      <c r="D133" s="23" t="s">
        <v>2</v>
      </c>
      <c r="E133" s="72" t="s">
        <v>85</v>
      </c>
      <c r="F133" s="72" t="s">
        <v>85</v>
      </c>
      <c r="G133" s="72" t="s">
        <v>85</v>
      </c>
      <c r="H133" s="71" t="s">
        <v>140</v>
      </c>
      <c r="I133" s="71" t="str">
        <f>+Links_publicos_PBI[[#This Row],[id]]&amp;"-"&amp;Links_publicos_PBI[[#This Row],[id2]]</f>
        <v>4-6304</v>
      </c>
      <c r="J133" s="50">
        <v>4</v>
      </c>
      <c r="K133" s="72">
        <v>6304</v>
      </c>
      <c r="L133" s="23" t="s">
        <v>416</v>
      </c>
      <c r="M133" s="73" t="s">
        <v>1766</v>
      </c>
      <c r="N133" s="23" t="s">
        <v>160</v>
      </c>
    </row>
    <row r="134" spans="1:14" ht="23.4" hidden="1" customHeight="1" x14ac:dyDescent="0.3">
      <c r="A134" s="23" t="s">
        <v>19</v>
      </c>
      <c r="B134" s="71" t="s">
        <v>20</v>
      </c>
      <c r="C134" s="21" t="s">
        <v>22</v>
      </c>
      <c r="D134" s="23" t="s">
        <v>2</v>
      </c>
      <c r="E134" s="72" t="s">
        <v>85</v>
      </c>
      <c r="F134" s="72" t="s">
        <v>85</v>
      </c>
      <c r="G134" s="72" t="s">
        <v>85</v>
      </c>
      <c r="H134" s="71" t="s">
        <v>140</v>
      </c>
      <c r="I134" s="71" t="str">
        <f>+Links_publicos_PBI[[#This Row],[id]]&amp;"-"&amp;Links_publicos_PBI[[#This Row],[id2]]</f>
        <v>4-6305</v>
      </c>
      <c r="J134" s="50">
        <v>4</v>
      </c>
      <c r="K134" s="72">
        <v>6305</v>
      </c>
      <c r="L134" s="23" t="s">
        <v>417</v>
      </c>
      <c r="M134" s="73" t="s">
        <v>1767</v>
      </c>
      <c r="N134" s="23" t="s">
        <v>160</v>
      </c>
    </row>
    <row r="135" spans="1:14" ht="23.4" hidden="1" customHeight="1" x14ac:dyDescent="0.3">
      <c r="A135" s="23" t="s">
        <v>19</v>
      </c>
      <c r="B135" s="71" t="s">
        <v>20</v>
      </c>
      <c r="C135" s="21" t="s">
        <v>22</v>
      </c>
      <c r="D135" s="23" t="s">
        <v>2</v>
      </c>
      <c r="E135" s="72" t="s">
        <v>85</v>
      </c>
      <c r="F135" s="72" t="s">
        <v>85</v>
      </c>
      <c r="G135" s="72" t="s">
        <v>85</v>
      </c>
      <c r="H135" s="71" t="s">
        <v>140</v>
      </c>
      <c r="I135" s="71" t="str">
        <f>+Links_publicos_PBI[[#This Row],[id]]&amp;"-"&amp;Links_publicos_PBI[[#This Row],[id2]]</f>
        <v>4-6306</v>
      </c>
      <c r="J135" s="50">
        <v>4</v>
      </c>
      <c r="K135" s="72">
        <v>6306</v>
      </c>
      <c r="L135" s="23" t="s">
        <v>418</v>
      </c>
      <c r="M135" s="73" t="s">
        <v>1768</v>
      </c>
      <c r="N135" s="23" t="s">
        <v>160</v>
      </c>
    </row>
    <row r="136" spans="1:14" ht="23.4" hidden="1" customHeight="1" x14ac:dyDescent="0.3">
      <c r="A136" s="23" t="s">
        <v>19</v>
      </c>
      <c r="B136" s="71" t="s">
        <v>20</v>
      </c>
      <c r="C136" s="21" t="s">
        <v>22</v>
      </c>
      <c r="D136" s="23" t="s">
        <v>2</v>
      </c>
      <c r="E136" s="72" t="s">
        <v>85</v>
      </c>
      <c r="F136" s="72" t="s">
        <v>85</v>
      </c>
      <c r="G136" s="72" t="s">
        <v>85</v>
      </c>
      <c r="H136" s="71" t="s">
        <v>140</v>
      </c>
      <c r="I136" s="71" t="str">
        <f>+Links_publicos_PBI[[#This Row],[id]]&amp;"-"&amp;Links_publicos_PBI[[#This Row],[id2]]</f>
        <v>4-6307</v>
      </c>
      <c r="J136" s="50">
        <v>4</v>
      </c>
      <c r="K136" s="72">
        <v>6307</v>
      </c>
      <c r="L136" s="23" t="s">
        <v>419</v>
      </c>
      <c r="M136" s="73" t="s">
        <v>1769</v>
      </c>
      <c r="N136" s="23" t="s">
        <v>160</v>
      </c>
    </row>
    <row r="137" spans="1:14" ht="23.4" hidden="1" customHeight="1" x14ac:dyDescent="0.3">
      <c r="A137" s="23" t="s">
        <v>19</v>
      </c>
      <c r="B137" s="71" t="s">
        <v>20</v>
      </c>
      <c r="C137" s="21" t="s">
        <v>22</v>
      </c>
      <c r="D137" s="23" t="s">
        <v>2</v>
      </c>
      <c r="E137" s="72" t="s">
        <v>85</v>
      </c>
      <c r="F137" s="72" t="s">
        <v>85</v>
      </c>
      <c r="G137" s="72" t="s">
        <v>85</v>
      </c>
      <c r="H137" s="71" t="s">
        <v>140</v>
      </c>
      <c r="I137" s="71" t="str">
        <f>+Links_publicos_PBI[[#This Row],[id]]&amp;"-"&amp;Links_publicos_PBI[[#This Row],[id2]]</f>
        <v>4-6308</v>
      </c>
      <c r="J137" s="50">
        <v>4</v>
      </c>
      <c r="K137" s="72">
        <v>6308</v>
      </c>
      <c r="L137" s="23" t="s">
        <v>420</v>
      </c>
      <c r="M137" s="73" t="s">
        <v>1770</v>
      </c>
      <c r="N137" s="23" t="s">
        <v>160</v>
      </c>
    </row>
    <row r="138" spans="1:14" ht="23.4" hidden="1" customHeight="1" x14ac:dyDescent="0.3">
      <c r="A138" s="23" t="s">
        <v>19</v>
      </c>
      <c r="B138" s="71" t="s">
        <v>20</v>
      </c>
      <c r="C138" s="21" t="s">
        <v>22</v>
      </c>
      <c r="D138" s="23" t="s">
        <v>2</v>
      </c>
      <c r="E138" s="72" t="s">
        <v>85</v>
      </c>
      <c r="F138" s="72" t="s">
        <v>85</v>
      </c>
      <c r="G138" s="72" t="s">
        <v>85</v>
      </c>
      <c r="H138" s="71" t="s">
        <v>140</v>
      </c>
      <c r="I138" s="71" t="str">
        <f>+Links_publicos_PBI[[#This Row],[id]]&amp;"-"&amp;Links_publicos_PBI[[#This Row],[id2]]</f>
        <v>4-6309</v>
      </c>
      <c r="J138" s="50">
        <v>4</v>
      </c>
      <c r="K138" s="72">
        <v>6309</v>
      </c>
      <c r="L138" s="23" t="s">
        <v>421</v>
      </c>
      <c r="M138" s="73" t="s">
        <v>1771</v>
      </c>
      <c r="N138" s="23" t="s">
        <v>160</v>
      </c>
    </row>
    <row r="139" spans="1:14" ht="23.4" hidden="1" customHeight="1" x14ac:dyDescent="0.3">
      <c r="A139" s="23" t="s">
        <v>19</v>
      </c>
      <c r="B139" s="71" t="s">
        <v>20</v>
      </c>
      <c r="C139" s="21" t="s">
        <v>22</v>
      </c>
      <c r="D139" s="23" t="s">
        <v>2</v>
      </c>
      <c r="E139" s="72" t="s">
        <v>85</v>
      </c>
      <c r="F139" s="72" t="s">
        <v>85</v>
      </c>
      <c r="G139" s="72" t="s">
        <v>85</v>
      </c>
      <c r="H139" s="71" t="s">
        <v>140</v>
      </c>
      <c r="I139" s="71" t="str">
        <f>+Links_publicos_PBI[[#This Row],[id]]&amp;"-"&amp;Links_publicos_PBI[[#This Row],[id2]]</f>
        <v>4-6310</v>
      </c>
      <c r="J139" s="50">
        <v>4</v>
      </c>
      <c r="K139" s="72">
        <v>6310</v>
      </c>
      <c r="L139" s="23" t="s">
        <v>422</v>
      </c>
      <c r="M139" s="73" t="s">
        <v>1772</v>
      </c>
      <c r="N139" s="23" t="s">
        <v>160</v>
      </c>
    </row>
    <row r="140" spans="1:14" ht="23.4" hidden="1" customHeight="1" x14ac:dyDescent="0.3">
      <c r="A140" s="23" t="s">
        <v>19</v>
      </c>
      <c r="B140" s="71" t="s">
        <v>20</v>
      </c>
      <c r="C140" s="21" t="s">
        <v>22</v>
      </c>
      <c r="D140" s="23" t="s">
        <v>2</v>
      </c>
      <c r="E140" s="72" t="s">
        <v>85</v>
      </c>
      <c r="F140" s="72" t="s">
        <v>85</v>
      </c>
      <c r="G140" s="72" t="s">
        <v>85</v>
      </c>
      <c r="H140" s="71" t="s">
        <v>140</v>
      </c>
      <c r="I140" s="71" t="str">
        <f>+Links_publicos_PBI[[#This Row],[id]]&amp;"-"&amp;Links_publicos_PBI[[#This Row],[id2]]</f>
        <v>4-7101</v>
      </c>
      <c r="J140" s="50">
        <v>4</v>
      </c>
      <c r="K140" s="72">
        <v>7101</v>
      </c>
      <c r="L140" s="23" t="s">
        <v>423</v>
      </c>
      <c r="M140" s="73" t="s">
        <v>1773</v>
      </c>
      <c r="N140" s="23" t="s">
        <v>160</v>
      </c>
    </row>
    <row r="141" spans="1:14" ht="23.4" hidden="1" customHeight="1" x14ac:dyDescent="0.3">
      <c r="A141" s="23" t="s">
        <v>19</v>
      </c>
      <c r="B141" s="71" t="s">
        <v>20</v>
      </c>
      <c r="C141" s="21" t="s">
        <v>22</v>
      </c>
      <c r="D141" s="23" t="s">
        <v>2</v>
      </c>
      <c r="E141" s="72" t="s">
        <v>85</v>
      </c>
      <c r="F141" s="72" t="s">
        <v>85</v>
      </c>
      <c r="G141" s="72" t="s">
        <v>85</v>
      </c>
      <c r="H141" s="71" t="s">
        <v>140</v>
      </c>
      <c r="I141" s="71" t="str">
        <f>+Links_publicos_PBI[[#This Row],[id]]&amp;"-"&amp;Links_publicos_PBI[[#This Row],[id2]]</f>
        <v>4-7102</v>
      </c>
      <c r="J141" s="50">
        <v>4</v>
      </c>
      <c r="K141" s="72">
        <v>7102</v>
      </c>
      <c r="L141" s="23" t="s">
        <v>424</v>
      </c>
      <c r="M141" s="73" t="s">
        <v>1774</v>
      </c>
      <c r="N141" s="23" t="s">
        <v>160</v>
      </c>
    </row>
    <row r="142" spans="1:14" ht="23.4" hidden="1" customHeight="1" x14ac:dyDescent="0.3">
      <c r="A142" s="23" t="s">
        <v>19</v>
      </c>
      <c r="B142" s="71" t="s">
        <v>20</v>
      </c>
      <c r="C142" s="21" t="s">
        <v>22</v>
      </c>
      <c r="D142" s="23" t="s">
        <v>2</v>
      </c>
      <c r="E142" s="72" t="s">
        <v>85</v>
      </c>
      <c r="F142" s="72" t="s">
        <v>85</v>
      </c>
      <c r="G142" s="72" t="s">
        <v>85</v>
      </c>
      <c r="H142" s="71" t="s">
        <v>140</v>
      </c>
      <c r="I142" s="71" t="str">
        <f>+Links_publicos_PBI[[#This Row],[id]]&amp;"-"&amp;Links_publicos_PBI[[#This Row],[id2]]</f>
        <v>4-7103</v>
      </c>
      <c r="J142" s="50">
        <v>4</v>
      </c>
      <c r="K142" s="72">
        <v>7103</v>
      </c>
      <c r="L142" s="23" t="s">
        <v>425</v>
      </c>
      <c r="M142" s="73" t="s">
        <v>1775</v>
      </c>
      <c r="N142" s="23" t="s">
        <v>160</v>
      </c>
    </row>
    <row r="143" spans="1:14" ht="23.4" hidden="1" customHeight="1" x14ac:dyDescent="0.3">
      <c r="A143" s="23" t="s">
        <v>19</v>
      </c>
      <c r="B143" s="71" t="s">
        <v>20</v>
      </c>
      <c r="C143" s="21" t="s">
        <v>22</v>
      </c>
      <c r="D143" s="23" t="s">
        <v>2</v>
      </c>
      <c r="E143" s="72" t="s">
        <v>85</v>
      </c>
      <c r="F143" s="72" t="s">
        <v>85</v>
      </c>
      <c r="G143" s="72" t="s">
        <v>85</v>
      </c>
      <c r="H143" s="71" t="s">
        <v>140</v>
      </c>
      <c r="I143" s="71" t="str">
        <f>+Links_publicos_PBI[[#This Row],[id]]&amp;"-"&amp;Links_publicos_PBI[[#This Row],[id2]]</f>
        <v>4-7104</v>
      </c>
      <c r="J143" s="50">
        <v>4</v>
      </c>
      <c r="K143" s="72">
        <v>7104</v>
      </c>
      <c r="L143" s="23" t="s">
        <v>426</v>
      </c>
      <c r="M143" s="73" t="s">
        <v>1776</v>
      </c>
      <c r="N143" s="23" t="s">
        <v>160</v>
      </c>
    </row>
    <row r="144" spans="1:14" ht="23.4" hidden="1" customHeight="1" x14ac:dyDescent="0.3">
      <c r="A144" s="23" t="s">
        <v>19</v>
      </c>
      <c r="B144" s="71" t="s">
        <v>20</v>
      </c>
      <c r="C144" s="21" t="s">
        <v>22</v>
      </c>
      <c r="D144" s="23" t="s">
        <v>2</v>
      </c>
      <c r="E144" s="72" t="s">
        <v>85</v>
      </c>
      <c r="F144" s="72" t="s">
        <v>85</v>
      </c>
      <c r="G144" s="72" t="s">
        <v>85</v>
      </c>
      <c r="H144" s="71" t="s">
        <v>140</v>
      </c>
      <c r="I144" s="71" t="str">
        <f>+Links_publicos_PBI[[#This Row],[id]]&amp;"-"&amp;Links_publicos_PBI[[#This Row],[id2]]</f>
        <v>4-7105</v>
      </c>
      <c r="J144" s="50">
        <v>4</v>
      </c>
      <c r="K144" s="72">
        <v>7105</v>
      </c>
      <c r="L144" s="23" t="s">
        <v>427</v>
      </c>
      <c r="M144" s="73" t="s">
        <v>1777</v>
      </c>
      <c r="N144" s="23" t="s">
        <v>160</v>
      </c>
    </row>
    <row r="145" spans="1:14" ht="23.4" hidden="1" customHeight="1" x14ac:dyDescent="0.3">
      <c r="A145" s="23" t="s">
        <v>19</v>
      </c>
      <c r="B145" s="71" t="s">
        <v>20</v>
      </c>
      <c r="C145" s="21" t="s">
        <v>22</v>
      </c>
      <c r="D145" s="23" t="s">
        <v>2</v>
      </c>
      <c r="E145" s="72" t="s">
        <v>85</v>
      </c>
      <c r="F145" s="72" t="s">
        <v>85</v>
      </c>
      <c r="G145" s="72" t="s">
        <v>85</v>
      </c>
      <c r="H145" s="71" t="s">
        <v>140</v>
      </c>
      <c r="I145" s="71" t="str">
        <f>+Links_publicos_PBI[[#This Row],[id]]&amp;"-"&amp;Links_publicos_PBI[[#This Row],[id2]]</f>
        <v>4-7106</v>
      </c>
      <c r="J145" s="50">
        <v>4</v>
      </c>
      <c r="K145" s="72">
        <v>7106</v>
      </c>
      <c r="L145" s="23" t="s">
        <v>428</v>
      </c>
      <c r="M145" s="73" t="s">
        <v>1778</v>
      </c>
      <c r="N145" s="23" t="s">
        <v>160</v>
      </c>
    </row>
    <row r="146" spans="1:14" ht="23.4" hidden="1" customHeight="1" x14ac:dyDescent="0.3">
      <c r="A146" s="23" t="s">
        <v>19</v>
      </c>
      <c r="B146" s="71" t="s">
        <v>20</v>
      </c>
      <c r="C146" s="21" t="s">
        <v>22</v>
      </c>
      <c r="D146" s="23" t="s">
        <v>2</v>
      </c>
      <c r="E146" s="72" t="s">
        <v>85</v>
      </c>
      <c r="F146" s="72" t="s">
        <v>85</v>
      </c>
      <c r="G146" s="72" t="s">
        <v>85</v>
      </c>
      <c r="H146" s="71" t="s">
        <v>140</v>
      </c>
      <c r="I146" s="71" t="str">
        <f>+Links_publicos_PBI[[#This Row],[id]]&amp;"-"&amp;Links_publicos_PBI[[#This Row],[id2]]</f>
        <v>4-7107</v>
      </c>
      <c r="J146" s="50">
        <v>4</v>
      </c>
      <c r="K146" s="72">
        <v>7107</v>
      </c>
      <c r="L146" s="23" t="s">
        <v>429</v>
      </c>
      <c r="M146" s="73" t="s">
        <v>1779</v>
      </c>
      <c r="N146" s="23" t="s">
        <v>160</v>
      </c>
    </row>
    <row r="147" spans="1:14" ht="23.4" hidden="1" customHeight="1" x14ac:dyDescent="0.3">
      <c r="A147" s="23" t="s">
        <v>19</v>
      </c>
      <c r="B147" s="71" t="s">
        <v>20</v>
      </c>
      <c r="C147" s="21" t="s">
        <v>22</v>
      </c>
      <c r="D147" s="23" t="s">
        <v>2</v>
      </c>
      <c r="E147" s="72" t="s">
        <v>85</v>
      </c>
      <c r="F147" s="72" t="s">
        <v>85</v>
      </c>
      <c r="G147" s="72" t="s">
        <v>85</v>
      </c>
      <c r="H147" s="71" t="s">
        <v>140</v>
      </c>
      <c r="I147" s="71" t="str">
        <f>+Links_publicos_PBI[[#This Row],[id]]&amp;"-"&amp;Links_publicos_PBI[[#This Row],[id2]]</f>
        <v>4-7108</v>
      </c>
      <c r="J147" s="50">
        <v>4</v>
      </c>
      <c r="K147" s="72">
        <v>7108</v>
      </c>
      <c r="L147" s="23" t="s">
        <v>430</v>
      </c>
      <c r="M147" s="73" t="s">
        <v>1780</v>
      </c>
      <c r="N147" s="23" t="s">
        <v>160</v>
      </c>
    </row>
    <row r="148" spans="1:14" ht="23.4" hidden="1" customHeight="1" x14ac:dyDescent="0.3">
      <c r="A148" s="23" t="s">
        <v>19</v>
      </c>
      <c r="B148" s="71" t="s">
        <v>20</v>
      </c>
      <c r="C148" s="21" t="s">
        <v>22</v>
      </c>
      <c r="D148" s="23" t="s">
        <v>2</v>
      </c>
      <c r="E148" s="72" t="s">
        <v>85</v>
      </c>
      <c r="F148" s="72" t="s">
        <v>85</v>
      </c>
      <c r="G148" s="72" t="s">
        <v>85</v>
      </c>
      <c r="H148" s="71" t="s">
        <v>140</v>
      </c>
      <c r="I148" s="71" t="str">
        <f>+Links_publicos_PBI[[#This Row],[id]]&amp;"-"&amp;Links_publicos_PBI[[#This Row],[id2]]</f>
        <v>4-7109</v>
      </c>
      <c r="J148" s="50">
        <v>4</v>
      </c>
      <c r="K148" s="72">
        <v>7109</v>
      </c>
      <c r="L148" s="23" t="s">
        <v>431</v>
      </c>
      <c r="M148" s="73" t="s">
        <v>1781</v>
      </c>
      <c r="N148" s="23" t="s">
        <v>160</v>
      </c>
    </row>
    <row r="149" spans="1:14" ht="23.4" hidden="1" customHeight="1" x14ac:dyDescent="0.3">
      <c r="A149" s="23" t="s">
        <v>19</v>
      </c>
      <c r="B149" s="71" t="s">
        <v>20</v>
      </c>
      <c r="C149" s="21" t="s">
        <v>22</v>
      </c>
      <c r="D149" s="23" t="s">
        <v>2</v>
      </c>
      <c r="E149" s="72" t="s">
        <v>85</v>
      </c>
      <c r="F149" s="72" t="s">
        <v>85</v>
      </c>
      <c r="G149" s="72" t="s">
        <v>85</v>
      </c>
      <c r="H149" s="71" t="s">
        <v>140</v>
      </c>
      <c r="I149" s="71" t="str">
        <f>+Links_publicos_PBI[[#This Row],[id]]&amp;"-"&amp;Links_publicos_PBI[[#This Row],[id2]]</f>
        <v>4-7110</v>
      </c>
      <c r="J149" s="50">
        <v>4</v>
      </c>
      <c r="K149" s="72">
        <v>7110</v>
      </c>
      <c r="L149" s="23" t="s">
        <v>432</v>
      </c>
      <c r="M149" s="73" t="s">
        <v>1782</v>
      </c>
      <c r="N149" s="23" t="s">
        <v>160</v>
      </c>
    </row>
    <row r="150" spans="1:14" ht="23.4" hidden="1" customHeight="1" x14ac:dyDescent="0.3">
      <c r="A150" s="23" t="s">
        <v>19</v>
      </c>
      <c r="B150" s="71" t="s">
        <v>20</v>
      </c>
      <c r="C150" s="21" t="s">
        <v>22</v>
      </c>
      <c r="D150" s="23" t="s">
        <v>2</v>
      </c>
      <c r="E150" s="72" t="s">
        <v>85</v>
      </c>
      <c r="F150" s="72" t="s">
        <v>85</v>
      </c>
      <c r="G150" s="72" t="s">
        <v>85</v>
      </c>
      <c r="H150" s="71" t="s">
        <v>140</v>
      </c>
      <c r="I150" s="71" t="str">
        <f>+Links_publicos_PBI[[#This Row],[id]]&amp;"-"&amp;Links_publicos_PBI[[#This Row],[id2]]</f>
        <v>4-7201</v>
      </c>
      <c r="J150" s="50">
        <v>4</v>
      </c>
      <c r="K150" s="72">
        <v>7201</v>
      </c>
      <c r="L150" s="23" t="s">
        <v>433</v>
      </c>
      <c r="M150" s="73" t="s">
        <v>1783</v>
      </c>
      <c r="N150" s="23" t="s">
        <v>160</v>
      </c>
    </row>
    <row r="151" spans="1:14" ht="23.4" hidden="1" customHeight="1" x14ac:dyDescent="0.3">
      <c r="A151" s="23" t="s">
        <v>19</v>
      </c>
      <c r="B151" s="71" t="s">
        <v>20</v>
      </c>
      <c r="C151" s="21" t="s">
        <v>22</v>
      </c>
      <c r="D151" s="23" t="s">
        <v>2</v>
      </c>
      <c r="E151" s="72" t="s">
        <v>85</v>
      </c>
      <c r="F151" s="72" t="s">
        <v>85</v>
      </c>
      <c r="G151" s="72" t="s">
        <v>85</v>
      </c>
      <c r="H151" s="71" t="s">
        <v>140</v>
      </c>
      <c r="I151" s="71" t="str">
        <f>+Links_publicos_PBI[[#This Row],[id]]&amp;"-"&amp;Links_publicos_PBI[[#This Row],[id2]]</f>
        <v>4-7202</v>
      </c>
      <c r="J151" s="50">
        <v>4</v>
      </c>
      <c r="K151" s="72">
        <v>7202</v>
      </c>
      <c r="L151" s="23" t="s">
        <v>434</v>
      </c>
      <c r="M151" s="73" t="s">
        <v>1784</v>
      </c>
      <c r="N151" s="23" t="s">
        <v>160</v>
      </c>
    </row>
    <row r="152" spans="1:14" ht="23.4" hidden="1" customHeight="1" x14ac:dyDescent="0.3">
      <c r="A152" s="23" t="s">
        <v>19</v>
      </c>
      <c r="B152" s="71" t="s">
        <v>20</v>
      </c>
      <c r="C152" s="21" t="s">
        <v>22</v>
      </c>
      <c r="D152" s="23" t="s">
        <v>2</v>
      </c>
      <c r="E152" s="72" t="s">
        <v>85</v>
      </c>
      <c r="F152" s="72" t="s">
        <v>85</v>
      </c>
      <c r="G152" s="72" t="s">
        <v>85</v>
      </c>
      <c r="H152" s="71" t="s">
        <v>140</v>
      </c>
      <c r="I152" s="71" t="str">
        <f>+Links_publicos_PBI[[#This Row],[id]]&amp;"-"&amp;Links_publicos_PBI[[#This Row],[id2]]</f>
        <v>4-7203</v>
      </c>
      <c r="J152" s="50">
        <v>4</v>
      </c>
      <c r="K152" s="72">
        <v>7203</v>
      </c>
      <c r="L152" s="23" t="s">
        <v>435</v>
      </c>
      <c r="M152" s="73" t="s">
        <v>1785</v>
      </c>
      <c r="N152" s="23" t="s">
        <v>160</v>
      </c>
    </row>
    <row r="153" spans="1:14" ht="23.4" hidden="1" customHeight="1" x14ac:dyDescent="0.3">
      <c r="A153" s="23" t="s">
        <v>19</v>
      </c>
      <c r="B153" s="71" t="s">
        <v>20</v>
      </c>
      <c r="C153" s="21" t="s">
        <v>22</v>
      </c>
      <c r="D153" s="23" t="s">
        <v>2</v>
      </c>
      <c r="E153" s="72" t="s">
        <v>85</v>
      </c>
      <c r="F153" s="72" t="s">
        <v>85</v>
      </c>
      <c r="G153" s="72" t="s">
        <v>85</v>
      </c>
      <c r="H153" s="71" t="s">
        <v>140</v>
      </c>
      <c r="I153" s="71" t="str">
        <f>+Links_publicos_PBI[[#This Row],[id]]&amp;"-"&amp;Links_publicos_PBI[[#This Row],[id2]]</f>
        <v>4-7301</v>
      </c>
      <c r="J153" s="50">
        <v>4</v>
      </c>
      <c r="K153" s="72">
        <v>7301</v>
      </c>
      <c r="L153" s="23" t="s">
        <v>436</v>
      </c>
      <c r="M153" s="73" t="s">
        <v>1786</v>
      </c>
      <c r="N153" s="23" t="s">
        <v>160</v>
      </c>
    </row>
    <row r="154" spans="1:14" ht="23.4" hidden="1" customHeight="1" x14ac:dyDescent="0.3">
      <c r="A154" s="23" t="s">
        <v>19</v>
      </c>
      <c r="B154" s="71" t="s">
        <v>20</v>
      </c>
      <c r="C154" s="21" t="s">
        <v>22</v>
      </c>
      <c r="D154" s="23" t="s">
        <v>2</v>
      </c>
      <c r="E154" s="72" t="s">
        <v>85</v>
      </c>
      <c r="F154" s="72" t="s">
        <v>85</v>
      </c>
      <c r="G154" s="72" t="s">
        <v>85</v>
      </c>
      <c r="H154" s="71" t="s">
        <v>140</v>
      </c>
      <c r="I154" s="71" t="str">
        <f>+Links_publicos_PBI[[#This Row],[id]]&amp;"-"&amp;Links_publicos_PBI[[#This Row],[id2]]</f>
        <v>4-7302</v>
      </c>
      <c r="J154" s="50">
        <v>4</v>
      </c>
      <c r="K154" s="72">
        <v>7302</v>
      </c>
      <c r="L154" s="23" t="s">
        <v>437</v>
      </c>
      <c r="M154" s="73" t="s">
        <v>1787</v>
      </c>
      <c r="N154" s="23" t="s">
        <v>160</v>
      </c>
    </row>
    <row r="155" spans="1:14" ht="23.4" hidden="1" customHeight="1" x14ac:dyDescent="0.3">
      <c r="A155" s="23" t="s">
        <v>19</v>
      </c>
      <c r="B155" s="71" t="s">
        <v>20</v>
      </c>
      <c r="C155" s="21" t="s">
        <v>22</v>
      </c>
      <c r="D155" s="23" t="s">
        <v>2</v>
      </c>
      <c r="E155" s="72" t="s">
        <v>85</v>
      </c>
      <c r="F155" s="72" t="s">
        <v>85</v>
      </c>
      <c r="G155" s="72" t="s">
        <v>85</v>
      </c>
      <c r="H155" s="71" t="s">
        <v>140</v>
      </c>
      <c r="I155" s="71" t="str">
        <f>+Links_publicos_PBI[[#This Row],[id]]&amp;"-"&amp;Links_publicos_PBI[[#This Row],[id2]]</f>
        <v>4-7303</v>
      </c>
      <c r="J155" s="50">
        <v>4</v>
      </c>
      <c r="K155" s="72">
        <v>7303</v>
      </c>
      <c r="L155" s="23" t="s">
        <v>438</v>
      </c>
      <c r="M155" s="73" t="s">
        <v>1788</v>
      </c>
      <c r="N155" s="23" t="s">
        <v>160</v>
      </c>
    </row>
    <row r="156" spans="1:14" ht="23.4" hidden="1" customHeight="1" x14ac:dyDescent="0.3">
      <c r="A156" s="23" t="s">
        <v>19</v>
      </c>
      <c r="B156" s="71" t="s">
        <v>20</v>
      </c>
      <c r="C156" s="21" t="s">
        <v>22</v>
      </c>
      <c r="D156" s="23" t="s">
        <v>2</v>
      </c>
      <c r="E156" s="72" t="s">
        <v>85</v>
      </c>
      <c r="F156" s="72" t="s">
        <v>85</v>
      </c>
      <c r="G156" s="72" t="s">
        <v>85</v>
      </c>
      <c r="H156" s="71" t="s">
        <v>140</v>
      </c>
      <c r="I156" s="71" t="str">
        <f>+Links_publicos_PBI[[#This Row],[id]]&amp;"-"&amp;Links_publicos_PBI[[#This Row],[id2]]</f>
        <v>4-7304</v>
      </c>
      <c r="J156" s="50">
        <v>4</v>
      </c>
      <c r="K156" s="72">
        <v>7304</v>
      </c>
      <c r="L156" s="23" t="s">
        <v>439</v>
      </c>
      <c r="M156" s="73" t="s">
        <v>1789</v>
      </c>
      <c r="N156" s="23" t="s">
        <v>160</v>
      </c>
    </row>
    <row r="157" spans="1:14" ht="23.4" hidden="1" customHeight="1" x14ac:dyDescent="0.3">
      <c r="A157" s="23" t="s">
        <v>19</v>
      </c>
      <c r="B157" s="71" t="s">
        <v>20</v>
      </c>
      <c r="C157" s="21" t="s">
        <v>22</v>
      </c>
      <c r="D157" s="23" t="s">
        <v>2</v>
      </c>
      <c r="E157" s="72" t="s">
        <v>85</v>
      </c>
      <c r="F157" s="72" t="s">
        <v>85</v>
      </c>
      <c r="G157" s="72" t="s">
        <v>85</v>
      </c>
      <c r="H157" s="71" t="s">
        <v>140</v>
      </c>
      <c r="I157" s="71" t="str">
        <f>+Links_publicos_PBI[[#This Row],[id]]&amp;"-"&amp;Links_publicos_PBI[[#This Row],[id2]]</f>
        <v>4-7305</v>
      </c>
      <c r="J157" s="50">
        <v>4</v>
      </c>
      <c r="K157" s="72">
        <v>7305</v>
      </c>
      <c r="L157" s="23" t="s">
        <v>440</v>
      </c>
      <c r="M157" s="73" t="s">
        <v>1790</v>
      </c>
      <c r="N157" s="23" t="s">
        <v>160</v>
      </c>
    </row>
    <row r="158" spans="1:14" ht="23.4" hidden="1" customHeight="1" x14ac:dyDescent="0.3">
      <c r="A158" s="23" t="s">
        <v>19</v>
      </c>
      <c r="B158" s="71" t="s">
        <v>20</v>
      </c>
      <c r="C158" s="21" t="s">
        <v>22</v>
      </c>
      <c r="D158" s="23" t="s">
        <v>2</v>
      </c>
      <c r="E158" s="72" t="s">
        <v>85</v>
      </c>
      <c r="F158" s="72" t="s">
        <v>85</v>
      </c>
      <c r="G158" s="72" t="s">
        <v>85</v>
      </c>
      <c r="H158" s="71" t="s">
        <v>140</v>
      </c>
      <c r="I158" s="71" t="str">
        <f>+Links_publicos_PBI[[#This Row],[id]]&amp;"-"&amp;Links_publicos_PBI[[#This Row],[id2]]</f>
        <v>4-7306</v>
      </c>
      <c r="J158" s="50">
        <v>4</v>
      </c>
      <c r="K158" s="72">
        <v>7306</v>
      </c>
      <c r="L158" s="23" t="s">
        <v>441</v>
      </c>
      <c r="M158" s="73" t="s">
        <v>1791</v>
      </c>
      <c r="N158" s="23" t="s">
        <v>160</v>
      </c>
    </row>
    <row r="159" spans="1:14" ht="23.4" hidden="1" customHeight="1" x14ac:dyDescent="0.3">
      <c r="A159" s="23" t="s">
        <v>19</v>
      </c>
      <c r="B159" s="71" t="s">
        <v>20</v>
      </c>
      <c r="C159" s="21" t="s">
        <v>22</v>
      </c>
      <c r="D159" s="23" t="s">
        <v>2</v>
      </c>
      <c r="E159" s="72" t="s">
        <v>85</v>
      </c>
      <c r="F159" s="72" t="s">
        <v>85</v>
      </c>
      <c r="G159" s="72" t="s">
        <v>85</v>
      </c>
      <c r="H159" s="71" t="s">
        <v>140</v>
      </c>
      <c r="I159" s="71" t="str">
        <f>+Links_publicos_PBI[[#This Row],[id]]&amp;"-"&amp;Links_publicos_PBI[[#This Row],[id2]]</f>
        <v>4-7307</v>
      </c>
      <c r="J159" s="50">
        <v>4</v>
      </c>
      <c r="K159" s="72">
        <v>7307</v>
      </c>
      <c r="L159" s="23" t="s">
        <v>442</v>
      </c>
      <c r="M159" s="73" t="s">
        <v>1792</v>
      </c>
      <c r="N159" s="23" t="s">
        <v>160</v>
      </c>
    </row>
    <row r="160" spans="1:14" ht="23.4" hidden="1" customHeight="1" x14ac:dyDescent="0.3">
      <c r="A160" s="23" t="s">
        <v>19</v>
      </c>
      <c r="B160" s="71" t="s">
        <v>20</v>
      </c>
      <c r="C160" s="21" t="s">
        <v>22</v>
      </c>
      <c r="D160" s="23" t="s">
        <v>2</v>
      </c>
      <c r="E160" s="72" t="s">
        <v>85</v>
      </c>
      <c r="F160" s="72" t="s">
        <v>85</v>
      </c>
      <c r="G160" s="72" t="s">
        <v>85</v>
      </c>
      <c r="H160" s="71" t="s">
        <v>140</v>
      </c>
      <c r="I160" s="71" t="str">
        <f>+Links_publicos_PBI[[#This Row],[id]]&amp;"-"&amp;Links_publicos_PBI[[#This Row],[id2]]</f>
        <v>4-7308</v>
      </c>
      <c r="J160" s="50">
        <v>4</v>
      </c>
      <c r="K160" s="72">
        <v>7308</v>
      </c>
      <c r="L160" s="23" t="s">
        <v>443</v>
      </c>
      <c r="M160" s="73" t="s">
        <v>1793</v>
      </c>
      <c r="N160" s="23" t="s">
        <v>160</v>
      </c>
    </row>
    <row r="161" spans="1:14" ht="23.4" hidden="1" customHeight="1" x14ac:dyDescent="0.3">
      <c r="A161" s="23" t="s">
        <v>19</v>
      </c>
      <c r="B161" s="71" t="s">
        <v>20</v>
      </c>
      <c r="C161" s="21" t="s">
        <v>22</v>
      </c>
      <c r="D161" s="23" t="s">
        <v>2</v>
      </c>
      <c r="E161" s="72" t="s">
        <v>85</v>
      </c>
      <c r="F161" s="72" t="s">
        <v>85</v>
      </c>
      <c r="G161" s="72" t="s">
        <v>85</v>
      </c>
      <c r="H161" s="71" t="s">
        <v>140</v>
      </c>
      <c r="I161" s="71" t="str">
        <f>+Links_publicos_PBI[[#This Row],[id]]&amp;"-"&amp;Links_publicos_PBI[[#This Row],[id2]]</f>
        <v>4-7309</v>
      </c>
      <c r="J161" s="50">
        <v>4</v>
      </c>
      <c r="K161" s="72">
        <v>7309</v>
      </c>
      <c r="L161" s="23" t="s">
        <v>444</v>
      </c>
      <c r="M161" s="73" t="s">
        <v>1794</v>
      </c>
      <c r="N161" s="23" t="s">
        <v>160</v>
      </c>
    </row>
    <row r="162" spans="1:14" ht="23.4" hidden="1" customHeight="1" x14ac:dyDescent="0.3">
      <c r="A162" s="23" t="s">
        <v>19</v>
      </c>
      <c r="B162" s="71" t="s">
        <v>20</v>
      </c>
      <c r="C162" s="21" t="s">
        <v>22</v>
      </c>
      <c r="D162" s="23" t="s">
        <v>2</v>
      </c>
      <c r="E162" s="72" t="s">
        <v>85</v>
      </c>
      <c r="F162" s="72" t="s">
        <v>85</v>
      </c>
      <c r="G162" s="72" t="s">
        <v>85</v>
      </c>
      <c r="H162" s="71" t="s">
        <v>140</v>
      </c>
      <c r="I162" s="71" t="str">
        <f>+Links_publicos_PBI[[#This Row],[id]]&amp;"-"&amp;Links_publicos_PBI[[#This Row],[id2]]</f>
        <v>4-7401</v>
      </c>
      <c r="J162" s="50">
        <v>4</v>
      </c>
      <c r="K162" s="72">
        <v>7401</v>
      </c>
      <c r="L162" s="23" t="s">
        <v>445</v>
      </c>
      <c r="M162" s="73" t="s">
        <v>1795</v>
      </c>
      <c r="N162" s="23" t="s">
        <v>160</v>
      </c>
    </row>
    <row r="163" spans="1:14" ht="23.4" hidden="1" customHeight="1" x14ac:dyDescent="0.3">
      <c r="A163" s="23" t="s">
        <v>19</v>
      </c>
      <c r="B163" s="71" t="s">
        <v>20</v>
      </c>
      <c r="C163" s="21" t="s">
        <v>22</v>
      </c>
      <c r="D163" s="23" t="s">
        <v>2</v>
      </c>
      <c r="E163" s="72" t="s">
        <v>85</v>
      </c>
      <c r="F163" s="72" t="s">
        <v>85</v>
      </c>
      <c r="G163" s="72" t="s">
        <v>85</v>
      </c>
      <c r="H163" s="71" t="s">
        <v>140</v>
      </c>
      <c r="I163" s="71" t="str">
        <f>+Links_publicos_PBI[[#This Row],[id]]&amp;"-"&amp;Links_publicos_PBI[[#This Row],[id2]]</f>
        <v>4-7402</v>
      </c>
      <c r="J163" s="50">
        <v>4</v>
      </c>
      <c r="K163" s="72">
        <v>7402</v>
      </c>
      <c r="L163" s="23" t="s">
        <v>446</v>
      </c>
      <c r="M163" s="73" t="s">
        <v>1796</v>
      </c>
      <c r="N163" s="23" t="s">
        <v>160</v>
      </c>
    </row>
    <row r="164" spans="1:14" ht="23.4" hidden="1" customHeight="1" x14ac:dyDescent="0.3">
      <c r="A164" s="23" t="s">
        <v>19</v>
      </c>
      <c r="B164" s="71" t="s">
        <v>20</v>
      </c>
      <c r="C164" s="21" t="s">
        <v>22</v>
      </c>
      <c r="D164" s="23" t="s">
        <v>2</v>
      </c>
      <c r="E164" s="72" t="s">
        <v>85</v>
      </c>
      <c r="F164" s="72" t="s">
        <v>85</v>
      </c>
      <c r="G164" s="72" t="s">
        <v>85</v>
      </c>
      <c r="H164" s="71" t="s">
        <v>140</v>
      </c>
      <c r="I164" s="71" t="str">
        <f>+Links_publicos_PBI[[#This Row],[id]]&amp;"-"&amp;Links_publicos_PBI[[#This Row],[id2]]</f>
        <v>4-7403</v>
      </c>
      <c r="J164" s="50">
        <v>4</v>
      </c>
      <c r="K164" s="72">
        <v>7403</v>
      </c>
      <c r="L164" s="23" t="s">
        <v>447</v>
      </c>
      <c r="M164" s="73" t="s">
        <v>1797</v>
      </c>
      <c r="N164" s="23" t="s">
        <v>160</v>
      </c>
    </row>
    <row r="165" spans="1:14" ht="23.4" hidden="1" customHeight="1" x14ac:dyDescent="0.3">
      <c r="A165" s="23" t="s">
        <v>19</v>
      </c>
      <c r="B165" s="71" t="s">
        <v>20</v>
      </c>
      <c r="C165" s="21" t="s">
        <v>22</v>
      </c>
      <c r="D165" s="23" t="s">
        <v>2</v>
      </c>
      <c r="E165" s="72" t="s">
        <v>85</v>
      </c>
      <c r="F165" s="72" t="s">
        <v>85</v>
      </c>
      <c r="G165" s="72" t="s">
        <v>85</v>
      </c>
      <c r="H165" s="71" t="s">
        <v>140</v>
      </c>
      <c r="I165" s="71" t="str">
        <f>+Links_publicos_PBI[[#This Row],[id]]&amp;"-"&amp;Links_publicos_PBI[[#This Row],[id2]]</f>
        <v>4-7404</v>
      </c>
      <c r="J165" s="50">
        <v>4</v>
      </c>
      <c r="K165" s="72">
        <v>7404</v>
      </c>
      <c r="L165" s="23" t="s">
        <v>448</v>
      </c>
      <c r="M165" s="73" t="s">
        <v>1798</v>
      </c>
      <c r="N165" s="23" t="s">
        <v>160</v>
      </c>
    </row>
    <row r="166" spans="1:14" ht="23.4" hidden="1" customHeight="1" x14ac:dyDescent="0.3">
      <c r="A166" s="23" t="s">
        <v>19</v>
      </c>
      <c r="B166" s="71" t="s">
        <v>20</v>
      </c>
      <c r="C166" s="21" t="s">
        <v>22</v>
      </c>
      <c r="D166" s="23" t="s">
        <v>2</v>
      </c>
      <c r="E166" s="72" t="s">
        <v>85</v>
      </c>
      <c r="F166" s="72" t="s">
        <v>85</v>
      </c>
      <c r="G166" s="72" t="s">
        <v>85</v>
      </c>
      <c r="H166" s="71" t="s">
        <v>140</v>
      </c>
      <c r="I166" s="71" t="str">
        <f>+Links_publicos_PBI[[#This Row],[id]]&amp;"-"&amp;Links_publicos_PBI[[#This Row],[id2]]</f>
        <v>4-7405</v>
      </c>
      <c r="J166" s="50">
        <v>4</v>
      </c>
      <c r="K166" s="72">
        <v>7405</v>
      </c>
      <c r="L166" s="23" t="s">
        <v>449</v>
      </c>
      <c r="M166" s="73" t="s">
        <v>1799</v>
      </c>
      <c r="N166" s="23" t="s">
        <v>160</v>
      </c>
    </row>
    <row r="167" spans="1:14" ht="23.4" hidden="1" customHeight="1" x14ac:dyDescent="0.3">
      <c r="A167" s="23" t="s">
        <v>19</v>
      </c>
      <c r="B167" s="71" t="s">
        <v>20</v>
      </c>
      <c r="C167" s="21" t="s">
        <v>22</v>
      </c>
      <c r="D167" s="23" t="s">
        <v>2</v>
      </c>
      <c r="E167" s="72" t="s">
        <v>85</v>
      </c>
      <c r="F167" s="72" t="s">
        <v>85</v>
      </c>
      <c r="G167" s="72" t="s">
        <v>85</v>
      </c>
      <c r="H167" s="71" t="s">
        <v>140</v>
      </c>
      <c r="I167" s="71" t="str">
        <f>+Links_publicos_PBI[[#This Row],[id]]&amp;"-"&amp;Links_publicos_PBI[[#This Row],[id2]]</f>
        <v>4-7406</v>
      </c>
      <c r="J167" s="50">
        <v>4</v>
      </c>
      <c r="K167" s="72">
        <v>7406</v>
      </c>
      <c r="L167" s="23" t="s">
        <v>450</v>
      </c>
      <c r="M167" s="73" t="s">
        <v>1800</v>
      </c>
      <c r="N167" s="23" t="s">
        <v>160</v>
      </c>
    </row>
    <row r="168" spans="1:14" ht="23.4" hidden="1" customHeight="1" x14ac:dyDescent="0.3">
      <c r="A168" s="23" t="s">
        <v>19</v>
      </c>
      <c r="B168" s="71" t="s">
        <v>20</v>
      </c>
      <c r="C168" s="21" t="s">
        <v>22</v>
      </c>
      <c r="D168" s="23" t="s">
        <v>2</v>
      </c>
      <c r="E168" s="72" t="s">
        <v>85</v>
      </c>
      <c r="F168" s="72" t="s">
        <v>85</v>
      </c>
      <c r="G168" s="72" t="s">
        <v>85</v>
      </c>
      <c r="H168" s="71" t="s">
        <v>140</v>
      </c>
      <c r="I168" s="71" t="str">
        <f>+Links_publicos_PBI[[#This Row],[id]]&amp;"-"&amp;Links_publicos_PBI[[#This Row],[id2]]</f>
        <v>4-7407</v>
      </c>
      <c r="J168" s="50">
        <v>4</v>
      </c>
      <c r="K168" s="72">
        <v>7407</v>
      </c>
      <c r="L168" s="23" t="s">
        <v>451</v>
      </c>
      <c r="M168" s="73" t="s">
        <v>1801</v>
      </c>
      <c r="N168" s="23" t="s">
        <v>160</v>
      </c>
    </row>
    <row r="169" spans="1:14" ht="23.4" hidden="1" customHeight="1" x14ac:dyDescent="0.3">
      <c r="A169" s="23" t="s">
        <v>19</v>
      </c>
      <c r="B169" s="71" t="s">
        <v>20</v>
      </c>
      <c r="C169" s="21" t="s">
        <v>22</v>
      </c>
      <c r="D169" s="23" t="s">
        <v>2</v>
      </c>
      <c r="E169" s="72" t="s">
        <v>85</v>
      </c>
      <c r="F169" s="72" t="s">
        <v>85</v>
      </c>
      <c r="G169" s="72" t="s">
        <v>85</v>
      </c>
      <c r="H169" s="71" t="s">
        <v>140</v>
      </c>
      <c r="I169" s="71" t="str">
        <f>+Links_publicos_PBI[[#This Row],[id]]&amp;"-"&amp;Links_publicos_PBI[[#This Row],[id2]]</f>
        <v>4-7408</v>
      </c>
      <c r="J169" s="50">
        <v>4</v>
      </c>
      <c r="K169" s="72">
        <v>7408</v>
      </c>
      <c r="L169" s="23" t="s">
        <v>452</v>
      </c>
      <c r="M169" s="73" t="s">
        <v>1802</v>
      </c>
      <c r="N169" s="23" t="s">
        <v>160</v>
      </c>
    </row>
    <row r="170" spans="1:14" ht="23.4" hidden="1" customHeight="1" x14ac:dyDescent="0.3">
      <c r="A170" s="23" t="s">
        <v>19</v>
      </c>
      <c r="B170" s="71" t="s">
        <v>20</v>
      </c>
      <c r="C170" s="21" t="s">
        <v>22</v>
      </c>
      <c r="D170" s="23" t="s">
        <v>2</v>
      </c>
      <c r="E170" s="72" t="s">
        <v>85</v>
      </c>
      <c r="F170" s="72" t="s">
        <v>85</v>
      </c>
      <c r="G170" s="72" t="s">
        <v>85</v>
      </c>
      <c r="H170" s="71" t="s">
        <v>140</v>
      </c>
      <c r="I170" s="71" t="str">
        <f>+Links_publicos_PBI[[#This Row],[id]]&amp;"-"&amp;Links_publicos_PBI[[#This Row],[id2]]</f>
        <v>4-8101</v>
      </c>
      <c r="J170" s="50">
        <v>4</v>
      </c>
      <c r="K170" s="72">
        <v>8101</v>
      </c>
      <c r="L170" s="23" t="s">
        <v>453</v>
      </c>
      <c r="M170" s="73" t="s">
        <v>1803</v>
      </c>
      <c r="N170" s="23" t="s">
        <v>160</v>
      </c>
    </row>
    <row r="171" spans="1:14" ht="23.4" hidden="1" customHeight="1" x14ac:dyDescent="0.3">
      <c r="A171" s="23" t="s">
        <v>19</v>
      </c>
      <c r="B171" s="71" t="s">
        <v>20</v>
      </c>
      <c r="C171" s="21" t="s">
        <v>22</v>
      </c>
      <c r="D171" s="23" t="s">
        <v>2</v>
      </c>
      <c r="E171" s="72" t="s">
        <v>85</v>
      </c>
      <c r="F171" s="72" t="s">
        <v>85</v>
      </c>
      <c r="G171" s="72" t="s">
        <v>85</v>
      </c>
      <c r="H171" s="71" t="s">
        <v>140</v>
      </c>
      <c r="I171" s="71" t="str">
        <f>+Links_publicos_PBI[[#This Row],[id]]&amp;"-"&amp;Links_publicos_PBI[[#This Row],[id2]]</f>
        <v>4-8102</v>
      </c>
      <c r="J171" s="50">
        <v>4</v>
      </c>
      <c r="K171" s="72">
        <v>8102</v>
      </c>
      <c r="L171" s="23" t="s">
        <v>454</v>
      </c>
      <c r="M171" s="73" t="s">
        <v>1804</v>
      </c>
      <c r="N171" s="23" t="s">
        <v>160</v>
      </c>
    </row>
    <row r="172" spans="1:14" ht="23.4" hidden="1" customHeight="1" x14ac:dyDescent="0.3">
      <c r="A172" s="23" t="s">
        <v>19</v>
      </c>
      <c r="B172" s="71" t="s">
        <v>20</v>
      </c>
      <c r="C172" s="21" t="s">
        <v>22</v>
      </c>
      <c r="D172" s="23" t="s">
        <v>2</v>
      </c>
      <c r="E172" s="72" t="s">
        <v>85</v>
      </c>
      <c r="F172" s="72" t="s">
        <v>85</v>
      </c>
      <c r="G172" s="72" t="s">
        <v>85</v>
      </c>
      <c r="H172" s="71" t="s">
        <v>140</v>
      </c>
      <c r="I172" s="71" t="str">
        <f>+Links_publicos_PBI[[#This Row],[id]]&amp;"-"&amp;Links_publicos_PBI[[#This Row],[id2]]</f>
        <v>4-8103</v>
      </c>
      <c r="J172" s="50">
        <v>4</v>
      </c>
      <c r="K172" s="72">
        <v>8103</v>
      </c>
      <c r="L172" s="23" t="s">
        <v>455</v>
      </c>
      <c r="M172" s="73" t="s">
        <v>1805</v>
      </c>
      <c r="N172" s="23" t="s">
        <v>160</v>
      </c>
    </row>
    <row r="173" spans="1:14" ht="23.4" hidden="1" customHeight="1" x14ac:dyDescent="0.3">
      <c r="A173" s="23" t="s">
        <v>19</v>
      </c>
      <c r="B173" s="71" t="s">
        <v>20</v>
      </c>
      <c r="C173" s="21" t="s">
        <v>22</v>
      </c>
      <c r="D173" s="23" t="s">
        <v>2</v>
      </c>
      <c r="E173" s="72" t="s">
        <v>85</v>
      </c>
      <c r="F173" s="72" t="s">
        <v>85</v>
      </c>
      <c r="G173" s="72" t="s">
        <v>85</v>
      </c>
      <c r="H173" s="71" t="s">
        <v>140</v>
      </c>
      <c r="I173" s="71" t="str">
        <f>+Links_publicos_PBI[[#This Row],[id]]&amp;"-"&amp;Links_publicos_PBI[[#This Row],[id2]]</f>
        <v>4-8104</v>
      </c>
      <c r="J173" s="50">
        <v>4</v>
      </c>
      <c r="K173" s="72">
        <v>8104</v>
      </c>
      <c r="L173" s="23" t="s">
        <v>456</v>
      </c>
      <c r="M173" s="73" t="s">
        <v>1806</v>
      </c>
      <c r="N173" s="23" t="s">
        <v>160</v>
      </c>
    </row>
    <row r="174" spans="1:14" ht="23.4" hidden="1" customHeight="1" x14ac:dyDescent="0.3">
      <c r="A174" s="23" t="s">
        <v>19</v>
      </c>
      <c r="B174" s="71" t="s">
        <v>20</v>
      </c>
      <c r="C174" s="21" t="s">
        <v>22</v>
      </c>
      <c r="D174" s="23" t="s">
        <v>2</v>
      </c>
      <c r="E174" s="72" t="s">
        <v>85</v>
      </c>
      <c r="F174" s="72" t="s">
        <v>85</v>
      </c>
      <c r="G174" s="72" t="s">
        <v>85</v>
      </c>
      <c r="H174" s="71" t="s">
        <v>140</v>
      </c>
      <c r="I174" s="71" t="str">
        <f>+Links_publicos_PBI[[#This Row],[id]]&amp;"-"&amp;Links_publicos_PBI[[#This Row],[id2]]</f>
        <v>4-8105</v>
      </c>
      <c r="J174" s="50">
        <v>4</v>
      </c>
      <c r="K174" s="72">
        <v>8105</v>
      </c>
      <c r="L174" s="23" t="s">
        <v>457</v>
      </c>
      <c r="M174" s="73" t="s">
        <v>1807</v>
      </c>
      <c r="N174" s="23" t="s">
        <v>160</v>
      </c>
    </row>
    <row r="175" spans="1:14" ht="23.4" hidden="1" customHeight="1" x14ac:dyDescent="0.3">
      <c r="A175" s="23" t="s">
        <v>19</v>
      </c>
      <c r="B175" s="71" t="s">
        <v>20</v>
      </c>
      <c r="C175" s="21" t="s">
        <v>22</v>
      </c>
      <c r="D175" s="23" t="s">
        <v>2</v>
      </c>
      <c r="E175" s="72" t="s">
        <v>85</v>
      </c>
      <c r="F175" s="72" t="s">
        <v>85</v>
      </c>
      <c r="G175" s="72" t="s">
        <v>85</v>
      </c>
      <c r="H175" s="71" t="s">
        <v>140</v>
      </c>
      <c r="I175" s="71" t="str">
        <f>+Links_publicos_PBI[[#This Row],[id]]&amp;"-"&amp;Links_publicos_PBI[[#This Row],[id2]]</f>
        <v>4-8106</v>
      </c>
      <c r="J175" s="50">
        <v>4</v>
      </c>
      <c r="K175" s="72">
        <v>8106</v>
      </c>
      <c r="L175" s="23" t="s">
        <v>458</v>
      </c>
      <c r="M175" s="73" t="s">
        <v>1808</v>
      </c>
      <c r="N175" s="23" t="s">
        <v>160</v>
      </c>
    </row>
    <row r="176" spans="1:14" ht="23.4" hidden="1" customHeight="1" x14ac:dyDescent="0.3">
      <c r="A176" s="23" t="s">
        <v>19</v>
      </c>
      <c r="B176" s="71" t="s">
        <v>20</v>
      </c>
      <c r="C176" s="21" t="s">
        <v>22</v>
      </c>
      <c r="D176" s="23" t="s">
        <v>2</v>
      </c>
      <c r="E176" s="72" t="s">
        <v>85</v>
      </c>
      <c r="F176" s="72" t="s">
        <v>85</v>
      </c>
      <c r="G176" s="72" t="s">
        <v>85</v>
      </c>
      <c r="H176" s="71" t="s">
        <v>140</v>
      </c>
      <c r="I176" s="71" t="str">
        <f>+Links_publicos_PBI[[#This Row],[id]]&amp;"-"&amp;Links_publicos_PBI[[#This Row],[id2]]</f>
        <v>4-8107</v>
      </c>
      <c r="J176" s="50">
        <v>4</v>
      </c>
      <c r="K176" s="72">
        <v>8107</v>
      </c>
      <c r="L176" s="23" t="s">
        <v>459</v>
      </c>
      <c r="M176" s="73" t="s">
        <v>1809</v>
      </c>
      <c r="N176" s="23" t="s">
        <v>160</v>
      </c>
    </row>
    <row r="177" spans="1:14" ht="23.4" hidden="1" customHeight="1" x14ac:dyDescent="0.3">
      <c r="A177" s="23" t="s">
        <v>19</v>
      </c>
      <c r="B177" s="71" t="s">
        <v>20</v>
      </c>
      <c r="C177" s="21" t="s">
        <v>22</v>
      </c>
      <c r="D177" s="23" t="s">
        <v>2</v>
      </c>
      <c r="E177" s="72" t="s">
        <v>85</v>
      </c>
      <c r="F177" s="72" t="s">
        <v>85</v>
      </c>
      <c r="G177" s="72" t="s">
        <v>85</v>
      </c>
      <c r="H177" s="71" t="s">
        <v>140</v>
      </c>
      <c r="I177" s="71" t="str">
        <f>+Links_publicos_PBI[[#This Row],[id]]&amp;"-"&amp;Links_publicos_PBI[[#This Row],[id2]]</f>
        <v>4-8108</v>
      </c>
      <c r="J177" s="50">
        <v>4</v>
      </c>
      <c r="K177" s="72">
        <v>8108</v>
      </c>
      <c r="L177" s="23" t="s">
        <v>460</v>
      </c>
      <c r="M177" s="73" t="s">
        <v>1810</v>
      </c>
      <c r="N177" s="23" t="s">
        <v>160</v>
      </c>
    </row>
    <row r="178" spans="1:14" ht="23.4" hidden="1" customHeight="1" x14ac:dyDescent="0.3">
      <c r="A178" s="23" t="s">
        <v>19</v>
      </c>
      <c r="B178" s="71" t="s">
        <v>20</v>
      </c>
      <c r="C178" s="21" t="s">
        <v>22</v>
      </c>
      <c r="D178" s="23" t="s">
        <v>2</v>
      </c>
      <c r="E178" s="72" t="s">
        <v>85</v>
      </c>
      <c r="F178" s="72" t="s">
        <v>85</v>
      </c>
      <c r="G178" s="72" t="s">
        <v>85</v>
      </c>
      <c r="H178" s="71" t="s">
        <v>140</v>
      </c>
      <c r="I178" s="71" t="str">
        <f>+Links_publicos_PBI[[#This Row],[id]]&amp;"-"&amp;Links_publicos_PBI[[#This Row],[id2]]</f>
        <v>4-8109</v>
      </c>
      <c r="J178" s="50">
        <v>4</v>
      </c>
      <c r="K178" s="72">
        <v>8109</v>
      </c>
      <c r="L178" s="23" t="s">
        <v>461</v>
      </c>
      <c r="M178" s="73" t="s">
        <v>1811</v>
      </c>
      <c r="N178" s="23" t="s">
        <v>160</v>
      </c>
    </row>
    <row r="179" spans="1:14" ht="23.4" hidden="1" customHeight="1" x14ac:dyDescent="0.3">
      <c r="A179" s="23" t="s">
        <v>19</v>
      </c>
      <c r="B179" s="71" t="s">
        <v>20</v>
      </c>
      <c r="C179" s="21" t="s">
        <v>22</v>
      </c>
      <c r="D179" s="23" t="s">
        <v>2</v>
      </c>
      <c r="E179" s="72" t="s">
        <v>85</v>
      </c>
      <c r="F179" s="72" t="s">
        <v>85</v>
      </c>
      <c r="G179" s="72" t="s">
        <v>85</v>
      </c>
      <c r="H179" s="71" t="s">
        <v>140</v>
      </c>
      <c r="I179" s="71" t="str">
        <f>+Links_publicos_PBI[[#This Row],[id]]&amp;"-"&amp;Links_publicos_PBI[[#This Row],[id2]]</f>
        <v>4-8110</v>
      </c>
      <c r="J179" s="50">
        <v>4</v>
      </c>
      <c r="K179" s="72">
        <v>8110</v>
      </c>
      <c r="L179" s="23" t="s">
        <v>462</v>
      </c>
      <c r="M179" s="73" t="s">
        <v>1812</v>
      </c>
      <c r="N179" s="23" t="s">
        <v>160</v>
      </c>
    </row>
    <row r="180" spans="1:14" ht="23.4" hidden="1" customHeight="1" x14ac:dyDescent="0.3">
      <c r="A180" s="23" t="s">
        <v>19</v>
      </c>
      <c r="B180" s="71" t="s">
        <v>20</v>
      </c>
      <c r="C180" s="21" t="s">
        <v>22</v>
      </c>
      <c r="D180" s="23" t="s">
        <v>2</v>
      </c>
      <c r="E180" s="72" t="s">
        <v>85</v>
      </c>
      <c r="F180" s="72" t="s">
        <v>85</v>
      </c>
      <c r="G180" s="72" t="s">
        <v>85</v>
      </c>
      <c r="H180" s="71" t="s">
        <v>140</v>
      </c>
      <c r="I180" s="71" t="str">
        <f>+Links_publicos_PBI[[#This Row],[id]]&amp;"-"&amp;Links_publicos_PBI[[#This Row],[id2]]</f>
        <v>4-8111</v>
      </c>
      <c r="J180" s="50">
        <v>4</v>
      </c>
      <c r="K180" s="72">
        <v>8111</v>
      </c>
      <c r="L180" s="23" t="s">
        <v>463</v>
      </c>
      <c r="M180" s="73" t="s">
        <v>1813</v>
      </c>
      <c r="N180" s="23" t="s">
        <v>160</v>
      </c>
    </row>
    <row r="181" spans="1:14" ht="23.4" hidden="1" customHeight="1" x14ac:dyDescent="0.3">
      <c r="A181" s="23" t="s">
        <v>19</v>
      </c>
      <c r="B181" s="71" t="s">
        <v>20</v>
      </c>
      <c r="C181" s="21" t="s">
        <v>22</v>
      </c>
      <c r="D181" s="23" t="s">
        <v>2</v>
      </c>
      <c r="E181" s="72" t="s">
        <v>85</v>
      </c>
      <c r="F181" s="72" t="s">
        <v>85</v>
      </c>
      <c r="G181" s="72" t="s">
        <v>85</v>
      </c>
      <c r="H181" s="71" t="s">
        <v>140</v>
      </c>
      <c r="I181" s="71" t="str">
        <f>+Links_publicos_PBI[[#This Row],[id]]&amp;"-"&amp;Links_publicos_PBI[[#This Row],[id2]]</f>
        <v>4-8112</v>
      </c>
      <c r="J181" s="50">
        <v>4</v>
      </c>
      <c r="K181" s="72">
        <v>8112</v>
      </c>
      <c r="L181" s="23" t="s">
        <v>464</v>
      </c>
      <c r="M181" s="73" t="s">
        <v>1814</v>
      </c>
      <c r="N181" s="23" t="s">
        <v>160</v>
      </c>
    </row>
    <row r="182" spans="1:14" ht="23.4" hidden="1" customHeight="1" x14ac:dyDescent="0.3">
      <c r="A182" s="23" t="s">
        <v>19</v>
      </c>
      <c r="B182" s="71" t="s">
        <v>20</v>
      </c>
      <c r="C182" s="21" t="s">
        <v>22</v>
      </c>
      <c r="D182" s="23" t="s">
        <v>2</v>
      </c>
      <c r="E182" s="72" t="s">
        <v>85</v>
      </c>
      <c r="F182" s="72" t="s">
        <v>85</v>
      </c>
      <c r="G182" s="72" t="s">
        <v>85</v>
      </c>
      <c r="H182" s="71" t="s">
        <v>140</v>
      </c>
      <c r="I182" s="71" t="str">
        <f>+Links_publicos_PBI[[#This Row],[id]]&amp;"-"&amp;Links_publicos_PBI[[#This Row],[id2]]</f>
        <v>4-8201</v>
      </c>
      <c r="J182" s="50">
        <v>4</v>
      </c>
      <c r="K182" s="72">
        <v>8201</v>
      </c>
      <c r="L182" s="23" t="s">
        <v>465</v>
      </c>
      <c r="M182" s="73" t="s">
        <v>1815</v>
      </c>
      <c r="N182" s="23" t="s">
        <v>160</v>
      </c>
    </row>
    <row r="183" spans="1:14" ht="23.4" hidden="1" customHeight="1" x14ac:dyDescent="0.3">
      <c r="A183" s="23" t="s">
        <v>19</v>
      </c>
      <c r="B183" s="71" t="s">
        <v>20</v>
      </c>
      <c r="C183" s="21" t="s">
        <v>22</v>
      </c>
      <c r="D183" s="23" t="s">
        <v>2</v>
      </c>
      <c r="E183" s="72" t="s">
        <v>85</v>
      </c>
      <c r="F183" s="72" t="s">
        <v>85</v>
      </c>
      <c r="G183" s="72" t="s">
        <v>85</v>
      </c>
      <c r="H183" s="71" t="s">
        <v>140</v>
      </c>
      <c r="I183" s="71" t="str">
        <f>+Links_publicos_PBI[[#This Row],[id]]&amp;"-"&amp;Links_publicos_PBI[[#This Row],[id2]]</f>
        <v>4-8202</v>
      </c>
      <c r="J183" s="50">
        <v>4</v>
      </c>
      <c r="K183" s="72">
        <v>8202</v>
      </c>
      <c r="L183" s="23" t="s">
        <v>466</v>
      </c>
      <c r="M183" s="73" t="s">
        <v>1816</v>
      </c>
      <c r="N183" s="23" t="s">
        <v>160</v>
      </c>
    </row>
    <row r="184" spans="1:14" ht="23.4" hidden="1" customHeight="1" x14ac:dyDescent="0.3">
      <c r="A184" s="23" t="s">
        <v>19</v>
      </c>
      <c r="B184" s="71" t="s">
        <v>20</v>
      </c>
      <c r="C184" s="21" t="s">
        <v>22</v>
      </c>
      <c r="D184" s="23" t="s">
        <v>2</v>
      </c>
      <c r="E184" s="72" t="s">
        <v>85</v>
      </c>
      <c r="F184" s="72" t="s">
        <v>85</v>
      </c>
      <c r="G184" s="72" t="s">
        <v>85</v>
      </c>
      <c r="H184" s="71" t="s">
        <v>140</v>
      </c>
      <c r="I184" s="71" t="str">
        <f>+Links_publicos_PBI[[#This Row],[id]]&amp;"-"&amp;Links_publicos_PBI[[#This Row],[id2]]</f>
        <v>4-8203</v>
      </c>
      <c r="J184" s="50">
        <v>4</v>
      </c>
      <c r="K184" s="72">
        <v>8203</v>
      </c>
      <c r="L184" s="23" t="s">
        <v>467</v>
      </c>
      <c r="M184" s="73" t="s">
        <v>1817</v>
      </c>
      <c r="N184" s="23" t="s">
        <v>160</v>
      </c>
    </row>
    <row r="185" spans="1:14" ht="23.4" hidden="1" customHeight="1" x14ac:dyDescent="0.3">
      <c r="A185" s="23" t="s">
        <v>19</v>
      </c>
      <c r="B185" s="71" t="s">
        <v>20</v>
      </c>
      <c r="C185" s="21" t="s">
        <v>22</v>
      </c>
      <c r="D185" s="23" t="s">
        <v>2</v>
      </c>
      <c r="E185" s="72" t="s">
        <v>85</v>
      </c>
      <c r="F185" s="72" t="s">
        <v>85</v>
      </c>
      <c r="G185" s="72" t="s">
        <v>85</v>
      </c>
      <c r="H185" s="71" t="s">
        <v>140</v>
      </c>
      <c r="I185" s="71" t="str">
        <f>+Links_publicos_PBI[[#This Row],[id]]&amp;"-"&amp;Links_publicos_PBI[[#This Row],[id2]]</f>
        <v>4-8204</v>
      </c>
      <c r="J185" s="50">
        <v>4</v>
      </c>
      <c r="K185" s="72">
        <v>8204</v>
      </c>
      <c r="L185" s="23" t="s">
        <v>468</v>
      </c>
      <c r="M185" s="73" t="s">
        <v>1818</v>
      </c>
      <c r="N185" s="23" t="s">
        <v>160</v>
      </c>
    </row>
    <row r="186" spans="1:14" ht="23.4" hidden="1" customHeight="1" x14ac:dyDescent="0.3">
      <c r="A186" s="23" t="s">
        <v>19</v>
      </c>
      <c r="B186" s="71" t="s">
        <v>20</v>
      </c>
      <c r="C186" s="21" t="s">
        <v>22</v>
      </c>
      <c r="D186" s="23" t="s">
        <v>2</v>
      </c>
      <c r="E186" s="72" t="s">
        <v>85</v>
      </c>
      <c r="F186" s="72" t="s">
        <v>85</v>
      </c>
      <c r="G186" s="72" t="s">
        <v>85</v>
      </c>
      <c r="H186" s="71" t="s">
        <v>140</v>
      </c>
      <c r="I186" s="71" t="str">
        <f>+Links_publicos_PBI[[#This Row],[id]]&amp;"-"&amp;Links_publicos_PBI[[#This Row],[id2]]</f>
        <v>4-8205</v>
      </c>
      <c r="J186" s="50">
        <v>4</v>
      </c>
      <c r="K186" s="72">
        <v>8205</v>
      </c>
      <c r="L186" s="23" t="s">
        <v>469</v>
      </c>
      <c r="M186" s="73" t="s">
        <v>1819</v>
      </c>
      <c r="N186" s="23" t="s">
        <v>160</v>
      </c>
    </row>
    <row r="187" spans="1:14" ht="23.4" hidden="1" customHeight="1" x14ac:dyDescent="0.3">
      <c r="A187" s="23" t="s">
        <v>19</v>
      </c>
      <c r="B187" s="71" t="s">
        <v>20</v>
      </c>
      <c r="C187" s="21" t="s">
        <v>22</v>
      </c>
      <c r="D187" s="23" t="s">
        <v>2</v>
      </c>
      <c r="E187" s="72" t="s">
        <v>85</v>
      </c>
      <c r="F187" s="72" t="s">
        <v>85</v>
      </c>
      <c r="G187" s="72" t="s">
        <v>85</v>
      </c>
      <c r="H187" s="71" t="s">
        <v>140</v>
      </c>
      <c r="I187" s="71" t="str">
        <f>+Links_publicos_PBI[[#This Row],[id]]&amp;"-"&amp;Links_publicos_PBI[[#This Row],[id2]]</f>
        <v>4-8206</v>
      </c>
      <c r="J187" s="50">
        <v>4</v>
      </c>
      <c r="K187" s="72">
        <v>8206</v>
      </c>
      <c r="L187" s="23" t="s">
        <v>470</v>
      </c>
      <c r="M187" s="73" t="s">
        <v>1820</v>
      </c>
      <c r="N187" s="23" t="s">
        <v>160</v>
      </c>
    </row>
    <row r="188" spans="1:14" ht="23.4" hidden="1" customHeight="1" x14ac:dyDescent="0.3">
      <c r="A188" s="23" t="s">
        <v>19</v>
      </c>
      <c r="B188" s="71" t="s">
        <v>20</v>
      </c>
      <c r="C188" s="21" t="s">
        <v>22</v>
      </c>
      <c r="D188" s="23" t="s">
        <v>2</v>
      </c>
      <c r="E188" s="72" t="s">
        <v>85</v>
      </c>
      <c r="F188" s="72" t="s">
        <v>85</v>
      </c>
      <c r="G188" s="72" t="s">
        <v>85</v>
      </c>
      <c r="H188" s="71" t="s">
        <v>140</v>
      </c>
      <c r="I188" s="71" t="str">
        <f>+Links_publicos_PBI[[#This Row],[id]]&amp;"-"&amp;Links_publicos_PBI[[#This Row],[id2]]</f>
        <v>4-8207</v>
      </c>
      <c r="J188" s="50">
        <v>4</v>
      </c>
      <c r="K188" s="72">
        <v>8207</v>
      </c>
      <c r="L188" s="23" t="s">
        <v>471</v>
      </c>
      <c r="M188" s="73" t="s">
        <v>1821</v>
      </c>
      <c r="N188" s="23" t="s">
        <v>160</v>
      </c>
    </row>
    <row r="189" spans="1:14" ht="23.4" hidden="1" customHeight="1" x14ac:dyDescent="0.3">
      <c r="A189" s="23" t="s">
        <v>19</v>
      </c>
      <c r="B189" s="71" t="s">
        <v>20</v>
      </c>
      <c r="C189" s="21" t="s">
        <v>22</v>
      </c>
      <c r="D189" s="23" t="s">
        <v>2</v>
      </c>
      <c r="E189" s="72" t="s">
        <v>85</v>
      </c>
      <c r="F189" s="72" t="s">
        <v>85</v>
      </c>
      <c r="G189" s="72" t="s">
        <v>85</v>
      </c>
      <c r="H189" s="71" t="s">
        <v>140</v>
      </c>
      <c r="I189" s="71" t="str">
        <f>+Links_publicos_PBI[[#This Row],[id]]&amp;"-"&amp;Links_publicos_PBI[[#This Row],[id2]]</f>
        <v>4-8301</v>
      </c>
      <c r="J189" s="50">
        <v>4</v>
      </c>
      <c r="K189" s="72">
        <v>8301</v>
      </c>
      <c r="L189" s="23" t="s">
        <v>472</v>
      </c>
      <c r="M189" s="73" t="s">
        <v>1822</v>
      </c>
      <c r="N189" s="23" t="s">
        <v>160</v>
      </c>
    </row>
    <row r="190" spans="1:14" ht="23.4" hidden="1" customHeight="1" x14ac:dyDescent="0.3">
      <c r="A190" s="23" t="s">
        <v>19</v>
      </c>
      <c r="B190" s="71" t="s">
        <v>20</v>
      </c>
      <c r="C190" s="21" t="s">
        <v>22</v>
      </c>
      <c r="D190" s="23" t="s">
        <v>2</v>
      </c>
      <c r="E190" s="72" t="s">
        <v>85</v>
      </c>
      <c r="F190" s="72" t="s">
        <v>85</v>
      </c>
      <c r="G190" s="72" t="s">
        <v>85</v>
      </c>
      <c r="H190" s="71" t="s">
        <v>140</v>
      </c>
      <c r="I190" s="71" t="str">
        <f>+Links_publicos_PBI[[#This Row],[id]]&amp;"-"&amp;Links_publicos_PBI[[#This Row],[id2]]</f>
        <v>4-8302</v>
      </c>
      <c r="J190" s="50">
        <v>4</v>
      </c>
      <c r="K190" s="72">
        <v>8302</v>
      </c>
      <c r="L190" s="23" t="s">
        <v>473</v>
      </c>
      <c r="M190" s="73" t="s">
        <v>1823</v>
      </c>
      <c r="N190" s="23" t="s">
        <v>160</v>
      </c>
    </row>
    <row r="191" spans="1:14" ht="23.4" hidden="1" customHeight="1" x14ac:dyDescent="0.3">
      <c r="A191" s="23" t="s">
        <v>19</v>
      </c>
      <c r="B191" s="71" t="s">
        <v>20</v>
      </c>
      <c r="C191" s="21" t="s">
        <v>22</v>
      </c>
      <c r="D191" s="23" t="s">
        <v>2</v>
      </c>
      <c r="E191" s="72" t="s">
        <v>85</v>
      </c>
      <c r="F191" s="72" t="s">
        <v>85</v>
      </c>
      <c r="G191" s="72" t="s">
        <v>85</v>
      </c>
      <c r="H191" s="71" t="s">
        <v>140</v>
      </c>
      <c r="I191" s="71" t="str">
        <f>+Links_publicos_PBI[[#This Row],[id]]&amp;"-"&amp;Links_publicos_PBI[[#This Row],[id2]]</f>
        <v>4-8303</v>
      </c>
      <c r="J191" s="50">
        <v>4</v>
      </c>
      <c r="K191" s="72">
        <v>8303</v>
      </c>
      <c r="L191" s="23" t="s">
        <v>474</v>
      </c>
      <c r="M191" s="73" t="s">
        <v>1824</v>
      </c>
      <c r="N191" s="23" t="s">
        <v>160</v>
      </c>
    </row>
    <row r="192" spans="1:14" ht="23.4" hidden="1" customHeight="1" x14ac:dyDescent="0.3">
      <c r="A192" s="23" t="s">
        <v>19</v>
      </c>
      <c r="B192" s="71" t="s">
        <v>20</v>
      </c>
      <c r="C192" s="21" t="s">
        <v>22</v>
      </c>
      <c r="D192" s="23" t="s">
        <v>2</v>
      </c>
      <c r="E192" s="72" t="s">
        <v>85</v>
      </c>
      <c r="F192" s="72" t="s">
        <v>85</v>
      </c>
      <c r="G192" s="72" t="s">
        <v>85</v>
      </c>
      <c r="H192" s="71" t="s">
        <v>140</v>
      </c>
      <c r="I192" s="71" t="str">
        <f>+Links_publicos_PBI[[#This Row],[id]]&amp;"-"&amp;Links_publicos_PBI[[#This Row],[id2]]</f>
        <v>4-8304</v>
      </c>
      <c r="J192" s="50">
        <v>4</v>
      </c>
      <c r="K192" s="72">
        <v>8304</v>
      </c>
      <c r="L192" s="23" t="s">
        <v>475</v>
      </c>
      <c r="M192" s="73" t="s">
        <v>1825</v>
      </c>
      <c r="N192" s="23" t="s">
        <v>160</v>
      </c>
    </row>
    <row r="193" spans="1:14" ht="23.4" hidden="1" customHeight="1" x14ac:dyDescent="0.3">
      <c r="A193" s="23" t="s">
        <v>19</v>
      </c>
      <c r="B193" s="71" t="s">
        <v>20</v>
      </c>
      <c r="C193" s="21" t="s">
        <v>22</v>
      </c>
      <c r="D193" s="23" t="s">
        <v>2</v>
      </c>
      <c r="E193" s="72" t="s">
        <v>85</v>
      </c>
      <c r="F193" s="72" t="s">
        <v>85</v>
      </c>
      <c r="G193" s="72" t="s">
        <v>85</v>
      </c>
      <c r="H193" s="71" t="s">
        <v>140</v>
      </c>
      <c r="I193" s="71" t="str">
        <f>+Links_publicos_PBI[[#This Row],[id]]&amp;"-"&amp;Links_publicos_PBI[[#This Row],[id2]]</f>
        <v>4-8305</v>
      </c>
      <c r="J193" s="50">
        <v>4</v>
      </c>
      <c r="K193" s="72">
        <v>8305</v>
      </c>
      <c r="L193" s="23" t="s">
        <v>476</v>
      </c>
      <c r="M193" s="73" t="s">
        <v>1826</v>
      </c>
      <c r="N193" s="23" t="s">
        <v>160</v>
      </c>
    </row>
    <row r="194" spans="1:14" ht="23.4" hidden="1" customHeight="1" x14ac:dyDescent="0.3">
      <c r="A194" s="23" t="s">
        <v>19</v>
      </c>
      <c r="B194" s="71" t="s">
        <v>20</v>
      </c>
      <c r="C194" s="21" t="s">
        <v>22</v>
      </c>
      <c r="D194" s="23" t="s">
        <v>2</v>
      </c>
      <c r="E194" s="72" t="s">
        <v>85</v>
      </c>
      <c r="F194" s="72" t="s">
        <v>85</v>
      </c>
      <c r="G194" s="72" t="s">
        <v>85</v>
      </c>
      <c r="H194" s="71" t="s">
        <v>140</v>
      </c>
      <c r="I194" s="71" t="str">
        <f>+Links_publicos_PBI[[#This Row],[id]]&amp;"-"&amp;Links_publicos_PBI[[#This Row],[id2]]</f>
        <v>4-8306</v>
      </c>
      <c r="J194" s="50">
        <v>4</v>
      </c>
      <c r="K194" s="72">
        <v>8306</v>
      </c>
      <c r="L194" s="23" t="s">
        <v>477</v>
      </c>
      <c r="M194" s="73" t="s">
        <v>1827</v>
      </c>
      <c r="N194" s="23" t="s">
        <v>160</v>
      </c>
    </row>
    <row r="195" spans="1:14" ht="23.4" hidden="1" customHeight="1" x14ac:dyDescent="0.3">
      <c r="A195" s="23" t="s">
        <v>19</v>
      </c>
      <c r="B195" s="71" t="s">
        <v>20</v>
      </c>
      <c r="C195" s="21" t="s">
        <v>22</v>
      </c>
      <c r="D195" s="23" t="s">
        <v>2</v>
      </c>
      <c r="E195" s="72" t="s">
        <v>85</v>
      </c>
      <c r="F195" s="72" t="s">
        <v>85</v>
      </c>
      <c r="G195" s="72" t="s">
        <v>85</v>
      </c>
      <c r="H195" s="71" t="s">
        <v>140</v>
      </c>
      <c r="I195" s="71" t="str">
        <f>+Links_publicos_PBI[[#This Row],[id]]&amp;"-"&amp;Links_publicos_PBI[[#This Row],[id2]]</f>
        <v>4-8307</v>
      </c>
      <c r="J195" s="50">
        <v>4</v>
      </c>
      <c r="K195" s="72">
        <v>8307</v>
      </c>
      <c r="L195" s="23" t="s">
        <v>478</v>
      </c>
      <c r="M195" s="73" t="s">
        <v>1828</v>
      </c>
      <c r="N195" s="23" t="s">
        <v>160</v>
      </c>
    </row>
    <row r="196" spans="1:14" ht="23.4" hidden="1" customHeight="1" x14ac:dyDescent="0.3">
      <c r="A196" s="23" t="s">
        <v>19</v>
      </c>
      <c r="B196" s="71" t="s">
        <v>20</v>
      </c>
      <c r="C196" s="21" t="s">
        <v>22</v>
      </c>
      <c r="D196" s="23" t="s">
        <v>2</v>
      </c>
      <c r="E196" s="72" t="s">
        <v>85</v>
      </c>
      <c r="F196" s="72" t="s">
        <v>85</v>
      </c>
      <c r="G196" s="72" t="s">
        <v>85</v>
      </c>
      <c r="H196" s="71" t="s">
        <v>140</v>
      </c>
      <c r="I196" s="71" t="str">
        <f>+Links_publicos_PBI[[#This Row],[id]]&amp;"-"&amp;Links_publicos_PBI[[#This Row],[id2]]</f>
        <v>4-8308</v>
      </c>
      <c r="J196" s="50">
        <v>4</v>
      </c>
      <c r="K196" s="72">
        <v>8308</v>
      </c>
      <c r="L196" s="23" t="s">
        <v>479</v>
      </c>
      <c r="M196" s="73" t="s">
        <v>1829</v>
      </c>
      <c r="N196" s="23" t="s">
        <v>160</v>
      </c>
    </row>
    <row r="197" spans="1:14" ht="23.4" hidden="1" customHeight="1" x14ac:dyDescent="0.3">
      <c r="A197" s="23" t="s">
        <v>19</v>
      </c>
      <c r="B197" s="71" t="s">
        <v>20</v>
      </c>
      <c r="C197" s="21" t="s">
        <v>22</v>
      </c>
      <c r="D197" s="23" t="s">
        <v>2</v>
      </c>
      <c r="E197" s="72" t="s">
        <v>85</v>
      </c>
      <c r="F197" s="72" t="s">
        <v>85</v>
      </c>
      <c r="G197" s="72" t="s">
        <v>85</v>
      </c>
      <c r="H197" s="71" t="s">
        <v>140</v>
      </c>
      <c r="I197" s="71" t="str">
        <f>+Links_publicos_PBI[[#This Row],[id]]&amp;"-"&amp;Links_publicos_PBI[[#This Row],[id2]]</f>
        <v>4-8309</v>
      </c>
      <c r="J197" s="50">
        <v>4</v>
      </c>
      <c r="K197" s="72">
        <v>8309</v>
      </c>
      <c r="L197" s="23" t="s">
        <v>480</v>
      </c>
      <c r="M197" s="73" t="s">
        <v>1830</v>
      </c>
      <c r="N197" s="23" t="s">
        <v>160</v>
      </c>
    </row>
    <row r="198" spans="1:14" ht="23.4" hidden="1" customHeight="1" x14ac:dyDescent="0.3">
      <c r="A198" s="23" t="s">
        <v>19</v>
      </c>
      <c r="B198" s="71" t="s">
        <v>20</v>
      </c>
      <c r="C198" s="21" t="s">
        <v>22</v>
      </c>
      <c r="D198" s="23" t="s">
        <v>2</v>
      </c>
      <c r="E198" s="72" t="s">
        <v>85</v>
      </c>
      <c r="F198" s="72" t="s">
        <v>85</v>
      </c>
      <c r="G198" s="72" t="s">
        <v>85</v>
      </c>
      <c r="H198" s="71" t="s">
        <v>140</v>
      </c>
      <c r="I198" s="71" t="str">
        <f>+Links_publicos_PBI[[#This Row],[id]]&amp;"-"&amp;Links_publicos_PBI[[#This Row],[id2]]</f>
        <v>4-8310</v>
      </c>
      <c r="J198" s="50">
        <v>4</v>
      </c>
      <c r="K198" s="72">
        <v>8310</v>
      </c>
      <c r="L198" s="23" t="s">
        <v>481</v>
      </c>
      <c r="M198" s="73" t="s">
        <v>1831</v>
      </c>
      <c r="N198" s="23" t="s">
        <v>160</v>
      </c>
    </row>
    <row r="199" spans="1:14" ht="23.4" hidden="1" customHeight="1" x14ac:dyDescent="0.3">
      <c r="A199" s="23" t="s">
        <v>19</v>
      </c>
      <c r="B199" s="71" t="s">
        <v>20</v>
      </c>
      <c r="C199" s="21" t="s">
        <v>22</v>
      </c>
      <c r="D199" s="23" t="s">
        <v>2</v>
      </c>
      <c r="E199" s="72" t="s">
        <v>85</v>
      </c>
      <c r="F199" s="72" t="s">
        <v>85</v>
      </c>
      <c r="G199" s="72" t="s">
        <v>85</v>
      </c>
      <c r="H199" s="71" t="s">
        <v>140</v>
      </c>
      <c r="I199" s="71" t="str">
        <f>+Links_publicos_PBI[[#This Row],[id]]&amp;"-"&amp;Links_publicos_PBI[[#This Row],[id2]]</f>
        <v>4-8311</v>
      </c>
      <c r="J199" s="50">
        <v>4</v>
      </c>
      <c r="K199" s="72">
        <v>8311</v>
      </c>
      <c r="L199" s="23" t="s">
        <v>482</v>
      </c>
      <c r="M199" s="73" t="s">
        <v>1832</v>
      </c>
      <c r="N199" s="23" t="s">
        <v>160</v>
      </c>
    </row>
    <row r="200" spans="1:14" ht="23.4" hidden="1" customHeight="1" x14ac:dyDescent="0.3">
      <c r="A200" s="23" t="s">
        <v>19</v>
      </c>
      <c r="B200" s="71" t="s">
        <v>20</v>
      </c>
      <c r="C200" s="21" t="s">
        <v>22</v>
      </c>
      <c r="D200" s="23" t="s">
        <v>2</v>
      </c>
      <c r="E200" s="72" t="s">
        <v>85</v>
      </c>
      <c r="F200" s="72" t="s">
        <v>85</v>
      </c>
      <c r="G200" s="72" t="s">
        <v>85</v>
      </c>
      <c r="H200" s="71" t="s">
        <v>140</v>
      </c>
      <c r="I200" s="71" t="str">
        <f>+Links_publicos_PBI[[#This Row],[id]]&amp;"-"&amp;Links_publicos_PBI[[#This Row],[id2]]</f>
        <v>4-8312</v>
      </c>
      <c r="J200" s="50">
        <v>4</v>
      </c>
      <c r="K200" s="72">
        <v>8312</v>
      </c>
      <c r="L200" s="23" t="s">
        <v>483</v>
      </c>
      <c r="M200" s="73" t="s">
        <v>1833</v>
      </c>
      <c r="N200" s="23" t="s">
        <v>160</v>
      </c>
    </row>
    <row r="201" spans="1:14" ht="23.4" hidden="1" customHeight="1" x14ac:dyDescent="0.3">
      <c r="A201" s="23" t="s">
        <v>19</v>
      </c>
      <c r="B201" s="71" t="s">
        <v>20</v>
      </c>
      <c r="C201" s="21" t="s">
        <v>22</v>
      </c>
      <c r="D201" s="23" t="s">
        <v>2</v>
      </c>
      <c r="E201" s="72" t="s">
        <v>85</v>
      </c>
      <c r="F201" s="72" t="s">
        <v>85</v>
      </c>
      <c r="G201" s="72" t="s">
        <v>85</v>
      </c>
      <c r="H201" s="71" t="s">
        <v>140</v>
      </c>
      <c r="I201" s="71" t="str">
        <f>+Links_publicos_PBI[[#This Row],[id]]&amp;"-"&amp;Links_publicos_PBI[[#This Row],[id2]]</f>
        <v>4-8313</v>
      </c>
      <c r="J201" s="50">
        <v>4</v>
      </c>
      <c r="K201" s="72">
        <v>8313</v>
      </c>
      <c r="L201" s="23" t="s">
        <v>484</v>
      </c>
      <c r="M201" s="73" t="s">
        <v>1834</v>
      </c>
      <c r="N201" s="23" t="s">
        <v>160</v>
      </c>
    </row>
    <row r="202" spans="1:14" ht="23.4" hidden="1" customHeight="1" x14ac:dyDescent="0.3">
      <c r="A202" s="23" t="s">
        <v>19</v>
      </c>
      <c r="B202" s="71" t="s">
        <v>20</v>
      </c>
      <c r="C202" s="21" t="s">
        <v>22</v>
      </c>
      <c r="D202" s="23" t="s">
        <v>2</v>
      </c>
      <c r="E202" s="72" t="s">
        <v>85</v>
      </c>
      <c r="F202" s="72" t="s">
        <v>85</v>
      </c>
      <c r="G202" s="72" t="s">
        <v>85</v>
      </c>
      <c r="H202" s="71" t="s">
        <v>140</v>
      </c>
      <c r="I202" s="71" t="str">
        <f>+Links_publicos_PBI[[#This Row],[id]]&amp;"-"&amp;Links_publicos_PBI[[#This Row],[id2]]</f>
        <v>4-8314</v>
      </c>
      <c r="J202" s="50">
        <v>4</v>
      </c>
      <c r="K202" s="72">
        <v>8314</v>
      </c>
      <c r="L202" s="23" t="s">
        <v>485</v>
      </c>
      <c r="M202" s="73" t="s">
        <v>1835</v>
      </c>
      <c r="N202" s="23" t="s">
        <v>160</v>
      </c>
    </row>
    <row r="203" spans="1:14" ht="23.4" hidden="1" customHeight="1" x14ac:dyDescent="0.3">
      <c r="A203" s="23" t="s">
        <v>19</v>
      </c>
      <c r="B203" s="71" t="s">
        <v>20</v>
      </c>
      <c r="C203" s="21" t="s">
        <v>22</v>
      </c>
      <c r="D203" s="23" t="s">
        <v>2</v>
      </c>
      <c r="E203" s="72" t="s">
        <v>85</v>
      </c>
      <c r="F203" s="72" t="s">
        <v>85</v>
      </c>
      <c r="G203" s="72" t="s">
        <v>85</v>
      </c>
      <c r="H203" s="71" t="s">
        <v>140</v>
      </c>
      <c r="I203" s="71" t="str">
        <f>+Links_publicos_PBI[[#This Row],[id]]&amp;"-"&amp;Links_publicos_PBI[[#This Row],[id2]]</f>
        <v>4-9101</v>
      </c>
      <c r="J203" s="50">
        <v>4</v>
      </c>
      <c r="K203" s="72">
        <v>9101</v>
      </c>
      <c r="L203" s="23" t="s">
        <v>486</v>
      </c>
      <c r="M203" s="73" t="s">
        <v>1836</v>
      </c>
      <c r="N203" s="23" t="s">
        <v>160</v>
      </c>
    </row>
    <row r="204" spans="1:14" ht="23.4" hidden="1" customHeight="1" x14ac:dyDescent="0.3">
      <c r="A204" s="23" t="s">
        <v>19</v>
      </c>
      <c r="B204" s="71" t="s">
        <v>20</v>
      </c>
      <c r="C204" s="21" t="s">
        <v>22</v>
      </c>
      <c r="D204" s="23" t="s">
        <v>2</v>
      </c>
      <c r="E204" s="72" t="s">
        <v>85</v>
      </c>
      <c r="F204" s="72" t="s">
        <v>85</v>
      </c>
      <c r="G204" s="72" t="s">
        <v>85</v>
      </c>
      <c r="H204" s="71" t="s">
        <v>140</v>
      </c>
      <c r="I204" s="71" t="str">
        <f>+Links_publicos_PBI[[#This Row],[id]]&amp;"-"&amp;Links_publicos_PBI[[#This Row],[id2]]</f>
        <v>4-9102</v>
      </c>
      <c r="J204" s="50">
        <v>4</v>
      </c>
      <c r="K204" s="72">
        <v>9102</v>
      </c>
      <c r="L204" s="23" t="s">
        <v>487</v>
      </c>
      <c r="M204" s="73" t="s">
        <v>1837</v>
      </c>
      <c r="N204" s="23" t="s">
        <v>160</v>
      </c>
    </row>
    <row r="205" spans="1:14" ht="23.4" hidden="1" customHeight="1" x14ac:dyDescent="0.3">
      <c r="A205" s="23" t="s">
        <v>19</v>
      </c>
      <c r="B205" s="71" t="s">
        <v>20</v>
      </c>
      <c r="C205" s="21" t="s">
        <v>22</v>
      </c>
      <c r="D205" s="23" t="s">
        <v>2</v>
      </c>
      <c r="E205" s="72" t="s">
        <v>85</v>
      </c>
      <c r="F205" s="72" t="s">
        <v>85</v>
      </c>
      <c r="G205" s="72" t="s">
        <v>85</v>
      </c>
      <c r="H205" s="71" t="s">
        <v>140</v>
      </c>
      <c r="I205" s="71" t="str">
        <f>+Links_publicos_PBI[[#This Row],[id]]&amp;"-"&amp;Links_publicos_PBI[[#This Row],[id2]]</f>
        <v>4-9103</v>
      </c>
      <c r="J205" s="50">
        <v>4</v>
      </c>
      <c r="K205" s="72">
        <v>9103</v>
      </c>
      <c r="L205" s="23" t="s">
        <v>488</v>
      </c>
      <c r="M205" s="73" t="s">
        <v>1838</v>
      </c>
      <c r="N205" s="23" t="s">
        <v>160</v>
      </c>
    </row>
    <row r="206" spans="1:14" ht="23.4" hidden="1" customHeight="1" x14ac:dyDescent="0.3">
      <c r="A206" s="23" t="s">
        <v>19</v>
      </c>
      <c r="B206" s="71" t="s">
        <v>20</v>
      </c>
      <c r="C206" s="21" t="s">
        <v>22</v>
      </c>
      <c r="D206" s="23" t="s">
        <v>2</v>
      </c>
      <c r="E206" s="72" t="s">
        <v>85</v>
      </c>
      <c r="F206" s="72" t="s">
        <v>85</v>
      </c>
      <c r="G206" s="72" t="s">
        <v>85</v>
      </c>
      <c r="H206" s="71" t="s">
        <v>140</v>
      </c>
      <c r="I206" s="71" t="str">
        <f>+Links_publicos_PBI[[#This Row],[id]]&amp;"-"&amp;Links_publicos_PBI[[#This Row],[id2]]</f>
        <v>4-9104</v>
      </c>
      <c r="J206" s="50">
        <v>4</v>
      </c>
      <c r="K206" s="72">
        <v>9104</v>
      </c>
      <c r="L206" s="23" t="s">
        <v>489</v>
      </c>
      <c r="M206" s="73" t="s">
        <v>1839</v>
      </c>
      <c r="N206" s="23" t="s">
        <v>160</v>
      </c>
    </row>
    <row r="207" spans="1:14" ht="23.4" hidden="1" customHeight="1" x14ac:dyDescent="0.3">
      <c r="A207" s="23" t="s">
        <v>19</v>
      </c>
      <c r="B207" s="71" t="s">
        <v>20</v>
      </c>
      <c r="C207" s="21" t="s">
        <v>22</v>
      </c>
      <c r="D207" s="23" t="s">
        <v>2</v>
      </c>
      <c r="E207" s="72" t="s">
        <v>85</v>
      </c>
      <c r="F207" s="72" t="s">
        <v>85</v>
      </c>
      <c r="G207" s="72" t="s">
        <v>85</v>
      </c>
      <c r="H207" s="71" t="s">
        <v>140</v>
      </c>
      <c r="I207" s="71" t="str">
        <f>+Links_publicos_PBI[[#This Row],[id]]&amp;"-"&amp;Links_publicos_PBI[[#This Row],[id2]]</f>
        <v>4-9105</v>
      </c>
      <c r="J207" s="50">
        <v>4</v>
      </c>
      <c r="K207" s="72">
        <v>9105</v>
      </c>
      <c r="L207" s="23" t="s">
        <v>490</v>
      </c>
      <c r="M207" s="73" t="s">
        <v>1840</v>
      </c>
      <c r="N207" s="23" t="s">
        <v>160</v>
      </c>
    </row>
    <row r="208" spans="1:14" ht="23.4" hidden="1" customHeight="1" x14ac:dyDescent="0.3">
      <c r="A208" s="23" t="s">
        <v>19</v>
      </c>
      <c r="B208" s="71" t="s">
        <v>20</v>
      </c>
      <c r="C208" s="21" t="s">
        <v>22</v>
      </c>
      <c r="D208" s="23" t="s">
        <v>2</v>
      </c>
      <c r="E208" s="72" t="s">
        <v>85</v>
      </c>
      <c r="F208" s="72" t="s">
        <v>85</v>
      </c>
      <c r="G208" s="72" t="s">
        <v>85</v>
      </c>
      <c r="H208" s="71" t="s">
        <v>140</v>
      </c>
      <c r="I208" s="71" t="str">
        <f>+Links_publicos_PBI[[#This Row],[id]]&amp;"-"&amp;Links_publicos_PBI[[#This Row],[id2]]</f>
        <v>4-9106</v>
      </c>
      <c r="J208" s="50">
        <v>4</v>
      </c>
      <c r="K208" s="72">
        <v>9106</v>
      </c>
      <c r="L208" s="23" t="s">
        <v>491</v>
      </c>
      <c r="M208" s="73" t="s">
        <v>1841</v>
      </c>
      <c r="N208" s="23" t="s">
        <v>160</v>
      </c>
    </row>
    <row r="209" spans="1:14" ht="23.4" hidden="1" customHeight="1" x14ac:dyDescent="0.3">
      <c r="A209" s="23" t="s">
        <v>19</v>
      </c>
      <c r="B209" s="71" t="s">
        <v>20</v>
      </c>
      <c r="C209" s="21" t="s">
        <v>22</v>
      </c>
      <c r="D209" s="23" t="s">
        <v>2</v>
      </c>
      <c r="E209" s="72" t="s">
        <v>85</v>
      </c>
      <c r="F209" s="72" t="s">
        <v>85</v>
      </c>
      <c r="G209" s="72" t="s">
        <v>85</v>
      </c>
      <c r="H209" s="71" t="s">
        <v>140</v>
      </c>
      <c r="I209" s="71" t="str">
        <f>+Links_publicos_PBI[[#This Row],[id]]&amp;"-"&amp;Links_publicos_PBI[[#This Row],[id2]]</f>
        <v>4-9107</v>
      </c>
      <c r="J209" s="50">
        <v>4</v>
      </c>
      <c r="K209" s="72">
        <v>9107</v>
      </c>
      <c r="L209" s="23" t="s">
        <v>492</v>
      </c>
      <c r="M209" s="73" t="s">
        <v>1842</v>
      </c>
      <c r="N209" s="23" t="s">
        <v>160</v>
      </c>
    </row>
    <row r="210" spans="1:14" ht="23.4" hidden="1" customHeight="1" x14ac:dyDescent="0.3">
      <c r="A210" s="23" t="s">
        <v>19</v>
      </c>
      <c r="B210" s="71" t="s">
        <v>20</v>
      </c>
      <c r="C210" s="21" t="s">
        <v>22</v>
      </c>
      <c r="D210" s="23" t="s">
        <v>2</v>
      </c>
      <c r="E210" s="72" t="s">
        <v>85</v>
      </c>
      <c r="F210" s="72" t="s">
        <v>85</v>
      </c>
      <c r="G210" s="72" t="s">
        <v>85</v>
      </c>
      <c r="H210" s="71" t="s">
        <v>140</v>
      </c>
      <c r="I210" s="71" t="str">
        <f>+Links_publicos_PBI[[#This Row],[id]]&amp;"-"&amp;Links_publicos_PBI[[#This Row],[id2]]</f>
        <v>4-9108</v>
      </c>
      <c r="J210" s="50">
        <v>4</v>
      </c>
      <c r="K210" s="72">
        <v>9108</v>
      </c>
      <c r="L210" s="23" t="s">
        <v>493</v>
      </c>
      <c r="M210" s="73" t="s">
        <v>1843</v>
      </c>
      <c r="N210" s="23" t="s">
        <v>160</v>
      </c>
    </row>
    <row r="211" spans="1:14" ht="23.4" hidden="1" customHeight="1" x14ac:dyDescent="0.3">
      <c r="A211" s="23" t="s">
        <v>19</v>
      </c>
      <c r="B211" s="71" t="s">
        <v>20</v>
      </c>
      <c r="C211" s="21" t="s">
        <v>22</v>
      </c>
      <c r="D211" s="23" t="s">
        <v>2</v>
      </c>
      <c r="E211" s="72" t="s">
        <v>85</v>
      </c>
      <c r="F211" s="72" t="s">
        <v>85</v>
      </c>
      <c r="G211" s="72" t="s">
        <v>85</v>
      </c>
      <c r="H211" s="71" t="s">
        <v>140</v>
      </c>
      <c r="I211" s="71" t="str">
        <f>+Links_publicos_PBI[[#This Row],[id]]&amp;"-"&amp;Links_publicos_PBI[[#This Row],[id2]]</f>
        <v>4-9109</v>
      </c>
      <c r="J211" s="50">
        <v>4</v>
      </c>
      <c r="K211" s="72">
        <v>9109</v>
      </c>
      <c r="L211" s="23" t="s">
        <v>494</v>
      </c>
      <c r="M211" s="73" t="s">
        <v>1844</v>
      </c>
      <c r="N211" s="23" t="s">
        <v>160</v>
      </c>
    </row>
    <row r="212" spans="1:14" ht="23.4" hidden="1" customHeight="1" x14ac:dyDescent="0.3">
      <c r="A212" s="23" t="s">
        <v>19</v>
      </c>
      <c r="B212" s="71" t="s">
        <v>20</v>
      </c>
      <c r="C212" s="21" t="s">
        <v>22</v>
      </c>
      <c r="D212" s="23" t="s">
        <v>2</v>
      </c>
      <c r="E212" s="72" t="s">
        <v>85</v>
      </c>
      <c r="F212" s="72" t="s">
        <v>85</v>
      </c>
      <c r="G212" s="72" t="s">
        <v>85</v>
      </c>
      <c r="H212" s="71" t="s">
        <v>140</v>
      </c>
      <c r="I212" s="71" t="str">
        <f>+Links_publicos_PBI[[#This Row],[id]]&amp;"-"&amp;Links_publicos_PBI[[#This Row],[id2]]</f>
        <v>4-9110</v>
      </c>
      <c r="J212" s="50">
        <v>4</v>
      </c>
      <c r="K212" s="72">
        <v>9110</v>
      </c>
      <c r="L212" s="23" t="s">
        <v>495</v>
      </c>
      <c r="M212" s="73" t="s">
        <v>1845</v>
      </c>
      <c r="N212" s="23" t="s">
        <v>160</v>
      </c>
    </row>
    <row r="213" spans="1:14" ht="23.4" hidden="1" customHeight="1" x14ac:dyDescent="0.3">
      <c r="A213" s="23" t="s">
        <v>19</v>
      </c>
      <c r="B213" s="71" t="s">
        <v>20</v>
      </c>
      <c r="C213" s="21" t="s">
        <v>22</v>
      </c>
      <c r="D213" s="23" t="s">
        <v>2</v>
      </c>
      <c r="E213" s="72" t="s">
        <v>85</v>
      </c>
      <c r="F213" s="72" t="s">
        <v>85</v>
      </c>
      <c r="G213" s="72" t="s">
        <v>85</v>
      </c>
      <c r="H213" s="71" t="s">
        <v>140</v>
      </c>
      <c r="I213" s="71" t="str">
        <f>+Links_publicos_PBI[[#This Row],[id]]&amp;"-"&amp;Links_publicos_PBI[[#This Row],[id2]]</f>
        <v>4-9111</v>
      </c>
      <c r="J213" s="50">
        <v>4</v>
      </c>
      <c r="K213" s="72">
        <v>9111</v>
      </c>
      <c r="L213" s="23" t="s">
        <v>496</v>
      </c>
      <c r="M213" s="73" t="s">
        <v>1846</v>
      </c>
      <c r="N213" s="23" t="s">
        <v>160</v>
      </c>
    </row>
    <row r="214" spans="1:14" ht="23.4" hidden="1" customHeight="1" x14ac:dyDescent="0.3">
      <c r="A214" s="23" t="s">
        <v>19</v>
      </c>
      <c r="B214" s="71" t="s">
        <v>20</v>
      </c>
      <c r="C214" s="21" t="s">
        <v>22</v>
      </c>
      <c r="D214" s="23" t="s">
        <v>2</v>
      </c>
      <c r="E214" s="72" t="s">
        <v>85</v>
      </c>
      <c r="F214" s="72" t="s">
        <v>85</v>
      </c>
      <c r="G214" s="72" t="s">
        <v>85</v>
      </c>
      <c r="H214" s="71" t="s">
        <v>140</v>
      </c>
      <c r="I214" s="71" t="str">
        <f>+Links_publicos_PBI[[#This Row],[id]]&amp;"-"&amp;Links_publicos_PBI[[#This Row],[id2]]</f>
        <v>4-9112</v>
      </c>
      <c r="J214" s="50">
        <v>4</v>
      </c>
      <c r="K214" s="72">
        <v>9112</v>
      </c>
      <c r="L214" s="23" t="s">
        <v>497</v>
      </c>
      <c r="M214" s="73" t="s">
        <v>1847</v>
      </c>
      <c r="N214" s="23" t="s">
        <v>160</v>
      </c>
    </row>
    <row r="215" spans="1:14" ht="23.4" hidden="1" customHeight="1" x14ac:dyDescent="0.3">
      <c r="A215" s="23" t="s">
        <v>19</v>
      </c>
      <c r="B215" s="71" t="s">
        <v>20</v>
      </c>
      <c r="C215" s="21" t="s">
        <v>22</v>
      </c>
      <c r="D215" s="23" t="s">
        <v>2</v>
      </c>
      <c r="E215" s="72" t="s">
        <v>85</v>
      </c>
      <c r="F215" s="72" t="s">
        <v>85</v>
      </c>
      <c r="G215" s="72" t="s">
        <v>85</v>
      </c>
      <c r="H215" s="71" t="s">
        <v>140</v>
      </c>
      <c r="I215" s="71" t="str">
        <f>+Links_publicos_PBI[[#This Row],[id]]&amp;"-"&amp;Links_publicos_PBI[[#This Row],[id2]]</f>
        <v>4-9113</v>
      </c>
      <c r="J215" s="50">
        <v>4</v>
      </c>
      <c r="K215" s="72">
        <v>9113</v>
      </c>
      <c r="L215" s="23" t="s">
        <v>498</v>
      </c>
      <c r="M215" s="73" t="s">
        <v>1848</v>
      </c>
      <c r="N215" s="23" t="s">
        <v>160</v>
      </c>
    </row>
    <row r="216" spans="1:14" ht="23.4" hidden="1" customHeight="1" x14ac:dyDescent="0.3">
      <c r="A216" s="23" t="s">
        <v>19</v>
      </c>
      <c r="B216" s="71" t="s">
        <v>20</v>
      </c>
      <c r="C216" s="21" t="s">
        <v>22</v>
      </c>
      <c r="D216" s="23" t="s">
        <v>2</v>
      </c>
      <c r="E216" s="72" t="s">
        <v>85</v>
      </c>
      <c r="F216" s="72" t="s">
        <v>85</v>
      </c>
      <c r="G216" s="72" t="s">
        <v>85</v>
      </c>
      <c r="H216" s="71" t="s">
        <v>140</v>
      </c>
      <c r="I216" s="71" t="str">
        <f>+Links_publicos_PBI[[#This Row],[id]]&amp;"-"&amp;Links_publicos_PBI[[#This Row],[id2]]</f>
        <v>4-9114</v>
      </c>
      <c r="J216" s="50">
        <v>4</v>
      </c>
      <c r="K216" s="72">
        <v>9114</v>
      </c>
      <c r="L216" s="23" t="s">
        <v>499</v>
      </c>
      <c r="M216" s="73" t="s">
        <v>1849</v>
      </c>
      <c r="N216" s="23" t="s">
        <v>160</v>
      </c>
    </row>
    <row r="217" spans="1:14" ht="23.4" hidden="1" customHeight="1" x14ac:dyDescent="0.3">
      <c r="A217" s="23" t="s">
        <v>19</v>
      </c>
      <c r="B217" s="71" t="s">
        <v>20</v>
      </c>
      <c r="C217" s="21" t="s">
        <v>22</v>
      </c>
      <c r="D217" s="23" t="s">
        <v>2</v>
      </c>
      <c r="E217" s="72" t="s">
        <v>85</v>
      </c>
      <c r="F217" s="72" t="s">
        <v>85</v>
      </c>
      <c r="G217" s="72" t="s">
        <v>85</v>
      </c>
      <c r="H217" s="71" t="s">
        <v>140</v>
      </c>
      <c r="I217" s="71" t="str">
        <f>+Links_publicos_PBI[[#This Row],[id]]&amp;"-"&amp;Links_publicos_PBI[[#This Row],[id2]]</f>
        <v>4-9115</v>
      </c>
      <c r="J217" s="50">
        <v>4</v>
      </c>
      <c r="K217" s="72">
        <v>9115</v>
      </c>
      <c r="L217" s="23" t="s">
        <v>500</v>
      </c>
      <c r="M217" s="73" t="s">
        <v>1850</v>
      </c>
      <c r="N217" s="23" t="s">
        <v>160</v>
      </c>
    </row>
    <row r="218" spans="1:14" ht="23.4" hidden="1" customHeight="1" x14ac:dyDescent="0.3">
      <c r="A218" s="23" t="s">
        <v>19</v>
      </c>
      <c r="B218" s="71" t="s">
        <v>20</v>
      </c>
      <c r="C218" s="21" t="s">
        <v>22</v>
      </c>
      <c r="D218" s="23" t="s">
        <v>2</v>
      </c>
      <c r="E218" s="72" t="s">
        <v>85</v>
      </c>
      <c r="F218" s="72" t="s">
        <v>85</v>
      </c>
      <c r="G218" s="72" t="s">
        <v>85</v>
      </c>
      <c r="H218" s="71" t="s">
        <v>140</v>
      </c>
      <c r="I218" s="71" t="str">
        <f>+Links_publicos_PBI[[#This Row],[id]]&amp;"-"&amp;Links_publicos_PBI[[#This Row],[id2]]</f>
        <v>4-9116</v>
      </c>
      <c r="J218" s="50">
        <v>4</v>
      </c>
      <c r="K218" s="72">
        <v>9116</v>
      </c>
      <c r="L218" s="23" t="s">
        <v>501</v>
      </c>
      <c r="M218" s="73" t="s">
        <v>1851</v>
      </c>
      <c r="N218" s="23" t="s">
        <v>160</v>
      </c>
    </row>
    <row r="219" spans="1:14" ht="23.4" hidden="1" customHeight="1" x14ac:dyDescent="0.3">
      <c r="A219" s="23" t="s">
        <v>19</v>
      </c>
      <c r="B219" s="71" t="s">
        <v>20</v>
      </c>
      <c r="C219" s="21" t="s">
        <v>22</v>
      </c>
      <c r="D219" s="23" t="s">
        <v>2</v>
      </c>
      <c r="E219" s="72" t="s">
        <v>85</v>
      </c>
      <c r="F219" s="72" t="s">
        <v>85</v>
      </c>
      <c r="G219" s="72" t="s">
        <v>85</v>
      </c>
      <c r="H219" s="71" t="s">
        <v>140</v>
      </c>
      <c r="I219" s="71" t="str">
        <f>+Links_publicos_PBI[[#This Row],[id]]&amp;"-"&amp;Links_publicos_PBI[[#This Row],[id2]]</f>
        <v>4-9117</v>
      </c>
      <c r="J219" s="50">
        <v>4</v>
      </c>
      <c r="K219" s="72">
        <v>9117</v>
      </c>
      <c r="L219" s="23" t="s">
        <v>502</v>
      </c>
      <c r="M219" s="73" t="s">
        <v>1852</v>
      </c>
      <c r="N219" s="23" t="s">
        <v>160</v>
      </c>
    </row>
    <row r="220" spans="1:14" ht="23.4" hidden="1" customHeight="1" x14ac:dyDescent="0.3">
      <c r="A220" s="23" t="s">
        <v>19</v>
      </c>
      <c r="B220" s="71" t="s">
        <v>20</v>
      </c>
      <c r="C220" s="21" t="s">
        <v>22</v>
      </c>
      <c r="D220" s="23" t="s">
        <v>2</v>
      </c>
      <c r="E220" s="72" t="s">
        <v>85</v>
      </c>
      <c r="F220" s="72" t="s">
        <v>85</v>
      </c>
      <c r="G220" s="72" t="s">
        <v>85</v>
      </c>
      <c r="H220" s="71" t="s">
        <v>140</v>
      </c>
      <c r="I220" s="71" t="str">
        <f>+Links_publicos_PBI[[#This Row],[id]]&amp;"-"&amp;Links_publicos_PBI[[#This Row],[id2]]</f>
        <v>4-9118</v>
      </c>
      <c r="J220" s="50">
        <v>4</v>
      </c>
      <c r="K220" s="72">
        <v>9118</v>
      </c>
      <c r="L220" s="23" t="s">
        <v>503</v>
      </c>
      <c r="M220" s="73" t="s">
        <v>1853</v>
      </c>
      <c r="N220" s="23" t="s">
        <v>160</v>
      </c>
    </row>
    <row r="221" spans="1:14" ht="23.4" hidden="1" customHeight="1" x14ac:dyDescent="0.3">
      <c r="A221" s="23" t="s">
        <v>19</v>
      </c>
      <c r="B221" s="71" t="s">
        <v>20</v>
      </c>
      <c r="C221" s="21" t="s">
        <v>22</v>
      </c>
      <c r="D221" s="23" t="s">
        <v>2</v>
      </c>
      <c r="E221" s="72" t="s">
        <v>85</v>
      </c>
      <c r="F221" s="72" t="s">
        <v>85</v>
      </c>
      <c r="G221" s="72" t="s">
        <v>85</v>
      </c>
      <c r="H221" s="71" t="s">
        <v>140</v>
      </c>
      <c r="I221" s="71" t="str">
        <f>+Links_publicos_PBI[[#This Row],[id]]&amp;"-"&amp;Links_publicos_PBI[[#This Row],[id2]]</f>
        <v>4-9119</v>
      </c>
      <c r="J221" s="50">
        <v>4</v>
      </c>
      <c r="K221" s="72">
        <v>9119</v>
      </c>
      <c r="L221" s="23" t="s">
        <v>504</v>
      </c>
      <c r="M221" s="73" t="s">
        <v>1854</v>
      </c>
      <c r="N221" s="23" t="s">
        <v>160</v>
      </c>
    </row>
    <row r="222" spans="1:14" ht="23.4" hidden="1" customHeight="1" x14ac:dyDescent="0.3">
      <c r="A222" s="23" t="s">
        <v>19</v>
      </c>
      <c r="B222" s="71" t="s">
        <v>20</v>
      </c>
      <c r="C222" s="21" t="s">
        <v>22</v>
      </c>
      <c r="D222" s="23" t="s">
        <v>2</v>
      </c>
      <c r="E222" s="72" t="s">
        <v>85</v>
      </c>
      <c r="F222" s="72" t="s">
        <v>85</v>
      </c>
      <c r="G222" s="72" t="s">
        <v>85</v>
      </c>
      <c r="H222" s="71" t="s">
        <v>140</v>
      </c>
      <c r="I222" s="71" t="str">
        <f>+Links_publicos_PBI[[#This Row],[id]]&amp;"-"&amp;Links_publicos_PBI[[#This Row],[id2]]</f>
        <v>4-9120</v>
      </c>
      <c r="J222" s="50">
        <v>4</v>
      </c>
      <c r="K222" s="72">
        <v>9120</v>
      </c>
      <c r="L222" s="23" t="s">
        <v>505</v>
      </c>
      <c r="M222" s="73" t="s">
        <v>1855</v>
      </c>
      <c r="N222" s="23" t="s">
        <v>160</v>
      </c>
    </row>
    <row r="223" spans="1:14" ht="23.4" hidden="1" customHeight="1" x14ac:dyDescent="0.3">
      <c r="A223" s="23" t="s">
        <v>19</v>
      </c>
      <c r="B223" s="71" t="s">
        <v>20</v>
      </c>
      <c r="C223" s="21" t="s">
        <v>22</v>
      </c>
      <c r="D223" s="23" t="s">
        <v>2</v>
      </c>
      <c r="E223" s="72" t="s">
        <v>85</v>
      </c>
      <c r="F223" s="72" t="s">
        <v>85</v>
      </c>
      <c r="G223" s="72" t="s">
        <v>85</v>
      </c>
      <c r="H223" s="71" t="s">
        <v>140</v>
      </c>
      <c r="I223" s="71" t="str">
        <f>+Links_publicos_PBI[[#This Row],[id]]&amp;"-"&amp;Links_publicos_PBI[[#This Row],[id2]]</f>
        <v>4-9121</v>
      </c>
      <c r="J223" s="50">
        <v>4</v>
      </c>
      <c r="K223" s="72">
        <v>9121</v>
      </c>
      <c r="L223" s="23" t="s">
        <v>506</v>
      </c>
      <c r="M223" s="73" t="s">
        <v>1856</v>
      </c>
      <c r="N223" s="23" t="s">
        <v>160</v>
      </c>
    </row>
    <row r="224" spans="1:14" ht="23.4" hidden="1" customHeight="1" x14ac:dyDescent="0.3">
      <c r="A224" s="23" t="s">
        <v>19</v>
      </c>
      <c r="B224" s="71" t="s">
        <v>20</v>
      </c>
      <c r="C224" s="21" t="s">
        <v>22</v>
      </c>
      <c r="D224" s="23" t="s">
        <v>2</v>
      </c>
      <c r="E224" s="72" t="s">
        <v>85</v>
      </c>
      <c r="F224" s="72" t="s">
        <v>85</v>
      </c>
      <c r="G224" s="72" t="s">
        <v>85</v>
      </c>
      <c r="H224" s="71" t="s">
        <v>140</v>
      </c>
      <c r="I224" s="71" t="str">
        <f>+Links_publicos_PBI[[#This Row],[id]]&amp;"-"&amp;Links_publicos_PBI[[#This Row],[id2]]</f>
        <v>4-9201</v>
      </c>
      <c r="J224" s="50">
        <v>4</v>
      </c>
      <c r="K224" s="72">
        <v>9201</v>
      </c>
      <c r="L224" s="23" t="s">
        <v>507</v>
      </c>
      <c r="M224" s="73" t="s">
        <v>1857</v>
      </c>
      <c r="N224" s="23" t="s">
        <v>160</v>
      </c>
    </row>
    <row r="225" spans="1:14" ht="23.4" hidden="1" customHeight="1" x14ac:dyDescent="0.3">
      <c r="A225" s="23" t="s">
        <v>19</v>
      </c>
      <c r="B225" s="71" t="s">
        <v>20</v>
      </c>
      <c r="C225" s="21" t="s">
        <v>22</v>
      </c>
      <c r="D225" s="23" t="s">
        <v>2</v>
      </c>
      <c r="E225" s="72" t="s">
        <v>85</v>
      </c>
      <c r="F225" s="72" t="s">
        <v>85</v>
      </c>
      <c r="G225" s="72" t="s">
        <v>85</v>
      </c>
      <c r="H225" s="71" t="s">
        <v>140</v>
      </c>
      <c r="I225" s="71" t="str">
        <f>+Links_publicos_PBI[[#This Row],[id]]&amp;"-"&amp;Links_publicos_PBI[[#This Row],[id2]]</f>
        <v>4-9202</v>
      </c>
      <c r="J225" s="50">
        <v>4</v>
      </c>
      <c r="K225" s="72">
        <v>9202</v>
      </c>
      <c r="L225" s="23" t="s">
        <v>508</v>
      </c>
      <c r="M225" s="73" t="s">
        <v>1858</v>
      </c>
      <c r="N225" s="23" t="s">
        <v>160</v>
      </c>
    </row>
    <row r="226" spans="1:14" ht="23.4" hidden="1" customHeight="1" x14ac:dyDescent="0.3">
      <c r="A226" s="23" t="s">
        <v>19</v>
      </c>
      <c r="B226" s="71" t="s">
        <v>20</v>
      </c>
      <c r="C226" s="21" t="s">
        <v>22</v>
      </c>
      <c r="D226" s="23" t="s">
        <v>2</v>
      </c>
      <c r="E226" s="72" t="s">
        <v>85</v>
      </c>
      <c r="F226" s="72" t="s">
        <v>85</v>
      </c>
      <c r="G226" s="72" t="s">
        <v>85</v>
      </c>
      <c r="H226" s="71" t="s">
        <v>140</v>
      </c>
      <c r="I226" s="71" t="str">
        <f>+Links_publicos_PBI[[#This Row],[id]]&amp;"-"&amp;Links_publicos_PBI[[#This Row],[id2]]</f>
        <v>4-9203</v>
      </c>
      <c r="J226" s="50">
        <v>4</v>
      </c>
      <c r="K226" s="72">
        <v>9203</v>
      </c>
      <c r="L226" s="23" t="s">
        <v>509</v>
      </c>
      <c r="M226" s="73" t="s">
        <v>1859</v>
      </c>
      <c r="N226" s="23" t="s">
        <v>160</v>
      </c>
    </row>
    <row r="227" spans="1:14" ht="23.4" hidden="1" customHeight="1" x14ac:dyDescent="0.3">
      <c r="A227" s="23" t="s">
        <v>19</v>
      </c>
      <c r="B227" s="71" t="s">
        <v>20</v>
      </c>
      <c r="C227" s="21" t="s">
        <v>22</v>
      </c>
      <c r="D227" s="23" t="s">
        <v>2</v>
      </c>
      <c r="E227" s="72" t="s">
        <v>85</v>
      </c>
      <c r="F227" s="72" t="s">
        <v>85</v>
      </c>
      <c r="G227" s="72" t="s">
        <v>85</v>
      </c>
      <c r="H227" s="71" t="s">
        <v>140</v>
      </c>
      <c r="I227" s="71" t="str">
        <f>+Links_publicos_PBI[[#This Row],[id]]&amp;"-"&amp;Links_publicos_PBI[[#This Row],[id2]]</f>
        <v>4-9204</v>
      </c>
      <c r="J227" s="50">
        <v>4</v>
      </c>
      <c r="K227" s="72">
        <v>9204</v>
      </c>
      <c r="L227" s="23" t="s">
        <v>510</v>
      </c>
      <c r="M227" s="73" t="s">
        <v>1860</v>
      </c>
      <c r="N227" s="23" t="s">
        <v>160</v>
      </c>
    </row>
    <row r="228" spans="1:14" ht="23.4" hidden="1" customHeight="1" x14ac:dyDescent="0.3">
      <c r="A228" s="23" t="s">
        <v>19</v>
      </c>
      <c r="B228" s="71" t="s">
        <v>20</v>
      </c>
      <c r="C228" s="21" t="s">
        <v>22</v>
      </c>
      <c r="D228" s="23" t="s">
        <v>2</v>
      </c>
      <c r="E228" s="72" t="s">
        <v>85</v>
      </c>
      <c r="F228" s="72" t="s">
        <v>85</v>
      </c>
      <c r="G228" s="72" t="s">
        <v>85</v>
      </c>
      <c r="H228" s="71" t="s">
        <v>140</v>
      </c>
      <c r="I228" s="71" t="str">
        <f>+Links_publicos_PBI[[#This Row],[id]]&amp;"-"&amp;Links_publicos_PBI[[#This Row],[id2]]</f>
        <v>4-9205</v>
      </c>
      <c r="J228" s="50">
        <v>4</v>
      </c>
      <c r="K228" s="72">
        <v>9205</v>
      </c>
      <c r="L228" s="23" t="s">
        <v>511</v>
      </c>
      <c r="M228" s="73" t="s">
        <v>1861</v>
      </c>
      <c r="N228" s="23" t="s">
        <v>160</v>
      </c>
    </row>
    <row r="229" spans="1:14" ht="23.4" hidden="1" customHeight="1" x14ac:dyDescent="0.3">
      <c r="A229" s="23" t="s">
        <v>19</v>
      </c>
      <c r="B229" s="71" t="s">
        <v>20</v>
      </c>
      <c r="C229" s="21" t="s">
        <v>22</v>
      </c>
      <c r="D229" s="23" t="s">
        <v>2</v>
      </c>
      <c r="E229" s="72" t="s">
        <v>85</v>
      </c>
      <c r="F229" s="72" t="s">
        <v>85</v>
      </c>
      <c r="G229" s="72" t="s">
        <v>85</v>
      </c>
      <c r="H229" s="71" t="s">
        <v>140</v>
      </c>
      <c r="I229" s="71" t="str">
        <f>+Links_publicos_PBI[[#This Row],[id]]&amp;"-"&amp;Links_publicos_PBI[[#This Row],[id2]]</f>
        <v>4-9206</v>
      </c>
      <c r="J229" s="50">
        <v>4</v>
      </c>
      <c r="K229" s="72">
        <v>9206</v>
      </c>
      <c r="L229" s="23" t="s">
        <v>512</v>
      </c>
      <c r="M229" s="73" t="s">
        <v>1862</v>
      </c>
      <c r="N229" s="23" t="s">
        <v>160</v>
      </c>
    </row>
    <row r="230" spans="1:14" ht="23.4" hidden="1" customHeight="1" x14ac:dyDescent="0.3">
      <c r="A230" s="23" t="s">
        <v>19</v>
      </c>
      <c r="B230" s="71" t="s">
        <v>20</v>
      </c>
      <c r="C230" s="21" t="s">
        <v>22</v>
      </c>
      <c r="D230" s="23" t="s">
        <v>2</v>
      </c>
      <c r="E230" s="72" t="s">
        <v>85</v>
      </c>
      <c r="F230" s="72" t="s">
        <v>85</v>
      </c>
      <c r="G230" s="72" t="s">
        <v>85</v>
      </c>
      <c r="H230" s="71" t="s">
        <v>140</v>
      </c>
      <c r="I230" s="71" t="str">
        <f>+Links_publicos_PBI[[#This Row],[id]]&amp;"-"&amp;Links_publicos_PBI[[#This Row],[id2]]</f>
        <v>4-9207</v>
      </c>
      <c r="J230" s="50">
        <v>4</v>
      </c>
      <c r="K230" s="72">
        <v>9207</v>
      </c>
      <c r="L230" s="23" t="s">
        <v>513</v>
      </c>
      <c r="M230" s="73" t="s">
        <v>1863</v>
      </c>
      <c r="N230" s="23" t="s">
        <v>160</v>
      </c>
    </row>
    <row r="231" spans="1:14" ht="23.4" hidden="1" customHeight="1" x14ac:dyDescent="0.3">
      <c r="A231" s="23" t="s">
        <v>19</v>
      </c>
      <c r="B231" s="71" t="s">
        <v>20</v>
      </c>
      <c r="C231" s="21" t="s">
        <v>22</v>
      </c>
      <c r="D231" s="23" t="s">
        <v>2</v>
      </c>
      <c r="E231" s="72" t="s">
        <v>85</v>
      </c>
      <c r="F231" s="72" t="s">
        <v>85</v>
      </c>
      <c r="G231" s="72" t="s">
        <v>85</v>
      </c>
      <c r="H231" s="71" t="s">
        <v>140</v>
      </c>
      <c r="I231" s="71" t="str">
        <f>+Links_publicos_PBI[[#This Row],[id]]&amp;"-"&amp;Links_publicos_PBI[[#This Row],[id2]]</f>
        <v>4-9208</v>
      </c>
      <c r="J231" s="50">
        <v>4</v>
      </c>
      <c r="K231" s="72">
        <v>9208</v>
      </c>
      <c r="L231" s="23" t="s">
        <v>514</v>
      </c>
      <c r="M231" s="73" t="s">
        <v>1864</v>
      </c>
      <c r="N231" s="23" t="s">
        <v>160</v>
      </c>
    </row>
    <row r="232" spans="1:14" ht="23.4" hidden="1" customHeight="1" x14ac:dyDescent="0.3">
      <c r="A232" s="23" t="s">
        <v>19</v>
      </c>
      <c r="B232" s="71" t="s">
        <v>20</v>
      </c>
      <c r="C232" s="21" t="s">
        <v>22</v>
      </c>
      <c r="D232" s="23" t="s">
        <v>2</v>
      </c>
      <c r="E232" s="72" t="s">
        <v>85</v>
      </c>
      <c r="F232" s="72" t="s">
        <v>85</v>
      </c>
      <c r="G232" s="72" t="s">
        <v>85</v>
      </c>
      <c r="H232" s="71" t="s">
        <v>140</v>
      </c>
      <c r="I232" s="71" t="str">
        <f>+Links_publicos_PBI[[#This Row],[id]]&amp;"-"&amp;Links_publicos_PBI[[#This Row],[id2]]</f>
        <v>4-9209</v>
      </c>
      <c r="J232" s="50">
        <v>4</v>
      </c>
      <c r="K232" s="72">
        <v>9209</v>
      </c>
      <c r="L232" s="23" t="s">
        <v>515</v>
      </c>
      <c r="M232" s="73" t="s">
        <v>1865</v>
      </c>
      <c r="N232" s="23" t="s">
        <v>160</v>
      </c>
    </row>
    <row r="233" spans="1:14" ht="23.4" hidden="1" customHeight="1" x14ac:dyDescent="0.3">
      <c r="A233" s="23" t="s">
        <v>19</v>
      </c>
      <c r="B233" s="71" t="s">
        <v>20</v>
      </c>
      <c r="C233" s="21" t="s">
        <v>22</v>
      </c>
      <c r="D233" s="23" t="s">
        <v>2</v>
      </c>
      <c r="E233" s="72" t="s">
        <v>85</v>
      </c>
      <c r="F233" s="72" t="s">
        <v>85</v>
      </c>
      <c r="G233" s="72" t="s">
        <v>85</v>
      </c>
      <c r="H233" s="71" t="s">
        <v>140</v>
      </c>
      <c r="I233" s="71" t="str">
        <f>+Links_publicos_PBI[[#This Row],[id]]&amp;"-"&amp;Links_publicos_PBI[[#This Row],[id2]]</f>
        <v>4-9210</v>
      </c>
      <c r="J233" s="50">
        <v>4</v>
      </c>
      <c r="K233" s="72">
        <v>9210</v>
      </c>
      <c r="L233" s="23" t="s">
        <v>516</v>
      </c>
      <c r="M233" s="73" t="s">
        <v>1866</v>
      </c>
      <c r="N233" s="23" t="s">
        <v>160</v>
      </c>
    </row>
    <row r="234" spans="1:14" ht="23.4" hidden="1" customHeight="1" x14ac:dyDescent="0.3">
      <c r="A234" s="23" t="s">
        <v>19</v>
      </c>
      <c r="B234" s="71" t="s">
        <v>20</v>
      </c>
      <c r="C234" s="21" t="s">
        <v>22</v>
      </c>
      <c r="D234" s="23" t="s">
        <v>2</v>
      </c>
      <c r="E234" s="72" t="s">
        <v>85</v>
      </c>
      <c r="F234" s="72" t="s">
        <v>85</v>
      </c>
      <c r="G234" s="72" t="s">
        <v>85</v>
      </c>
      <c r="H234" s="71" t="s">
        <v>140</v>
      </c>
      <c r="I234" s="71" t="str">
        <f>+Links_publicos_PBI[[#This Row],[id]]&amp;"-"&amp;Links_publicos_PBI[[#This Row],[id2]]</f>
        <v>4-9211</v>
      </c>
      <c r="J234" s="50">
        <v>4</v>
      </c>
      <c r="K234" s="72">
        <v>9211</v>
      </c>
      <c r="L234" s="23" t="s">
        <v>517</v>
      </c>
      <c r="M234" s="73" t="s">
        <v>1867</v>
      </c>
      <c r="N234" s="23" t="s">
        <v>160</v>
      </c>
    </row>
    <row r="235" spans="1:14" ht="23.4" hidden="1" customHeight="1" x14ac:dyDescent="0.3">
      <c r="A235" s="23" t="s">
        <v>19</v>
      </c>
      <c r="B235" s="71" t="s">
        <v>20</v>
      </c>
      <c r="C235" s="21" t="s">
        <v>22</v>
      </c>
      <c r="D235" s="23" t="s">
        <v>2</v>
      </c>
      <c r="E235" s="72" t="s">
        <v>85</v>
      </c>
      <c r="F235" s="72" t="s">
        <v>85</v>
      </c>
      <c r="G235" s="72" t="s">
        <v>85</v>
      </c>
      <c r="H235" s="71" t="s">
        <v>140</v>
      </c>
      <c r="I235" s="71" t="str">
        <f>+Links_publicos_PBI[[#This Row],[id]]&amp;"-"&amp;Links_publicos_PBI[[#This Row],[id2]]</f>
        <v>4-10101</v>
      </c>
      <c r="J235" s="50">
        <v>4</v>
      </c>
      <c r="K235" s="72">
        <v>10101</v>
      </c>
      <c r="L235" s="23" t="s">
        <v>518</v>
      </c>
      <c r="M235" s="73" t="s">
        <v>1868</v>
      </c>
      <c r="N235" s="23" t="s">
        <v>160</v>
      </c>
    </row>
    <row r="236" spans="1:14" ht="23.4" hidden="1" customHeight="1" x14ac:dyDescent="0.3">
      <c r="A236" s="23" t="s">
        <v>19</v>
      </c>
      <c r="B236" s="71" t="s">
        <v>20</v>
      </c>
      <c r="C236" s="21" t="s">
        <v>22</v>
      </c>
      <c r="D236" s="23" t="s">
        <v>2</v>
      </c>
      <c r="E236" s="72" t="s">
        <v>85</v>
      </c>
      <c r="F236" s="72" t="s">
        <v>85</v>
      </c>
      <c r="G236" s="72" t="s">
        <v>85</v>
      </c>
      <c r="H236" s="71" t="s">
        <v>140</v>
      </c>
      <c r="I236" s="71" t="str">
        <f>+Links_publicos_PBI[[#This Row],[id]]&amp;"-"&amp;Links_publicos_PBI[[#This Row],[id2]]</f>
        <v>4-10102</v>
      </c>
      <c r="J236" s="50">
        <v>4</v>
      </c>
      <c r="K236" s="72">
        <v>10102</v>
      </c>
      <c r="L236" s="23" t="s">
        <v>519</v>
      </c>
      <c r="M236" s="73" t="s">
        <v>1869</v>
      </c>
      <c r="N236" s="23" t="s">
        <v>160</v>
      </c>
    </row>
    <row r="237" spans="1:14" ht="23.4" hidden="1" customHeight="1" x14ac:dyDescent="0.3">
      <c r="A237" s="23" t="s">
        <v>19</v>
      </c>
      <c r="B237" s="71" t="s">
        <v>20</v>
      </c>
      <c r="C237" s="21" t="s">
        <v>22</v>
      </c>
      <c r="D237" s="23" t="s">
        <v>2</v>
      </c>
      <c r="E237" s="72" t="s">
        <v>85</v>
      </c>
      <c r="F237" s="72" t="s">
        <v>85</v>
      </c>
      <c r="G237" s="72" t="s">
        <v>85</v>
      </c>
      <c r="H237" s="71" t="s">
        <v>140</v>
      </c>
      <c r="I237" s="71" t="str">
        <f>+Links_publicos_PBI[[#This Row],[id]]&amp;"-"&amp;Links_publicos_PBI[[#This Row],[id2]]</f>
        <v>4-10103</v>
      </c>
      <c r="J237" s="50">
        <v>4</v>
      </c>
      <c r="K237" s="72">
        <v>10103</v>
      </c>
      <c r="L237" s="23" t="s">
        <v>520</v>
      </c>
      <c r="M237" s="73" t="s">
        <v>1870</v>
      </c>
      <c r="N237" s="23" t="s">
        <v>160</v>
      </c>
    </row>
    <row r="238" spans="1:14" ht="23.4" hidden="1" customHeight="1" x14ac:dyDescent="0.3">
      <c r="A238" s="23" t="s">
        <v>19</v>
      </c>
      <c r="B238" s="71" t="s">
        <v>20</v>
      </c>
      <c r="C238" s="21" t="s">
        <v>22</v>
      </c>
      <c r="D238" s="23" t="s">
        <v>2</v>
      </c>
      <c r="E238" s="72" t="s">
        <v>85</v>
      </c>
      <c r="F238" s="72" t="s">
        <v>85</v>
      </c>
      <c r="G238" s="72" t="s">
        <v>85</v>
      </c>
      <c r="H238" s="71" t="s">
        <v>140</v>
      </c>
      <c r="I238" s="71" t="str">
        <f>+Links_publicos_PBI[[#This Row],[id]]&amp;"-"&amp;Links_publicos_PBI[[#This Row],[id2]]</f>
        <v>4-10104</v>
      </c>
      <c r="J238" s="50">
        <v>4</v>
      </c>
      <c r="K238" s="72">
        <v>10104</v>
      </c>
      <c r="L238" s="23" t="s">
        <v>521</v>
      </c>
      <c r="M238" s="73" t="s">
        <v>1871</v>
      </c>
      <c r="N238" s="23" t="s">
        <v>160</v>
      </c>
    </row>
    <row r="239" spans="1:14" ht="23.4" hidden="1" customHeight="1" x14ac:dyDescent="0.3">
      <c r="A239" s="23" t="s">
        <v>19</v>
      </c>
      <c r="B239" s="71" t="s">
        <v>20</v>
      </c>
      <c r="C239" s="21" t="s">
        <v>22</v>
      </c>
      <c r="D239" s="23" t="s">
        <v>2</v>
      </c>
      <c r="E239" s="72" t="s">
        <v>85</v>
      </c>
      <c r="F239" s="72" t="s">
        <v>85</v>
      </c>
      <c r="G239" s="72" t="s">
        <v>85</v>
      </c>
      <c r="H239" s="71" t="s">
        <v>140</v>
      </c>
      <c r="I239" s="71" t="str">
        <f>+Links_publicos_PBI[[#This Row],[id]]&amp;"-"&amp;Links_publicos_PBI[[#This Row],[id2]]</f>
        <v>4-10105</v>
      </c>
      <c r="J239" s="50">
        <v>4</v>
      </c>
      <c r="K239" s="72">
        <v>10105</v>
      </c>
      <c r="L239" s="23" t="s">
        <v>522</v>
      </c>
      <c r="M239" s="73" t="s">
        <v>1872</v>
      </c>
      <c r="N239" s="23" t="s">
        <v>160</v>
      </c>
    </row>
    <row r="240" spans="1:14" ht="23.4" hidden="1" customHeight="1" x14ac:dyDescent="0.3">
      <c r="A240" s="23" t="s">
        <v>19</v>
      </c>
      <c r="B240" s="71" t="s">
        <v>20</v>
      </c>
      <c r="C240" s="21" t="s">
        <v>22</v>
      </c>
      <c r="D240" s="23" t="s">
        <v>2</v>
      </c>
      <c r="E240" s="72" t="s">
        <v>85</v>
      </c>
      <c r="F240" s="72" t="s">
        <v>85</v>
      </c>
      <c r="G240" s="72" t="s">
        <v>85</v>
      </c>
      <c r="H240" s="71" t="s">
        <v>140</v>
      </c>
      <c r="I240" s="71" t="str">
        <f>+Links_publicos_PBI[[#This Row],[id]]&amp;"-"&amp;Links_publicos_PBI[[#This Row],[id2]]</f>
        <v>4-10106</v>
      </c>
      <c r="J240" s="50">
        <v>4</v>
      </c>
      <c r="K240" s="72">
        <v>10106</v>
      </c>
      <c r="L240" s="23" t="s">
        <v>523</v>
      </c>
      <c r="M240" s="73" t="s">
        <v>1873</v>
      </c>
      <c r="N240" s="23" t="s">
        <v>160</v>
      </c>
    </row>
    <row r="241" spans="1:14" ht="23.4" hidden="1" customHeight="1" x14ac:dyDescent="0.3">
      <c r="A241" s="23" t="s">
        <v>19</v>
      </c>
      <c r="B241" s="71" t="s">
        <v>20</v>
      </c>
      <c r="C241" s="21" t="s">
        <v>22</v>
      </c>
      <c r="D241" s="23" t="s">
        <v>2</v>
      </c>
      <c r="E241" s="72" t="s">
        <v>85</v>
      </c>
      <c r="F241" s="72" t="s">
        <v>85</v>
      </c>
      <c r="G241" s="72" t="s">
        <v>85</v>
      </c>
      <c r="H241" s="71" t="s">
        <v>140</v>
      </c>
      <c r="I241" s="71" t="str">
        <f>+Links_publicos_PBI[[#This Row],[id]]&amp;"-"&amp;Links_publicos_PBI[[#This Row],[id2]]</f>
        <v>4-10107</v>
      </c>
      <c r="J241" s="50">
        <v>4</v>
      </c>
      <c r="K241" s="72">
        <v>10107</v>
      </c>
      <c r="L241" s="23" t="s">
        <v>524</v>
      </c>
      <c r="M241" s="73" t="s">
        <v>1874</v>
      </c>
      <c r="N241" s="23" t="s">
        <v>160</v>
      </c>
    </row>
    <row r="242" spans="1:14" ht="23.4" hidden="1" customHeight="1" x14ac:dyDescent="0.3">
      <c r="A242" s="23" t="s">
        <v>19</v>
      </c>
      <c r="B242" s="71" t="s">
        <v>20</v>
      </c>
      <c r="C242" s="21" t="s">
        <v>22</v>
      </c>
      <c r="D242" s="23" t="s">
        <v>2</v>
      </c>
      <c r="E242" s="72" t="s">
        <v>85</v>
      </c>
      <c r="F242" s="72" t="s">
        <v>85</v>
      </c>
      <c r="G242" s="72" t="s">
        <v>85</v>
      </c>
      <c r="H242" s="71" t="s">
        <v>140</v>
      </c>
      <c r="I242" s="71" t="str">
        <f>+Links_publicos_PBI[[#This Row],[id]]&amp;"-"&amp;Links_publicos_PBI[[#This Row],[id2]]</f>
        <v>4-10108</v>
      </c>
      <c r="J242" s="50">
        <v>4</v>
      </c>
      <c r="K242" s="72">
        <v>10108</v>
      </c>
      <c r="L242" s="23" t="s">
        <v>525</v>
      </c>
      <c r="M242" s="73" t="s">
        <v>1875</v>
      </c>
      <c r="N242" s="23" t="s">
        <v>160</v>
      </c>
    </row>
    <row r="243" spans="1:14" ht="23.4" hidden="1" customHeight="1" x14ac:dyDescent="0.3">
      <c r="A243" s="23" t="s">
        <v>19</v>
      </c>
      <c r="B243" s="71" t="s">
        <v>20</v>
      </c>
      <c r="C243" s="21" t="s">
        <v>22</v>
      </c>
      <c r="D243" s="23" t="s">
        <v>2</v>
      </c>
      <c r="E243" s="72" t="s">
        <v>85</v>
      </c>
      <c r="F243" s="72" t="s">
        <v>85</v>
      </c>
      <c r="G243" s="72" t="s">
        <v>85</v>
      </c>
      <c r="H243" s="71" t="s">
        <v>140</v>
      </c>
      <c r="I243" s="71" t="str">
        <f>+Links_publicos_PBI[[#This Row],[id]]&amp;"-"&amp;Links_publicos_PBI[[#This Row],[id2]]</f>
        <v>4-10109</v>
      </c>
      <c r="J243" s="50">
        <v>4</v>
      </c>
      <c r="K243" s="72">
        <v>10109</v>
      </c>
      <c r="L243" s="23" t="s">
        <v>526</v>
      </c>
      <c r="M243" s="73" t="s">
        <v>1876</v>
      </c>
      <c r="N243" s="23" t="s">
        <v>160</v>
      </c>
    </row>
    <row r="244" spans="1:14" ht="23.4" hidden="1" customHeight="1" x14ac:dyDescent="0.3">
      <c r="A244" s="23" t="s">
        <v>19</v>
      </c>
      <c r="B244" s="71" t="s">
        <v>20</v>
      </c>
      <c r="C244" s="21" t="s">
        <v>22</v>
      </c>
      <c r="D244" s="23" t="s">
        <v>2</v>
      </c>
      <c r="E244" s="72" t="s">
        <v>85</v>
      </c>
      <c r="F244" s="72" t="s">
        <v>85</v>
      </c>
      <c r="G244" s="72" t="s">
        <v>85</v>
      </c>
      <c r="H244" s="71" t="s">
        <v>140</v>
      </c>
      <c r="I244" s="71" t="str">
        <f>+Links_publicos_PBI[[#This Row],[id]]&amp;"-"&amp;Links_publicos_PBI[[#This Row],[id2]]</f>
        <v>4-10201</v>
      </c>
      <c r="J244" s="50">
        <v>4</v>
      </c>
      <c r="K244" s="72">
        <v>10201</v>
      </c>
      <c r="L244" s="23" t="s">
        <v>527</v>
      </c>
      <c r="M244" s="73" t="s">
        <v>1877</v>
      </c>
      <c r="N244" s="23" t="s">
        <v>160</v>
      </c>
    </row>
    <row r="245" spans="1:14" ht="23.4" hidden="1" customHeight="1" x14ac:dyDescent="0.3">
      <c r="A245" s="23" t="s">
        <v>19</v>
      </c>
      <c r="B245" s="71" t="s">
        <v>20</v>
      </c>
      <c r="C245" s="21" t="s">
        <v>22</v>
      </c>
      <c r="D245" s="23" t="s">
        <v>2</v>
      </c>
      <c r="E245" s="72" t="s">
        <v>85</v>
      </c>
      <c r="F245" s="72" t="s">
        <v>85</v>
      </c>
      <c r="G245" s="72" t="s">
        <v>85</v>
      </c>
      <c r="H245" s="71" t="s">
        <v>140</v>
      </c>
      <c r="I245" s="71" t="str">
        <f>+Links_publicos_PBI[[#This Row],[id]]&amp;"-"&amp;Links_publicos_PBI[[#This Row],[id2]]</f>
        <v>4-10202</v>
      </c>
      <c r="J245" s="50">
        <v>4</v>
      </c>
      <c r="K245" s="72">
        <v>10202</v>
      </c>
      <c r="L245" s="23" t="s">
        <v>528</v>
      </c>
      <c r="M245" s="73" t="s">
        <v>1878</v>
      </c>
      <c r="N245" s="23" t="s">
        <v>160</v>
      </c>
    </row>
    <row r="246" spans="1:14" ht="23.4" hidden="1" customHeight="1" x14ac:dyDescent="0.3">
      <c r="A246" s="23" t="s">
        <v>19</v>
      </c>
      <c r="B246" s="71" t="s">
        <v>20</v>
      </c>
      <c r="C246" s="21" t="s">
        <v>22</v>
      </c>
      <c r="D246" s="23" t="s">
        <v>2</v>
      </c>
      <c r="E246" s="72" t="s">
        <v>85</v>
      </c>
      <c r="F246" s="72" t="s">
        <v>85</v>
      </c>
      <c r="G246" s="72" t="s">
        <v>85</v>
      </c>
      <c r="H246" s="71" t="s">
        <v>140</v>
      </c>
      <c r="I246" s="71" t="str">
        <f>+Links_publicos_PBI[[#This Row],[id]]&amp;"-"&amp;Links_publicos_PBI[[#This Row],[id2]]</f>
        <v>4-10203</v>
      </c>
      <c r="J246" s="50">
        <v>4</v>
      </c>
      <c r="K246" s="72">
        <v>10203</v>
      </c>
      <c r="L246" s="23" t="s">
        <v>529</v>
      </c>
      <c r="M246" s="73" t="s">
        <v>1879</v>
      </c>
      <c r="N246" s="23" t="s">
        <v>160</v>
      </c>
    </row>
    <row r="247" spans="1:14" ht="23.4" hidden="1" customHeight="1" x14ac:dyDescent="0.3">
      <c r="A247" s="23" t="s">
        <v>19</v>
      </c>
      <c r="B247" s="71" t="s">
        <v>20</v>
      </c>
      <c r="C247" s="21" t="s">
        <v>22</v>
      </c>
      <c r="D247" s="23" t="s">
        <v>2</v>
      </c>
      <c r="E247" s="72" t="s">
        <v>85</v>
      </c>
      <c r="F247" s="72" t="s">
        <v>85</v>
      </c>
      <c r="G247" s="72" t="s">
        <v>85</v>
      </c>
      <c r="H247" s="71" t="s">
        <v>140</v>
      </c>
      <c r="I247" s="71" t="str">
        <f>+Links_publicos_PBI[[#This Row],[id]]&amp;"-"&amp;Links_publicos_PBI[[#This Row],[id2]]</f>
        <v>4-10204</v>
      </c>
      <c r="J247" s="50">
        <v>4</v>
      </c>
      <c r="K247" s="72">
        <v>10204</v>
      </c>
      <c r="L247" s="23" t="s">
        <v>530</v>
      </c>
      <c r="M247" s="73" t="s">
        <v>1880</v>
      </c>
      <c r="N247" s="23" t="s">
        <v>160</v>
      </c>
    </row>
    <row r="248" spans="1:14" ht="23.4" hidden="1" customHeight="1" x14ac:dyDescent="0.3">
      <c r="A248" s="23" t="s">
        <v>19</v>
      </c>
      <c r="B248" s="71" t="s">
        <v>20</v>
      </c>
      <c r="C248" s="21" t="s">
        <v>22</v>
      </c>
      <c r="D248" s="23" t="s">
        <v>2</v>
      </c>
      <c r="E248" s="72" t="s">
        <v>85</v>
      </c>
      <c r="F248" s="72" t="s">
        <v>85</v>
      </c>
      <c r="G248" s="72" t="s">
        <v>85</v>
      </c>
      <c r="H248" s="71" t="s">
        <v>140</v>
      </c>
      <c r="I248" s="71" t="str">
        <f>+Links_publicos_PBI[[#This Row],[id]]&amp;"-"&amp;Links_publicos_PBI[[#This Row],[id2]]</f>
        <v>4-10205</v>
      </c>
      <c r="J248" s="50">
        <v>4</v>
      </c>
      <c r="K248" s="72">
        <v>10205</v>
      </c>
      <c r="L248" s="23" t="s">
        <v>531</v>
      </c>
      <c r="M248" s="73" t="s">
        <v>1881</v>
      </c>
      <c r="N248" s="23" t="s">
        <v>160</v>
      </c>
    </row>
    <row r="249" spans="1:14" ht="23.4" hidden="1" customHeight="1" x14ac:dyDescent="0.3">
      <c r="A249" s="23" t="s">
        <v>19</v>
      </c>
      <c r="B249" s="71" t="s">
        <v>20</v>
      </c>
      <c r="C249" s="21" t="s">
        <v>22</v>
      </c>
      <c r="D249" s="23" t="s">
        <v>2</v>
      </c>
      <c r="E249" s="72" t="s">
        <v>85</v>
      </c>
      <c r="F249" s="72" t="s">
        <v>85</v>
      </c>
      <c r="G249" s="72" t="s">
        <v>85</v>
      </c>
      <c r="H249" s="71" t="s">
        <v>140</v>
      </c>
      <c r="I249" s="71" t="str">
        <f>+Links_publicos_PBI[[#This Row],[id]]&amp;"-"&amp;Links_publicos_PBI[[#This Row],[id2]]</f>
        <v>4-10206</v>
      </c>
      <c r="J249" s="50">
        <v>4</v>
      </c>
      <c r="K249" s="72">
        <v>10206</v>
      </c>
      <c r="L249" s="23" t="s">
        <v>532</v>
      </c>
      <c r="M249" s="73" t="s">
        <v>1882</v>
      </c>
      <c r="N249" s="23" t="s">
        <v>160</v>
      </c>
    </row>
    <row r="250" spans="1:14" ht="23.4" hidden="1" customHeight="1" x14ac:dyDescent="0.3">
      <c r="A250" s="23" t="s">
        <v>19</v>
      </c>
      <c r="B250" s="71" t="s">
        <v>20</v>
      </c>
      <c r="C250" s="21" t="s">
        <v>22</v>
      </c>
      <c r="D250" s="23" t="s">
        <v>2</v>
      </c>
      <c r="E250" s="72" t="s">
        <v>85</v>
      </c>
      <c r="F250" s="72" t="s">
        <v>85</v>
      </c>
      <c r="G250" s="72" t="s">
        <v>85</v>
      </c>
      <c r="H250" s="71" t="s">
        <v>140</v>
      </c>
      <c r="I250" s="71" t="str">
        <f>+Links_publicos_PBI[[#This Row],[id]]&amp;"-"&amp;Links_publicos_PBI[[#This Row],[id2]]</f>
        <v>4-10207</v>
      </c>
      <c r="J250" s="50">
        <v>4</v>
      </c>
      <c r="K250" s="72">
        <v>10207</v>
      </c>
      <c r="L250" s="23" t="s">
        <v>533</v>
      </c>
      <c r="M250" s="73" t="s">
        <v>1883</v>
      </c>
      <c r="N250" s="23" t="s">
        <v>160</v>
      </c>
    </row>
    <row r="251" spans="1:14" ht="23.4" hidden="1" customHeight="1" x14ac:dyDescent="0.3">
      <c r="A251" s="23" t="s">
        <v>19</v>
      </c>
      <c r="B251" s="71" t="s">
        <v>20</v>
      </c>
      <c r="C251" s="21" t="s">
        <v>22</v>
      </c>
      <c r="D251" s="23" t="s">
        <v>2</v>
      </c>
      <c r="E251" s="72" t="s">
        <v>85</v>
      </c>
      <c r="F251" s="72" t="s">
        <v>85</v>
      </c>
      <c r="G251" s="72" t="s">
        <v>85</v>
      </c>
      <c r="H251" s="71" t="s">
        <v>140</v>
      </c>
      <c r="I251" s="71" t="str">
        <f>+Links_publicos_PBI[[#This Row],[id]]&amp;"-"&amp;Links_publicos_PBI[[#This Row],[id2]]</f>
        <v>4-10208</v>
      </c>
      <c r="J251" s="50">
        <v>4</v>
      </c>
      <c r="K251" s="72">
        <v>10208</v>
      </c>
      <c r="L251" s="23" t="s">
        <v>534</v>
      </c>
      <c r="M251" s="73" t="s">
        <v>1884</v>
      </c>
      <c r="N251" s="23" t="s">
        <v>160</v>
      </c>
    </row>
    <row r="252" spans="1:14" ht="23.4" hidden="1" customHeight="1" x14ac:dyDescent="0.3">
      <c r="A252" s="23" t="s">
        <v>19</v>
      </c>
      <c r="B252" s="71" t="s">
        <v>20</v>
      </c>
      <c r="C252" s="21" t="s">
        <v>22</v>
      </c>
      <c r="D252" s="23" t="s">
        <v>2</v>
      </c>
      <c r="E252" s="72" t="s">
        <v>85</v>
      </c>
      <c r="F252" s="72" t="s">
        <v>85</v>
      </c>
      <c r="G252" s="72" t="s">
        <v>85</v>
      </c>
      <c r="H252" s="71" t="s">
        <v>140</v>
      </c>
      <c r="I252" s="71" t="str">
        <f>+Links_publicos_PBI[[#This Row],[id]]&amp;"-"&amp;Links_publicos_PBI[[#This Row],[id2]]</f>
        <v>4-10209</v>
      </c>
      <c r="J252" s="50">
        <v>4</v>
      </c>
      <c r="K252" s="72">
        <v>10209</v>
      </c>
      <c r="L252" s="23" t="s">
        <v>535</v>
      </c>
      <c r="M252" s="73" t="s">
        <v>1885</v>
      </c>
      <c r="N252" s="23" t="s">
        <v>160</v>
      </c>
    </row>
    <row r="253" spans="1:14" ht="23.4" hidden="1" customHeight="1" x14ac:dyDescent="0.3">
      <c r="A253" s="23" t="s">
        <v>19</v>
      </c>
      <c r="B253" s="71" t="s">
        <v>20</v>
      </c>
      <c r="C253" s="21" t="s">
        <v>22</v>
      </c>
      <c r="D253" s="23" t="s">
        <v>2</v>
      </c>
      <c r="E253" s="72" t="s">
        <v>85</v>
      </c>
      <c r="F253" s="72" t="s">
        <v>85</v>
      </c>
      <c r="G253" s="72" t="s">
        <v>85</v>
      </c>
      <c r="H253" s="71" t="s">
        <v>140</v>
      </c>
      <c r="I253" s="71" t="str">
        <f>+Links_publicos_PBI[[#This Row],[id]]&amp;"-"&amp;Links_publicos_PBI[[#This Row],[id2]]</f>
        <v>4-10210</v>
      </c>
      <c r="J253" s="50">
        <v>4</v>
      </c>
      <c r="K253" s="72">
        <v>10210</v>
      </c>
      <c r="L253" s="23" t="s">
        <v>536</v>
      </c>
      <c r="M253" s="73" t="s">
        <v>1886</v>
      </c>
      <c r="N253" s="23" t="s">
        <v>160</v>
      </c>
    </row>
    <row r="254" spans="1:14" ht="23.4" hidden="1" customHeight="1" x14ac:dyDescent="0.3">
      <c r="A254" s="23" t="s">
        <v>19</v>
      </c>
      <c r="B254" s="71" t="s">
        <v>20</v>
      </c>
      <c r="C254" s="21" t="s">
        <v>22</v>
      </c>
      <c r="D254" s="23" t="s">
        <v>2</v>
      </c>
      <c r="E254" s="72" t="s">
        <v>85</v>
      </c>
      <c r="F254" s="72" t="s">
        <v>85</v>
      </c>
      <c r="G254" s="72" t="s">
        <v>85</v>
      </c>
      <c r="H254" s="71" t="s">
        <v>140</v>
      </c>
      <c r="I254" s="71" t="str">
        <f>+Links_publicos_PBI[[#This Row],[id]]&amp;"-"&amp;Links_publicos_PBI[[#This Row],[id2]]</f>
        <v>4-10301</v>
      </c>
      <c r="J254" s="50">
        <v>4</v>
      </c>
      <c r="K254" s="72">
        <v>10301</v>
      </c>
      <c r="L254" s="23" t="s">
        <v>537</v>
      </c>
      <c r="M254" s="74" t="s">
        <v>1887</v>
      </c>
      <c r="N254" s="23" t="s">
        <v>160</v>
      </c>
    </row>
    <row r="255" spans="1:14" ht="23.4" hidden="1" customHeight="1" x14ac:dyDescent="0.3">
      <c r="A255" s="23" t="s">
        <v>19</v>
      </c>
      <c r="B255" s="71" t="s">
        <v>20</v>
      </c>
      <c r="C255" s="21" t="s">
        <v>22</v>
      </c>
      <c r="D255" s="23" t="s">
        <v>2</v>
      </c>
      <c r="E255" s="72" t="s">
        <v>85</v>
      </c>
      <c r="F255" s="72" t="s">
        <v>85</v>
      </c>
      <c r="G255" s="72" t="s">
        <v>85</v>
      </c>
      <c r="H255" s="71" t="s">
        <v>140</v>
      </c>
      <c r="I255" s="71" t="str">
        <f>+Links_publicos_PBI[[#This Row],[id]]&amp;"-"&amp;Links_publicos_PBI[[#This Row],[id2]]</f>
        <v>4-10302</v>
      </c>
      <c r="J255" s="50">
        <v>4</v>
      </c>
      <c r="K255" s="72">
        <v>10302</v>
      </c>
      <c r="L255" s="23" t="s">
        <v>538</v>
      </c>
      <c r="M255" s="73" t="s">
        <v>1888</v>
      </c>
      <c r="N255" s="23" t="s">
        <v>160</v>
      </c>
    </row>
    <row r="256" spans="1:14" ht="23.4" hidden="1" customHeight="1" x14ac:dyDescent="0.3">
      <c r="A256" s="23" t="s">
        <v>19</v>
      </c>
      <c r="B256" s="71" t="s">
        <v>20</v>
      </c>
      <c r="C256" s="21" t="s">
        <v>22</v>
      </c>
      <c r="D256" s="23" t="s">
        <v>2</v>
      </c>
      <c r="E256" s="72" t="s">
        <v>85</v>
      </c>
      <c r="F256" s="72" t="s">
        <v>85</v>
      </c>
      <c r="G256" s="72" t="s">
        <v>85</v>
      </c>
      <c r="H256" s="71" t="s">
        <v>140</v>
      </c>
      <c r="I256" s="71" t="str">
        <f>+Links_publicos_PBI[[#This Row],[id]]&amp;"-"&amp;Links_publicos_PBI[[#This Row],[id2]]</f>
        <v>4-10303</v>
      </c>
      <c r="J256" s="50">
        <v>4</v>
      </c>
      <c r="K256" s="72">
        <v>10303</v>
      </c>
      <c r="L256" s="23" t="s">
        <v>539</v>
      </c>
      <c r="M256" s="73" t="s">
        <v>1889</v>
      </c>
      <c r="N256" s="23" t="s">
        <v>160</v>
      </c>
    </row>
    <row r="257" spans="1:14" ht="23.4" hidden="1" customHeight="1" x14ac:dyDescent="0.3">
      <c r="A257" s="23" t="s">
        <v>19</v>
      </c>
      <c r="B257" s="71" t="s">
        <v>20</v>
      </c>
      <c r="C257" s="21" t="s">
        <v>22</v>
      </c>
      <c r="D257" s="23" t="s">
        <v>2</v>
      </c>
      <c r="E257" s="72" t="s">
        <v>85</v>
      </c>
      <c r="F257" s="72" t="s">
        <v>85</v>
      </c>
      <c r="G257" s="72" t="s">
        <v>85</v>
      </c>
      <c r="H257" s="71" t="s">
        <v>140</v>
      </c>
      <c r="I257" s="71" t="str">
        <f>+Links_publicos_PBI[[#This Row],[id]]&amp;"-"&amp;Links_publicos_PBI[[#This Row],[id2]]</f>
        <v>4-10304</v>
      </c>
      <c r="J257" s="50">
        <v>4</v>
      </c>
      <c r="K257" s="72">
        <v>10304</v>
      </c>
      <c r="L257" s="23" t="s">
        <v>540</v>
      </c>
      <c r="M257" s="73" t="s">
        <v>1890</v>
      </c>
      <c r="N257" s="23" t="s">
        <v>160</v>
      </c>
    </row>
    <row r="258" spans="1:14" ht="23.4" hidden="1" customHeight="1" x14ac:dyDescent="0.3">
      <c r="A258" s="23" t="s">
        <v>19</v>
      </c>
      <c r="B258" s="71" t="s">
        <v>20</v>
      </c>
      <c r="C258" s="21" t="s">
        <v>22</v>
      </c>
      <c r="D258" s="23" t="s">
        <v>2</v>
      </c>
      <c r="E258" s="72" t="s">
        <v>85</v>
      </c>
      <c r="F258" s="72" t="s">
        <v>85</v>
      </c>
      <c r="G258" s="72" t="s">
        <v>85</v>
      </c>
      <c r="H258" s="71" t="s">
        <v>140</v>
      </c>
      <c r="I258" s="71" t="str">
        <f>+Links_publicos_PBI[[#This Row],[id]]&amp;"-"&amp;Links_publicos_PBI[[#This Row],[id2]]</f>
        <v>4-10305</v>
      </c>
      <c r="J258" s="50">
        <v>4</v>
      </c>
      <c r="K258" s="72">
        <v>10305</v>
      </c>
      <c r="L258" s="23" t="s">
        <v>541</v>
      </c>
      <c r="M258" s="73" t="s">
        <v>1891</v>
      </c>
      <c r="N258" s="23" t="s">
        <v>160</v>
      </c>
    </row>
    <row r="259" spans="1:14" ht="23.4" hidden="1" customHeight="1" x14ac:dyDescent="0.3">
      <c r="A259" s="23" t="s">
        <v>19</v>
      </c>
      <c r="B259" s="71" t="s">
        <v>20</v>
      </c>
      <c r="C259" s="21" t="s">
        <v>22</v>
      </c>
      <c r="D259" s="23" t="s">
        <v>2</v>
      </c>
      <c r="E259" s="72" t="s">
        <v>85</v>
      </c>
      <c r="F259" s="72" t="s">
        <v>85</v>
      </c>
      <c r="G259" s="72" t="s">
        <v>85</v>
      </c>
      <c r="H259" s="71" t="s">
        <v>140</v>
      </c>
      <c r="I259" s="71" t="str">
        <f>+Links_publicos_PBI[[#This Row],[id]]&amp;"-"&amp;Links_publicos_PBI[[#This Row],[id2]]</f>
        <v>4-10306</v>
      </c>
      <c r="J259" s="50">
        <v>4</v>
      </c>
      <c r="K259" s="72">
        <v>10306</v>
      </c>
      <c r="L259" s="23" t="s">
        <v>542</v>
      </c>
      <c r="M259" s="73" t="s">
        <v>1892</v>
      </c>
      <c r="N259" s="23" t="s">
        <v>160</v>
      </c>
    </row>
    <row r="260" spans="1:14" ht="23.4" hidden="1" customHeight="1" x14ac:dyDescent="0.3">
      <c r="A260" s="23" t="s">
        <v>19</v>
      </c>
      <c r="B260" s="71" t="s">
        <v>20</v>
      </c>
      <c r="C260" s="21" t="s">
        <v>22</v>
      </c>
      <c r="D260" s="23" t="s">
        <v>2</v>
      </c>
      <c r="E260" s="72" t="s">
        <v>85</v>
      </c>
      <c r="F260" s="72" t="s">
        <v>85</v>
      </c>
      <c r="G260" s="72" t="s">
        <v>85</v>
      </c>
      <c r="H260" s="71" t="s">
        <v>140</v>
      </c>
      <c r="I260" s="71" t="str">
        <f>+Links_publicos_PBI[[#This Row],[id]]&amp;"-"&amp;Links_publicos_PBI[[#This Row],[id2]]</f>
        <v>4-10307</v>
      </c>
      <c r="J260" s="50">
        <v>4</v>
      </c>
      <c r="K260" s="72">
        <v>10307</v>
      </c>
      <c r="L260" s="23" t="s">
        <v>543</v>
      </c>
      <c r="M260" s="73" t="s">
        <v>1893</v>
      </c>
      <c r="N260" s="23" t="s">
        <v>160</v>
      </c>
    </row>
    <row r="261" spans="1:14" ht="23.4" hidden="1" customHeight="1" x14ac:dyDescent="0.3">
      <c r="A261" s="23" t="s">
        <v>19</v>
      </c>
      <c r="B261" s="71" t="s">
        <v>20</v>
      </c>
      <c r="C261" s="21" t="s">
        <v>22</v>
      </c>
      <c r="D261" s="23" t="s">
        <v>2</v>
      </c>
      <c r="E261" s="72" t="s">
        <v>85</v>
      </c>
      <c r="F261" s="72" t="s">
        <v>85</v>
      </c>
      <c r="G261" s="72" t="s">
        <v>85</v>
      </c>
      <c r="H261" s="71" t="s">
        <v>140</v>
      </c>
      <c r="I261" s="71" t="str">
        <f>+Links_publicos_PBI[[#This Row],[id]]&amp;"-"&amp;Links_publicos_PBI[[#This Row],[id2]]</f>
        <v>4-10401</v>
      </c>
      <c r="J261" s="50">
        <v>4</v>
      </c>
      <c r="K261" s="72">
        <v>10401</v>
      </c>
      <c r="L261" s="23" t="s">
        <v>544</v>
      </c>
      <c r="M261" s="73" t="s">
        <v>1894</v>
      </c>
      <c r="N261" s="23" t="s">
        <v>160</v>
      </c>
    </row>
    <row r="262" spans="1:14" ht="23.4" hidden="1" customHeight="1" x14ac:dyDescent="0.3">
      <c r="A262" s="23" t="s">
        <v>19</v>
      </c>
      <c r="B262" s="71" t="s">
        <v>20</v>
      </c>
      <c r="C262" s="21" t="s">
        <v>22</v>
      </c>
      <c r="D262" s="23" t="s">
        <v>2</v>
      </c>
      <c r="E262" s="72" t="s">
        <v>85</v>
      </c>
      <c r="F262" s="72" t="s">
        <v>85</v>
      </c>
      <c r="G262" s="72" t="s">
        <v>85</v>
      </c>
      <c r="H262" s="71" t="s">
        <v>140</v>
      </c>
      <c r="I262" s="71" t="str">
        <f>+Links_publicos_PBI[[#This Row],[id]]&amp;"-"&amp;Links_publicos_PBI[[#This Row],[id2]]</f>
        <v>4-10402</v>
      </c>
      <c r="J262" s="50">
        <v>4</v>
      </c>
      <c r="K262" s="72">
        <v>10402</v>
      </c>
      <c r="L262" s="23" t="s">
        <v>545</v>
      </c>
      <c r="M262" s="73" t="s">
        <v>1895</v>
      </c>
      <c r="N262" s="23" t="s">
        <v>160</v>
      </c>
    </row>
    <row r="263" spans="1:14" ht="23.4" hidden="1" customHeight="1" x14ac:dyDescent="0.3">
      <c r="A263" s="23" t="s">
        <v>19</v>
      </c>
      <c r="B263" s="71" t="s">
        <v>20</v>
      </c>
      <c r="C263" s="21" t="s">
        <v>22</v>
      </c>
      <c r="D263" s="23" t="s">
        <v>2</v>
      </c>
      <c r="E263" s="72" t="s">
        <v>85</v>
      </c>
      <c r="F263" s="72" t="s">
        <v>85</v>
      </c>
      <c r="G263" s="72" t="s">
        <v>85</v>
      </c>
      <c r="H263" s="71" t="s">
        <v>140</v>
      </c>
      <c r="I263" s="71" t="str">
        <f>+Links_publicos_PBI[[#This Row],[id]]&amp;"-"&amp;Links_publicos_PBI[[#This Row],[id2]]</f>
        <v>4-10403</v>
      </c>
      <c r="J263" s="50">
        <v>4</v>
      </c>
      <c r="K263" s="72">
        <v>10403</v>
      </c>
      <c r="L263" s="23" t="s">
        <v>546</v>
      </c>
      <c r="M263" s="73" t="s">
        <v>1896</v>
      </c>
      <c r="N263" s="23" t="s">
        <v>160</v>
      </c>
    </row>
    <row r="264" spans="1:14" ht="23.4" hidden="1" customHeight="1" x14ac:dyDescent="0.3">
      <c r="A264" s="23" t="s">
        <v>19</v>
      </c>
      <c r="B264" s="71" t="s">
        <v>20</v>
      </c>
      <c r="C264" s="21" t="s">
        <v>22</v>
      </c>
      <c r="D264" s="23" t="s">
        <v>2</v>
      </c>
      <c r="E264" s="72" t="s">
        <v>85</v>
      </c>
      <c r="F264" s="72" t="s">
        <v>85</v>
      </c>
      <c r="G264" s="72" t="s">
        <v>85</v>
      </c>
      <c r="H264" s="71" t="s">
        <v>140</v>
      </c>
      <c r="I264" s="71" t="str">
        <f>+Links_publicos_PBI[[#This Row],[id]]&amp;"-"&amp;Links_publicos_PBI[[#This Row],[id2]]</f>
        <v>4-10404</v>
      </c>
      <c r="J264" s="50">
        <v>4</v>
      </c>
      <c r="K264" s="72">
        <v>10404</v>
      </c>
      <c r="L264" s="23" t="s">
        <v>547</v>
      </c>
      <c r="M264" s="73" t="s">
        <v>1897</v>
      </c>
      <c r="N264" s="23" t="s">
        <v>160</v>
      </c>
    </row>
    <row r="265" spans="1:14" ht="23.4" hidden="1" customHeight="1" x14ac:dyDescent="0.3">
      <c r="A265" s="23" t="s">
        <v>19</v>
      </c>
      <c r="B265" s="71" t="s">
        <v>20</v>
      </c>
      <c r="C265" s="21" t="s">
        <v>22</v>
      </c>
      <c r="D265" s="23" t="s">
        <v>2</v>
      </c>
      <c r="E265" s="72" t="s">
        <v>85</v>
      </c>
      <c r="F265" s="72" t="s">
        <v>85</v>
      </c>
      <c r="G265" s="72" t="s">
        <v>85</v>
      </c>
      <c r="H265" s="71" t="s">
        <v>140</v>
      </c>
      <c r="I265" s="71" t="str">
        <f>+Links_publicos_PBI[[#This Row],[id]]&amp;"-"&amp;Links_publicos_PBI[[#This Row],[id2]]</f>
        <v>4-11101</v>
      </c>
      <c r="J265" s="50">
        <v>4</v>
      </c>
      <c r="K265" s="72">
        <v>11101</v>
      </c>
      <c r="L265" s="23" t="s">
        <v>548</v>
      </c>
      <c r="M265" s="73" t="s">
        <v>1898</v>
      </c>
      <c r="N265" s="23" t="s">
        <v>160</v>
      </c>
    </row>
    <row r="266" spans="1:14" ht="23.4" hidden="1" customHeight="1" x14ac:dyDescent="0.3">
      <c r="A266" s="23" t="s">
        <v>19</v>
      </c>
      <c r="B266" s="71" t="s">
        <v>20</v>
      </c>
      <c r="C266" s="21" t="s">
        <v>22</v>
      </c>
      <c r="D266" s="23" t="s">
        <v>2</v>
      </c>
      <c r="E266" s="72" t="s">
        <v>85</v>
      </c>
      <c r="F266" s="72" t="s">
        <v>85</v>
      </c>
      <c r="G266" s="72" t="s">
        <v>85</v>
      </c>
      <c r="H266" s="71" t="s">
        <v>140</v>
      </c>
      <c r="I266" s="71" t="str">
        <f>+Links_publicos_PBI[[#This Row],[id]]&amp;"-"&amp;Links_publicos_PBI[[#This Row],[id2]]</f>
        <v>4-11102</v>
      </c>
      <c r="J266" s="50">
        <v>4</v>
      </c>
      <c r="K266" s="72">
        <v>11102</v>
      </c>
      <c r="L266" s="23" t="s">
        <v>549</v>
      </c>
      <c r="M266" s="73" t="s">
        <v>1899</v>
      </c>
      <c r="N266" s="23" t="s">
        <v>160</v>
      </c>
    </row>
    <row r="267" spans="1:14" ht="23.4" hidden="1" customHeight="1" x14ac:dyDescent="0.3">
      <c r="A267" s="23" t="s">
        <v>19</v>
      </c>
      <c r="B267" s="71" t="s">
        <v>20</v>
      </c>
      <c r="C267" s="21" t="s">
        <v>22</v>
      </c>
      <c r="D267" s="23" t="s">
        <v>2</v>
      </c>
      <c r="E267" s="72" t="s">
        <v>85</v>
      </c>
      <c r="F267" s="72" t="s">
        <v>85</v>
      </c>
      <c r="G267" s="72" t="s">
        <v>85</v>
      </c>
      <c r="H267" s="71" t="s">
        <v>140</v>
      </c>
      <c r="I267" s="71" t="str">
        <f>+Links_publicos_PBI[[#This Row],[id]]&amp;"-"&amp;Links_publicos_PBI[[#This Row],[id2]]</f>
        <v>4-11201</v>
      </c>
      <c r="J267" s="50">
        <v>4</v>
      </c>
      <c r="K267" s="72">
        <v>11201</v>
      </c>
      <c r="L267" s="23" t="s">
        <v>550</v>
      </c>
      <c r="M267" s="73" t="s">
        <v>1900</v>
      </c>
      <c r="N267" s="23" t="s">
        <v>160</v>
      </c>
    </row>
    <row r="268" spans="1:14" ht="23.4" hidden="1" customHeight="1" x14ac:dyDescent="0.3">
      <c r="A268" s="23" t="s">
        <v>19</v>
      </c>
      <c r="B268" s="71" t="s">
        <v>20</v>
      </c>
      <c r="C268" s="21" t="s">
        <v>22</v>
      </c>
      <c r="D268" s="23" t="s">
        <v>2</v>
      </c>
      <c r="E268" s="72" t="s">
        <v>85</v>
      </c>
      <c r="F268" s="72" t="s">
        <v>85</v>
      </c>
      <c r="G268" s="72" t="s">
        <v>85</v>
      </c>
      <c r="H268" s="71" t="s">
        <v>140</v>
      </c>
      <c r="I268" s="71" t="str">
        <f>+Links_publicos_PBI[[#This Row],[id]]&amp;"-"&amp;Links_publicos_PBI[[#This Row],[id2]]</f>
        <v>4-11202</v>
      </c>
      <c r="J268" s="50">
        <v>4</v>
      </c>
      <c r="K268" s="72">
        <v>11202</v>
      </c>
      <c r="L268" s="23" t="s">
        <v>551</v>
      </c>
      <c r="M268" s="73" t="s">
        <v>1901</v>
      </c>
      <c r="N268" s="23" t="s">
        <v>160</v>
      </c>
    </row>
    <row r="269" spans="1:14" ht="23.4" hidden="1" customHeight="1" x14ac:dyDescent="0.3">
      <c r="A269" s="23" t="s">
        <v>19</v>
      </c>
      <c r="B269" s="71" t="s">
        <v>20</v>
      </c>
      <c r="C269" s="21" t="s">
        <v>22</v>
      </c>
      <c r="D269" s="23" t="s">
        <v>2</v>
      </c>
      <c r="E269" s="72" t="s">
        <v>85</v>
      </c>
      <c r="F269" s="72" t="s">
        <v>85</v>
      </c>
      <c r="G269" s="72" t="s">
        <v>85</v>
      </c>
      <c r="H269" s="71" t="s">
        <v>140</v>
      </c>
      <c r="I269" s="71" t="str">
        <f>+Links_publicos_PBI[[#This Row],[id]]&amp;"-"&amp;Links_publicos_PBI[[#This Row],[id2]]</f>
        <v>4-11203</v>
      </c>
      <c r="J269" s="50">
        <v>4</v>
      </c>
      <c r="K269" s="72">
        <v>11203</v>
      </c>
      <c r="L269" s="23" t="s">
        <v>552</v>
      </c>
      <c r="M269" s="73" t="s">
        <v>1902</v>
      </c>
      <c r="N269" s="23" t="s">
        <v>160</v>
      </c>
    </row>
    <row r="270" spans="1:14" ht="23.4" hidden="1" customHeight="1" x14ac:dyDescent="0.3">
      <c r="A270" s="23" t="s">
        <v>19</v>
      </c>
      <c r="B270" s="71" t="s">
        <v>20</v>
      </c>
      <c r="C270" s="21" t="s">
        <v>22</v>
      </c>
      <c r="D270" s="23" t="s">
        <v>2</v>
      </c>
      <c r="E270" s="72" t="s">
        <v>85</v>
      </c>
      <c r="F270" s="72" t="s">
        <v>85</v>
      </c>
      <c r="G270" s="72" t="s">
        <v>85</v>
      </c>
      <c r="H270" s="71" t="s">
        <v>140</v>
      </c>
      <c r="I270" s="71" t="str">
        <f>+Links_publicos_PBI[[#This Row],[id]]&amp;"-"&amp;Links_publicos_PBI[[#This Row],[id2]]</f>
        <v>4-11301</v>
      </c>
      <c r="J270" s="50">
        <v>4</v>
      </c>
      <c r="K270" s="72">
        <v>11301</v>
      </c>
      <c r="L270" s="23" t="s">
        <v>553</v>
      </c>
      <c r="M270" s="73" t="s">
        <v>1903</v>
      </c>
      <c r="N270" s="23" t="s">
        <v>160</v>
      </c>
    </row>
    <row r="271" spans="1:14" ht="23.4" hidden="1" customHeight="1" x14ac:dyDescent="0.3">
      <c r="A271" s="23" t="s">
        <v>19</v>
      </c>
      <c r="B271" s="71" t="s">
        <v>20</v>
      </c>
      <c r="C271" s="21" t="s">
        <v>22</v>
      </c>
      <c r="D271" s="23" t="s">
        <v>2</v>
      </c>
      <c r="E271" s="72" t="s">
        <v>85</v>
      </c>
      <c r="F271" s="72" t="s">
        <v>85</v>
      </c>
      <c r="G271" s="72" t="s">
        <v>85</v>
      </c>
      <c r="H271" s="71" t="s">
        <v>140</v>
      </c>
      <c r="I271" s="71" t="str">
        <f>+Links_publicos_PBI[[#This Row],[id]]&amp;"-"&amp;Links_publicos_PBI[[#This Row],[id2]]</f>
        <v>4-11302</v>
      </c>
      <c r="J271" s="50">
        <v>4</v>
      </c>
      <c r="K271" s="72">
        <v>11302</v>
      </c>
      <c r="L271" s="23" t="s">
        <v>554</v>
      </c>
      <c r="M271" s="73" t="s">
        <v>1904</v>
      </c>
      <c r="N271" s="23" t="s">
        <v>160</v>
      </c>
    </row>
    <row r="272" spans="1:14" ht="23.4" hidden="1" customHeight="1" x14ac:dyDescent="0.3">
      <c r="A272" s="23" t="s">
        <v>19</v>
      </c>
      <c r="B272" s="71" t="s">
        <v>20</v>
      </c>
      <c r="C272" s="21" t="s">
        <v>22</v>
      </c>
      <c r="D272" s="23" t="s">
        <v>2</v>
      </c>
      <c r="E272" s="72" t="s">
        <v>85</v>
      </c>
      <c r="F272" s="72" t="s">
        <v>85</v>
      </c>
      <c r="G272" s="72" t="s">
        <v>85</v>
      </c>
      <c r="H272" s="71" t="s">
        <v>140</v>
      </c>
      <c r="I272" s="71" t="str">
        <f>+Links_publicos_PBI[[#This Row],[id]]&amp;"-"&amp;Links_publicos_PBI[[#This Row],[id2]]</f>
        <v>4-11303</v>
      </c>
      <c r="J272" s="50">
        <v>4</v>
      </c>
      <c r="K272" s="72">
        <v>11303</v>
      </c>
      <c r="L272" s="23" t="s">
        <v>555</v>
      </c>
      <c r="M272" s="73" t="s">
        <v>1905</v>
      </c>
      <c r="N272" s="23" t="s">
        <v>160</v>
      </c>
    </row>
    <row r="273" spans="1:14" ht="23.4" hidden="1" customHeight="1" x14ac:dyDescent="0.3">
      <c r="A273" s="23" t="s">
        <v>19</v>
      </c>
      <c r="B273" s="71" t="s">
        <v>20</v>
      </c>
      <c r="C273" s="21" t="s">
        <v>22</v>
      </c>
      <c r="D273" s="23" t="s">
        <v>2</v>
      </c>
      <c r="E273" s="72" t="s">
        <v>85</v>
      </c>
      <c r="F273" s="72" t="s">
        <v>85</v>
      </c>
      <c r="G273" s="72" t="s">
        <v>85</v>
      </c>
      <c r="H273" s="71" t="s">
        <v>140</v>
      </c>
      <c r="I273" s="71" t="str">
        <f>+Links_publicos_PBI[[#This Row],[id]]&amp;"-"&amp;Links_publicos_PBI[[#This Row],[id2]]</f>
        <v>4-11401</v>
      </c>
      <c r="J273" s="50">
        <v>4</v>
      </c>
      <c r="K273" s="72">
        <v>11401</v>
      </c>
      <c r="L273" s="23" t="s">
        <v>556</v>
      </c>
      <c r="M273" s="73" t="s">
        <v>1906</v>
      </c>
      <c r="N273" s="23" t="s">
        <v>160</v>
      </c>
    </row>
    <row r="274" spans="1:14" ht="23.4" hidden="1" customHeight="1" x14ac:dyDescent="0.3">
      <c r="A274" s="23" t="s">
        <v>19</v>
      </c>
      <c r="B274" s="71" t="s">
        <v>20</v>
      </c>
      <c r="C274" s="21" t="s">
        <v>22</v>
      </c>
      <c r="D274" s="23" t="s">
        <v>2</v>
      </c>
      <c r="E274" s="72" t="s">
        <v>85</v>
      </c>
      <c r="F274" s="72" t="s">
        <v>85</v>
      </c>
      <c r="G274" s="72" t="s">
        <v>85</v>
      </c>
      <c r="H274" s="71" t="s">
        <v>140</v>
      </c>
      <c r="I274" s="71" t="str">
        <f>+Links_publicos_PBI[[#This Row],[id]]&amp;"-"&amp;Links_publicos_PBI[[#This Row],[id2]]</f>
        <v>4-11402</v>
      </c>
      <c r="J274" s="50">
        <v>4</v>
      </c>
      <c r="K274" s="72">
        <v>11402</v>
      </c>
      <c r="L274" s="23" t="s">
        <v>557</v>
      </c>
      <c r="M274" s="73" t="s">
        <v>1907</v>
      </c>
      <c r="N274" s="23" t="s">
        <v>160</v>
      </c>
    </row>
    <row r="275" spans="1:14" ht="23.4" hidden="1" customHeight="1" x14ac:dyDescent="0.3">
      <c r="A275" s="23" t="s">
        <v>19</v>
      </c>
      <c r="B275" s="71" t="s">
        <v>20</v>
      </c>
      <c r="C275" s="21" t="s">
        <v>22</v>
      </c>
      <c r="D275" s="23" t="s">
        <v>2</v>
      </c>
      <c r="E275" s="72" t="s">
        <v>85</v>
      </c>
      <c r="F275" s="72" t="s">
        <v>85</v>
      </c>
      <c r="G275" s="72" t="s">
        <v>85</v>
      </c>
      <c r="H275" s="71" t="s">
        <v>140</v>
      </c>
      <c r="I275" s="71" t="str">
        <f>+Links_publicos_PBI[[#This Row],[id]]&amp;"-"&amp;Links_publicos_PBI[[#This Row],[id2]]</f>
        <v>4-12101</v>
      </c>
      <c r="J275" s="50">
        <v>4</v>
      </c>
      <c r="K275" s="72">
        <v>12101</v>
      </c>
      <c r="L275" s="23" t="s">
        <v>558</v>
      </c>
      <c r="M275" s="73" t="s">
        <v>1908</v>
      </c>
      <c r="N275" s="23" t="s">
        <v>160</v>
      </c>
    </row>
    <row r="276" spans="1:14" ht="23.4" hidden="1" customHeight="1" x14ac:dyDescent="0.3">
      <c r="A276" s="23" t="s">
        <v>19</v>
      </c>
      <c r="B276" s="71" t="s">
        <v>20</v>
      </c>
      <c r="C276" s="21" t="s">
        <v>22</v>
      </c>
      <c r="D276" s="23" t="s">
        <v>2</v>
      </c>
      <c r="E276" s="72" t="s">
        <v>85</v>
      </c>
      <c r="F276" s="72" t="s">
        <v>85</v>
      </c>
      <c r="G276" s="72" t="s">
        <v>85</v>
      </c>
      <c r="H276" s="71" t="s">
        <v>140</v>
      </c>
      <c r="I276" s="71" t="str">
        <f>+Links_publicos_PBI[[#This Row],[id]]&amp;"-"&amp;Links_publicos_PBI[[#This Row],[id2]]</f>
        <v>4-12102</v>
      </c>
      <c r="J276" s="50">
        <v>4</v>
      </c>
      <c r="K276" s="72">
        <v>12102</v>
      </c>
      <c r="L276" s="23" t="s">
        <v>559</v>
      </c>
      <c r="M276" s="73" t="s">
        <v>1909</v>
      </c>
      <c r="N276" s="23" t="s">
        <v>160</v>
      </c>
    </row>
    <row r="277" spans="1:14" ht="23.4" hidden="1" customHeight="1" x14ac:dyDescent="0.3">
      <c r="A277" s="23" t="s">
        <v>19</v>
      </c>
      <c r="B277" s="71" t="s">
        <v>20</v>
      </c>
      <c r="C277" s="21" t="s">
        <v>22</v>
      </c>
      <c r="D277" s="23" t="s">
        <v>2</v>
      </c>
      <c r="E277" s="72" t="s">
        <v>85</v>
      </c>
      <c r="F277" s="72" t="s">
        <v>85</v>
      </c>
      <c r="G277" s="72" t="s">
        <v>85</v>
      </c>
      <c r="H277" s="71" t="s">
        <v>140</v>
      </c>
      <c r="I277" s="71" t="str">
        <f>+Links_publicos_PBI[[#This Row],[id]]&amp;"-"&amp;Links_publicos_PBI[[#This Row],[id2]]</f>
        <v>4-12103</v>
      </c>
      <c r="J277" s="50">
        <v>4</v>
      </c>
      <c r="K277" s="72">
        <v>12103</v>
      </c>
      <c r="L277" s="23" t="s">
        <v>560</v>
      </c>
      <c r="M277" s="73" t="s">
        <v>1910</v>
      </c>
      <c r="N277" s="23" t="s">
        <v>160</v>
      </c>
    </row>
    <row r="278" spans="1:14" ht="23.4" hidden="1" customHeight="1" x14ac:dyDescent="0.3">
      <c r="A278" s="23" t="s">
        <v>19</v>
      </c>
      <c r="B278" s="71" t="s">
        <v>20</v>
      </c>
      <c r="C278" s="21" t="s">
        <v>22</v>
      </c>
      <c r="D278" s="23" t="s">
        <v>2</v>
      </c>
      <c r="E278" s="72" t="s">
        <v>85</v>
      </c>
      <c r="F278" s="72" t="s">
        <v>85</v>
      </c>
      <c r="G278" s="72" t="s">
        <v>85</v>
      </c>
      <c r="H278" s="71" t="s">
        <v>140</v>
      </c>
      <c r="I278" s="71" t="str">
        <f>+Links_publicos_PBI[[#This Row],[id]]&amp;"-"&amp;Links_publicos_PBI[[#This Row],[id2]]</f>
        <v>4-12104</v>
      </c>
      <c r="J278" s="50">
        <v>4</v>
      </c>
      <c r="K278" s="72">
        <v>12104</v>
      </c>
      <c r="L278" s="23" t="s">
        <v>561</v>
      </c>
      <c r="M278" s="73" t="s">
        <v>1911</v>
      </c>
      <c r="N278" s="23" t="s">
        <v>160</v>
      </c>
    </row>
    <row r="279" spans="1:14" ht="23.4" hidden="1" customHeight="1" x14ac:dyDescent="0.3">
      <c r="A279" s="23" t="s">
        <v>19</v>
      </c>
      <c r="B279" s="71" t="s">
        <v>20</v>
      </c>
      <c r="C279" s="21" t="s">
        <v>22</v>
      </c>
      <c r="D279" s="23" t="s">
        <v>2</v>
      </c>
      <c r="E279" s="72" t="s">
        <v>85</v>
      </c>
      <c r="F279" s="72" t="s">
        <v>85</v>
      </c>
      <c r="G279" s="72" t="s">
        <v>85</v>
      </c>
      <c r="H279" s="71" t="s">
        <v>140</v>
      </c>
      <c r="I279" s="71" t="str">
        <f>+Links_publicos_PBI[[#This Row],[id]]&amp;"-"&amp;Links_publicos_PBI[[#This Row],[id2]]</f>
        <v>4-12201</v>
      </c>
      <c r="J279" s="50">
        <v>4</v>
      </c>
      <c r="K279" s="72">
        <v>12201</v>
      </c>
      <c r="L279" s="23" t="s">
        <v>562</v>
      </c>
      <c r="M279" s="73" t="s">
        <v>1912</v>
      </c>
      <c r="N279" s="23" t="s">
        <v>160</v>
      </c>
    </row>
    <row r="280" spans="1:14" ht="23.4" hidden="1" customHeight="1" x14ac:dyDescent="0.3">
      <c r="A280" s="23" t="s">
        <v>19</v>
      </c>
      <c r="B280" s="71" t="s">
        <v>20</v>
      </c>
      <c r="C280" s="21" t="s">
        <v>22</v>
      </c>
      <c r="D280" s="23" t="s">
        <v>2</v>
      </c>
      <c r="E280" s="72" t="s">
        <v>85</v>
      </c>
      <c r="F280" s="72" t="s">
        <v>85</v>
      </c>
      <c r="G280" s="72" t="s">
        <v>85</v>
      </c>
      <c r="H280" s="71" t="s">
        <v>140</v>
      </c>
      <c r="I280" s="71" t="str">
        <f>+Links_publicos_PBI[[#This Row],[id]]&amp;"-"&amp;Links_publicos_PBI[[#This Row],[id2]]</f>
        <v>4-12301</v>
      </c>
      <c r="J280" s="50">
        <v>4</v>
      </c>
      <c r="K280" s="72">
        <v>12301</v>
      </c>
      <c r="L280" s="23" t="s">
        <v>563</v>
      </c>
      <c r="M280" s="73" t="s">
        <v>1913</v>
      </c>
      <c r="N280" s="23" t="s">
        <v>160</v>
      </c>
    </row>
    <row r="281" spans="1:14" ht="23.4" hidden="1" customHeight="1" x14ac:dyDescent="0.3">
      <c r="A281" s="23" t="s">
        <v>19</v>
      </c>
      <c r="B281" s="71" t="s">
        <v>20</v>
      </c>
      <c r="C281" s="21" t="s">
        <v>22</v>
      </c>
      <c r="D281" s="23" t="s">
        <v>2</v>
      </c>
      <c r="E281" s="72" t="s">
        <v>85</v>
      </c>
      <c r="F281" s="72" t="s">
        <v>85</v>
      </c>
      <c r="G281" s="72" t="s">
        <v>85</v>
      </c>
      <c r="H281" s="71" t="s">
        <v>140</v>
      </c>
      <c r="I281" s="71" t="str">
        <f>+Links_publicos_PBI[[#This Row],[id]]&amp;"-"&amp;Links_publicos_PBI[[#This Row],[id2]]</f>
        <v>4-12302</v>
      </c>
      <c r="J281" s="50">
        <v>4</v>
      </c>
      <c r="K281" s="72">
        <v>12302</v>
      </c>
      <c r="L281" s="23" t="s">
        <v>564</v>
      </c>
      <c r="M281" s="73" t="s">
        <v>1914</v>
      </c>
      <c r="N281" s="23" t="s">
        <v>160</v>
      </c>
    </row>
    <row r="282" spans="1:14" ht="23.4" hidden="1" customHeight="1" x14ac:dyDescent="0.3">
      <c r="A282" s="23" t="s">
        <v>19</v>
      </c>
      <c r="B282" s="71" t="s">
        <v>20</v>
      </c>
      <c r="C282" s="21" t="s">
        <v>22</v>
      </c>
      <c r="D282" s="23" t="s">
        <v>2</v>
      </c>
      <c r="E282" s="72" t="s">
        <v>85</v>
      </c>
      <c r="F282" s="72" t="s">
        <v>85</v>
      </c>
      <c r="G282" s="72" t="s">
        <v>85</v>
      </c>
      <c r="H282" s="71" t="s">
        <v>140</v>
      </c>
      <c r="I282" s="71" t="str">
        <f>+Links_publicos_PBI[[#This Row],[id]]&amp;"-"&amp;Links_publicos_PBI[[#This Row],[id2]]</f>
        <v>4-12303</v>
      </c>
      <c r="J282" s="50">
        <v>4</v>
      </c>
      <c r="K282" s="72">
        <v>12303</v>
      </c>
      <c r="L282" s="23" t="s">
        <v>565</v>
      </c>
      <c r="M282" s="73" t="s">
        <v>1915</v>
      </c>
      <c r="N282" s="23" t="s">
        <v>160</v>
      </c>
    </row>
    <row r="283" spans="1:14" ht="23.4" hidden="1" customHeight="1" x14ac:dyDescent="0.3">
      <c r="A283" s="23" t="s">
        <v>19</v>
      </c>
      <c r="B283" s="71" t="s">
        <v>20</v>
      </c>
      <c r="C283" s="21" t="s">
        <v>22</v>
      </c>
      <c r="D283" s="23" t="s">
        <v>2</v>
      </c>
      <c r="E283" s="72" t="s">
        <v>85</v>
      </c>
      <c r="F283" s="72" t="s">
        <v>85</v>
      </c>
      <c r="G283" s="72" t="s">
        <v>85</v>
      </c>
      <c r="H283" s="71" t="s">
        <v>140</v>
      </c>
      <c r="I283" s="71" t="str">
        <f>+Links_publicos_PBI[[#This Row],[id]]&amp;"-"&amp;Links_publicos_PBI[[#This Row],[id2]]</f>
        <v>4-12401</v>
      </c>
      <c r="J283" s="50">
        <v>4</v>
      </c>
      <c r="K283" s="72">
        <v>12401</v>
      </c>
      <c r="L283" s="23" t="s">
        <v>566</v>
      </c>
      <c r="M283" s="73" t="s">
        <v>1916</v>
      </c>
      <c r="N283" s="23" t="s">
        <v>160</v>
      </c>
    </row>
    <row r="284" spans="1:14" ht="23.4" hidden="1" customHeight="1" x14ac:dyDescent="0.3">
      <c r="A284" s="23" t="s">
        <v>19</v>
      </c>
      <c r="B284" s="71" t="s">
        <v>20</v>
      </c>
      <c r="C284" s="21" t="s">
        <v>22</v>
      </c>
      <c r="D284" s="23" t="s">
        <v>2</v>
      </c>
      <c r="E284" s="72" t="s">
        <v>85</v>
      </c>
      <c r="F284" s="72" t="s">
        <v>85</v>
      </c>
      <c r="G284" s="72" t="s">
        <v>85</v>
      </c>
      <c r="H284" s="71" t="s">
        <v>140</v>
      </c>
      <c r="I284" s="71" t="str">
        <f>+Links_publicos_PBI[[#This Row],[id]]&amp;"-"&amp;Links_publicos_PBI[[#This Row],[id2]]</f>
        <v>4-12402</v>
      </c>
      <c r="J284" s="50">
        <v>4</v>
      </c>
      <c r="K284" s="72">
        <v>12402</v>
      </c>
      <c r="L284" s="23" t="s">
        <v>567</v>
      </c>
      <c r="M284" s="73" t="s">
        <v>1917</v>
      </c>
      <c r="N284" s="23" t="s">
        <v>160</v>
      </c>
    </row>
    <row r="285" spans="1:14" ht="23.4" hidden="1" customHeight="1" x14ac:dyDescent="0.3">
      <c r="A285" s="23" t="s">
        <v>19</v>
      </c>
      <c r="B285" s="71" t="s">
        <v>20</v>
      </c>
      <c r="C285" s="21" t="s">
        <v>22</v>
      </c>
      <c r="D285" s="23" t="s">
        <v>2</v>
      </c>
      <c r="E285" s="72" t="s">
        <v>85</v>
      </c>
      <c r="F285" s="72" t="s">
        <v>85</v>
      </c>
      <c r="G285" s="72" t="s">
        <v>85</v>
      </c>
      <c r="H285" s="71" t="s">
        <v>140</v>
      </c>
      <c r="I285" s="71" t="str">
        <f>+Links_publicos_PBI[[#This Row],[id]]&amp;"-"&amp;Links_publicos_PBI[[#This Row],[id2]]</f>
        <v>4-13101</v>
      </c>
      <c r="J285" s="50">
        <v>4</v>
      </c>
      <c r="K285" s="72">
        <v>13101</v>
      </c>
      <c r="L285" s="23" t="s">
        <v>568</v>
      </c>
      <c r="M285" s="73" t="s">
        <v>1918</v>
      </c>
      <c r="N285" s="23" t="s">
        <v>160</v>
      </c>
    </row>
    <row r="286" spans="1:14" ht="23.4" hidden="1" customHeight="1" x14ac:dyDescent="0.3">
      <c r="A286" s="23" t="s">
        <v>19</v>
      </c>
      <c r="B286" s="71" t="s">
        <v>20</v>
      </c>
      <c r="C286" s="21" t="s">
        <v>22</v>
      </c>
      <c r="D286" s="23" t="s">
        <v>2</v>
      </c>
      <c r="E286" s="72" t="s">
        <v>85</v>
      </c>
      <c r="F286" s="72" t="s">
        <v>85</v>
      </c>
      <c r="G286" s="72" t="s">
        <v>85</v>
      </c>
      <c r="H286" s="71" t="s">
        <v>140</v>
      </c>
      <c r="I286" s="71" t="str">
        <f>+Links_publicos_PBI[[#This Row],[id]]&amp;"-"&amp;Links_publicos_PBI[[#This Row],[id2]]</f>
        <v>4-13102</v>
      </c>
      <c r="J286" s="50">
        <v>4</v>
      </c>
      <c r="K286" s="72">
        <v>13102</v>
      </c>
      <c r="L286" s="23" t="s">
        <v>569</v>
      </c>
      <c r="M286" s="73" t="s">
        <v>1919</v>
      </c>
      <c r="N286" s="23" t="s">
        <v>160</v>
      </c>
    </row>
    <row r="287" spans="1:14" ht="23.4" hidden="1" customHeight="1" x14ac:dyDescent="0.3">
      <c r="A287" s="23" t="s">
        <v>19</v>
      </c>
      <c r="B287" s="71" t="s">
        <v>20</v>
      </c>
      <c r="C287" s="21" t="s">
        <v>22</v>
      </c>
      <c r="D287" s="23" t="s">
        <v>2</v>
      </c>
      <c r="E287" s="72" t="s">
        <v>85</v>
      </c>
      <c r="F287" s="72" t="s">
        <v>85</v>
      </c>
      <c r="G287" s="72" t="s">
        <v>85</v>
      </c>
      <c r="H287" s="71" t="s">
        <v>140</v>
      </c>
      <c r="I287" s="71" t="str">
        <f>+Links_publicos_PBI[[#This Row],[id]]&amp;"-"&amp;Links_publicos_PBI[[#This Row],[id2]]</f>
        <v>4-13103</v>
      </c>
      <c r="J287" s="50">
        <v>4</v>
      </c>
      <c r="K287" s="72">
        <v>13103</v>
      </c>
      <c r="L287" s="23" t="s">
        <v>570</v>
      </c>
      <c r="M287" s="73" t="s">
        <v>1920</v>
      </c>
      <c r="N287" s="23" t="s">
        <v>160</v>
      </c>
    </row>
    <row r="288" spans="1:14" ht="23.4" hidden="1" customHeight="1" x14ac:dyDescent="0.3">
      <c r="A288" s="23" t="s">
        <v>19</v>
      </c>
      <c r="B288" s="71" t="s">
        <v>20</v>
      </c>
      <c r="C288" s="21" t="s">
        <v>22</v>
      </c>
      <c r="D288" s="23" t="s">
        <v>2</v>
      </c>
      <c r="E288" s="72" t="s">
        <v>85</v>
      </c>
      <c r="F288" s="72" t="s">
        <v>85</v>
      </c>
      <c r="G288" s="72" t="s">
        <v>85</v>
      </c>
      <c r="H288" s="71" t="s">
        <v>140</v>
      </c>
      <c r="I288" s="71" t="str">
        <f>+Links_publicos_PBI[[#This Row],[id]]&amp;"-"&amp;Links_publicos_PBI[[#This Row],[id2]]</f>
        <v>4-13104</v>
      </c>
      <c r="J288" s="50">
        <v>4</v>
      </c>
      <c r="K288" s="72">
        <v>13104</v>
      </c>
      <c r="L288" s="23" t="s">
        <v>571</v>
      </c>
      <c r="M288" s="73" t="s">
        <v>1921</v>
      </c>
      <c r="N288" s="23" t="s">
        <v>160</v>
      </c>
    </row>
    <row r="289" spans="1:14" ht="23.4" hidden="1" customHeight="1" x14ac:dyDescent="0.3">
      <c r="A289" s="23" t="s">
        <v>19</v>
      </c>
      <c r="B289" s="71" t="s">
        <v>20</v>
      </c>
      <c r="C289" s="21" t="s">
        <v>22</v>
      </c>
      <c r="D289" s="23" t="s">
        <v>2</v>
      </c>
      <c r="E289" s="72" t="s">
        <v>85</v>
      </c>
      <c r="F289" s="72" t="s">
        <v>85</v>
      </c>
      <c r="G289" s="72" t="s">
        <v>85</v>
      </c>
      <c r="H289" s="71" t="s">
        <v>140</v>
      </c>
      <c r="I289" s="71" t="str">
        <f>+Links_publicos_PBI[[#This Row],[id]]&amp;"-"&amp;Links_publicos_PBI[[#This Row],[id2]]</f>
        <v>4-13105</v>
      </c>
      <c r="J289" s="50">
        <v>4</v>
      </c>
      <c r="K289" s="72">
        <v>13105</v>
      </c>
      <c r="L289" s="23" t="s">
        <v>572</v>
      </c>
      <c r="M289" s="73" t="s">
        <v>1922</v>
      </c>
      <c r="N289" s="23" t="s">
        <v>160</v>
      </c>
    </row>
    <row r="290" spans="1:14" ht="23.4" hidden="1" customHeight="1" x14ac:dyDescent="0.3">
      <c r="A290" s="23" t="s">
        <v>19</v>
      </c>
      <c r="B290" s="71" t="s">
        <v>20</v>
      </c>
      <c r="C290" s="21" t="s">
        <v>22</v>
      </c>
      <c r="D290" s="23" t="s">
        <v>2</v>
      </c>
      <c r="E290" s="72" t="s">
        <v>85</v>
      </c>
      <c r="F290" s="72" t="s">
        <v>85</v>
      </c>
      <c r="G290" s="72" t="s">
        <v>85</v>
      </c>
      <c r="H290" s="71" t="s">
        <v>140</v>
      </c>
      <c r="I290" s="71" t="str">
        <f>+Links_publicos_PBI[[#This Row],[id]]&amp;"-"&amp;Links_publicos_PBI[[#This Row],[id2]]</f>
        <v>4-13106</v>
      </c>
      <c r="J290" s="50">
        <v>4</v>
      </c>
      <c r="K290" s="72">
        <v>13106</v>
      </c>
      <c r="L290" s="23" t="s">
        <v>573</v>
      </c>
      <c r="M290" s="73" t="s">
        <v>1923</v>
      </c>
      <c r="N290" s="23" t="s">
        <v>160</v>
      </c>
    </row>
    <row r="291" spans="1:14" ht="23.4" hidden="1" customHeight="1" x14ac:dyDescent="0.3">
      <c r="A291" s="23" t="s">
        <v>19</v>
      </c>
      <c r="B291" s="71" t="s">
        <v>20</v>
      </c>
      <c r="C291" s="21" t="s">
        <v>22</v>
      </c>
      <c r="D291" s="23" t="s">
        <v>2</v>
      </c>
      <c r="E291" s="72" t="s">
        <v>85</v>
      </c>
      <c r="F291" s="72" t="s">
        <v>85</v>
      </c>
      <c r="G291" s="72" t="s">
        <v>85</v>
      </c>
      <c r="H291" s="71" t="s">
        <v>140</v>
      </c>
      <c r="I291" s="71" t="str">
        <f>+Links_publicos_PBI[[#This Row],[id]]&amp;"-"&amp;Links_publicos_PBI[[#This Row],[id2]]</f>
        <v>4-13107</v>
      </c>
      <c r="J291" s="50">
        <v>4</v>
      </c>
      <c r="K291" s="72">
        <v>13107</v>
      </c>
      <c r="L291" s="23" t="s">
        <v>574</v>
      </c>
      <c r="M291" s="73" t="s">
        <v>1924</v>
      </c>
      <c r="N291" s="23" t="s">
        <v>160</v>
      </c>
    </row>
    <row r="292" spans="1:14" ht="23.4" hidden="1" customHeight="1" x14ac:dyDescent="0.3">
      <c r="A292" s="23" t="s">
        <v>19</v>
      </c>
      <c r="B292" s="71" t="s">
        <v>20</v>
      </c>
      <c r="C292" s="21" t="s">
        <v>22</v>
      </c>
      <c r="D292" s="23" t="s">
        <v>2</v>
      </c>
      <c r="E292" s="72" t="s">
        <v>85</v>
      </c>
      <c r="F292" s="72" t="s">
        <v>85</v>
      </c>
      <c r="G292" s="72" t="s">
        <v>85</v>
      </c>
      <c r="H292" s="71" t="s">
        <v>140</v>
      </c>
      <c r="I292" s="71" t="str">
        <f>+Links_publicos_PBI[[#This Row],[id]]&amp;"-"&amp;Links_publicos_PBI[[#This Row],[id2]]</f>
        <v>4-13108</v>
      </c>
      <c r="J292" s="50">
        <v>4</v>
      </c>
      <c r="K292" s="72">
        <v>13108</v>
      </c>
      <c r="L292" s="23" t="s">
        <v>575</v>
      </c>
      <c r="M292" s="73" t="s">
        <v>1925</v>
      </c>
      <c r="N292" s="23" t="s">
        <v>160</v>
      </c>
    </row>
    <row r="293" spans="1:14" ht="23.4" hidden="1" customHeight="1" x14ac:dyDescent="0.3">
      <c r="A293" s="23" t="s">
        <v>19</v>
      </c>
      <c r="B293" s="71" t="s">
        <v>20</v>
      </c>
      <c r="C293" s="21" t="s">
        <v>22</v>
      </c>
      <c r="D293" s="23" t="s">
        <v>2</v>
      </c>
      <c r="E293" s="72" t="s">
        <v>85</v>
      </c>
      <c r="F293" s="72" t="s">
        <v>85</v>
      </c>
      <c r="G293" s="72" t="s">
        <v>85</v>
      </c>
      <c r="H293" s="71" t="s">
        <v>140</v>
      </c>
      <c r="I293" s="71" t="str">
        <f>+Links_publicos_PBI[[#This Row],[id]]&amp;"-"&amp;Links_publicos_PBI[[#This Row],[id2]]</f>
        <v>4-13109</v>
      </c>
      <c r="J293" s="50">
        <v>4</v>
      </c>
      <c r="K293" s="72">
        <v>13109</v>
      </c>
      <c r="L293" s="23" t="s">
        <v>576</v>
      </c>
      <c r="M293" s="73" t="s">
        <v>1926</v>
      </c>
      <c r="N293" s="23" t="s">
        <v>160</v>
      </c>
    </row>
    <row r="294" spans="1:14" ht="23.4" hidden="1" customHeight="1" x14ac:dyDescent="0.3">
      <c r="A294" s="23" t="s">
        <v>19</v>
      </c>
      <c r="B294" s="71" t="s">
        <v>20</v>
      </c>
      <c r="C294" s="21" t="s">
        <v>22</v>
      </c>
      <c r="D294" s="23" t="s">
        <v>2</v>
      </c>
      <c r="E294" s="72" t="s">
        <v>85</v>
      </c>
      <c r="F294" s="72" t="s">
        <v>85</v>
      </c>
      <c r="G294" s="72" t="s">
        <v>85</v>
      </c>
      <c r="H294" s="71" t="s">
        <v>140</v>
      </c>
      <c r="I294" s="71" t="str">
        <f>+Links_publicos_PBI[[#This Row],[id]]&amp;"-"&amp;Links_publicos_PBI[[#This Row],[id2]]</f>
        <v>4-13110</v>
      </c>
      <c r="J294" s="50">
        <v>4</v>
      </c>
      <c r="K294" s="72">
        <v>13110</v>
      </c>
      <c r="L294" s="23" t="s">
        <v>577</v>
      </c>
      <c r="M294" s="74" t="s">
        <v>1927</v>
      </c>
      <c r="N294" s="23" t="s">
        <v>160</v>
      </c>
    </row>
    <row r="295" spans="1:14" ht="23.4" hidden="1" customHeight="1" x14ac:dyDescent="0.3">
      <c r="A295" s="23" t="s">
        <v>19</v>
      </c>
      <c r="B295" s="71" t="s">
        <v>20</v>
      </c>
      <c r="C295" s="21" t="s">
        <v>22</v>
      </c>
      <c r="D295" s="23" t="s">
        <v>2</v>
      </c>
      <c r="E295" s="72" t="s">
        <v>85</v>
      </c>
      <c r="F295" s="72" t="s">
        <v>85</v>
      </c>
      <c r="G295" s="72" t="s">
        <v>85</v>
      </c>
      <c r="H295" s="71" t="s">
        <v>140</v>
      </c>
      <c r="I295" s="71" t="str">
        <f>+Links_publicos_PBI[[#This Row],[id]]&amp;"-"&amp;Links_publicos_PBI[[#This Row],[id2]]</f>
        <v>4-13111</v>
      </c>
      <c r="J295" s="50">
        <v>4</v>
      </c>
      <c r="K295" s="72">
        <v>13111</v>
      </c>
      <c r="L295" s="23" t="s">
        <v>578</v>
      </c>
      <c r="M295" s="73" t="s">
        <v>1928</v>
      </c>
      <c r="N295" s="23" t="s">
        <v>160</v>
      </c>
    </row>
    <row r="296" spans="1:14" ht="23.4" hidden="1" customHeight="1" x14ac:dyDescent="0.3">
      <c r="A296" s="23" t="s">
        <v>19</v>
      </c>
      <c r="B296" s="71" t="s">
        <v>20</v>
      </c>
      <c r="C296" s="21" t="s">
        <v>22</v>
      </c>
      <c r="D296" s="23" t="s">
        <v>2</v>
      </c>
      <c r="E296" s="72" t="s">
        <v>85</v>
      </c>
      <c r="F296" s="72" t="s">
        <v>85</v>
      </c>
      <c r="G296" s="72" t="s">
        <v>85</v>
      </c>
      <c r="H296" s="71" t="s">
        <v>140</v>
      </c>
      <c r="I296" s="71" t="str">
        <f>+Links_publicos_PBI[[#This Row],[id]]&amp;"-"&amp;Links_publicos_PBI[[#This Row],[id2]]</f>
        <v>4-13112</v>
      </c>
      <c r="J296" s="50">
        <v>4</v>
      </c>
      <c r="K296" s="72">
        <v>13112</v>
      </c>
      <c r="L296" s="23" t="s">
        <v>579</v>
      </c>
      <c r="M296" s="73" t="s">
        <v>1929</v>
      </c>
      <c r="N296" s="23" t="s">
        <v>160</v>
      </c>
    </row>
    <row r="297" spans="1:14" ht="23.4" hidden="1" customHeight="1" x14ac:dyDescent="0.3">
      <c r="A297" s="23" t="s">
        <v>19</v>
      </c>
      <c r="B297" s="71" t="s">
        <v>20</v>
      </c>
      <c r="C297" s="21" t="s">
        <v>22</v>
      </c>
      <c r="D297" s="23" t="s">
        <v>2</v>
      </c>
      <c r="E297" s="72" t="s">
        <v>85</v>
      </c>
      <c r="F297" s="72" t="s">
        <v>85</v>
      </c>
      <c r="G297" s="72" t="s">
        <v>85</v>
      </c>
      <c r="H297" s="71" t="s">
        <v>140</v>
      </c>
      <c r="I297" s="71" t="str">
        <f>+Links_publicos_PBI[[#This Row],[id]]&amp;"-"&amp;Links_publicos_PBI[[#This Row],[id2]]</f>
        <v>4-13113</v>
      </c>
      <c r="J297" s="50">
        <v>4</v>
      </c>
      <c r="K297" s="72">
        <v>13113</v>
      </c>
      <c r="L297" s="23" t="s">
        <v>580</v>
      </c>
      <c r="M297" s="73" t="s">
        <v>1930</v>
      </c>
      <c r="N297" s="23" t="s">
        <v>160</v>
      </c>
    </row>
    <row r="298" spans="1:14" ht="23.4" hidden="1" customHeight="1" x14ac:dyDescent="0.3">
      <c r="A298" s="23" t="s">
        <v>19</v>
      </c>
      <c r="B298" s="71" t="s">
        <v>20</v>
      </c>
      <c r="C298" s="21" t="s">
        <v>22</v>
      </c>
      <c r="D298" s="23" t="s">
        <v>2</v>
      </c>
      <c r="E298" s="72" t="s">
        <v>85</v>
      </c>
      <c r="F298" s="72" t="s">
        <v>85</v>
      </c>
      <c r="G298" s="72" t="s">
        <v>85</v>
      </c>
      <c r="H298" s="71" t="s">
        <v>140</v>
      </c>
      <c r="I298" s="71" t="str">
        <f>+Links_publicos_PBI[[#This Row],[id]]&amp;"-"&amp;Links_publicos_PBI[[#This Row],[id2]]</f>
        <v>4-13114</v>
      </c>
      <c r="J298" s="50">
        <v>4</v>
      </c>
      <c r="K298" s="72">
        <v>13114</v>
      </c>
      <c r="L298" s="23" t="s">
        <v>581</v>
      </c>
      <c r="M298" s="73" t="s">
        <v>1931</v>
      </c>
      <c r="N298" s="23" t="s">
        <v>160</v>
      </c>
    </row>
    <row r="299" spans="1:14" ht="23.4" hidden="1" customHeight="1" x14ac:dyDescent="0.3">
      <c r="A299" s="23" t="s">
        <v>19</v>
      </c>
      <c r="B299" s="71" t="s">
        <v>20</v>
      </c>
      <c r="C299" s="21" t="s">
        <v>22</v>
      </c>
      <c r="D299" s="23" t="s">
        <v>2</v>
      </c>
      <c r="E299" s="72" t="s">
        <v>85</v>
      </c>
      <c r="F299" s="72" t="s">
        <v>85</v>
      </c>
      <c r="G299" s="72" t="s">
        <v>85</v>
      </c>
      <c r="H299" s="71" t="s">
        <v>140</v>
      </c>
      <c r="I299" s="71" t="str">
        <f>+Links_publicos_PBI[[#This Row],[id]]&amp;"-"&amp;Links_publicos_PBI[[#This Row],[id2]]</f>
        <v>4-13115</v>
      </c>
      <c r="J299" s="50">
        <v>4</v>
      </c>
      <c r="K299" s="72">
        <v>13115</v>
      </c>
      <c r="L299" s="23" t="s">
        <v>582</v>
      </c>
      <c r="M299" s="73" t="s">
        <v>1932</v>
      </c>
      <c r="N299" s="23" t="s">
        <v>160</v>
      </c>
    </row>
    <row r="300" spans="1:14" ht="23.4" hidden="1" customHeight="1" x14ac:dyDescent="0.3">
      <c r="A300" s="23" t="s">
        <v>19</v>
      </c>
      <c r="B300" s="71" t="s">
        <v>20</v>
      </c>
      <c r="C300" s="21" t="s">
        <v>22</v>
      </c>
      <c r="D300" s="23" t="s">
        <v>2</v>
      </c>
      <c r="E300" s="72" t="s">
        <v>85</v>
      </c>
      <c r="F300" s="72" t="s">
        <v>85</v>
      </c>
      <c r="G300" s="72" t="s">
        <v>85</v>
      </c>
      <c r="H300" s="71" t="s">
        <v>140</v>
      </c>
      <c r="I300" s="71" t="str">
        <f>+Links_publicos_PBI[[#This Row],[id]]&amp;"-"&amp;Links_publicos_PBI[[#This Row],[id2]]</f>
        <v>4-13116</v>
      </c>
      <c r="J300" s="50">
        <v>4</v>
      </c>
      <c r="K300" s="72">
        <v>13116</v>
      </c>
      <c r="L300" s="23" t="s">
        <v>583</v>
      </c>
      <c r="M300" s="73" t="s">
        <v>1933</v>
      </c>
      <c r="N300" s="23" t="s">
        <v>160</v>
      </c>
    </row>
    <row r="301" spans="1:14" ht="23.4" hidden="1" customHeight="1" x14ac:dyDescent="0.3">
      <c r="A301" s="23" t="s">
        <v>19</v>
      </c>
      <c r="B301" s="71" t="s">
        <v>20</v>
      </c>
      <c r="C301" s="21" t="s">
        <v>22</v>
      </c>
      <c r="D301" s="23" t="s">
        <v>2</v>
      </c>
      <c r="E301" s="72" t="s">
        <v>85</v>
      </c>
      <c r="F301" s="72" t="s">
        <v>85</v>
      </c>
      <c r="G301" s="72" t="s">
        <v>85</v>
      </c>
      <c r="H301" s="71" t="s">
        <v>140</v>
      </c>
      <c r="I301" s="71" t="str">
        <f>+Links_publicos_PBI[[#This Row],[id]]&amp;"-"&amp;Links_publicos_PBI[[#This Row],[id2]]</f>
        <v>4-13117</v>
      </c>
      <c r="J301" s="50">
        <v>4</v>
      </c>
      <c r="K301" s="72">
        <v>13117</v>
      </c>
      <c r="L301" s="23" t="s">
        <v>584</v>
      </c>
      <c r="M301" s="73" t="s">
        <v>1934</v>
      </c>
      <c r="N301" s="23" t="s">
        <v>160</v>
      </c>
    </row>
    <row r="302" spans="1:14" ht="23.4" hidden="1" customHeight="1" x14ac:dyDescent="0.3">
      <c r="A302" s="23" t="s">
        <v>19</v>
      </c>
      <c r="B302" s="71" t="s">
        <v>20</v>
      </c>
      <c r="C302" s="21" t="s">
        <v>22</v>
      </c>
      <c r="D302" s="23" t="s">
        <v>2</v>
      </c>
      <c r="E302" s="72" t="s">
        <v>85</v>
      </c>
      <c r="F302" s="72" t="s">
        <v>85</v>
      </c>
      <c r="G302" s="72" t="s">
        <v>85</v>
      </c>
      <c r="H302" s="71" t="s">
        <v>140</v>
      </c>
      <c r="I302" s="71" t="str">
        <f>+Links_publicos_PBI[[#This Row],[id]]&amp;"-"&amp;Links_publicos_PBI[[#This Row],[id2]]</f>
        <v>4-13118</v>
      </c>
      <c r="J302" s="50">
        <v>4</v>
      </c>
      <c r="K302" s="72">
        <v>13118</v>
      </c>
      <c r="L302" s="23" t="s">
        <v>585</v>
      </c>
      <c r="M302" s="73" t="s">
        <v>1935</v>
      </c>
      <c r="N302" s="23" t="s">
        <v>160</v>
      </c>
    </row>
    <row r="303" spans="1:14" ht="23.4" hidden="1" customHeight="1" x14ac:dyDescent="0.3">
      <c r="A303" s="23" t="s">
        <v>19</v>
      </c>
      <c r="B303" s="71" t="s">
        <v>20</v>
      </c>
      <c r="C303" s="21" t="s">
        <v>22</v>
      </c>
      <c r="D303" s="23" t="s">
        <v>2</v>
      </c>
      <c r="E303" s="72" t="s">
        <v>85</v>
      </c>
      <c r="F303" s="72" t="s">
        <v>85</v>
      </c>
      <c r="G303" s="72" t="s">
        <v>85</v>
      </c>
      <c r="H303" s="71" t="s">
        <v>140</v>
      </c>
      <c r="I303" s="71" t="str">
        <f>+Links_publicos_PBI[[#This Row],[id]]&amp;"-"&amp;Links_publicos_PBI[[#This Row],[id2]]</f>
        <v>4-13119</v>
      </c>
      <c r="J303" s="50">
        <v>4</v>
      </c>
      <c r="K303" s="72">
        <v>13119</v>
      </c>
      <c r="L303" s="23" t="s">
        <v>586</v>
      </c>
      <c r="M303" s="73" t="s">
        <v>1936</v>
      </c>
      <c r="N303" s="23" t="s">
        <v>160</v>
      </c>
    </row>
    <row r="304" spans="1:14" ht="23.4" hidden="1" customHeight="1" x14ac:dyDescent="0.3">
      <c r="A304" s="23" t="s">
        <v>19</v>
      </c>
      <c r="B304" s="71" t="s">
        <v>20</v>
      </c>
      <c r="C304" s="21" t="s">
        <v>22</v>
      </c>
      <c r="D304" s="23" t="s">
        <v>2</v>
      </c>
      <c r="E304" s="72" t="s">
        <v>85</v>
      </c>
      <c r="F304" s="72" t="s">
        <v>85</v>
      </c>
      <c r="G304" s="72" t="s">
        <v>85</v>
      </c>
      <c r="H304" s="71" t="s">
        <v>140</v>
      </c>
      <c r="I304" s="71" t="str">
        <f>+Links_publicos_PBI[[#This Row],[id]]&amp;"-"&amp;Links_publicos_PBI[[#This Row],[id2]]</f>
        <v>4-13120</v>
      </c>
      <c r="J304" s="50">
        <v>4</v>
      </c>
      <c r="K304" s="72">
        <v>13120</v>
      </c>
      <c r="L304" s="23" t="s">
        <v>587</v>
      </c>
      <c r="M304" s="73" t="s">
        <v>1937</v>
      </c>
      <c r="N304" s="23" t="s">
        <v>160</v>
      </c>
    </row>
    <row r="305" spans="1:14" ht="23.4" hidden="1" customHeight="1" x14ac:dyDescent="0.3">
      <c r="A305" s="23" t="s">
        <v>19</v>
      </c>
      <c r="B305" s="71" t="s">
        <v>20</v>
      </c>
      <c r="C305" s="21" t="s">
        <v>22</v>
      </c>
      <c r="D305" s="23" t="s">
        <v>2</v>
      </c>
      <c r="E305" s="72" t="s">
        <v>85</v>
      </c>
      <c r="F305" s="72" t="s">
        <v>85</v>
      </c>
      <c r="G305" s="72" t="s">
        <v>85</v>
      </c>
      <c r="H305" s="71" t="s">
        <v>140</v>
      </c>
      <c r="I305" s="71" t="str">
        <f>+Links_publicos_PBI[[#This Row],[id]]&amp;"-"&amp;Links_publicos_PBI[[#This Row],[id2]]</f>
        <v>4-13121</v>
      </c>
      <c r="J305" s="50">
        <v>4</v>
      </c>
      <c r="K305" s="72">
        <v>13121</v>
      </c>
      <c r="L305" s="23" t="s">
        <v>588</v>
      </c>
      <c r="M305" s="73" t="s">
        <v>1938</v>
      </c>
      <c r="N305" s="23" t="s">
        <v>160</v>
      </c>
    </row>
    <row r="306" spans="1:14" ht="23.4" hidden="1" customHeight="1" x14ac:dyDescent="0.3">
      <c r="A306" s="23" t="s">
        <v>19</v>
      </c>
      <c r="B306" s="71" t="s">
        <v>20</v>
      </c>
      <c r="C306" s="21" t="s">
        <v>22</v>
      </c>
      <c r="D306" s="23" t="s">
        <v>2</v>
      </c>
      <c r="E306" s="72" t="s">
        <v>85</v>
      </c>
      <c r="F306" s="72" t="s">
        <v>85</v>
      </c>
      <c r="G306" s="72" t="s">
        <v>85</v>
      </c>
      <c r="H306" s="71" t="s">
        <v>140</v>
      </c>
      <c r="I306" s="71" t="str">
        <f>+Links_publicos_PBI[[#This Row],[id]]&amp;"-"&amp;Links_publicos_PBI[[#This Row],[id2]]</f>
        <v>4-13122</v>
      </c>
      <c r="J306" s="50">
        <v>4</v>
      </c>
      <c r="K306" s="72">
        <v>13122</v>
      </c>
      <c r="L306" s="23" t="s">
        <v>589</v>
      </c>
      <c r="M306" s="73" t="s">
        <v>1939</v>
      </c>
      <c r="N306" s="23" t="s">
        <v>160</v>
      </c>
    </row>
    <row r="307" spans="1:14" ht="23.4" hidden="1" customHeight="1" x14ac:dyDescent="0.3">
      <c r="A307" s="23" t="s">
        <v>19</v>
      </c>
      <c r="B307" s="71" t="s">
        <v>20</v>
      </c>
      <c r="C307" s="21" t="s">
        <v>22</v>
      </c>
      <c r="D307" s="23" t="s">
        <v>2</v>
      </c>
      <c r="E307" s="72" t="s">
        <v>85</v>
      </c>
      <c r="F307" s="72" t="s">
        <v>85</v>
      </c>
      <c r="G307" s="72" t="s">
        <v>85</v>
      </c>
      <c r="H307" s="71" t="s">
        <v>140</v>
      </c>
      <c r="I307" s="71" t="str">
        <f>+Links_publicos_PBI[[#This Row],[id]]&amp;"-"&amp;Links_publicos_PBI[[#This Row],[id2]]</f>
        <v>4-13123</v>
      </c>
      <c r="J307" s="50">
        <v>4</v>
      </c>
      <c r="K307" s="72">
        <v>13123</v>
      </c>
      <c r="L307" s="23" t="s">
        <v>590</v>
      </c>
      <c r="M307" s="73" t="s">
        <v>1940</v>
      </c>
      <c r="N307" s="23" t="s">
        <v>160</v>
      </c>
    </row>
    <row r="308" spans="1:14" ht="23.4" hidden="1" customHeight="1" x14ac:dyDescent="0.3">
      <c r="A308" s="23" t="s">
        <v>19</v>
      </c>
      <c r="B308" s="71" t="s">
        <v>20</v>
      </c>
      <c r="C308" s="21" t="s">
        <v>22</v>
      </c>
      <c r="D308" s="23" t="s">
        <v>2</v>
      </c>
      <c r="E308" s="72" t="s">
        <v>85</v>
      </c>
      <c r="F308" s="72" t="s">
        <v>85</v>
      </c>
      <c r="G308" s="72" t="s">
        <v>85</v>
      </c>
      <c r="H308" s="71" t="s">
        <v>140</v>
      </c>
      <c r="I308" s="71" t="str">
        <f>+Links_publicos_PBI[[#This Row],[id]]&amp;"-"&amp;Links_publicos_PBI[[#This Row],[id2]]</f>
        <v>4-13124</v>
      </c>
      <c r="J308" s="50">
        <v>4</v>
      </c>
      <c r="K308" s="72">
        <v>13124</v>
      </c>
      <c r="L308" s="23" t="s">
        <v>591</v>
      </c>
      <c r="M308" s="73" t="s">
        <v>1941</v>
      </c>
      <c r="N308" s="23" t="s">
        <v>160</v>
      </c>
    </row>
    <row r="309" spans="1:14" ht="23.4" hidden="1" customHeight="1" x14ac:dyDescent="0.3">
      <c r="A309" s="23" t="s">
        <v>19</v>
      </c>
      <c r="B309" s="71" t="s">
        <v>20</v>
      </c>
      <c r="C309" s="21" t="s">
        <v>22</v>
      </c>
      <c r="D309" s="23" t="s">
        <v>2</v>
      </c>
      <c r="E309" s="72" t="s">
        <v>85</v>
      </c>
      <c r="F309" s="72" t="s">
        <v>85</v>
      </c>
      <c r="G309" s="72" t="s">
        <v>85</v>
      </c>
      <c r="H309" s="71" t="s">
        <v>140</v>
      </c>
      <c r="I309" s="71" t="str">
        <f>+Links_publicos_PBI[[#This Row],[id]]&amp;"-"&amp;Links_publicos_PBI[[#This Row],[id2]]</f>
        <v>4-13125</v>
      </c>
      <c r="J309" s="50">
        <v>4</v>
      </c>
      <c r="K309" s="72">
        <v>13125</v>
      </c>
      <c r="L309" s="23" t="s">
        <v>592</v>
      </c>
      <c r="M309" s="74" t="s">
        <v>1942</v>
      </c>
      <c r="N309" s="23" t="s">
        <v>160</v>
      </c>
    </row>
    <row r="310" spans="1:14" ht="23.4" hidden="1" customHeight="1" x14ac:dyDescent="0.3">
      <c r="A310" s="23" t="s">
        <v>19</v>
      </c>
      <c r="B310" s="71" t="s">
        <v>20</v>
      </c>
      <c r="C310" s="21" t="s">
        <v>22</v>
      </c>
      <c r="D310" s="23" t="s">
        <v>2</v>
      </c>
      <c r="E310" s="72" t="s">
        <v>85</v>
      </c>
      <c r="F310" s="72" t="s">
        <v>85</v>
      </c>
      <c r="G310" s="72" t="s">
        <v>85</v>
      </c>
      <c r="H310" s="71" t="s">
        <v>140</v>
      </c>
      <c r="I310" s="71" t="str">
        <f>+Links_publicos_PBI[[#This Row],[id]]&amp;"-"&amp;Links_publicos_PBI[[#This Row],[id2]]</f>
        <v>4-13126</v>
      </c>
      <c r="J310" s="50">
        <v>4</v>
      </c>
      <c r="K310" s="72">
        <v>13126</v>
      </c>
      <c r="L310" s="23" t="s">
        <v>593</v>
      </c>
      <c r="M310" s="73" t="s">
        <v>1943</v>
      </c>
      <c r="N310" s="23" t="s">
        <v>160</v>
      </c>
    </row>
    <row r="311" spans="1:14" ht="23.4" hidden="1" customHeight="1" x14ac:dyDescent="0.3">
      <c r="A311" s="23" t="s">
        <v>19</v>
      </c>
      <c r="B311" s="71" t="s">
        <v>20</v>
      </c>
      <c r="C311" s="21" t="s">
        <v>22</v>
      </c>
      <c r="D311" s="23" t="s">
        <v>2</v>
      </c>
      <c r="E311" s="72" t="s">
        <v>85</v>
      </c>
      <c r="F311" s="72" t="s">
        <v>85</v>
      </c>
      <c r="G311" s="72" t="s">
        <v>85</v>
      </c>
      <c r="H311" s="71" t="s">
        <v>140</v>
      </c>
      <c r="I311" s="71" t="str">
        <f>+Links_publicos_PBI[[#This Row],[id]]&amp;"-"&amp;Links_publicos_PBI[[#This Row],[id2]]</f>
        <v>4-13127</v>
      </c>
      <c r="J311" s="50">
        <v>4</v>
      </c>
      <c r="K311" s="72">
        <v>13127</v>
      </c>
      <c r="L311" s="23" t="s">
        <v>594</v>
      </c>
      <c r="M311" s="73" t="s">
        <v>1944</v>
      </c>
      <c r="N311" s="23" t="s">
        <v>160</v>
      </c>
    </row>
    <row r="312" spans="1:14" ht="23.4" hidden="1" customHeight="1" x14ac:dyDescent="0.3">
      <c r="A312" s="23" t="s">
        <v>19</v>
      </c>
      <c r="B312" s="71" t="s">
        <v>20</v>
      </c>
      <c r="C312" s="21" t="s">
        <v>22</v>
      </c>
      <c r="D312" s="23" t="s">
        <v>2</v>
      </c>
      <c r="E312" s="72" t="s">
        <v>85</v>
      </c>
      <c r="F312" s="72" t="s">
        <v>85</v>
      </c>
      <c r="G312" s="72" t="s">
        <v>85</v>
      </c>
      <c r="H312" s="71" t="s">
        <v>140</v>
      </c>
      <c r="I312" s="71" t="str">
        <f>+Links_publicos_PBI[[#This Row],[id]]&amp;"-"&amp;Links_publicos_PBI[[#This Row],[id2]]</f>
        <v>4-13128</v>
      </c>
      <c r="J312" s="50">
        <v>4</v>
      </c>
      <c r="K312" s="72">
        <v>13128</v>
      </c>
      <c r="L312" s="23" t="s">
        <v>595</v>
      </c>
      <c r="M312" s="73" t="s">
        <v>1945</v>
      </c>
      <c r="N312" s="23" t="s">
        <v>160</v>
      </c>
    </row>
    <row r="313" spans="1:14" ht="23.4" hidden="1" customHeight="1" x14ac:dyDescent="0.3">
      <c r="A313" s="23" t="s">
        <v>19</v>
      </c>
      <c r="B313" s="71" t="s">
        <v>20</v>
      </c>
      <c r="C313" s="21" t="s">
        <v>22</v>
      </c>
      <c r="D313" s="23" t="s">
        <v>2</v>
      </c>
      <c r="E313" s="72" t="s">
        <v>85</v>
      </c>
      <c r="F313" s="72" t="s">
        <v>85</v>
      </c>
      <c r="G313" s="72" t="s">
        <v>85</v>
      </c>
      <c r="H313" s="71" t="s">
        <v>140</v>
      </c>
      <c r="I313" s="71" t="str">
        <f>+Links_publicos_PBI[[#This Row],[id]]&amp;"-"&amp;Links_publicos_PBI[[#This Row],[id2]]</f>
        <v>4-13129</v>
      </c>
      <c r="J313" s="50">
        <v>4</v>
      </c>
      <c r="K313" s="72">
        <v>13129</v>
      </c>
      <c r="L313" s="23" t="s">
        <v>596</v>
      </c>
      <c r="M313" s="73" t="s">
        <v>1946</v>
      </c>
      <c r="N313" s="23" t="s">
        <v>160</v>
      </c>
    </row>
    <row r="314" spans="1:14" ht="23.4" hidden="1" customHeight="1" x14ac:dyDescent="0.3">
      <c r="A314" s="23" t="s">
        <v>19</v>
      </c>
      <c r="B314" s="71" t="s">
        <v>20</v>
      </c>
      <c r="C314" s="21" t="s">
        <v>22</v>
      </c>
      <c r="D314" s="23" t="s">
        <v>2</v>
      </c>
      <c r="E314" s="72" t="s">
        <v>85</v>
      </c>
      <c r="F314" s="72" t="s">
        <v>85</v>
      </c>
      <c r="G314" s="72" t="s">
        <v>85</v>
      </c>
      <c r="H314" s="71" t="s">
        <v>140</v>
      </c>
      <c r="I314" s="71" t="str">
        <f>+Links_publicos_PBI[[#This Row],[id]]&amp;"-"&amp;Links_publicos_PBI[[#This Row],[id2]]</f>
        <v>4-13130</v>
      </c>
      <c r="J314" s="50">
        <v>4</v>
      </c>
      <c r="K314" s="72">
        <v>13130</v>
      </c>
      <c r="L314" s="23" t="s">
        <v>597</v>
      </c>
      <c r="M314" s="73" t="s">
        <v>1947</v>
      </c>
      <c r="N314" s="23" t="s">
        <v>160</v>
      </c>
    </row>
    <row r="315" spans="1:14" ht="23.4" hidden="1" customHeight="1" x14ac:dyDescent="0.3">
      <c r="A315" s="23" t="s">
        <v>19</v>
      </c>
      <c r="B315" s="71" t="s">
        <v>20</v>
      </c>
      <c r="C315" s="21" t="s">
        <v>22</v>
      </c>
      <c r="D315" s="23" t="s">
        <v>2</v>
      </c>
      <c r="E315" s="72" t="s">
        <v>85</v>
      </c>
      <c r="F315" s="72" t="s">
        <v>85</v>
      </c>
      <c r="G315" s="72" t="s">
        <v>85</v>
      </c>
      <c r="H315" s="71" t="s">
        <v>140</v>
      </c>
      <c r="I315" s="71" t="str">
        <f>+Links_publicos_PBI[[#This Row],[id]]&amp;"-"&amp;Links_publicos_PBI[[#This Row],[id2]]</f>
        <v>4-13131</v>
      </c>
      <c r="J315" s="50">
        <v>4</v>
      </c>
      <c r="K315" s="72">
        <v>13131</v>
      </c>
      <c r="L315" s="23" t="s">
        <v>598</v>
      </c>
      <c r="M315" s="73" t="s">
        <v>1948</v>
      </c>
      <c r="N315" s="23" t="s">
        <v>160</v>
      </c>
    </row>
    <row r="316" spans="1:14" ht="23.4" hidden="1" customHeight="1" x14ac:dyDescent="0.3">
      <c r="A316" s="23" t="s">
        <v>19</v>
      </c>
      <c r="B316" s="71" t="s">
        <v>20</v>
      </c>
      <c r="C316" s="21" t="s">
        <v>22</v>
      </c>
      <c r="D316" s="23" t="s">
        <v>2</v>
      </c>
      <c r="E316" s="72" t="s">
        <v>85</v>
      </c>
      <c r="F316" s="72" t="s">
        <v>85</v>
      </c>
      <c r="G316" s="72" t="s">
        <v>85</v>
      </c>
      <c r="H316" s="71" t="s">
        <v>140</v>
      </c>
      <c r="I316" s="71" t="str">
        <f>+Links_publicos_PBI[[#This Row],[id]]&amp;"-"&amp;Links_publicos_PBI[[#This Row],[id2]]</f>
        <v>4-13132</v>
      </c>
      <c r="J316" s="50">
        <v>4</v>
      </c>
      <c r="K316" s="72">
        <v>13132</v>
      </c>
      <c r="L316" s="23" t="s">
        <v>599</v>
      </c>
      <c r="M316" s="73" t="s">
        <v>1949</v>
      </c>
      <c r="N316" s="23" t="s">
        <v>160</v>
      </c>
    </row>
    <row r="317" spans="1:14" ht="23.4" hidden="1" customHeight="1" x14ac:dyDescent="0.3">
      <c r="A317" s="23" t="s">
        <v>19</v>
      </c>
      <c r="B317" s="71" t="s">
        <v>20</v>
      </c>
      <c r="C317" s="21" t="s">
        <v>22</v>
      </c>
      <c r="D317" s="23" t="s">
        <v>2</v>
      </c>
      <c r="E317" s="72" t="s">
        <v>85</v>
      </c>
      <c r="F317" s="72" t="s">
        <v>85</v>
      </c>
      <c r="G317" s="72" t="s">
        <v>85</v>
      </c>
      <c r="H317" s="71" t="s">
        <v>140</v>
      </c>
      <c r="I317" s="71" t="str">
        <f>+Links_publicos_PBI[[#This Row],[id]]&amp;"-"&amp;Links_publicos_PBI[[#This Row],[id2]]</f>
        <v>4-13201</v>
      </c>
      <c r="J317" s="50">
        <v>4</v>
      </c>
      <c r="K317" s="72">
        <v>13201</v>
      </c>
      <c r="L317" s="23" t="s">
        <v>600</v>
      </c>
      <c r="M317" s="73" t="s">
        <v>1950</v>
      </c>
      <c r="N317" s="23" t="s">
        <v>160</v>
      </c>
    </row>
    <row r="318" spans="1:14" ht="23.4" hidden="1" customHeight="1" x14ac:dyDescent="0.3">
      <c r="A318" s="23" t="s">
        <v>19</v>
      </c>
      <c r="B318" s="71" t="s">
        <v>20</v>
      </c>
      <c r="C318" s="21" t="s">
        <v>22</v>
      </c>
      <c r="D318" s="23" t="s">
        <v>2</v>
      </c>
      <c r="E318" s="72" t="s">
        <v>85</v>
      </c>
      <c r="F318" s="72" t="s">
        <v>85</v>
      </c>
      <c r="G318" s="72" t="s">
        <v>85</v>
      </c>
      <c r="H318" s="71" t="s">
        <v>140</v>
      </c>
      <c r="I318" s="71" t="str">
        <f>+Links_publicos_PBI[[#This Row],[id]]&amp;"-"&amp;Links_publicos_PBI[[#This Row],[id2]]</f>
        <v>4-13202</v>
      </c>
      <c r="J318" s="50">
        <v>4</v>
      </c>
      <c r="K318" s="72">
        <v>13202</v>
      </c>
      <c r="L318" s="23" t="s">
        <v>601</v>
      </c>
      <c r="M318" s="73" t="s">
        <v>1951</v>
      </c>
      <c r="N318" s="23" t="s">
        <v>160</v>
      </c>
    </row>
    <row r="319" spans="1:14" ht="23.4" hidden="1" customHeight="1" x14ac:dyDescent="0.3">
      <c r="A319" s="23" t="s">
        <v>19</v>
      </c>
      <c r="B319" s="71" t="s">
        <v>20</v>
      </c>
      <c r="C319" s="21" t="s">
        <v>22</v>
      </c>
      <c r="D319" s="23" t="s">
        <v>2</v>
      </c>
      <c r="E319" s="72" t="s">
        <v>85</v>
      </c>
      <c r="F319" s="72" t="s">
        <v>85</v>
      </c>
      <c r="G319" s="72" t="s">
        <v>85</v>
      </c>
      <c r="H319" s="71" t="s">
        <v>140</v>
      </c>
      <c r="I319" s="71" t="str">
        <f>+Links_publicos_PBI[[#This Row],[id]]&amp;"-"&amp;Links_publicos_PBI[[#This Row],[id2]]</f>
        <v>4-13203</v>
      </c>
      <c r="J319" s="50">
        <v>4</v>
      </c>
      <c r="K319" s="72">
        <v>13203</v>
      </c>
      <c r="L319" s="23" t="s">
        <v>602</v>
      </c>
      <c r="M319" s="73" t="s">
        <v>1952</v>
      </c>
      <c r="N319" s="23" t="s">
        <v>160</v>
      </c>
    </row>
    <row r="320" spans="1:14" ht="23.4" hidden="1" customHeight="1" x14ac:dyDescent="0.3">
      <c r="A320" s="23" t="s">
        <v>19</v>
      </c>
      <c r="B320" s="71" t="s">
        <v>20</v>
      </c>
      <c r="C320" s="21" t="s">
        <v>22</v>
      </c>
      <c r="D320" s="23" t="s">
        <v>2</v>
      </c>
      <c r="E320" s="72" t="s">
        <v>85</v>
      </c>
      <c r="F320" s="72" t="s">
        <v>85</v>
      </c>
      <c r="G320" s="72" t="s">
        <v>85</v>
      </c>
      <c r="H320" s="71" t="s">
        <v>140</v>
      </c>
      <c r="I320" s="71" t="str">
        <f>+Links_publicos_PBI[[#This Row],[id]]&amp;"-"&amp;Links_publicos_PBI[[#This Row],[id2]]</f>
        <v>4-13301</v>
      </c>
      <c r="J320" s="50">
        <v>4</v>
      </c>
      <c r="K320" s="72">
        <v>13301</v>
      </c>
      <c r="L320" s="23" t="s">
        <v>603</v>
      </c>
      <c r="M320" s="73" t="s">
        <v>1953</v>
      </c>
      <c r="N320" s="23" t="s">
        <v>160</v>
      </c>
    </row>
    <row r="321" spans="1:14" ht="23.4" hidden="1" customHeight="1" x14ac:dyDescent="0.3">
      <c r="A321" s="23" t="s">
        <v>19</v>
      </c>
      <c r="B321" s="71" t="s">
        <v>20</v>
      </c>
      <c r="C321" s="21" t="s">
        <v>22</v>
      </c>
      <c r="D321" s="23" t="s">
        <v>2</v>
      </c>
      <c r="E321" s="72" t="s">
        <v>85</v>
      </c>
      <c r="F321" s="72" t="s">
        <v>85</v>
      </c>
      <c r="G321" s="72" t="s">
        <v>85</v>
      </c>
      <c r="H321" s="71" t="s">
        <v>140</v>
      </c>
      <c r="I321" s="71" t="str">
        <f>+Links_publicos_PBI[[#This Row],[id]]&amp;"-"&amp;Links_publicos_PBI[[#This Row],[id2]]</f>
        <v>4-13302</v>
      </c>
      <c r="J321" s="50">
        <v>4</v>
      </c>
      <c r="K321" s="72">
        <v>13302</v>
      </c>
      <c r="L321" s="23" t="s">
        <v>604</v>
      </c>
      <c r="M321" s="73" t="s">
        <v>1954</v>
      </c>
      <c r="N321" s="23" t="s">
        <v>160</v>
      </c>
    </row>
    <row r="322" spans="1:14" ht="23.4" hidden="1" customHeight="1" x14ac:dyDescent="0.3">
      <c r="A322" s="23" t="s">
        <v>19</v>
      </c>
      <c r="B322" s="71" t="s">
        <v>20</v>
      </c>
      <c r="C322" s="21" t="s">
        <v>22</v>
      </c>
      <c r="D322" s="23" t="s">
        <v>2</v>
      </c>
      <c r="E322" s="72" t="s">
        <v>85</v>
      </c>
      <c r="F322" s="72" t="s">
        <v>85</v>
      </c>
      <c r="G322" s="72" t="s">
        <v>85</v>
      </c>
      <c r="H322" s="71" t="s">
        <v>140</v>
      </c>
      <c r="I322" s="71" t="str">
        <f>+Links_publicos_PBI[[#This Row],[id]]&amp;"-"&amp;Links_publicos_PBI[[#This Row],[id2]]</f>
        <v>4-13303</v>
      </c>
      <c r="J322" s="50">
        <v>4</v>
      </c>
      <c r="K322" s="72">
        <v>13303</v>
      </c>
      <c r="L322" s="23" t="s">
        <v>605</v>
      </c>
      <c r="M322" s="73" t="s">
        <v>1955</v>
      </c>
      <c r="N322" s="23" t="s">
        <v>160</v>
      </c>
    </row>
    <row r="323" spans="1:14" ht="23.4" hidden="1" customHeight="1" x14ac:dyDescent="0.3">
      <c r="A323" s="23" t="s">
        <v>19</v>
      </c>
      <c r="B323" s="71" t="s">
        <v>20</v>
      </c>
      <c r="C323" s="21" t="s">
        <v>22</v>
      </c>
      <c r="D323" s="23" t="s">
        <v>2</v>
      </c>
      <c r="E323" s="72" t="s">
        <v>85</v>
      </c>
      <c r="F323" s="72" t="s">
        <v>85</v>
      </c>
      <c r="G323" s="72" t="s">
        <v>85</v>
      </c>
      <c r="H323" s="71" t="s">
        <v>140</v>
      </c>
      <c r="I323" s="71" t="str">
        <f>+Links_publicos_PBI[[#This Row],[id]]&amp;"-"&amp;Links_publicos_PBI[[#This Row],[id2]]</f>
        <v>4-13401</v>
      </c>
      <c r="J323" s="50">
        <v>4</v>
      </c>
      <c r="K323" s="72">
        <v>13401</v>
      </c>
      <c r="L323" s="23" t="s">
        <v>606</v>
      </c>
      <c r="M323" s="73" t="s">
        <v>1956</v>
      </c>
      <c r="N323" s="23" t="s">
        <v>160</v>
      </c>
    </row>
    <row r="324" spans="1:14" ht="23.4" hidden="1" customHeight="1" x14ac:dyDescent="0.3">
      <c r="A324" s="23" t="s">
        <v>19</v>
      </c>
      <c r="B324" s="71" t="s">
        <v>20</v>
      </c>
      <c r="C324" s="21" t="s">
        <v>22</v>
      </c>
      <c r="D324" s="23" t="s">
        <v>2</v>
      </c>
      <c r="E324" s="72" t="s">
        <v>85</v>
      </c>
      <c r="F324" s="72" t="s">
        <v>85</v>
      </c>
      <c r="G324" s="72" t="s">
        <v>85</v>
      </c>
      <c r="H324" s="71" t="s">
        <v>140</v>
      </c>
      <c r="I324" s="71" t="str">
        <f>+Links_publicos_PBI[[#This Row],[id]]&amp;"-"&amp;Links_publicos_PBI[[#This Row],[id2]]</f>
        <v>4-13402</v>
      </c>
      <c r="J324" s="50">
        <v>4</v>
      </c>
      <c r="K324" s="72">
        <v>13402</v>
      </c>
      <c r="L324" s="23" t="s">
        <v>607</v>
      </c>
      <c r="M324" s="73" t="s">
        <v>1957</v>
      </c>
      <c r="N324" s="23" t="s">
        <v>160</v>
      </c>
    </row>
    <row r="325" spans="1:14" ht="23.4" hidden="1" customHeight="1" x14ac:dyDescent="0.3">
      <c r="A325" s="23" t="s">
        <v>19</v>
      </c>
      <c r="B325" s="71" t="s">
        <v>20</v>
      </c>
      <c r="C325" s="21" t="s">
        <v>22</v>
      </c>
      <c r="D325" s="23" t="s">
        <v>2</v>
      </c>
      <c r="E325" s="72" t="s">
        <v>85</v>
      </c>
      <c r="F325" s="72" t="s">
        <v>85</v>
      </c>
      <c r="G325" s="72" t="s">
        <v>85</v>
      </c>
      <c r="H325" s="71" t="s">
        <v>140</v>
      </c>
      <c r="I325" s="71" t="str">
        <f>+Links_publicos_PBI[[#This Row],[id]]&amp;"-"&amp;Links_publicos_PBI[[#This Row],[id2]]</f>
        <v>4-13403</v>
      </c>
      <c r="J325" s="50">
        <v>4</v>
      </c>
      <c r="K325" s="72">
        <v>13403</v>
      </c>
      <c r="L325" s="23" t="s">
        <v>608</v>
      </c>
      <c r="M325" s="73" t="s">
        <v>1958</v>
      </c>
      <c r="N325" s="23" t="s">
        <v>160</v>
      </c>
    </row>
    <row r="326" spans="1:14" ht="23.4" hidden="1" customHeight="1" x14ac:dyDescent="0.3">
      <c r="A326" s="23" t="s">
        <v>19</v>
      </c>
      <c r="B326" s="71" t="s">
        <v>20</v>
      </c>
      <c r="C326" s="21" t="s">
        <v>22</v>
      </c>
      <c r="D326" s="23" t="s">
        <v>2</v>
      </c>
      <c r="E326" s="72" t="s">
        <v>85</v>
      </c>
      <c r="F326" s="72" t="s">
        <v>85</v>
      </c>
      <c r="G326" s="72" t="s">
        <v>85</v>
      </c>
      <c r="H326" s="71" t="s">
        <v>140</v>
      </c>
      <c r="I326" s="71" t="str">
        <f>+Links_publicos_PBI[[#This Row],[id]]&amp;"-"&amp;Links_publicos_PBI[[#This Row],[id2]]</f>
        <v>4-13404</v>
      </c>
      <c r="J326" s="50">
        <v>4</v>
      </c>
      <c r="K326" s="72">
        <v>13404</v>
      </c>
      <c r="L326" s="23" t="s">
        <v>609</v>
      </c>
      <c r="M326" s="73" t="s">
        <v>1959</v>
      </c>
      <c r="N326" s="23" t="s">
        <v>160</v>
      </c>
    </row>
    <row r="327" spans="1:14" ht="23.4" hidden="1" customHeight="1" x14ac:dyDescent="0.3">
      <c r="A327" s="23" t="s">
        <v>19</v>
      </c>
      <c r="B327" s="71" t="s">
        <v>20</v>
      </c>
      <c r="C327" s="21" t="s">
        <v>22</v>
      </c>
      <c r="D327" s="23" t="s">
        <v>2</v>
      </c>
      <c r="E327" s="72" t="s">
        <v>85</v>
      </c>
      <c r="F327" s="72" t="s">
        <v>85</v>
      </c>
      <c r="G327" s="72" t="s">
        <v>85</v>
      </c>
      <c r="H327" s="71" t="s">
        <v>140</v>
      </c>
      <c r="I327" s="71" t="str">
        <f>+Links_publicos_PBI[[#This Row],[id]]&amp;"-"&amp;Links_publicos_PBI[[#This Row],[id2]]</f>
        <v>4-13501</v>
      </c>
      <c r="J327" s="50">
        <v>4</v>
      </c>
      <c r="K327" s="72">
        <v>13501</v>
      </c>
      <c r="L327" s="23" t="s">
        <v>610</v>
      </c>
      <c r="M327" s="73" t="s">
        <v>1960</v>
      </c>
      <c r="N327" s="23" t="s">
        <v>160</v>
      </c>
    </row>
    <row r="328" spans="1:14" ht="23.4" hidden="1" customHeight="1" x14ac:dyDescent="0.3">
      <c r="A328" s="23" t="s">
        <v>19</v>
      </c>
      <c r="B328" s="71" t="s">
        <v>20</v>
      </c>
      <c r="C328" s="21" t="s">
        <v>22</v>
      </c>
      <c r="D328" s="23" t="s">
        <v>2</v>
      </c>
      <c r="E328" s="72" t="s">
        <v>85</v>
      </c>
      <c r="F328" s="72" t="s">
        <v>85</v>
      </c>
      <c r="G328" s="72" t="s">
        <v>85</v>
      </c>
      <c r="H328" s="71" t="s">
        <v>140</v>
      </c>
      <c r="I328" s="71" t="str">
        <f>+Links_publicos_PBI[[#This Row],[id]]&amp;"-"&amp;Links_publicos_PBI[[#This Row],[id2]]</f>
        <v>4-13502</v>
      </c>
      <c r="J328" s="50">
        <v>4</v>
      </c>
      <c r="K328" s="72">
        <v>13502</v>
      </c>
      <c r="L328" s="23" t="s">
        <v>611</v>
      </c>
      <c r="M328" s="73" t="s">
        <v>1961</v>
      </c>
      <c r="N328" s="23" t="s">
        <v>160</v>
      </c>
    </row>
    <row r="329" spans="1:14" ht="23.4" hidden="1" customHeight="1" x14ac:dyDescent="0.3">
      <c r="A329" s="23" t="s">
        <v>19</v>
      </c>
      <c r="B329" s="71" t="s">
        <v>20</v>
      </c>
      <c r="C329" s="21" t="s">
        <v>22</v>
      </c>
      <c r="D329" s="23" t="s">
        <v>2</v>
      </c>
      <c r="E329" s="72" t="s">
        <v>85</v>
      </c>
      <c r="F329" s="72" t="s">
        <v>85</v>
      </c>
      <c r="G329" s="72" t="s">
        <v>85</v>
      </c>
      <c r="H329" s="71" t="s">
        <v>140</v>
      </c>
      <c r="I329" s="71" t="str">
        <f>+Links_publicos_PBI[[#This Row],[id]]&amp;"-"&amp;Links_publicos_PBI[[#This Row],[id2]]</f>
        <v>4-13503</v>
      </c>
      <c r="J329" s="50">
        <v>4</v>
      </c>
      <c r="K329" s="72">
        <v>13503</v>
      </c>
      <c r="L329" s="23" t="s">
        <v>612</v>
      </c>
      <c r="M329" s="73" t="s">
        <v>1962</v>
      </c>
      <c r="N329" s="23" t="s">
        <v>160</v>
      </c>
    </row>
    <row r="330" spans="1:14" ht="23.4" hidden="1" customHeight="1" x14ac:dyDescent="0.3">
      <c r="A330" s="23" t="s">
        <v>19</v>
      </c>
      <c r="B330" s="71" t="s">
        <v>20</v>
      </c>
      <c r="C330" s="21" t="s">
        <v>22</v>
      </c>
      <c r="D330" s="23" t="s">
        <v>2</v>
      </c>
      <c r="E330" s="72" t="s">
        <v>85</v>
      </c>
      <c r="F330" s="72" t="s">
        <v>85</v>
      </c>
      <c r="G330" s="72" t="s">
        <v>85</v>
      </c>
      <c r="H330" s="71" t="s">
        <v>140</v>
      </c>
      <c r="I330" s="71" t="str">
        <f>+Links_publicos_PBI[[#This Row],[id]]&amp;"-"&amp;Links_publicos_PBI[[#This Row],[id2]]</f>
        <v>4-13504</v>
      </c>
      <c r="J330" s="50">
        <v>4</v>
      </c>
      <c r="K330" s="72">
        <v>13504</v>
      </c>
      <c r="L330" s="23" t="s">
        <v>613</v>
      </c>
      <c r="M330" s="73" t="s">
        <v>1963</v>
      </c>
      <c r="N330" s="23" t="s">
        <v>160</v>
      </c>
    </row>
    <row r="331" spans="1:14" ht="23.4" hidden="1" customHeight="1" x14ac:dyDescent="0.3">
      <c r="A331" s="23" t="s">
        <v>19</v>
      </c>
      <c r="B331" s="71" t="s">
        <v>20</v>
      </c>
      <c r="C331" s="21" t="s">
        <v>22</v>
      </c>
      <c r="D331" s="23" t="s">
        <v>2</v>
      </c>
      <c r="E331" s="72" t="s">
        <v>85</v>
      </c>
      <c r="F331" s="72" t="s">
        <v>85</v>
      </c>
      <c r="G331" s="72" t="s">
        <v>85</v>
      </c>
      <c r="H331" s="71" t="s">
        <v>140</v>
      </c>
      <c r="I331" s="71" t="str">
        <f>+Links_publicos_PBI[[#This Row],[id]]&amp;"-"&amp;Links_publicos_PBI[[#This Row],[id2]]</f>
        <v>4-13505</v>
      </c>
      <c r="J331" s="50">
        <v>4</v>
      </c>
      <c r="K331" s="72">
        <v>13505</v>
      </c>
      <c r="L331" s="23" t="s">
        <v>614</v>
      </c>
      <c r="M331" s="73" t="s">
        <v>1964</v>
      </c>
      <c r="N331" s="23" t="s">
        <v>160</v>
      </c>
    </row>
    <row r="332" spans="1:14" ht="23.4" hidden="1" customHeight="1" x14ac:dyDescent="0.3">
      <c r="A332" s="23" t="s">
        <v>19</v>
      </c>
      <c r="B332" s="71" t="s">
        <v>20</v>
      </c>
      <c r="C332" s="21" t="s">
        <v>22</v>
      </c>
      <c r="D332" s="23" t="s">
        <v>2</v>
      </c>
      <c r="E332" s="72" t="s">
        <v>85</v>
      </c>
      <c r="F332" s="72" t="s">
        <v>85</v>
      </c>
      <c r="G332" s="72" t="s">
        <v>85</v>
      </c>
      <c r="H332" s="71" t="s">
        <v>140</v>
      </c>
      <c r="I332" s="71" t="str">
        <f>+Links_publicos_PBI[[#This Row],[id]]&amp;"-"&amp;Links_publicos_PBI[[#This Row],[id2]]</f>
        <v>4-13601</v>
      </c>
      <c r="J332" s="50">
        <v>4</v>
      </c>
      <c r="K332" s="72">
        <v>13601</v>
      </c>
      <c r="L332" s="23" t="s">
        <v>615</v>
      </c>
      <c r="M332" s="73" t="s">
        <v>1965</v>
      </c>
      <c r="N332" s="23" t="s">
        <v>160</v>
      </c>
    </row>
    <row r="333" spans="1:14" ht="23.4" hidden="1" customHeight="1" x14ac:dyDescent="0.3">
      <c r="A333" s="23" t="s">
        <v>19</v>
      </c>
      <c r="B333" s="71" t="s">
        <v>20</v>
      </c>
      <c r="C333" s="21" t="s">
        <v>22</v>
      </c>
      <c r="D333" s="23" t="s">
        <v>2</v>
      </c>
      <c r="E333" s="72" t="s">
        <v>85</v>
      </c>
      <c r="F333" s="72" t="s">
        <v>85</v>
      </c>
      <c r="G333" s="72" t="s">
        <v>85</v>
      </c>
      <c r="H333" s="71" t="s">
        <v>140</v>
      </c>
      <c r="I333" s="71" t="str">
        <f>+Links_publicos_PBI[[#This Row],[id]]&amp;"-"&amp;Links_publicos_PBI[[#This Row],[id2]]</f>
        <v>4-13602</v>
      </c>
      <c r="J333" s="50">
        <v>4</v>
      </c>
      <c r="K333" s="72">
        <v>13602</v>
      </c>
      <c r="L333" s="23" t="s">
        <v>616</v>
      </c>
      <c r="M333" s="73" t="s">
        <v>1966</v>
      </c>
      <c r="N333" s="23" t="s">
        <v>160</v>
      </c>
    </row>
    <row r="334" spans="1:14" ht="23.4" hidden="1" customHeight="1" x14ac:dyDescent="0.3">
      <c r="A334" s="23" t="s">
        <v>19</v>
      </c>
      <c r="B334" s="71" t="s">
        <v>20</v>
      </c>
      <c r="C334" s="21" t="s">
        <v>22</v>
      </c>
      <c r="D334" s="23" t="s">
        <v>2</v>
      </c>
      <c r="E334" s="72" t="s">
        <v>85</v>
      </c>
      <c r="F334" s="72" t="s">
        <v>85</v>
      </c>
      <c r="G334" s="72" t="s">
        <v>85</v>
      </c>
      <c r="H334" s="71" t="s">
        <v>140</v>
      </c>
      <c r="I334" s="71" t="str">
        <f>+Links_publicos_PBI[[#This Row],[id]]&amp;"-"&amp;Links_publicos_PBI[[#This Row],[id2]]</f>
        <v>4-13603</v>
      </c>
      <c r="J334" s="50">
        <v>4</v>
      </c>
      <c r="K334" s="72">
        <v>13603</v>
      </c>
      <c r="L334" s="23" t="s">
        <v>617</v>
      </c>
      <c r="M334" s="73" t="s">
        <v>1967</v>
      </c>
      <c r="N334" s="23" t="s">
        <v>160</v>
      </c>
    </row>
    <row r="335" spans="1:14" ht="23.4" hidden="1" customHeight="1" x14ac:dyDescent="0.3">
      <c r="A335" s="23" t="s">
        <v>19</v>
      </c>
      <c r="B335" s="71" t="s">
        <v>20</v>
      </c>
      <c r="C335" s="21" t="s">
        <v>22</v>
      </c>
      <c r="D335" s="23" t="s">
        <v>2</v>
      </c>
      <c r="E335" s="72" t="s">
        <v>85</v>
      </c>
      <c r="F335" s="72" t="s">
        <v>85</v>
      </c>
      <c r="G335" s="72" t="s">
        <v>85</v>
      </c>
      <c r="H335" s="71" t="s">
        <v>140</v>
      </c>
      <c r="I335" s="71" t="str">
        <f>+Links_publicos_PBI[[#This Row],[id]]&amp;"-"&amp;Links_publicos_PBI[[#This Row],[id2]]</f>
        <v>4-13604</v>
      </c>
      <c r="J335" s="50">
        <v>4</v>
      </c>
      <c r="K335" s="72">
        <v>13604</v>
      </c>
      <c r="L335" s="23" t="s">
        <v>618</v>
      </c>
      <c r="M335" s="73" t="s">
        <v>1968</v>
      </c>
      <c r="N335" s="23" t="s">
        <v>160</v>
      </c>
    </row>
    <row r="336" spans="1:14" ht="23.4" hidden="1" customHeight="1" x14ac:dyDescent="0.3">
      <c r="A336" s="23" t="s">
        <v>19</v>
      </c>
      <c r="B336" s="71" t="s">
        <v>20</v>
      </c>
      <c r="C336" s="21" t="s">
        <v>22</v>
      </c>
      <c r="D336" s="23" t="s">
        <v>2</v>
      </c>
      <c r="E336" s="72" t="s">
        <v>85</v>
      </c>
      <c r="F336" s="72" t="s">
        <v>85</v>
      </c>
      <c r="G336" s="72" t="s">
        <v>85</v>
      </c>
      <c r="H336" s="71" t="s">
        <v>140</v>
      </c>
      <c r="I336" s="71" t="str">
        <f>+Links_publicos_PBI[[#This Row],[id]]&amp;"-"&amp;Links_publicos_PBI[[#This Row],[id2]]</f>
        <v>4-13605</v>
      </c>
      <c r="J336" s="50">
        <v>4</v>
      </c>
      <c r="K336" s="72">
        <v>13605</v>
      </c>
      <c r="L336" s="23" t="s">
        <v>619</v>
      </c>
      <c r="M336" s="73" t="s">
        <v>1969</v>
      </c>
      <c r="N336" s="23" t="s">
        <v>160</v>
      </c>
    </row>
    <row r="337" spans="1:14" ht="23.4" hidden="1" customHeight="1" x14ac:dyDescent="0.3">
      <c r="A337" s="23" t="s">
        <v>19</v>
      </c>
      <c r="B337" s="71" t="s">
        <v>20</v>
      </c>
      <c r="C337" s="21" t="s">
        <v>22</v>
      </c>
      <c r="D337" s="23" t="s">
        <v>2</v>
      </c>
      <c r="E337" s="72" t="s">
        <v>85</v>
      </c>
      <c r="F337" s="72" t="s">
        <v>85</v>
      </c>
      <c r="G337" s="72" t="s">
        <v>85</v>
      </c>
      <c r="H337" s="71" t="s">
        <v>140</v>
      </c>
      <c r="I337" s="71" t="str">
        <f>+Links_publicos_PBI[[#This Row],[id]]&amp;"-"&amp;Links_publicos_PBI[[#This Row],[id2]]</f>
        <v>4-14101</v>
      </c>
      <c r="J337" s="50">
        <v>4</v>
      </c>
      <c r="K337" s="72">
        <v>14101</v>
      </c>
      <c r="L337" s="23" t="s">
        <v>620</v>
      </c>
      <c r="M337" s="73" t="s">
        <v>1970</v>
      </c>
      <c r="N337" s="23" t="s">
        <v>160</v>
      </c>
    </row>
    <row r="338" spans="1:14" ht="23.4" hidden="1" customHeight="1" x14ac:dyDescent="0.3">
      <c r="A338" s="23" t="s">
        <v>19</v>
      </c>
      <c r="B338" s="71" t="s">
        <v>20</v>
      </c>
      <c r="C338" s="21" t="s">
        <v>22</v>
      </c>
      <c r="D338" s="23" t="s">
        <v>2</v>
      </c>
      <c r="E338" s="72" t="s">
        <v>85</v>
      </c>
      <c r="F338" s="72" t="s">
        <v>85</v>
      </c>
      <c r="G338" s="72" t="s">
        <v>85</v>
      </c>
      <c r="H338" s="71" t="s">
        <v>140</v>
      </c>
      <c r="I338" s="71" t="str">
        <f>+Links_publicos_PBI[[#This Row],[id]]&amp;"-"&amp;Links_publicos_PBI[[#This Row],[id2]]</f>
        <v>4-14102</v>
      </c>
      <c r="J338" s="50">
        <v>4</v>
      </c>
      <c r="K338" s="72">
        <v>14102</v>
      </c>
      <c r="L338" s="23" t="s">
        <v>621</v>
      </c>
      <c r="M338" s="73" t="s">
        <v>1971</v>
      </c>
      <c r="N338" s="23" t="s">
        <v>160</v>
      </c>
    </row>
    <row r="339" spans="1:14" ht="23.4" hidden="1" customHeight="1" x14ac:dyDescent="0.3">
      <c r="A339" s="23" t="s">
        <v>19</v>
      </c>
      <c r="B339" s="71" t="s">
        <v>20</v>
      </c>
      <c r="C339" s="21" t="s">
        <v>22</v>
      </c>
      <c r="D339" s="23" t="s">
        <v>2</v>
      </c>
      <c r="E339" s="72" t="s">
        <v>85</v>
      </c>
      <c r="F339" s="72" t="s">
        <v>85</v>
      </c>
      <c r="G339" s="72" t="s">
        <v>85</v>
      </c>
      <c r="H339" s="71" t="s">
        <v>140</v>
      </c>
      <c r="I339" s="71" t="str">
        <f>+Links_publicos_PBI[[#This Row],[id]]&amp;"-"&amp;Links_publicos_PBI[[#This Row],[id2]]</f>
        <v>4-14103</v>
      </c>
      <c r="J339" s="50">
        <v>4</v>
      </c>
      <c r="K339" s="72">
        <v>14103</v>
      </c>
      <c r="L339" s="23" t="s">
        <v>622</v>
      </c>
      <c r="M339" s="73" t="s">
        <v>1972</v>
      </c>
      <c r="N339" s="23" t="s">
        <v>160</v>
      </c>
    </row>
    <row r="340" spans="1:14" ht="23.4" hidden="1" customHeight="1" x14ac:dyDescent="0.3">
      <c r="A340" s="23" t="s">
        <v>19</v>
      </c>
      <c r="B340" s="71" t="s">
        <v>20</v>
      </c>
      <c r="C340" s="21" t="s">
        <v>22</v>
      </c>
      <c r="D340" s="23" t="s">
        <v>2</v>
      </c>
      <c r="E340" s="72" t="s">
        <v>85</v>
      </c>
      <c r="F340" s="72" t="s">
        <v>85</v>
      </c>
      <c r="G340" s="72" t="s">
        <v>85</v>
      </c>
      <c r="H340" s="71" t="s">
        <v>140</v>
      </c>
      <c r="I340" s="71" t="str">
        <f>+Links_publicos_PBI[[#This Row],[id]]&amp;"-"&amp;Links_publicos_PBI[[#This Row],[id2]]</f>
        <v>4-14104</v>
      </c>
      <c r="J340" s="50">
        <v>4</v>
      </c>
      <c r="K340" s="72">
        <v>14104</v>
      </c>
      <c r="L340" s="23" t="s">
        <v>623</v>
      </c>
      <c r="M340" s="73" t="s">
        <v>1973</v>
      </c>
      <c r="N340" s="23" t="s">
        <v>160</v>
      </c>
    </row>
    <row r="341" spans="1:14" ht="23.4" hidden="1" customHeight="1" x14ac:dyDescent="0.3">
      <c r="A341" s="23" t="s">
        <v>19</v>
      </c>
      <c r="B341" s="71" t="s">
        <v>20</v>
      </c>
      <c r="C341" s="21" t="s">
        <v>22</v>
      </c>
      <c r="D341" s="23" t="s">
        <v>2</v>
      </c>
      <c r="E341" s="72" t="s">
        <v>85</v>
      </c>
      <c r="F341" s="72" t="s">
        <v>85</v>
      </c>
      <c r="G341" s="72" t="s">
        <v>85</v>
      </c>
      <c r="H341" s="71" t="s">
        <v>140</v>
      </c>
      <c r="I341" s="71" t="str">
        <f>+Links_publicos_PBI[[#This Row],[id]]&amp;"-"&amp;Links_publicos_PBI[[#This Row],[id2]]</f>
        <v>4-14105</v>
      </c>
      <c r="J341" s="50">
        <v>4</v>
      </c>
      <c r="K341" s="72">
        <v>14105</v>
      </c>
      <c r="L341" s="23" t="s">
        <v>624</v>
      </c>
      <c r="M341" s="73" t="s">
        <v>1974</v>
      </c>
      <c r="N341" s="23" t="s">
        <v>160</v>
      </c>
    </row>
    <row r="342" spans="1:14" ht="23.4" hidden="1" customHeight="1" x14ac:dyDescent="0.3">
      <c r="A342" s="23" t="s">
        <v>19</v>
      </c>
      <c r="B342" s="71" t="s">
        <v>20</v>
      </c>
      <c r="C342" s="21" t="s">
        <v>22</v>
      </c>
      <c r="D342" s="23" t="s">
        <v>2</v>
      </c>
      <c r="E342" s="72" t="s">
        <v>85</v>
      </c>
      <c r="F342" s="72" t="s">
        <v>85</v>
      </c>
      <c r="G342" s="72" t="s">
        <v>85</v>
      </c>
      <c r="H342" s="71" t="s">
        <v>140</v>
      </c>
      <c r="I342" s="71" t="str">
        <f>+Links_publicos_PBI[[#This Row],[id]]&amp;"-"&amp;Links_publicos_PBI[[#This Row],[id2]]</f>
        <v>4-14106</v>
      </c>
      <c r="J342" s="50">
        <v>4</v>
      </c>
      <c r="K342" s="72">
        <v>14106</v>
      </c>
      <c r="L342" s="23" t="s">
        <v>625</v>
      </c>
      <c r="M342" s="74" t="s">
        <v>1975</v>
      </c>
      <c r="N342" s="23" t="s">
        <v>160</v>
      </c>
    </row>
    <row r="343" spans="1:14" ht="23.4" hidden="1" customHeight="1" x14ac:dyDescent="0.3">
      <c r="A343" s="23" t="s">
        <v>19</v>
      </c>
      <c r="B343" s="71" t="s">
        <v>20</v>
      </c>
      <c r="C343" s="21" t="s">
        <v>22</v>
      </c>
      <c r="D343" s="23" t="s">
        <v>2</v>
      </c>
      <c r="E343" s="72" t="s">
        <v>85</v>
      </c>
      <c r="F343" s="72" t="s">
        <v>85</v>
      </c>
      <c r="G343" s="72" t="s">
        <v>85</v>
      </c>
      <c r="H343" s="71" t="s">
        <v>140</v>
      </c>
      <c r="I343" s="71" t="str">
        <f>+Links_publicos_PBI[[#This Row],[id]]&amp;"-"&amp;Links_publicos_PBI[[#This Row],[id2]]</f>
        <v>4-14107</v>
      </c>
      <c r="J343" s="50">
        <v>4</v>
      </c>
      <c r="K343" s="72">
        <v>14107</v>
      </c>
      <c r="L343" s="23" t="s">
        <v>626</v>
      </c>
      <c r="M343" s="73" t="s">
        <v>1976</v>
      </c>
      <c r="N343" s="23" t="s">
        <v>160</v>
      </c>
    </row>
    <row r="344" spans="1:14" ht="23.4" hidden="1" customHeight="1" x14ac:dyDescent="0.3">
      <c r="A344" s="23" t="s">
        <v>19</v>
      </c>
      <c r="B344" s="71" t="s">
        <v>20</v>
      </c>
      <c r="C344" s="21" t="s">
        <v>22</v>
      </c>
      <c r="D344" s="23" t="s">
        <v>2</v>
      </c>
      <c r="E344" s="72" t="s">
        <v>85</v>
      </c>
      <c r="F344" s="72" t="s">
        <v>85</v>
      </c>
      <c r="G344" s="72" t="s">
        <v>85</v>
      </c>
      <c r="H344" s="71" t="s">
        <v>140</v>
      </c>
      <c r="I344" s="71" t="str">
        <f>+Links_publicos_PBI[[#This Row],[id]]&amp;"-"&amp;Links_publicos_PBI[[#This Row],[id2]]</f>
        <v>4-14108</v>
      </c>
      <c r="J344" s="50">
        <v>4</v>
      </c>
      <c r="K344" s="72">
        <v>14108</v>
      </c>
      <c r="L344" s="23" t="s">
        <v>627</v>
      </c>
      <c r="M344" s="73" t="s">
        <v>1977</v>
      </c>
      <c r="N344" s="23" t="s">
        <v>160</v>
      </c>
    </row>
    <row r="345" spans="1:14" ht="23.4" hidden="1" customHeight="1" x14ac:dyDescent="0.3">
      <c r="A345" s="23" t="s">
        <v>19</v>
      </c>
      <c r="B345" s="71" t="s">
        <v>20</v>
      </c>
      <c r="C345" s="21" t="s">
        <v>22</v>
      </c>
      <c r="D345" s="23" t="s">
        <v>2</v>
      </c>
      <c r="E345" s="72" t="s">
        <v>85</v>
      </c>
      <c r="F345" s="72" t="s">
        <v>85</v>
      </c>
      <c r="G345" s="72" t="s">
        <v>85</v>
      </c>
      <c r="H345" s="71" t="s">
        <v>140</v>
      </c>
      <c r="I345" s="71" t="str">
        <f>+Links_publicos_PBI[[#This Row],[id]]&amp;"-"&amp;Links_publicos_PBI[[#This Row],[id2]]</f>
        <v>4-14201</v>
      </c>
      <c r="J345" s="50">
        <v>4</v>
      </c>
      <c r="K345" s="72">
        <v>14201</v>
      </c>
      <c r="L345" s="23" t="s">
        <v>628</v>
      </c>
      <c r="M345" s="73" t="s">
        <v>1978</v>
      </c>
      <c r="N345" s="23" t="s">
        <v>160</v>
      </c>
    </row>
    <row r="346" spans="1:14" ht="23.4" hidden="1" customHeight="1" x14ac:dyDescent="0.3">
      <c r="A346" s="23" t="s">
        <v>19</v>
      </c>
      <c r="B346" s="71" t="s">
        <v>20</v>
      </c>
      <c r="C346" s="21" t="s">
        <v>22</v>
      </c>
      <c r="D346" s="23" t="s">
        <v>2</v>
      </c>
      <c r="E346" s="72" t="s">
        <v>85</v>
      </c>
      <c r="F346" s="72" t="s">
        <v>85</v>
      </c>
      <c r="G346" s="72" t="s">
        <v>85</v>
      </c>
      <c r="H346" s="71" t="s">
        <v>140</v>
      </c>
      <c r="I346" s="71" t="str">
        <f>+Links_publicos_PBI[[#This Row],[id]]&amp;"-"&amp;Links_publicos_PBI[[#This Row],[id2]]</f>
        <v>4-14202</v>
      </c>
      <c r="J346" s="50">
        <v>4</v>
      </c>
      <c r="K346" s="72">
        <v>14202</v>
      </c>
      <c r="L346" s="23" t="s">
        <v>629</v>
      </c>
      <c r="M346" s="73" t="s">
        <v>1979</v>
      </c>
      <c r="N346" s="23" t="s">
        <v>160</v>
      </c>
    </row>
    <row r="347" spans="1:14" ht="23.4" hidden="1" customHeight="1" x14ac:dyDescent="0.3">
      <c r="A347" s="23" t="s">
        <v>19</v>
      </c>
      <c r="B347" s="71" t="s">
        <v>20</v>
      </c>
      <c r="C347" s="21" t="s">
        <v>22</v>
      </c>
      <c r="D347" s="23" t="s">
        <v>2</v>
      </c>
      <c r="E347" s="72" t="s">
        <v>85</v>
      </c>
      <c r="F347" s="72" t="s">
        <v>85</v>
      </c>
      <c r="G347" s="72" t="s">
        <v>85</v>
      </c>
      <c r="H347" s="71" t="s">
        <v>140</v>
      </c>
      <c r="I347" s="71" t="str">
        <f>+Links_publicos_PBI[[#This Row],[id]]&amp;"-"&amp;Links_publicos_PBI[[#This Row],[id2]]</f>
        <v>4-14203</v>
      </c>
      <c r="J347" s="50">
        <v>4</v>
      </c>
      <c r="K347" s="72">
        <v>14203</v>
      </c>
      <c r="L347" s="23" t="s">
        <v>630</v>
      </c>
      <c r="M347" s="73" t="s">
        <v>1980</v>
      </c>
      <c r="N347" s="23" t="s">
        <v>160</v>
      </c>
    </row>
    <row r="348" spans="1:14" ht="23.4" hidden="1" customHeight="1" x14ac:dyDescent="0.3">
      <c r="A348" s="23" t="s">
        <v>19</v>
      </c>
      <c r="B348" s="71" t="s">
        <v>20</v>
      </c>
      <c r="C348" s="21" t="s">
        <v>22</v>
      </c>
      <c r="D348" s="23" t="s">
        <v>2</v>
      </c>
      <c r="E348" s="72" t="s">
        <v>85</v>
      </c>
      <c r="F348" s="72" t="s">
        <v>85</v>
      </c>
      <c r="G348" s="72" t="s">
        <v>85</v>
      </c>
      <c r="H348" s="71" t="s">
        <v>140</v>
      </c>
      <c r="I348" s="71" t="str">
        <f>+Links_publicos_PBI[[#This Row],[id]]&amp;"-"&amp;Links_publicos_PBI[[#This Row],[id2]]</f>
        <v>4-14204</v>
      </c>
      <c r="J348" s="50">
        <v>4</v>
      </c>
      <c r="K348" s="72">
        <v>14204</v>
      </c>
      <c r="L348" s="23" t="s">
        <v>631</v>
      </c>
      <c r="M348" s="73" t="s">
        <v>1981</v>
      </c>
      <c r="N348" s="23" t="s">
        <v>160</v>
      </c>
    </row>
    <row r="349" spans="1:14" ht="23.4" hidden="1" customHeight="1" x14ac:dyDescent="0.3">
      <c r="A349" s="23" t="s">
        <v>19</v>
      </c>
      <c r="B349" s="71" t="s">
        <v>20</v>
      </c>
      <c r="C349" s="21" t="s">
        <v>22</v>
      </c>
      <c r="D349" s="23" t="s">
        <v>2</v>
      </c>
      <c r="E349" s="72" t="s">
        <v>85</v>
      </c>
      <c r="F349" s="72" t="s">
        <v>85</v>
      </c>
      <c r="G349" s="72" t="s">
        <v>85</v>
      </c>
      <c r="H349" s="71" t="s">
        <v>140</v>
      </c>
      <c r="I349" s="71" t="str">
        <f>+Links_publicos_PBI[[#This Row],[id]]&amp;"-"&amp;Links_publicos_PBI[[#This Row],[id2]]</f>
        <v>4-15101</v>
      </c>
      <c r="J349" s="50">
        <v>4</v>
      </c>
      <c r="K349" s="72">
        <v>15101</v>
      </c>
      <c r="L349" s="23" t="s">
        <v>632</v>
      </c>
      <c r="M349" s="73" t="s">
        <v>1982</v>
      </c>
      <c r="N349" s="23" t="s">
        <v>160</v>
      </c>
    </row>
    <row r="350" spans="1:14" ht="23.4" hidden="1" customHeight="1" x14ac:dyDescent="0.3">
      <c r="A350" s="23" t="s">
        <v>19</v>
      </c>
      <c r="B350" s="71" t="s">
        <v>20</v>
      </c>
      <c r="C350" s="21" t="s">
        <v>22</v>
      </c>
      <c r="D350" s="23" t="s">
        <v>2</v>
      </c>
      <c r="E350" s="72" t="s">
        <v>85</v>
      </c>
      <c r="F350" s="72" t="s">
        <v>85</v>
      </c>
      <c r="G350" s="72" t="s">
        <v>85</v>
      </c>
      <c r="H350" s="71" t="s">
        <v>140</v>
      </c>
      <c r="I350" s="71" t="str">
        <f>+Links_publicos_PBI[[#This Row],[id]]&amp;"-"&amp;Links_publicos_PBI[[#This Row],[id2]]</f>
        <v>4-15102</v>
      </c>
      <c r="J350" s="50">
        <v>4</v>
      </c>
      <c r="K350" s="72">
        <v>15102</v>
      </c>
      <c r="L350" s="23" t="s">
        <v>633</v>
      </c>
      <c r="M350" s="73" t="s">
        <v>1983</v>
      </c>
      <c r="N350" s="23" t="s">
        <v>160</v>
      </c>
    </row>
    <row r="351" spans="1:14" ht="23.4" hidden="1" customHeight="1" x14ac:dyDescent="0.3">
      <c r="A351" s="23" t="s">
        <v>19</v>
      </c>
      <c r="B351" s="71" t="s">
        <v>20</v>
      </c>
      <c r="C351" s="21" t="s">
        <v>22</v>
      </c>
      <c r="D351" s="23" t="s">
        <v>2</v>
      </c>
      <c r="E351" s="72" t="s">
        <v>85</v>
      </c>
      <c r="F351" s="72" t="s">
        <v>85</v>
      </c>
      <c r="G351" s="72" t="s">
        <v>85</v>
      </c>
      <c r="H351" s="71" t="s">
        <v>140</v>
      </c>
      <c r="I351" s="71" t="str">
        <f>+Links_publicos_PBI[[#This Row],[id]]&amp;"-"&amp;Links_publicos_PBI[[#This Row],[id2]]</f>
        <v>4-15201</v>
      </c>
      <c r="J351" s="50">
        <v>4</v>
      </c>
      <c r="K351" s="72">
        <v>15201</v>
      </c>
      <c r="L351" s="23" t="s">
        <v>634</v>
      </c>
      <c r="M351" s="73" t="s">
        <v>1984</v>
      </c>
      <c r="N351" s="23" t="s">
        <v>160</v>
      </c>
    </row>
    <row r="352" spans="1:14" ht="23.4" hidden="1" customHeight="1" x14ac:dyDescent="0.3">
      <c r="A352" s="23" t="s">
        <v>19</v>
      </c>
      <c r="B352" s="71" t="s">
        <v>20</v>
      </c>
      <c r="C352" s="21" t="s">
        <v>22</v>
      </c>
      <c r="D352" s="23" t="s">
        <v>2</v>
      </c>
      <c r="E352" s="72" t="s">
        <v>85</v>
      </c>
      <c r="F352" s="72" t="s">
        <v>85</v>
      </c>
      <c r="G352" s="72" t="s">
        <v>85</v>
      </c>
      <c r="H352" s="71" t="s">
        <v>140</v>
      </c>
      <c r="I352" s="71" t="str">
        <f>+Links_publicos_PBI[[#This Row],[id]]&amp;"-"&amp;Links_publicos_PBI[[#This Row],[id2]]</f>
        <v>4-15202</v>
      </c>
      <c r="J352" s="50">
        <v>4</v>
      </c>
      <c r="K352" s="72">
        <v>15202</v>
      </c>
      <c r="L352" s="23" t="s">
        <v>635</v>
      </c>
      <c r="M352" s="73" t="s">
        <v>1985</v>
      </c>
      <c r="N352" s="23" t="s">
        <v>160</v>
      </c>
    </row>
    <row r="353" spans="1:14" ht="23.4" hidden="1" customHeight="1" x14ac:dyDescent="0.3">
      <c r="A353" s="23" t="s">
        <v>19</v>
      </c>
      <c r="B353" s="71" t="s">
        <v>20</v>
      </c>
      <c r="C353" s="21" t="s">
        <v>22</v>
      </c>
      <c r="D353" s="23" t="s">
        <v>2</v>
      </c>
      <c r="E353" s="72" t="s">
        <v>85</v>
      </c>
      <c r="F353" s="72" t="s">
        <v>85</v>
      </c>
      <c r="G353" s="72" t="s">
        <v>85</v>
      </c>
      <c r="H353" s="71" t="s">
        <v>140</v>
      </c>
      <c r="I353" s="71" t="str">
        <f>+Links_publicos_PBI[[#This Row],[id]]&amp;"-"&amp;Links_publicos_PBI[[#This Row],[id2]]</f>
        <v>4-16101</v>
      </c>
      <c r="J353" s="50">
        <v>4</v>
      </c>
      <c r="K353" s="72">
        <v>16101</v>
      </c>
      <c r="L353" s="23" t="s">
        <v>636</v>
      </c>
      <c r="M353" s="73" t="s">
        <v>1986</v>
      </c>
      <c r="N353" s="23" t="s">
        <v>160</v>
      </c>
    </row>
    <row r="354" spans="1:14" ht="23.4" hidden="1" customHeight="1" x14ac:dyDescent="0.3">
      <c r="A354" s="23" t="s">
        <v>19</v>
      </c>
      <c r="B354" s="71" t="s">
        <v>20</v>
      </c>
      <c r="C354" s="21" t="s">
        <v>22</v>
      </c>
      <c r="D354" s="23" t="s">
        <v>2</v>
      </c>
      <c r="E354" s="72" t="s">
        <v>85</v>
      </c>
      <c r="F354" s="72" t="s">
        <v>85</v>
      </c>
      <c r="G354" s="72" t="s">
        <v>85</v>
      </c>
      <c r="H354" s="71" t="s">
        <v>140</v>
      </c>
      <c r="I354" s="71" t="str">
        <f>+Links_publicos_PBI[[#This Row],[id]]&amp;"-"&amp;Links_publicos_PBI[[#This Row],[id2]]</f>
        <v>4-16102</v>
      </c>
      <c r="J354" s="50">
        <v>4</v>
      </c>
      <c r="K354" s="72">
        <v>16102</v>
      </c>
      <c r="L354" s="23" t="s">
        <v>637</v>
      </c>
      <c r="M354" s="73" t="s">
        <v>1987</v>
      </c>
      <c r="N354" s="23" t="s">
        <v>160</v>
      </c>
    </row>
    <row r="355" spans="1:14" ht="23.4" hidden="1" customHeight="1" x14ac:dyDescent="0.3">
      <c r="A355" s="23" t="s">
        <v>19</v>
      </c>
      <c r="B355" s="71" t="s">
        <v>20</v>
      </c>
      <c r="C355" s="21" t="s">
        <v>22</v>
      </c>
      <c r="D355" s="23" t="s">
        <v>2</v>
      </c>
      <c r="E355" s="72" t="s">
        <v>85</v>
      </c>
      <c r="F355" s="72" t="s">
        <v>85</v>
      </c>
      <c r="G355" s="72" t="s">
        <v>85</v>
      </c>
      <c r="H355" s="71" t="s">
        <v>140</v>
      </c>
      <c r="I355" s="71" t="str">
        <f>+Links_publicos_PBI[[#This Row],[id]]&amp;"-"&amp;Links_publicos_PBI[[#This Row],[id2]]</f>
        <v>4-16103</v>
      </c>
      <c r="J355" s="50">
        <v>4</v>
      </c>
      <c r="K355" s="72">
        <v>16103</v>
      </c>
      <c r="L355" s="23" t="s">
        <v>638</v>
      </c>
      <c r="M355" s="73" t="s">
        <v>1988</v>
      </c>
      <c r="N355" s="23" t="s">
        <v>160</v>
      </c>
    </row>
    <row r="356" spans="1:14" ht="23.4" hidden="1" customHeight="1" x14ac:dyDescent="0.3">
      <c r="A356" s="23" t="s">
        <v>19</v>
      </c>
      <c r="B356" s="71" t="s">
        <v>20</v>
      </c>
      <c r="C356" s="21" t="s">
        <v>22</v>
      </c>
      <c r="D356" s="23" t="s">
        <v>2</v>
      </c>
      <c r="E356" s="72" t="s">
        <v>85</v>
      </c>
      <c r="F356" s="72" t="s">
        <v>85</v>
      </c>
      <c r="G356" s="72" t="s">
        <v>85</v>
      </c>
      <c r="H356" s="71" t="s">
        <v>140</v>
      </c>
      <c r="I356" s="71" t="str">
        <f>+Links_publicos_PBI[[#This Row],[id]]&amp;"-"&amp;Links_publicos_PBI[[#This Row],[id2]]</f>
        <v>4-16104</v>
      </c>
      <c r="J356" s="50">
        <v>4</v>
      </c>
      <c r="K356" s="72">
        <v>16104</v>
      </c>
      <c r="L356" s="23" t="s">
        <v>639</v>
      </c>
      <c r="M356" s="73" t="s">
        <v>1989</v>
      </c>
      <c r="N356" s="23" t="s">
        <v>160</v>
      </c>
    </row>
    <row r="357" spans="1:14" ht="23.4" hidden="1" customHeight="1" x14ac:dyDescent="0.3">
      <c r="A357" s="23" t="s">
        <v>19</v>
      </c>
      <c r="B357" s="71" t="s">
        <v>20</v>
      </c>
      <c r="C357" s="21" t="s">
        <v>22</v>
      </c>
      <c r="D357" s="23" t="s">
        <v>2</v>
      </c>
      <c r="E357" s="72" t="s">
        <v>85</v>
      </c>
      <c r="F357" s="72" t="s">
        <v>85</v>
      </c>
      <c r="G357" s="72" t="s">
        <v>85</v>
      </c>
      <c r="H357" s="71" t="s">
        <v>140</v>
      </c>
      <c r="I357" s="71" t="str">
        <f>+Links_publicos_PBI[[#This Row],[id]]&amp;"-"&amp;Links_publicos_PBI[[#This Row],[id2]]</f>
        <v>4-16105</v>
      </c>
      <c r="J357" s="50">
        <v>4</v>
      </c>
      <c r="K357" s="72">
        <v>16105</v>
      </c>
      <c r="L357" s="23" t="s">
        <v>640</v>
      </c>
      <c r="M357" s="73" t="s">
        <v>1990</v>
      </c>
      <c r="N357" s="23" t="s">
        <v>160</v>
      </c>
    </row>
    <row r="358" spans="1:14" ht="23.4" hidden="1" customHeight="1" x14ac:dyDescent="0.3">
      <c r="A358" s="23" t="s">
        <v>19</v>
      </c>
      <c r="B358" s="71" t="s">
        <v>20</v>
      </c>
      <c r="C358" s="21" t="s">
        <v>22</v>
      </c>
      <c r="D358" s="23" t="s">
        <v>2</v>
      </c>
      <c r="E358" s="72" t="s">
        <v>85</v>
      </c>
      <c r="F358" s="72" t="s">
        <v>85</v>
      </c>
      <c r="G358" s="72" t="s">
        <v>85</v>
      </c>
      <c r="H358" s="71" t="s">
        <v>140</v>
      </c>
      <c r="I358" s="71" t="str">
        <f>+Links_publicos_PBI[[#This Row],[id]]&amp;"-"&amp;Links_publicos_PBI[[#This Row],[id2]]</f>
        <v>4-16106</v>
      </c>
      <c r="J358" s="50">
        <v>4</v>
      </c>
      <c r="K358" s="72">
        <v>16106</v>
      </c>
      <c r="L358" s="23" t="s">
        <v>641</v>
      </c>
      <c r="M358" s="73" t="s">
        <v>1991</v>
      </c>
      <c r="N358" s="23" t="s">
        <v>160</v>
      </c>
    </row>
    <row r="359" spans="1:14" ht="23.4" hidden="1" customHeight="1" x14ac:dyDescent="0.3">
      <c r="A359" s="23" t="s">
        <v>19</v>
      </c>
      <c r="B359" s="71" t="s">
        <v>20</v>
      </c>
      <c r="C359" s="21" t="s">
        <v>22</v>
      </c>
      <c r="D359" s="23" t="s">
        <v>2</v>
      </c>
      <c r="E359" s="72" t="s">
        <v>85</v>
      </c>
      <c r="F359" s="72" t="s">
        <v>85</v>
      </c>
      <c r="G359" s="72" t="s">
        <v>85</v>
      </c>
      <c r="H359" s="71" t="s">
        <v>140</v>
      </c>
      <c r="I359" s="71" t="str">
        <f>+Links_publicos_PBI[[#This Row],[id]]&amp;"-"&amp;Links_publicos_PBI[[#This Row],[id2]]</f>
        <v>4-16107</v>
      </c>
      <c r="J359" s="50">
        <v>4</v>
      </c>
      <c r="K359" s="72">
        <v>16107</v>
      </c>
      <c r="L359" s="23" t="s">
        <v>642</v>
      </c>
      <c r="M359" s="73" t="s">
        <v>1992</v>
      </c>
      <c r="N359" s="23" t="s">
        <v>160</v>
      </c>
    </row>
    <row r="360" spans="1:14" ht="23.4" hidden="1" customHeight="1" x14ac:dyDescent="0.3">
      <c r="A360" s="23" t="s">
        <v>19</v>
      </c>
      <c r="B360" s="71" t="s">
        <v>20</v>
      </c>
      <c r="C360" s="21" t="s">
        <v>22</v>
      </c>
      <c r="D360" s="23" t="s">
        <v>2</v>
      </c>
      <c r="E360" s="72" t="s">
        <v>85</v>
      </c>
      <c r="F360" s="72" t="s">
        <v>85</v>
      </c>
      <c r="G360" s="72" t="s">
        <v>85</v>
      </c>
      <c r="H360" s="71" t="s">
        <v>140</v>
      </c>
      <c r="I360" s="71" t="str">
        <f>+Links_publicos_PBI[[#This Row],[id]]&amp;"-"&amp;Links_publicos_PBI[[#This Row],[id2]]</f>
        <v>4-16108</v>
      </c>
      <c r="J360" s="50">
        <v>4</v>
      </c>
      <c r="K360" s="72">
        <v>16108</v>
      </c>
      <c r="L360" s="23" t="s">
        <v>643</v>
      </c>
      <c r="M360" s="73" t="s">
        <v>1993</v>
      </c>
      <c r="N360" s="23" t="s">
        <v>160</v>
      </c>
    </row>
    <row r="361" spans="1:14" ht="23.4" hidden="1" customHeight="1" x14ac:dyDescent="0.3">
      <c r="A361" s="23" t="s">
        <v>19</v>
      </c>
      <c r="B361" s="71" t="s">
        <v>20</v>
      </c>
      <c r="C361" s="21" t="s">
        <v>22</v>
      </c>
      <c r="D361" s="23" t="s">
        <v>2</v>
      </c>
      <c r="E361" s="72" t="s">
        <v>85</v>
      </c>
      <c r="F361" s="72" t="s">
        <v>85</v>
      </c>
      <c r="G361" s="72" t="s">
        <v>85</v>
      </c>
      <c r="H361" s="71" t="s">
        <v>140</v>
      </c>
      <c r="I361" s="71" t="str">
        <f>+Links_publicos_PBI[[#This Row],[id]]&amp;"-"&amp;Links_publicos_PBI[[#This Row],[id2]]</f>
        <v>4-16109</v>
      </c>
      <c r="J361" s="50">
        <v>4</v>
      </c>
      <c r="K361" s="72">
        <v>16109</v>
      </c>
      <c r="L361" s="23" t="s">
        <v>644</v>
      </c>
      <c r="M361" s="73" t="s">
        <v>1994</v>
      </c>
      <c r="N361" s="23" t="s">
        <v>160</v>
      </c>
    </row>
    <row r="362" spans="1:14" ht="23.4" hidden="1" customHeight="1" x14ac:dyDescent="0.3">
      <c r="A362" s="23" t="s">
        <v>19</v>
      </c>
      <c r="B362" s="71" t="s">
        <v>20</v>
      </c>
      <c r="C362" s="21" t="s">
        <v>22</v>
      </c>
      <c r="D362" s="23" t="s">
        <v>2</v>
      </c>
      <c r="E362" s="72" t="s">
        <v>85</v>
      </c>
      <c r="F362" s="72" t="s">
        <v>85</v>
      </c>
      <c r="G362" s="72" t="s">
        <v>85</v>
      </c>
      <c r="H362" s="71" t="s">
        <v>140</v>
      </c>
      <c r="I362" s="71" t="str">
        <f>+Links_publicos_PBI[[#This Row],[id]]&amp;"-"&amp;Links_publicos_PBI[[#This Row],[id2]]</f>
        <v>4-16201</v>
      </c>
      <c r="J362" s="50">
        <v>4</v>
      </c>
      <c r="K362" s="72">
        <v>16201</v>
      </c>
      <c r="L362" s="23" t="s">
        <v>645</v>
      </c>
      <c r="M362" s="73" t="s">
        <v>1995</v>
      </c>
      <c r="N362" s="23" t="s">
        <v>160</v>
      </c>
    </row>
    <row r="363" spans="1:14" ht="23.4" hidden="1" customHeight="1" x14ac:dyDescent="0.3">
      <c r="A363" s="23" t="s">
        <v>19</v>
      </c>
      <c r="B363" s="71" t="s">
        <v>20</v>
      </c>
      <c r="C363" s="21" t="s">
        <v>22</v>
      </c>
      <c r="D363" s="23" t="s">
        <v>2</v>
      </c>
      <c r="E363" s="72" t="s">
        <v>85</v>
      </c>
      <c r="F363" s="72" t="s">
        <v>85</v>
      </c>
      <c r="G363" s="72" t="s">
        <v>85</v>
      </c>
      <c r="H363" s="71" t="s">
        <v>140</v>
      </c>
      <c r="I363" s="71" t="str">
        <f>+Links_publicos_PBI[[#This Row],[id]]&amp;"-"&amp;Links_publicos_PBI[[#This Row],[id2]]</f>
        <v>4-16202</v>
      </c>
      <c r="J363" s="50">
        <v>4</v>
      </c>
      <c r="K363" s="72">
        <v>16202</v>
      </c>
      <c r="L363" s="23" t="s">
        <v>646</v>
      </c>
      <c r="M363" s="73" t="s">
        <v>1996</v>
      </c>
      <c r="N363" s="23" t="s">
        <v>160</v>
      </c>
    </row>
    <row r="364" spans="1:14" ht="23.4" hidden="1" customHeight="1" x14ac:dyDescent="0.3">
      <c r="A364" s="23" t="s">
        <v>19</v>
      </c>
      <c r="B364" s="71" t="s">
        <v>20</v>
      </c>
      <c r="C364" s="21" t="s">
        <v>22</v>
      </c>
      <c r="D364" s="23" t="s">
        <v>2</v>
      </c>
      <c r="E364" s="72" t="s">
        <v>85</v>
      </c>
      <c r="F364" s="72" t="s">
        <v>85</v>
      </c>
      <c r="G364" s="72" t="s">
        <v>85</v>
      </c>
      <c r="H364" s="71" t="s">
        <v>140</v>
      </c>
      <c r="I364" s="71" t="str">
        <f>+Links_publicos_PBI[[#This Row],[id]]&amp;"-"&amp;Links_publicos_PBI[[#This Row],[id2]]</f>
        <v>4-16203</v>
      </c>
      <c r="J364" s="50">
        <v>4</v>
      </c>
      <c r="K364" s="72">
        <v>16203</v>
      </c>
      <c r="L364" s="23" t="s">
        <v>647</v>
      </c>
      <c r="M364" s="73" t="s">
        <v>1997</v>
      </c>
      <c r="N364" s="23" t="s">
        <v>160</v>
      </c>
    </row>
    <row r="365" spans="1:14" ht="23.4" hidden="1" customHeight="1" x14ac:dyDescent="0.3">
      <c r="A365" s="23" t="s">
        <v>19</v>
      </c>
      <c r="B365" s="71" t="s">
        <v>20</v>
      </c>
      <c r="C365" s="21" t="s">
        <v>22</v>
      </c>
      <c r="D365" s="23" t="s">
        <v>2</v>
      </c>
      <c r="E365" s="72" t="s">
        <v>85</v>
      </c>
      <c r="F365" s="72" t="s">
        <v>85</v>
      </c>
      <c r="G365" s="72" t="s">
        <v>85</v>
      </c>
      <c r="H365" s="71" t="s">
        <v>140</v>
      </c>
      <c r="I365" s="71" t="str">
        <f>+Links_publicos_PBI[[#This Row],[id]]&amp;"-"&amp;Links_publicos_PBI[[#This Row],[id2]]</f>
        <v>4-16204</v>
      </c>
      <c r="J365" s="50">
        <v>4</v>
      </c>
      <c r="K365" s="72">
        <v>16204</v>
      </c>
      <c r="L365" s="23" t="s">
        <v>648</v>
      </c>
      <c r="M365" s="73" t="s">
        <v>1998</v>
      </c>
      <c r="N365" s="23" t="s">
        <v>160</v>
      </c>
    </row>
    <row r="366" spans="1:14" ht="23.4" hidden="1" customHeight="1" x14ac:dyDescent="0.3">
      <c r="A366" s="23" t="s">
        <v>19</v>
      </c>
      <c r="B366" s="71" t="s">
        <v>20</v>
      </c>
      <c r="C366" s="21" t="s">
        <v>22</v>
      </c>
      <c r="D366" s="23" t="s">
        <v>2</v>
      </c>
      <c r="E366" s="72" t="s">
        <v>85</v>
      </c>
      <c r="F366" s="72" t="s">
        <v>85</v>
      </c>
      <c r="G366" s="72" t="s">
        <v>85</v>
      </c>
      <c r="H366" s="71" t="s">
        <v>140</v>
      </c>
      <c r="I366" s="71" t="str">
        <f>+Links_publicos_PBI[[#This Row],[id]]&amp;"-"&amp;Links_publicos_PBI[[#This Row],[id2]]</f>
        <v>4-16205</v>
      </c>
      <c r="J366" s="50">
        <v>4</v>
      </c>
      <c r="K366" s="72">
        <v>16205</v>
      </c>
      <c r="L366" s="23" t="s">
        <v>649</v>
      </c>
      <c r="M366" s="73" t="s">
        <v>1999</v>
      </c>
      <c r="N366" s="23" t="s">
        <v>160</v>
      </c>
    </row>
    <row r="367" spans="1:14" ht="23.4" hidden="1" customHeight="1" x14ac:dyDescent="0.3">
      <c r="A367" s="23" t="s">
        <v>19</v>
      </c>
      <c r="B367" s="71" t="s">
        <v>20</v>
      </c>
      <c r="C367" s="21" t="s">
        <v>22</v>
      </c>
      <c r="D367" s="23" t="s">
        <v>2</v>
      </c>
      <c r="E367" s="72" t="s">
        <v>85</v>
      </c>
      <c r="F367" s="72" t="s">
        <v>85</v>
      </c>
      <c r="G367" s="72" t="s">
        <v>85</v>
      </c>
      <c r="H367" s="71" t="s">
        <v>140</v>
      </c>
      <c r="I367" s="71" t="str">
        <f>+Links_publicos_PBI[[#This Row],[id]]&amp;"-"&amp;Links_publicos_PBI[[#This Row],[id2]]</f>
        <v>4-16206</v>
      </c>
      <c r="J367" s="50">
        <v>4</v>
      </c>
      <c r="K367" s="72">
        <v>16206</v>
      </c>
      <c r="L367" s="23" t="s">
        <v>650</v>
      </c>
      <c r="M367" s="73" t="s">
        <v>2000</v>
      </c>
      <c r="N367" s="23" t="s">
        <v>160</v>
      </c>
    </row>
    <row r="368" spans="1:14" ht="23.4" hidden="1" customHeight="1" x14ac:dyDescent="0.3">
      <c r="A368" s="23" t="s">
        <v>19</v>
      </c>
      <c r="B368" s="71" t="s">
        <v>20</v>
      </c>
      <c r="C368" s="21" t="s">
        <v>22</v>
      </c>
      <c r="D368" s="23" t="s">
        <v>2</v>
      </c>
      <c r="E368" s="72" t="s">
        <v>85</v>
      </c>
      <c r="F368" s="72" t="s">
        <v>85</v>
      </c>
      <c r="G368" s="72" t="s">
        <v>85</v>
      </c>
      <c r="H368" s="71" t="s">
        <v>140</v>
      </c>
      <c r="I368" s="71" t="str">
        <f>+Links_publicos_PBI[[#This Row],[id]]&amp;"-"&amp;Links_publicos_PBI[[#This Row],[id2]]</f>
        <v>4-16207</v>
      </c>
      <c r="J368" s="50">
        <v>4</v>
      </c>
      <c r="K368" s="72">
        <v>16207</v>
      </c>
      <c r="L368" s="23" t="s">
        <v>651</v>
      </c>
      <c r="M368" s="73" t="s">
        <v>2001</v>
      </c>
      <c r="N368" s="23" t="s">
        <v>160</v>
      </c>
    </row>
    <row r="369" spans="1:14" ht="23.4" hidden="1" customHeight="1" x14ac:dyDescent="0.3">
      <c r="A369" s="23" t="s">
        <v>19</v>
      </c>
      <c r="B369" s="71" t="s">
        <v>20</v>
      </c>
      <c r="C369" s="21" t="s">
        <v>22</v>
      </c>
      <c r="D369" s="23" t="s">
        <v>2</v>
      </c>
      <c r="E369" s="72" t="s">
        <v>85</v>
      </c>
      <c r="F369" s="72" t="s">
        <v>85</v>
      </c>
      <c r="G369" s="72" t="s">
        <v>85</v>
      </c>
      <c r="H369" s="71" t="s">
        <v>140</v>
      </c>
      <c r="I369" s="71" t="str">
        <f>+Links_publicos_PBI[[#This Row],[id]]&amp;"-"&amp;Links_publicos_PBI[[#This Row],[id2]]</f>
        <v>4-16301</v>
      </c>
      <c r="J369" s="50">
        <v>4</v>
      </c>
      <c r="K369" s="72">
        <v>16301</v>
      </c>
      <c r="L369" s="23" t="s">
        <v>652</v>
      </c>
      <c r="M369" s="73" t="s">
        <v>2002</v>
      </c>
      <c r="N369" s="23" t="s">
        <v>160</v>
      </c>
    </row>
    <row r="370" spans="1:14" ht="23.4" hidden="1" customHeight="1" x14ac:dyDescent="0.3">
      <c r="A370" s="23" t="s">
        <v>19</v>
      </c>
      <c r="B370" s="71" t="s">
        <v>20</v>
      </c>
      <c r="C370" s="21" t="s">
        <v>22</v>
      </c>
      <c r="D370" s="23" t="s">
        <v>2</v>
      </c>
      <c r="E370" s="72" t="s">
        <v>85</v>
      </c>
      <c r="F370" s="72" t="s">
        <v>85</v>
      </c>
      <c r="G370" s="72" t="s">
        <v>85</v>
      </c>
      <c r="H370" s="71" t="s">
        <v>140</v>
      </c>
      <c r="I370" s="71" t="str">
        <f>+Links_publicos_PBI[[#This Row],[id]]&amp;"-"&amp;Links_publicos_PBI[[#This Row],[id2]]</f>
        <v>4-16302</v>
      </c>
      <c r="J370" s="50">
        <v>4</v>
      </c>
      <c r="K370" s="72">
        <v>16302</v>
      </c>
      <c r="L370" s="23" t="s">
        <v>653</v>
      </c>
      <c r="M370" s="73" t="s">
        <v>2003</v>
      </c>
      <c r="N370" s="23" t="s">
        <v>160</v>
      </c>
    </row>
    <row r="371" spans="1:14" ht="23.4" hidden="1" customHeight="1" x14ac:dyDescent="0.3">
      <c r="A371" s="23" t="s">
        <v>19</v>
      </c>
      <c r="B371" s="71" t="s">
        <v>20</v>
      </c>
      <c r="C371" s="21" t="s">
        <v>22</v>
      </c>
      <c r="D371" s="23" t="s">
        <v>2</v>
      </c>
      <c r="E371" s="72" t="s">
        <v>85</v>
      </c>
      <c r="F371" s="72" t="s">
        <v>85</v>
      </c>
      <c r="G371" s="72" t="s">
        <v>85</v>
      </c>
      <c r="H371" s="71" t="s">
        <v>140</v>
      </c>
      <c r="I371" s="71" t="str">
        <f>+Links_publicos_PBI[[#This Row],[id]]&amp;"-"&amp;Links_publicos_PBI[[#This Row],[id2]]</f>
        <v>4-16303</v>
      </c>
      <c r="J371" s="50">
        <v>4</v>
      </c>
      <c r="K371" s="72">
        <v>16303</v>
      </c>
      <c r="L371" s="23" t="s">
        <v>654</v>
      </c>
      <c r="M371" s="73" t="s">
        <v>2004</v>
      </c>
      <c r="N371" s="23" t="s">
        <v>160</v>
      </c>
    </row>
    <row r="372" spans="1:14" ht="23.4" hidden="1" customHeight="1" x14ac:dyDescent="0.3">
      <c r="A372" s="23" t="s">
        <v>19</v>
      </c>
      <c r="B372" s="71" t="s">
        <v>20</v>
      </c>
      <c r="C372" s="21" t="s">
        <v>22</v>
      </c>
      <c r="D372" s="23" t="s">
        <v>2</v>
      </c>
      <c r="E372" s="72" t="s">
        <v>85</v>
      </c>
      <c r="F372" s="72" t="s">
        <v>85</v>
      </c>
      <c r="G372" s="72" t="s">
        <v>85</v>
      </c>
      <c r="H372" s="71" t="s">
        <v>140</v>
      </c>
      <c r="I372" s="71" t="str">
        <f>+Links_publicos_PBI[[#This Row],[id]]&amp;"-"&amp;Links_publicos_PBI[[#This Row],[id2]]</f>
        <v>4-16304</v>
      </c>
      <c r="J372" s="50">
        <v>4</v>
      </c>
      <c r="K372" s="72">
        <v>16304</v>
      </c>
      <c r="L372" s="23" t="s">
        <v>655</v>
      </c>
      <c r="M372" s="73" t="s">
        <v>2005</v>
      </c>
      <c r="N372" s="23" t="s">
        <v>160</v>
      </c>
    </row>
    <row r="373" spans="1:14" ht="23.4" hidden="1" customHeight="1" x14ac:dyDescent="0.3">
      <c r="A373" s="23" t="s">
        <v>19</v>
      </c>
      <c r="B373" s="71" t="s">
        <v>20</v>
      </c>
      <c r="C373" s="21" t="s">
        <v>22</v>
      </c>
      <c r="D373" s="23" t="s">
        <v>2</v>
      </c>
      <c r="E373" s="72" t="s">
        <v>85</v>
      </c>
      <c r="F373" s="72" t="s">
        <v>85</v>
      </c>
      <c r="G373" s="72" t="s">
        <v>85</v>
      </c>
      <c r="H373" s="71" t="s">
        <v>140</v>
      </c>
      <c r="I373" s="71" t="str">
        <f>+Links_publicos_PBI[[#This Row],[id]]&amp;"-"&amp;Links_publicos_PBI[[#This Row],[id2]]</f>
        <v>4-16305</v>
      </c>
      <c r="J373" s="50">
        <v>4</v>
      </c>
      <c r="K373" s="72">
        <v>16305</v>
      </c>
      <c r="L373" s="23" t="s">
        <v>656</v>
      </c>
      <c r="M373" s="73" t="s">
        <v>2006</v>
      </c>
      <c r="N373" s="23" t="s">
        <v>160</v>
      </c>
    </row>
    <row r="374" spans="1:14" ht="23.4" hidden="1" customHeight="1" x14ac:dyDescent="0.3">
      <c r="A374" s="23" t="s">
        <v>24</v>
      </c>
      <c r="B374" s="71" t="s">
        <v>25</v>
      </c>
      <c r="C374" s="21" t="s">
        <v>27</v>
      </c>
      <c r="D374" s="23" t="s">
        <v>2</v>
      </c>
      <c r="E374" s="72" t="s">
        <v>85</v>
      </c>
      <c r="F374" s="72" t="s">
        <v>85</v>
      </c>
      <c r="G374" s="72" t="s">
        <v>86</v>
      </c>
      <c r="H374" s="71" t="s">
        <v>87</v>
      </c>
      <c r="I374" s="71" t="str">
        <f>+Links_publicos_PBI[[#This Row],[id]]&amp;"-"&amp;Links_publicos_PBI[[#This Row],[id2]]</f>
        <v>5-0</v>
      </c>
      <c r="J374" s="50">
        <v>5</v>
      </c>
      <c r="K374" s="72">
        <v>0</v>
      </c>
      <c r="L374" s="23" t="s">
        <v>87</v>
      </c>
      <c r="M374" s="73" t="s">
        <v>2040</v>
      </c>
      <c r="N374" s="23" t="s">
        <v>258</v>
      </c>
    </row>
    <row r="375" spans="1:14" ht="23.4" hidden="1" customHeight="1" x14ac:dyDescent="0.3">
      <c r="A375" s="23" t="s">
        <v>29</v>
      </c>
      <c r="B375" s="71" t="s">
        <v>30</v>
      </c>
      <c r="C375" s="21" t="s">
        <v>32</v>
      </c>
      <c r="D375" s="23" t="s">
        <v>2</v>
      </c>
      <c r="E375" s="72" t="s">
        <v>85</v>
      </c>
      <c r="F375" s="72" t="s">
        <v>85</v>
      </c>
      <c r="G375" s="72" t="s">
        <v>86</v>
      </c>
      <c r="H375" s="71" t="s">
        <v>87</v>
      </c>
      <c r="I375" s="71" t="str">
        <f>+Links_publicos_PBI[[#This Row],[id]]&amp;"-"&amp;Links_publicos_PBI[[#This Row],[id2]]</f>
        <v>6-0</v>
      </c>
      <c r="J375" s="50">
        <v>6</v>
      </c>
      <c r="K375" s="72">
        <v>0</v>
      </c>
      <c r="L375" s="23" t="s">
        <v>87</v>
      </c>
      <c r="M375" s="73" t="s">
        <v>1659</v>
      </c>
      <c r="N375" s="23" t="s">
        <v>159</v>
      </c>
    </row>
    <row r="376" spans="1:14" ht="23.4" hidden="1" customHeight="1" x14ac:dyDescent="0.3">
      <c r="A376" s="23" t="s">
        <v>33</v>
      </c>
      <c r="B376" s="71" t="s">
        <v>34</v>
      </c>
      <c r="C376" s="21" t="s">
        <v>36</v>
      </c>
      <c r="D376" s="23" t="s">
        <v>2</v>
      </c>
      <c r="E376" s="72" t="s">
        <v>85</v>
      </c>
      <c r="F376" s="72" t="s">
        <v>85</v>
      </c>
      <c r="G376" s="72" t="s">
        <v>86</v>
      </c>
      <c r="H376" s="71" t="s">
        <v>87</v>
      </c>
      <c r="I376" s="71" t="str">
        <f>+Links_publicos_PBI[[#This Row],[id]]&amp;"-"&amp;Links_publicos_PBI[[#This Row],[id2]]</f>
        <v>7-0</v>
      </c>
      <c r="J376" s="50">
        <v>7</v>
      </c>
      <c r="K376" s="72">
        <v>0</v>
      </c>
      <c r="L376" s="23" t="s">
        <v>87</v>
      </c>
      <c r="M376" s="73" t="s">
        <v>2247</v>
      </c>
      <c r="N376" s="23" t="s">
        <v>163</v>
      </c>
    </row>
    <row r="377" spans="1:14" ht="23.4" hidden="1" customHeight="1" x14ac:dyDescent="0.3">
      <c r="A377" s="23" t="s">
        <v>33</v>
      </c>
      <c r="B377" s="71" t="s">
        <v>37</v>
      </c>
      <c r="C377" s="21" t="s">
        <v>39</v>
      </c>
      <c r="D377" s="23" t="s">
        <v>2</v>
      </c>
      <c r="E377" s="72" t="s">
        <v>85</v>
      </c>
      <c r="F377" s="72" t="s">
        <v>85</v>
      </c>
      <c r="G377" s="72" t="s">
        <v>86</v>
      </c>
      <c r="H377" s="71" t="s">
        <v>87</v>
      </c>
      <c r="I377" s="71" t="str">
        <f>+Links_publicos_PBI[[#This Row],[id]]&amp;"-"&amp;Links_publicos_PBI[[#This Row],[id2]]</f>
        <v>8-0</v>
      </c>
      <c r="J377" s="50">
        <v>8</v>
      </c>
      <c r="K377" s="72">
        <v>0</v>
      </c>
      <c r="L377" s="23" t="s">
        <v>87</v>
      </c>
      <c r="M377" s="98" t="s">
        <v>2248</v>
      </c>
      <c r="N377" s="23" t="s">
        <v>164</v>
      </c>
    </row>
    <row r="378" spans="1:14" ht="23.4" hidden="1" customHeight="1" x14ac:dyDescent="0.3">
      <c r="A378" s="23" t="s">
        <v>40</v>
      </c>
      <c r="B378" s="71" t="s">
        <v>41</v>
      </c>
      <c r="C378" s="21" t="s">
        <v>43</v>
      </c>
      <c r="D378" s="23" t="s">
        <v>89</v>
      </c>
      <c r="E378" s="72" t="s">
        <v>85</v>
      </c>
      <c r="F378" s="72" t="s">
        <v>85</v>
      </c>
      <c r="G378" s="72" t="s">
        <v>86</v>
      </c>
      <c r="H378" s="71" t="s">
        <v>87</v>
      </c>
      <c r="I378" s="71" t="str">
        <f>+Links_publicos_PBI[[#This Row],[id]]&amp;"-"&amp;Links_publicos_PBI[[#This Row],[id2]]</f>
        <v>9-0</v>
      </c>
      <c r="J378" s="50">
        <v>9</v>
      </c>
      <c r="K378" s="72">
        <v>0</v>
      </c>
      <c r="L378" s="23" t="s">
        <v>87</v>
      </c>
      <c r="M378" s="73" t="s">
        <v>2058</v>
      </c>
      <c r="N378" s="23" t="s">
        <v>91</v>
      </c>
    </row>
    <row r="379" spans="1:14" ht="23.4" hidden="1" customHeight="1" x14ac:dyDescent="0.3">
      <c r="A379" s="23" t="s">
        <v>40</v>
      </c>
      <c r="B379" s="71" t="s">
        <v>41</v>
      </c>
      <c r="C379" s="21" t="s">
        <v>43</v>
      </c>
      <c r="D379" s="23" t="s">
        <v>89</v>
      </c>
      <c r="E379" s="72" t="s">
        <v>85</v>
      </c>
      <c r="F379" s="72" t="s">
        <v>85</v>
      </c>
      <c r="G379" s="72" t="s">
        <v>85</v>
      </c>
      <c r="H379" s="71" t="s">
        <v>90</v>
      </c>
      <c r="I379" s="71" t="str">
        <f>+Links_publicos_PBI[[#This Row],[id]]&amp;"-"&amp;Links_publicos_PBI[[#This Row],[id2]]</f>
        <v>10-1</v>
      </c>
      <c r="J379" s="50">
        <v>10</v>
      </c>
      <c r="K379" s="72">
        <v>1</v>
      </c>
      <c r="L379" s="23" t="s">
        <v>703</v>
      </c>
      <c r="M379" s="73" t="s">
        <v>2059</v>
      </c>
      <c r="N379" s="23" t="s">
        <v>92</v>
      </c>
    </row>
    <row r="380" spans="1:14" ht="23.4" hidden="1" customHeight="1" x14ac:dyDescent="0.3">
      <c r="A380" s="23" t="s">
        <v>40</v>
      </c>
      <c r="B380" s="71" t="s">
        <v>41</v>
      </c>
      <c r="C380" s="21" t="s">
        <v>43</v>
      </c>
      <c r="D380" s="23" t="s">
        <v>89</v>
      </c>
      <c r="E380" s="72" t="s">
        <v>85</v>
      </c>
      <c r="F380" s="72" t="s">
        <v>85</v>
      </c>
      <c r="G380" s="72" t="s">
        <v>85</v>
      </c>
      <c r="H380" s="71" t="s">
        <v>90</v>
      </c>
      <c r="I380" s="71" t="str">
        <f>+Links_publicos_PBI[[#This Row],[id]]&amp;"-"&amp;Links_publicos_PBI[[#This Row],[id2]]</f>
        <v>10-2</v>
      </c>
      <c r="J380" s="50">
        <v>10</v>
      </c>
      <c r="K380" s="72">
        <v>2</v>
      </c>
      <c r="L380" s="23" t="s">
        <v>701</v>
      </c>
      <c r="M380" s="73" t="s">
        <v>2060</v>
      </c>
      <c r="N380" s="23" t="s">
        <v>92</v>
      </c>
    </row>
    <row r="381" spans="1:14" ht="23.4" hidden="1" customHeight="1" x14ac:dyDescent="0.3">
      <c r="A381" s="23" t="s">
        <v>40</v>
      </c>
      <c r="B381" s="71" t="s">
        <v>41</v>
      </c>
      <c r="C381" s="21" t="s">
        <v>43</v>
      </c>
      <c r="D381" s="23" t="s">
        <v>89</v>
      </c>
      <c r="E381" s="72" t="s">
        <v>85</v>
      </c>
      <c r="F381" s="72" t="s">
        <v>85</v>
      </c>
      <c r="G381" s="72" t="s">
        <v>85</v>
      </c>
      <c r="H381" s="71" t="s">
        <v>90</v>
      </c>
      <c r="I381" s="71" t="str">
        <f>+Links_publicos_PBI[[#This Row],[id]]&amp;"-"&amp;Links_publicos_PBI[[#This Row],[id2]]</f>
        <v>10-3</v>
      </c>
      <c r="J381" s="50">
        <v>10</v>
      </c>
      <c r="K381" s="72">
        <v>3</v>
      </c>
      <c r="L381" s="23" t="s">
        <v>712</v>
      </c>
      <c r="M381" s="73" t="s">
        <v>2061</v>
      </c>
      <c r="N381" s="23" t="s">
        <v>92</v>
      </c>
    </row>
    <row r="382" spans="1:14" ht="23.4" hidden="1" customHeight="1" x14ac:dyDescent="0.3">
      <c r="A382" s="23" t="s">
        <v>40</v>
      </c>
      <c r="B382" s="71" t="s">
        <v>41</v>
      </c>
      <c r="C382" s="21" t="s">
        <v>43</v>
      </c>
      <c r="D382" s="23" t="s">
        <v>89</v>
      </c>
      <c r="E382" s="72" t="s">
        <v>85</v>
      </c>
      <c r="F382" s="72" t="s">
        <v>85</v>
      </c>
      <c r="G382" s="72" t="s">
        <v>85</v>
      </c>
      <c r="H382" s="71" t="s">
        <v>90</v>
      </c>
      <c r="I382" s="71" t="str">
        <f>+Links_publicos_PBI[[#This Row],[id]]&amp;"-"&amp;Links_publicos_PBI[[#This Row],[id2]]</f>
        <v>10-4</v>
      </c>
      <c r="J382" s="50">
        <v>10</v>
      </c>
      <c r="K382" s="72">
        <v>4</v>
      </c>
      <c r="L382" s="23" t="s">
        <v>699</v>
      </c>
      <c r="M382" s="73" t="s">
        <v>2062</v>
      </c>
      <c r="N382" s="23" t="s">
        <v>92</v>
      </c>
    </row>
    <row r="383" spans="1:14" ht="23.4" hidden="1" customHeight="1" x14ac:dyDescent="0.3">
      <c r="A383" s="23" t="s">
        <v>40</v>
      </c>
      <c r="B383" s="71" t="s">
        <v>41</v>
      </c>
      <c r="C383" s="21" t="s">
        <v>43</v>
      </c>
      <c r="D383" s="23" t="s">
        <v>89</v>
      </c>
      <c r="E383" s="72" t="s">
        <v>85</v>
      </c>
      <c r="F383" s="72" t="s">
        <v>85</v>
      </c>
      <c r="G383" s="72" t="s">
        <v>85</v>
      </c>
      <c r="H383" s="71" t="s">
        <v>90</v>
      </c>
      <c r="I383" s="71" t="str">
        <f>+Links_publicos_PBI[[#This Row],[id]]&amp;"-"&amp;Links_publicos_PBI[[#This Row],[id2]]</f>
        <v>10-5</v>
      </c>
      <c r="J383" s="50">
        <v>10</v>
      </c>
      <c r="K383" s="72">
        <v>5</v>
      </c>
      <c r="L383" s="23" t="s">
        <v>702</v>
      </c>
      <c r="M383" s="73" t="s">
        <v>2063</v>
      </c>
      <c r="N383" s="23" t="s">
        <v>92</v>
      </c>
    </row>
    <row r="384" spans="1:14" ht="23.4" hidden="1" customHeight="1" x14ac:dyDescent="0.3">
      <c r="A384" s="23" t="s">
        <v>40</v>
      </c>
      <c r="B384" s="71" t="s">
        <v>41</v>
      </c>
      <c r="C384" s="21" t="s">
        <v>43</v>
      </c>
      <c r="D384" s="23" t="s">
        <v>89</v>
      </c>
      <c r="E384" s="72" t="s">
        <v>85</v>
      </c>
      <c r="F384" s="72" t="s">
        <v>85</v>
      </c>
      <c r="G384" s="72" t="s">
        <v>85</v>
      </c>
      <c r="H384" s="71" t="s">
        <v>90</v>
      </c>
      <c r="I384" s="71" t="str">
        <f>+Links_publicos_PBI[[#This Row],[id]]&amp;"-"&amp;Links_publicos_PBI[[#This Row],[id2]]</f>
        <v>10-6</v>
      </c>
      <c r="J384" s="50">
        <v>10</v>
      </c>
      <c r="K384" s="72">
        <v>6</v>
      </c>
      <c r="L384" s="23" t="s">
        <v>714</v>
      </c>
      <c r="M384" s="73" t="s">
        <v>2064</v>
      </c>
      <c r="N384" s="23" t="s">
        <v>92</v>
      </c>
    </row>
    <row r="385" spans="1:14" ht="23.4" hidden="1" customHeight="1" x14ac:dyDescent="0.3">
      <c r="A385" s="23" t="s">
        <v>40</v>
      </c>
      <c r="B385" s="71" t="s">
        <v>41</v>
      </c>
      <c r="C385" s="21" t="s">
        <v>43</v>
      </c>
      <c r="D385" s="23" t="s">
        <v>89</v>
      </c>
      <c r="E385" s="72" t="s">
        <v>85</v>
      </c>
      <c r="F385" s="72" t="s">
        <v>85</v>
      </c>
      <c r="G385" s="72" t="s">
        <v>85</v>
      </c>
      <c r="H385" s="71" t="s">
        <v>90</v>
      </c>
      <c r="I385" s="71" t="str">
        <f>+Links_publicos_PBI[[#This Row],[id]]&amp;"-"&amp;Links_publicos_PBI[[#This Row],[id2]]</f>
        <v>10-7</v>
      </c>
      <c r="J385" s="50">
        <v>10</v>
      </c>
      <c r="K385" s="72">
        <v>7</v>
      </c>
      <c r="L385" s="23" t="s">
        <v>715</v>
      </c>
      <c r="M385" s="73" t="s">
        <v>2065</v>
      </c>
      <c r="N385" s="23" t="s">
        <v>92</v>
      </c>
    </row>
    <row r="386" spans="1:14" ht="23.4" hidden="1" customHeight="1" x14ac:dyDescent="0.3">
      <c r="A386" s="23" t="s">
        <v>40</v>
      </c>
      <c r="B386" s="71" t="s">
        <v>41</v>
      </c>
      <c r="C386" s="21" t="s">
        <v>43</v>
      </c>
      <c r="D386" s="23" t="s">
        <v>89</v>
      </c>
      <c r="E386" s="72" t="s">
        <v>85</v>
      </c>
      <c r="F386" s="72" t="s">
        <v>85</v>
      </c>
      <c r="G386" s="72" t="s">
        <v>85</v>
      </c>
      <c r="H386" s="71" t="s">
        <v>90</v>
      </c>
      <c r="I386" s="71" t="str">
        <f>+Links_publicos_PBI[[#This Row],[id]]&amp;"-"&amp;Links_publicos_PBI[[#This Row],[id2]]</f>
        <v>10-8</v>
      </c>
      <c r="J386" s="50">
        <v>10</v>
      </c>
      <c r="K386" s="72">
        <v>8</v>
      </c>
      <c r="L386" s="23" t="s">
        <v>717</v>
      </c>
      <c r="M386" s="73" t="s">
        <v>2066</v>
      </c>
      <c r="N386" s="23" t="s">
        <v>92</v>
      </c>
    </row>
    <row r="387" spans="1:14" ht="23.4" hidden="1" customHeight="1" x14ac:dyDescent="0.3">
      <c r="A387" s="23" t="s">
        <v>40</v>
      </c>
      <c r="B387" s="71" t="s">
        <v>41</v>
      </c>
      <c r="C387" s="21" t="s">
        <v>43</v>
      </c>
      <c r="D387" s="23" t="s">
        <v>89</v>
      </c>
      <c r="E387" s="72" t="s">
        <v>85</v>
      </c>
      <c r="F387" s="72" t="s">
        <v>85</v>
      </c>
      <c r="G387" s="72" t="s">
        <v>85</v>
      </c>
      <c r="H387" s="71" t="s">
        <v>90</v>
      </c>
      <c r="I387" s="71" t="str">
        <f>+Links_publicos_PBI[[#This Row],[id]]&amp;"-"&amp;Links_publicos_PBI[[#This Row],[id2]]</f>
        <v>10-9</v>
      </c>
      <c r="J387" s="50">
        <v>10</v>
      </c>
      <c r="K387" s="72">
        <v>9</v>
      </c>
      <c r="L387" s="23" t="s">
        <v>709</v>
      </c>
      <c r="M387" s="73" t="s">
        <v>2067</v>
      </c>
      <c r="N387" s="23" t="s">
        <v>92</v>
      </c>
    </row>
    <row r="388" spans="1:14" ht="23.4" hidden="1" customHeight="1" x14ac:dyDescent="0.3">
      <c r="A388" s="23" t="s">
        <v>40</v>
      </c>
      <c r="B388" s="71" t="s">
        <v>41</v>
      </c>
      <c r="C388" s="21" t="s">
        <v>43</v>
      </c>
      <c r="D388" s="23" t="s">
        <v>89</v>
      </c>
      <c r="E388" s="72" t="s">
        <v>85</v>
      </c>
      <c r="F388" s="72" t="s">
        <v>85</v>
      </c>
      <c r="G388" s="72" t="s">
        <v>85</v>
      </c>
      <c r="H388" s="71" t="s">
        <v>90</v>
      </c>
      <c r="I388" s="71" t="str">
        <f>+Links_publicos_PBI[[#This Row],[id]]&amp;"-"&amp;Links_publicos_PBI[[#This Row],[id2]]</f>
        <v>10-10</v>
      </c>
      <c r="J388" s="50">
        <v>10</v>
      </c>
      <c r="K388" s="72">
        <v>10</v>
      </c>
      <c r="L388" s="23" t="s">
        <v>716</v>
      </c>
      <c r="M388" s="73" t="s">
        <v>2068</v>
      </c>
      <c r="N388" s="23" t="s">
        <v>92</v>
      </c>
    </row>
    <row r="389" spans="1:14" ht="23.4" hidden="1" customHeight="1" x14ac:dyDescent="0.3">
      <c r="A389" s="23" t="s">
        <v>40</v>
      </c>
      <c r="B389" s="71" t="s">
        <v>41</v>
      </c>
      <c r="C389" s="21" t="s">
        <v>43</v>
      </c>
      <c r="D389" s="23" t="s">
        <v>89</v>
      </c>
      <c r="E389" s="72" t="s">
        <v>85</v>
      </c>
      <c r="F389" s="72" t="s">
        <v>85</v>
      </c>
      <c r="G389" s="72" t="s">
        <v>85</v>
      </c>
      <c r="H389" s="71" t="s">
        <v>90</v>
      </c>
      <c r="I389" s="71" t="str">
        <f>+Links_publicos_PBI[[#This Row],[id]]&amp;"-"&amp;Links_publicos_PBI[[#This Row],[id2]]</f>
        <v>10-11</v>
      </c>
      <c r="J389" s="50">
        <v>10</v>
      </c>
      <c r="K389" s="72">
        <v>11</v>
      </c>
      <c r="L389" s="23" t="s">
        <v>711</v>
      </c>
      <c r="M389" s="73" t="s">
        <v>2069</v>
      </c>
      <c r="N389" s="23" t="s">
        <v>92</v>
      </c>
    </row>
    <row r="390" spans="1:14" ht="23.4" hidden="1" customHeight="1" x14ac:dyDescent="0.3">
      <c r="A390" s="23" t="s">
        <v>40</v>
      </c>
      <c r="B390" s="71" t="s">
        <v>41</v>
      </c>
      <c r="C390" s="21" t="s">
        <v>43</v>
      </c>
      <c r="D390" s="23" t="s">
        <v>89</v>
      </c>
      <c r="E390" s="72" t="s">
        <v>85</v>
      </c>
      <c r="F390" s="72" t="s">
        <v>85</v>
      </c>
      <c r="G390" s="72" t="s">
        <v>85</v>
      </c>
      <c r="H390" s="71" t="s">
        <v>90</v>
      </c>
      <c r="I390" s="71" t="str">
        <f>+Links_publicos_PBI[[#This Row],[id]]&amp;"-"&amp;Links_publicos_PBI[[#This Row],[id2]]</f>
        <v>10-12</v>
      </c>
      <c r="J390" s="50">
        <v>10</v>
      </c>
      <c r="K390" s="72">
        <v>12</v>
      </c>
      <c r="L390" s="23" t="s">
        <v>713</v>
      </c>
      <c r="M390" s="73" t="s">
        <v>2070</v>
      </c>
      <c r="N390" s="23" t="s">
        <v>92</v>
      </c>
    </row>
    <row r="391" spans="1:14" ht="23.4" hidden="1" customHeight="1" x14ac:dyDescent="0.3">
      <c r="A391" s="23" t="s">
        <v>40</v>
      </c>
      <c r="B391" s="71" t="s">
        <v>41</v>
      </c>
      <c r="C391" s="21" t="s">
        <v>43</v>
      </c>
      <c r="D391" s="23" t="s">
        <v>89</v>
      </c>
      <c r="E391" s="72" t="s">
        <v>85</v>
      </c>
      <c r="F391" s="72" t="s">
        <v>85</v>
      </c>
      <c r="G391" s="72" t="s">
        <v>85</v>
      </c>
      <c r="H391" s="71" t="s">
        <v>90</v>
      </c>
      <c r="I391" s="71" t="str">
        <f>+Links_publicos_PBI[[#This Row],[id]]&amp;"-"&amp;Links_publicos_PBI[[#This Row],[id2]]</f>
        <v>10-13</v>
      </c>
      <c r="J391" s="50">
        <v>10</v>
      </c>
      <c r="K391" s="72">
        <v>13</v>
      </c>
      <c r="L391" s="23" t="s">
        <v>704</v>
      </c>
      <c r="M391" s="73" t="s">
        <v>2071</v>
      </c>
      <c r="N391" s="23" t="s">
        <v>92</v>
      </c>
    </row>
    <row r="392" spans="1:14" ht="23.4" hidden="1" customHeight="1" x14ac:dyDescent="0.3">
      <c r="A392" s="23" t="s">
        <v>40</v>
      </c>
      <c r="B392" s="71" t="s">
        <v>41</v>
      </c>
      <c r="C392" s="21" t="s">
        <v>43</v>
      </c>
      <c r="D392" s="23" t="s">
        <v>89</v>
      </c>
      <c r="E392" s="72" t="s">
        <v>85</v>
      </c>
      <c r="F392" s="72" t="s">
        <v>85</v>
      </c>
      <c r="G392" s="72" t="s">
        <v>85</v>
      </c>
      <c r="H392" s="71" t="s">
        <v>90</v>
      </c>
      <c r="I392" s="71" t="str">
        <f>+Links_publicos_PBI[[#This Row],[id]]&amp;"-"&amp;Links_publicos_PBI[[#This Row],[id2]]</f>
        <v>10-14</v>
      </c>
      <c r="J392" s="50">
        <v>10</v>
      </c>
      <c r="K392" s="72">
        <v>14</v>
      </c>
      <c r="L392" s="23" t="s">
        <v>710</v>
      </c>
      <c r="M392" s="73" t="s">
        <v>2072</v>
      </c>
      <c r="N392" s="23" t="s">
        <v>92</v>
      </c>
    </row>
    <row r="393" spans="1:14" ht="23.4" hidden="1" customHeight="1" x14ac:dyDescent="0.3">
      <c r="A393" s="23" t="s">
        <v>40</v>
      </c>
      <c r="B393" s="71" t="s">
        <v>41</v>
      </c>
      <c r="C393" s="21" t="s">
        <v>43</v>
      </c>
      <c r="D393" s="23" t="s">
        <v>89</v>
      </c>
      <c r="E393" s="72" t="s">
        <v>85</v>
      </c>
      <c r="F393" s="72" t="s">
        <v>85</v>
      </c>
      <c r="G393" s="72" t="s">
        <v>85</v>
      </c>
      <c r="H393" s="71" t="s">
        <v>90</v>
      </c>
      <c r="I393" s="71" t="str">
        <f>+Links_publicos_PBI[[#This Row],[id]]&amp;"-"&amp;Links_publicos_PBI[[#This Row],[id2]]</f>
        <v>10-15</v>
      </c>
      <c r="J393" s="50">
        <v>10</v>
      </c>
      <c r="K393" s="72">
        <v>15</v>
      </c>
      <c r="L393" s="23" t="s">
        <v>698</v>
      </c>
      <c r="M393" s="73" t="s">
        <v>2073</v>
      </c>
      <c r="N393" s="23" t="s">
        <v>92</v>
      </c>
    </row>
    <row r="394" spans="1:14" ht="23.4" hidden="1" customHeight="1" x14ac:dyDescent="0.3">
      <c r="A394" s="23" t="s">
        <v>40</v>
      </c>
      <c r="B394" s="71" t="s">
        <v>41</v>
      </c>
      <c r="C394" s="21" t="s">
        <v>43</v>
      </c>
      <c r="D394" s="23" t="s">
        <v>89</v>
      </c>
      <c r="E394" s="72" t="s">
        <v>85</v>
      </c>
      <c r="F394" s="72" t="s">
        <v>85</v>
      </c>
      <c r="G394" s="72" t="s">
        <v>85</v>
      </c>
      <c r="H394" s="71" t="s">
        <v>90</v>
      </c>
      <c r="I394" s="71" t="str">
        <f>+Links_publicos_PBI[[#This Row],[id]]&amp;"-"&amp;Links_publicos_PBI[[#This Row],[id2]]</f>
        <v>10-16</v>
      </c>
      <c r="J394" s="50">
        <v>10</v>
      </c>
      <c r="K394" s="72">
        <v>16</v>
      </c>
      <c r="L394" s="23" t="s">
        <v>697</v>
      </c>
      <c r="M394" s="73" t="s">
        <v>2074</v>
      </c>
      <c r="N394" s="23" t="s">
        <v>92</v>
      </c>
    </row>
    <row r="395" spans="1:14" ht="23.4" hidden="1" customHeight="1" x14ac:dyDescent="0.3">
      <c r="A395" s="23" t="s">
        <v>40</v>
      </c>
      <c r="B395" s="71" t="s">
        <v>41</v>
      </c>
      <c r="C395" s="21" t="s">
        <v>43</v>
      </c>
      <c r="D395" s="23" t="s">
        <v>89</v>
      </c>
      <c r="E395" s="72" t="s">
        <v>85</v>
      </c>
      <c r="F395" s="72" t="s">
        <v>85</v>
      </c>
      <c r="G395" s="72" t="s">
        <v>85</v>
      </c>
      <c r="H395" s="71" t="s">
        <v>90</v>
      </c>
      <c r="I395" s="71" t="str">
        <f>+Links_publicos_PBI[[#This Row],[id]]&amp;"-"&amp;Links_publicos_PBI[[#This Row],[id2]]</f>
        <v>10-17</v>
      </c>
      <c r="J395" s="50">
        <v>10</v>
      </c>
      <c r="K395" s="72">
        <v>17</v>
      </c>
      <c r="L395" s="23" t="s">
        <v>708</v>
      </c>
      <c r="M395" s="73" t="s">
        <v>2075</v>
      </c>
      <c r="N395" s="23" t="s">
        <v>92</v>
      </c>
    </row>
    <row r="396" spans="1:14" ht="23.4" hidden="1" customHeight="1" x14ac:dyDescent="0.3">
      <c r="A396" s="23" t="s">
        <v>40</v>
      </c>
      <c r="B396" s="71" t="s">
        <v>41</v>
      </c>
      <c r="C396" s="21" t="s">
        <v>43</v>
      </c>
      <c r="D396" s="23" t="s">
        <v>89</v>
      </c>
      <c r="E396" s="72" t="s">
        <v>85</v>
      </c>
      <c r="F396" s="72" t="s">
        <v>85</v>
      </c>
      <c r="G396" s="72" t="s">
        <v>85</v>
      </c>
      <c r="H396" s="71" t="s">
        <v>90</v>
      </c>
      <c r="I396" s="71" t="str">
        <f>+Links_publicos_PBI[[#This Row],[id]]&amp;"-"&amp;Links_publicos_PBI[[#This Row],[id2]]</f>
        <v>10-18</v>
      </c>
      <c r="J396" s="50">
        <v>10</v>
      </c>
      <c r="K396" s="72">
        <v>18</v>
      </c>
      <c r="L396" s="23" t="s">
        <v>705</v>
      </c>
      <c r="M396" s="73" t="s">
        <v>2076</v>
      </c>
      <c r="N396" s="23" t="s">
        <v>92</v>
      </c>
    </row>
    <row r="397" spans="1:14" ht="23.4" hidden="1" customHeight="1" x14ac:dyDescent="0.3">
      <c r="A397" s="23" t="s">
        <v>40</v>
      </c>
      <c r="B397" s="71" t="s">
        <v>41</v>
      </c>
      <c r="C397" s="21" t="s">
        <v>43</v>
      </c>
      <c r="D397" s="23" t="s">
        <v>89</v>
      </c>
      <c r="E397" s="72" t="s">
        <v>85</v>
      </c>
      <c r="F397" s="72" t="s">
        <v>85</v>
      </c>
      <c r="G397" s="72" t="s">
        <v>85</v>
      </c>
      <c r="H397" s="71" t="s">
        <v>90</v>
      </c>
      <c r="I397" s="71" t="str">
        <f>+Links_publicos_PBI[[#This Row],[id]]&amp;"-"&amp;Links_publicos_PBI[[#This Row],[id2]]</f>
        <v>10-19</v>
      </c>
      <c r="J397" s="50">
        <v>10</v>
      </c>
      <c r="K397" s="72">
        <v>19</v>
      </c>
      <c r="L397" s="23" t="s">
        <v>718</v>
      </c>
      <c r="M397" s="73" t="s">
        <v>2077</v>
      </c>
      <c r="N397" s="23" t="s">
        <v>92</v>
      </c>
    </row>
    <row r="398" spans="1:14" ht="23.4" hidden="1" customHeight="1" x14ac:dyDescent="0.3">
      <c r="A398" s="23" t="s">
        <v>40</v>
      </c>
      <c r="B398" s="71" t="s">
        <v>41</v>
      </c>
      <c r="C398" s="21" t="s">
        <v>43</v>
      </c>
      <c r="D398" s="23" t="s">
        <v>89</v>
      </c>
      <c r="E398" s="72" t="s">
        <v>85</v>
      </c>
      <c r="F398" s="72" t="s">
        <v>85</v>
      </c>
      <c r="G398" s="72" t="s">
        <v>85</v>
      </c>
      <c r="H398" s="71" t="s">
        <v>90</v>
      </c>
      <c r="I398" s="71" t="str">
        <f>+Links_publicos_PBI[[#This Row],[id]]&amp;"-"&amp;Links_publicos_PBI[[#This Row],[id2]]</f>
        <v>10-20</v>
      </c>
      <c r="J398" s="50">
        <v>10</v>
      </c>
      <c r="K398" s="72">
        <v>20</v>
      </c>
      <c r="L398" s="23" t="s">
        <v>700</v>
      </c>
      <c r="M398" s="73" t="s">
        <v>2078</v>
      </c>
      <c r="N398" s="23" t="s">
        <v>92</v>
      </c>
    </row>
    <row r="399" spans="1:14" ht="23.4" hidden="1" customHeight="1" x14ac:dyDescent="0.3">
      <c r="A399" s="23" t="s">
        <v>40</v>
      </c>
      <c r="B399" s="71" t="s">
        <v>41</v>
      </c>
      <c r="C399" s="21" t="s">
        <v>43</v>
      </c>
      <c r="D399" s="23" t="s">
        <v>89</v>
      </c>
      <c r="E399" s="72" t="s">
        <v>85</v>
      </c>
      <c r="F399" s="72" t="s">
        <v>85</v>
      </c>
      <c r="G399" s="72" t="s">
        <v>85</v>
      </c>
      <c r="H399" s="71" t="s">
        <v>90</v>
      </c>
      <c r="I399" s="71" t="str">
        <f>+Links_publicos_PBI[[#This Row],[id]]&amp;"-"&amp;Links_publicos_PBI[[#This Row],[id2]]</f>
        <v>10-21</v>
      </c>
      <c r="J399" s="50">
        <v>10</v>
      </c>
      <c r="K399" s="72">
        <v>21</v>
      </c>
      <c r="L399" s="23" t="s">
        <v>706</v>
      </c>
      <c r="M399" s="73" t="s">
        <v>2079</v>
      </c>
      <c r="N399" s="23" t="s">
        <v>92</v>
      </c>
    </row>
    <row r="400" spans="1:14" ht="23.4" hidden="1" customHeight="1" x14ac:dyDescent="0.3">
      <c r="A400" s="23" t="s">
        <v>40</v>
      </c>
      <c r="B400" s="71" t="s">
        <v>41</v>
      </c>
      <c r="C400" s="21" t="s">
        <v>43</v>
      </c>
      <c r="D400" s="23" t="s">
        <v>89</v>
      </c>
      <c r="E400" s="72" t="s">
        <v>85</v>
      </c>
      <c r="F400" s="72" t="s">
        <v>85</v>
      </c>
      <c r="G400" s="72" t="s">
        <v>85</v>
      </c>
      <c r="H400" s="71" t="s">
        <v>90</v>
      </c>
      <c r="I400" s="71" t="str">
        <f>+Links_publicos_PBI[[#This Row],[id]]&amp;"-"&amp;Links_publicos_PBI[[#This Row],[id2]]</f>
        <v>10-22</v>
      </c>
      <c r="J400" s="50">
        <v>10</v>
      </c>
      <c r="K400" s="72">
        <v>22</v>
      </c>
      <c r="L400" s="23" t="s">
        <v>707</v>
      </c>
      <c r="M400" s="73" t="s">
        <v>2080</v>
      </c>
      <c r="N400" s="23" t="s">
        <v>92</v>
      </c>
    </row>
    <row r="401" spans="1:14" ht="23.4" hidden="1" customHeight="1" x14ac:dyDescent="0.3">
      <c r="A401" s="23" t="s">
        <v>44</v>
      </c>
      <c r="B401" s="71" t="s">
        <v>45</v>
      </c>
      <c r="C401" s="21" t="s">
        <v>47</v>
      </c>
      <c r="D401" s="23" t="s">
        <v>2</v>
      </c>
      <c r="E401" s="72" t="s">
        <v>85</v>
      </c>
      <c r="F401" s="72" t="s">
        <v>85</v>
      </c>
      <c r="G401" s="72" t="s">
        <v>86</v>
      </c>
      <c r="H401" s="71" t="s">
        <v>87</v>
      </c>
      <c r="I401" s="71" t="str">
        <f>+Links_publicos_PBI[[#This Row],[id]]&amp;"-"&amp;Links_publicos_PBI[[#This Row],[id2]]</f>
        <v>11-0</v>
      </c>
      <c r="J401" s="50">
        <v>11</v>
      </c>
      <c r="K401" s="72">
        <v>0</v>
      </c>
      <c r="L401" s="23" t="s">
        <v>87</v>
      </c>
      <c r="M401" s="73" t="s">
        <v>2023</v>
      </c>
      <c r="N401" s="23" t="s">
        <v>157</v>
      </c>
    </row>
    <row r="402" spans="1:14" ht="23.4" hidden="1" customHeight="1" x14ac:dyDescent="0.3">
      <c r="A402" s="23" t="s">
        <v>48</v>
      </c>
      <c r="B402" s="71" t="s">
        <v>49</v>
      </c>
      <c r="C402" s="21" t="s">
        <v>51</v>
      </c>
      <c r="D402" s="23" t="s">
        <v>89</v>
      </c>
      <c r="E402" s="72" t="s">
        <v>85</v>
      </c>
      <c r="F402" s="72" t="s">
        <v>85</v>
      </c>
      <c r="G402" s="72" t="s">
        <v>86</v>
      </c>
      <c r="H402" s="71" t="s">
        <v>87</v>
      </c>
      <c r="I402" s="71" t="str">
        <f>+Links_publicos_PBI[[#This Row],[id]]&amp;"-"&amp;Links_publicos_PBI[[#This Row],[id2]]</f>
        <v>12-0</v>
      </c>
      <c r="J402" s="50">
        <v>12</v>
      </c>
      <c r="K402" s="72">
        <v>0</v>
      </c>
      <c r="L402" s="23" t="s">
        <v>87</v>
      </c>
      <c r="M402" s="73" t="s">
        <v>2057</v>
      </c>
      <c r="N402" s="23" t="s">
        <v>165</v>
      </c>
    </row>
    <row r="403" spans="1:14" ht="23.4" hidden="1" customHeight="1" x14ac:dyDescent="0.3">
      <c r="A403" s="23" t="s">
        <v>52</v>
      </c>
      <c r="B403" s="71" t="s">
        <v>53</v>
      </c>
      <c r="C403" s="21" t="s">
        <v>55</v>
      </c>
      <c r="D403" s="23" t="s">
        <v>2</v>
      </c>
      <c r="E403" s="72" t="s">
        <v>85</v>
      </c>
      <c r="F403" s="72" t="s">
        <v>85</v>
      </c>
      <c r="G403" s="72" t="s">
        <v>86</v>
      </c>
      <c r="H403" s="71" t="s">
        <v>87</v>
      </c>
      <c r="I403" s="71" t="str">
        <f>+Links_publicos_PBI[[#This Row],[id]]&amp;"-"&amp;Links_publicos_PBI[[#This Row],[id2]]</f>
        <v>13-0</v>
      </c>
      <c r="J403" s="50">
        <v>13</v>
      </c>
      <c r="K403" s="72">
        <v>0</v>
      </c>
      <c r="L403" s="23" t="s">
        <v>87</v>
      </c>
      <c r="M403" s="73" t="s">
        <v>2108</v>
      </c>
      <c r="N403" s="23" t="s">
        <v>166</v>
      </c>
    </row>
    <row r="404" spans="1:14" ht="23.4" hidden="1" customHeight="1" x14ac:dyDescent="0.3">
      <c r="A404" s="23" t="s">
        <v>61</v>
      </c>
      <c r="B404" s="71" t="s">
        <v>62</v>
      </c>
      <c r="C404" s="21" t="s">
        <v>64</v>
      </c>
      <c r="D404" s="23" t="s">
        <v>2</v>
      </c>
      <c r="E404" s="72" t="s">
        <v>85</v>
      </c>
      <c r="F404" s="72" t="s">
        <v>85</v>
      </c>
      <c r="G404" s="72" t="s">
        <v>86</v>
      </c>
      <c r="H404" s="71" t="s">
        <v>87</v>
      </c>
      <c r="I404" s="71" t="str">
        <f>+Links_publicos_PBI[[#This Row],[id]]&amp;"-"&amp;Links_publicos_PBI[[#This Row],[id2]]</f>
        <v>16-0</v>
      </c>
      <c r="J404" s="50">
        <v>16</v>
      </c>
      <c r="K404" s="72">
        <v>0</v>
      </c>
      <c r="L404" s="23" t="s">
        <v>87</v>
      </c>
      <c r="M404" s="73" t="s">
        <v>1660</v>
      </c>
      <c r="N404" s="23" t="s">
        <v>156</v>
      </c>
    </row>
    <row r="405" spans="1:14" ht="23.4" hidden="1" customHeight="1" x14ac:dyDescent="0.3">
      <c r="A405" s="23" t="s">
        <v>40</v>
      </c>
      <c r="B405" s="71" t="s">
        <v>69</v>
      </c>
      <c r="C405" s="21" t="s">
        <v>70</v>
      </c>
      <c r="D405" s="23" t="s">
        <v>89</v>
      </c>
      <c r="E405" s="72" t="s">
        <v>85</v>
      </c>
      <c r="F405" s="72" t="s">
        <v>85</v>
      </c>
      <c r="G405" s="72" t="s">
        <v>86</v>
      </c>
      <c r="H405" s="71" t="s">
        <v>87</v>
      </c>
      <c r="I405" s="71" t="str">
        <f>+Links_publicos_PBI[[#This Row],[id]]&amp;"-"&amp;Links_publicos_PBI[[#This Row],[id2]]</f>
        <v>19-0</v>
      </c>
      <c r="J405" s="50">
        <v>19</v>
      </c>
      <c r="K405" s="72">
        <v>0</v>
      </c>
      <c r="L405" s="23" t="s">
        <v>87</v>
      </c>
      <c r="M405" s="73" t="s">
        <v>2081</v>
      </c>
      <c r="N405" s="23" t="s">
        <v>70</v>
      </c>
    </row>
    <row r="406" spans="1:14" ht="23.4" hidden="1" customHeight="1" x14ac:dyDescent="0.3">
      <c r="A406" s="23" t="s">
        <v>40</v>
      </c>
      <c r="B406" s="71" t="s">
        <v>71</v>
      </c>
      <c r="C406" s="21" t="s">
        <v>73</v>
      </c>
      <c r="D406" s="23" t="s">
        <v>89</v>
      </c>
      <c r="E406" s="72" t="s">
        <v>85</v>
      </c>
      <c r="F406" s="72" t="s">
        <v>85</v>
      </c>
      <c r="G406" s="72" t="s">
        <v>85</v>
      </c>
      <c r="H406" s="71" t="s">
        <v>88</v>
      </c>
      <c r="I406" s="71" t="str">
        <f>+Links_publicos_PBI[[#This Row],[id]]&amp;"-"&amp;Links_publicos_PBI[[#This Row],[id2]]</f>
        <v>20-1</v>
      </c>
      <c r="J406" s="50">
        <v>20</v>
      </c>
      <c r="K406" s="72">
        <v>1</v>
      </c>
      <c r="L406" s="23" t="s">
        <v>657</v>
      </c>
      <c r="M406" s="73" t="s">
        <v>2082</v>
      </c>
      <c r="N406" s="23" t="s">
        <v>167</v>
      </c>
    </row>
    <row r="407" spans="1:14" ht="23.4" hidden="1" customHeight="1" x14ac:dyDescent="0.3">
      <c r="A407" s="23" t="s">
        <v>40</v>
      </c>
      <c r="B407" s="71" t="s">
        <v>71</v>
      </c>
      <c r="C407" s="21" t="s">
        <v>73</v>
      </c>
      <c r="D407" s="23" t="s">
        <v>89</v>
      </c>
      <c r="E407" s="72" t="s">
        <v>85</v>
      </c>
      <c r="F407" s="72" t="s">
        <v>85</v>
      </c>
      <c r="G407" s="72" t="s">
        <v>85</v>
      </c>
      <c r="H407" s="71" t="s">
        <v>88</v>
      </c>
      <c r="I407" s="71" t="str">
        <f>+Links_publicos_PBI[[#This Row],[id]]&amp;"-"&amp;Links_publicos_PBI[[#This Row],[id2]]</f>
        <v>20-2</v>
      </c>
      <c r="J407" s="50">
        <v>20</v>
      </c>
      <c r="K407" s="72">
        <v>2</v>
      </c>
      <c r="L407" s="23" t="s">
        <v>658</v>
      </c>
      <c r="M407" s="73" t="s">
        <v>2083</v>
      </c>
      <c r="N407" s="23" t="s">
        <v>167</v>
      </c>
    </row>
    <row r="408" spans="1:14" ht="23.4" hidden="1" customHeight="1" x14ac:dyDescent="0.3">
      <c r="A408" s="23" t="s">
        <v>40</v>
      </c>
      <c r="B408" s="71" t="s">
        <v>71</v>
      </c>
      <c r="C408" s="21" t="s">
        <v>73</v>
      </c>
      <c r="D408" s="23" t="s">
        <v>89</v>
      </c>
      <c r="E408" s="72" t="s">
        <v>85</v>
      </c>
      <c r="F408" s="72" t="s">
        <v>85</v>
      </c>
      <c r="G408" s="72" t="s">
        <v>85</v>
      </c>
      <c r="H408" s="71" t="s">
        <v>88</v>
      </c>
      <c r="I408" s="71" t="str">
        <f>+Links_publicos_PBI[[#This Row],[id]]&amp;"-"&amp;Links_publicos_PBI[[#This Row],[id2]]</f>
        <v>20-3</v>
      </c>
      <c r="J408" s="50">
        <v>20</v>
      </c>
      <c r="K408" s="72">
        <v>3</v>
      </c>
      <c r="L408" s="23" t="s">
        <v>659</v>
      </c>
      <c r="M408" s="73" t="s">
        <v>2084</v>
      </c>
      <c r="N408" s="23" t="s">
        <v>167</v>
      </c>
    </row>
    <row r="409" spans="1:14" ht="23.4" hidden="1" customHeight="1" x14ac:dyDescent="0.3">
      <c r="A409" s="23" t="s">
        <v>40</v>
      </c>
      <c r="B409" s="71" t="s">
        <v>71</v>
      </c>
      <c r="C409" s="21" t="s">
        <v>73</v>
      </c>
      <c r="D409" s="23" t="s">
        <v>89</v>
      </c>
      <c r="E409" s="72" t="s">
        <v>85</v>
      </c>
      <c r="F409" s="72" t="s">
        <v>85</v>
      </c>
      <c r="G409" s="72" t="s">
        <v>85</v>
      </c>
      <c r="H409" s="71" t="s">
        <v>88</v>
      </c>
      <c r="I409" s="71" t="str">
        <f>+Links_publicos_PBI[[#This Row],[id]]&amp;"-"&amp;Links_publicos_PBI[[#This Row],[id2]]</f>
        <v>20-4</v>
      </c>
      <c r="J409" s="50">
        <v>20</v>
      </c>
      <c r="K409" s="72">
        <v>4</v>
      </c>
      <c r="L409" s="23" t="s">
        <v>660</v>
      </c>
      <c r="M409" s="73" t="s">
        <v>2085</v>
      </c>
      <c r="N409" s="23" t="s">
        <v>167</v>
      </c>
    </row>
    <row r="410" spans="1:14" ht="23.4" hidden="1" customHeight="1" x14ac:dyDescent="0.3">
      <c r="A410" s="23" t="s">
        <v>40</v>
      </c>
      <c r="B410" s="71" t="s">
        <v>71</v>
      </c>
      <c r="C410" s="21" t="s">
        <v>73</v>
      </c>
      <c r="D410" s="23" t="s">
        <v>89</v>
      </c>
      <c r="E410" s="72" t="s">
        <v>85</v>
      </c>
      <c r="F410" s="72" t="s">
        <v>85</v>
      </c>
      <c r="G410" s="72" t="s">
        <v>85</v>
      </c>
      <c r="H410" s="71" t="s">
        <v>88</v>
      </c>
      <c r="I410" s="71" t="str">
        <f>+Links_publicos_PBI[[#This Row],[id]]&amp;"-"&amp;Links_publicos_PBI[[#This Row],[id2]]</f>
        <v>20-5</v>
      </c>
      <c r="J410" s="50">
        <v>20</v>
      </c>
      <c r="K410" s="72">
        <v>5</v>
      </c>
      <c r="L410" s="23" t="s">
        <v>661</v>
      </c>
      <c r="M410" s="73" t="s">
        <v>2086</v>
      </c>
      <c r="N410" s="23" t="s">
        <v>167</v>
      </c>
    </row>
    <row r="411" spans="1:14" ht="23.4" hidden="1" customHeight="1" x14ac:dyDescent="0.3">
      <c r="A411" s="23" t="s">
        <v>40</v>
      </c>
      <c r="B411" s="71" t="s">
        <v>71</v>
      </c>
      <c r="C411" s="21" t="s">
        <v>73</v>
      </c>
      <c r="D411" s="23" t="s">
        <v>89</v>
      </c>
      <c r="E411" s="72" t="s">
        <v>85</v>
      </c>
      <c r="F411" s="72" t="s">
        <v>85</v>
      </c>
      <c r="G411" s="72" t="s">
        <v>85</v>
      </c>
      <c r="H411" s="71" t="s">
        <v>88</v>
      </c>
      <c r="I411" s="71" t="str">
        <f>+Links_publicos_PBI[[#This Row],[id]]&amp;"-"&amp;Links_publicos_PBI[[#This Row],[id2]]</f>
        <v>20-6</v>
      </c>
      <c r="J411" s="50">
        <v>20</v>
      </c>
      <c r="K411" s="72">
        <v>6</v>
      </c>
      <c r="L411" s="23" t="s">
        <v>662</v>
      </c>
      <c r="M411" s="73" t="s">
        <v>2087</v>
      </c>
      <c r="N411" s="23" t="s">
        <v>167</v>
      </c>
    </row>
    <row r="412" spans="1:14" ht="23.4" hidden="1" customHeight="1" x14ac:dyDescent="0.3">
      <c r="A412" s="23" t="s">
        <v>40</v>
      </c>
      <c r="B412" s="71" t="s">
        <v>71</v>
      </c>
      <c r="C412" s="21" t="s">
        <v>73</v>
      </c>
      <c r="D412" s="23" t="s">
        <v>89</v>
      </c>
      <c r="E412" s="72" t="s">
        <v>85</v>
      </c>
      <c r="F412" s="72" t="s">
        <v>85</v>
      </c>
      <c r="G412" s="72" t="s">
        <v>85</v>
      </c>
      <c r="H412" s="71" t="s">
        <v>88</v>
      </c>
      <c r="I412" s="71" t="str">
        <f>+Links_publicos_PBI[[#This Row],[id]]&amp;"-"&amp;Links_publicos_PBI[[#This Row],[id2]]</f>
        <v>20-7</v>
      </c>
      <c r="J412" s="50">
        <v>20</v>
      </c>
      <c r="K412" s="72">
        <v>7</v>
      </c>
      <c r="L412" s="23" t="s">
        <v>663</v>
      </c>
      <c r="M412" s="73" t="s">
        <v>2088</v>
      </c>
      <c r="N412" s="23" t="s">
        <v>167</v>
      </c>
    </row>
    <row r="413" spans="1:14" ht="23.4" hidden="1" customHeight="1" x14ac:dyDescent="0.3">
      <c r="A413" s="23" t="s">
        <v>40</v>
      </c>
      <c r="B413" s="71" t="s">
        <v>71</v>
      </c>
      <c r="C413" s="21" t="s">
        <v>73</v>
      </c>
      <c r="D413" s="23" t="s">
        <v>89</v>
      </c>
      <c r="E413" s="72" t="s">
        <v>85</v>
      </c>
      <c r="F413" s="72" t="s">
        <v>85</v>
      </c>
      <c r="G413" s="72" t="s">
        <v>85</v>
      </c>
      <c r="H413" s="71" t="s">
        <v>88</v>
      </c>
      <c r="I413" s="71" t="str">
        <f>+Links_publicos_PBI[[#This Row],[id]]&amp;"-"&amp;Links_publicos_PBI[[#This Row],[id2]]</f>
        <v>20-8</v>
      </c>
      <c r="J413" s="50">
        <v>20</v>
      </c>
      <c r="K413" s="72">
        <v>8</v>
      </c>
      <c r="L413" s="23" t="s">
        <v>664</v>
      </c>
      <c r="M413" s="73" t="s">
        <v>2089</v>
      </c>
      <c r="N413" s="23" t="s">
        <v>167</v>
      </c>
    </row>
    <row r="414" spans="1:14" ht="23.4" hidden="1" customHeight="1" x14ac:dyDescent="0.3">
      <c r="A414" s="23" t="s">
        <v>40</v>
      </c>
      <c r="B414" s="71" t="s">
        <v>71</v>
      </c>
      <c r="C414" s="21" t="s">
        <v>73</v>
      </c>
      <c r="D414" s="23" t="s">
        <v>89</v>
      </c>
      <c r="E414" s="72" t="s">
        <v>85</v>
      </c>
      <c r="F414" s="72" t="s">
        <v>85</v>
      </c>
      <c r="G414" s="72" t="s">
        <v>85</v>
      </c>
      <c r="H414" s="71" t="s">
        <v>88</v>
      </c>
      <c r="I414" s="71" t="str">
        <f>+Links_publicos_PBI[[#This Row],[id]]&amp;"-"&amp;Links_publicos_PBI[[#This Row],[id2]]</f>
        <v>20-9</v>
      </c>
      <c r="J414" s="50">
        <v>20</v>
      </c>
      <c r="K414" s="72">
        <v>9</v>
      </c>
      <c r="L414" s="23" t="s">
        <v>665</v>
      </c>
      <c r="M414" s="73" t="s">
        <v>2090</v>
      </c>
      <c r="N414" s="23" t="s">
        <v>167</v>
      </c>
    </row>
    <row r="415" spans="1:14" ht="23.4" hidden="1" customHeight="1" x14ac:dyDescent="0.3">
      <c r="A415" s="23" t="s">
        <v>40</v>
      </c>
      <c r="B415" s="71" t="s">
        <v>71</v>
      </c>
      <c r="C415" s="21" t="s">
        <v>73</v>
      </c>
      <c r="D415" s="23" t="s">
        <v>89</v>
      </c>
      <c r="E415" s="72" t="s">
        <v>85</v>
      </c>
      <c r="F415" s="72" t="s">
        <v>85</v>
      </c>
      <c r="G415" s="72" t="s">
        <v>85</v>
      </c>
      <c r="H415" s="71" t="s">
        <v>88</v>
      </c>
      <c r="I415" s="71" t="str">
        <f>+Links_publicos_PBI[[#This Row],[id]]&amp;"-"&amp;Links_publicos_PBI[[#This Row],[id2]]</f>
        <v>20-10</v>
      </c>
      <c r="J415" s="50">
        <v>20</v>
      </c>
      <c r="K415" s="72">
        <v>10</v>
      </c>
      <c r="L415" s="23" t="s">
        <v>666</v>
      </c>
      <c r="M415" s="73" t="s">
        <v>2091</v>
      </c>
      <c r="N415" s="23" t="s">
        <v>167</v>
      </c>
    </row>
    <row r="416" spans="1:14" ht="23.4" hidden="1" customHeight="1" x14ac:dyDescent="0.3">
      <c r="A416" s="23" t="s">
        <v>40</v>
      </c>
      <c r="B416" s="71" t="s">
        <v>71</v>
      </c>
      <c r="C416" s="21" t="s">
        <v>73</v>
      </c>
      <c r="D416" s="23" t="s">
        <v>89</v>
      </c>
      <c r="E416" s="72" t="s">
        <v>85</v>
      </c>
      <c r="F416" s="72" t="s">
        <v>85</v>
      </c>
      <c r="G416" s="72" t="s">
        <v>85</v>
      </c>
      <c r="H416" s="71" t="s">
        <v>88</v>
      </c>
      <c r="I416" s="71" t="str">
        <f>+Links_publicos_PBI[[#This Row],[id]]&amp;"-"&amp;Links_publicos_PBI[[#This Row],[id2]]</f>
        <v>20-11</v>
      </c>
      <c r="J416" s="50">
        <v>20</v>
      </c>
      <c r="K416" s="72">
        <v>11</v>
      </c>
      <c r="L416" s="23" t="s">
        <v>667</v>
      </c>
      <c r="M416" s="73" t="s">
        <v>2092</v>
      </c>
      <c r="N416" s="23" t="s">
        <v>167</v>
      </c>
    </row>
    <row r="417" spans="1:14" ht="23.4" hidden="1" customHeight="1" x14ac:dyDescent="0.3">
      <c r="A417" s="23" t="s">
        <v>40</v>
      </c>
      <c r="B417" s="71" t="s">
        <v>71</v>
      </c>
      <c r="C417" s="21" t="s">
        <v>73</v>
      </c>
      <c r="D417" s="23" t="s">
        <v>89</v>
      </c>
      <c r="E417" s="72" t="s">
        <v>85</v>
      </c>
      <c r="F417" s="72" t="s">
        <v>85</v>
      </c>
      <c r="G417" s="72" t="s">
        <v>85</v>
      </c>
      <c r="H417" s="71" t="s">
        <v>88</v>
      </c>
      <c r="I417" s="71" t="str">
        <f>+Links_publicos_PBI[[#This Row],[id]]&amp;"-"&amp;Links_publicos_PBI[[#This Row],[id2]]</f>
        <v>20-12</v>
      </c>
      <c r="J417" s="50">
        <v>20</v>
      </c>
      <c r="K417" s="72">
        <v>12</v>
      </c>
      <c r="L417" s="23" t="s">
        <v>668</v>
      </c>
      <c r="M417" s="73" t="s">
        <v>2093</v>
      </c>
      <c r="N417" s="23" t="s">
        <v>167</v>
      </c>
    </row>
    <row r="418" spans="1:14" ht="23.4" hidden="1" customHeight="1" x14ac:dyDescent="0.3">
      <c r="A418" s="23" t="s">
        <v>40</v>
      </c>
      <c r="B418" s="71" t="s">
        <v>71</v>
      </c>
      <c r="C418" s="21" t="s">
        <v>73</v>
      </c>
      <c r="D418" s="23" t="s">
        <v>89</v>
      </c>
      <c r="E418" s="72" t="s">
        <v>85</v>
      </c>
      <c r="F418" s="72" t="s">
        <v>85</v>
      </c>
      <c r="G418" s="72" t="s">
        <v>85</v>
      </c>
      <c r="H418" s="71" t="s">
        <v>88</v>
      </c>
      <c r="I418" s="71" t="str">
        <f>+Links_publicos_PBI[[#This Row],[id]]&amp;"-"&amp;Links_publicos_PBI[[#This Row],[id2]]</f>
        <v>20-13</v>
      </c>
      <c r="J418" s="50">
        <v>20</v>
      </c>
      <c r="K418" s="72">
        <v>13</v>
      </c>
      <c r="L418" s="23" t="s">
        <v>669</v>
      </c>
      <c r="M418" s="73" t="s">
        <v>2094</v>
      </c>
      <c r="N418" s="23" t="s">
        <v>167</v>
      </c>
    </row>
    <row r="419" spans="1:14" ht="23.4" hidden="1" customHeight="1" x14ac:dyDescent="0.3">
      <c r="A419" s="23" t="s">
        <v>40</v>
      </c>
      <c r="B419" s="71" t="s">
        <v>71</v>
      </c>
      <c r="C419" s="21" t="s">
        <v>73</v>
      </c>
      <c r="D419" s="23" t="s">
        <v>89</v>
      </c>
      <c r="E419" s="72" t="s">
        <v>85</v>
      </c>
      <c r="F419" s="72" t="s">
        <v>85</v>
      </c>
      <c r="G419" s="72" t="s">
        <v>85</v>
      </c>
      <c r="H419" s="71" t="s">
        <v>88</v>
      </c>
      <c r="I419" s="71" t="str">
        <f>+Links_publicos_PBI[[#This Row],[id]]&amp;"-"&amp;Links_publicos_PBI[[#This Row],[id2]]</f>
        <v>20-14</v>
      </c>
      <c r="J419" s="50">
        <v>20</v>
      </c>
      <c r="K419" s="72">
        <v>14</v>
      </c>
      <c r="L419" s="23" t="s">
        <v>670</v>
      </c>
      <c r="M419" s="73" t="s">
        <v>2095</v>
      </c>
      <c r="N419" s="23" t="s">
        <v>167</v>
      </c>
    </row>
    <row r="420" spans="1:14" ht="23.4" hidden="1" customHeight="1" x14ac:dyDescent="0.3">
      <c r="A420" s="23" t="s">
        <v>40</v>
      </c>
      <c r="B420" s="71" t="s">
        <v>71</v>
      </c>
      <c r="C420" s="21" t="s">
        <v>73</v>
      </c>
      <c r="D420" s="23" t="s">
        <v>89</v>
      </c>
      <c r="E420" s="72" t="s">
        <v>85</v>
      </c>
      <c r="F420" s="72" t="s">
        <v>85</v>
      </c>
      <c r="G420" s="72" t="s">
        <v>85</v>
      </c>
      <c r="H420" s="71" t="s">
        <v>88</v>
      </c>
      <c r="I420" s="71" t="str">
        <f>+Links_publicos_PBI[[#This Row],[id]]&amp;"-"&amp;Links_publicos_PBI[[#This Row],[id2]]</f>
        <v>20-15</v>
      </c>
      <c r="J420" s="50">
        <v>20</v>
      </c>
      <c r="K420" s="72">
        <v>15</v>
      </c>
      <c r="L420" s="23" t="s">
        <v>671</v>
      </c>
      <c r="M420" s="73" t="s">
        <v>2096</v>
      </c>
      <c r="N420" s="23" t="s">
        <v>167</v>
      </c>
    </row>
    <row r="421" spans="1:14" ht="23.4" hidden="1" customHeight="1" x14ac:dyDescent="0.3">
      <c r="A421" s="23" t="s">
        <v>40</v>
      </c>
      <c r="B421" s="71" t="s">
        <v>71</v>
      </c>
      <c r="C421" s="21" t="s">
        <v>73</v>
      </c>
      <c r="D421" s="23" t="s">
        <v>89</v>
      </c>
      <c r="E421" s="72" t="s">
        <v>85</v>
      </c>
      <c r="F421" s="72" t="s">
        <v>85</v>
      </c>
      <c r="G421" s="72" t="s">
        <v>85</v>
      </c>
      <c r="H421" s="71" t="s">
        <v>88</v>
      </c>
      <c r="I421" s="71" t="str">
        <f>+Links_publicos_PBI[[#This Row],[id]]&amp;"-"&amp;Links_publicos_PBI[[#This Row],[id2]]</f>
        <v>20-16</v>
      </c>
      <c r="J421" s="50">
        <v>20</v>
      </c>
      <c r="K421" s="72">
        <v>16</v>
      </c>
      <c r="L421" s="23" t="s">
        <v>672</v>
      </c>
      <c r="M421" s="73" t="s">
        <v>2097</v>
      </c>
      <c r="N421" s="23" t="s">
        <v>167</v>
      </c>
    </row>
    <row r="422" spans="1:14" ht="23.4" hidden="1" customHeight="1" x14ac:dyDescent="0.3">
      <c r="A422" s="23" t="s">
        <v>40</v>
      </c>
      <c r="B422" s="71" t="s">
        <v>71</v>
      </c>
      <c r="C422" s="21" t="s">
        <v>73</v>
      </c>
      <c r="D422" s="23" t="s">
        <v>89</v>
      </c>
      <c r="E422" s="72" t="s">
        <v>85</v>
      </c>
      <c r="F422" s="72" t="s">
        <v>85</v>
      </c>
      <c r="G422" s="72" t="s">
        <v>85</v>
      </c>
      <c r="H422" s="71" t="s">
        <v>88</v>
      </c>
      <c r="I422" s="71" t="str">
        <f>+Links_publicos_PBI[[#This Row],[id]]&amp;"-"&amp;Links_publicos_PBI[[#This Row],[id2]]</f>
        <v>20-17</v>
      </c>
      <c r="J422" s="50">
        <v>20</v>
      </c>
      <c r="K422" s="72">
        <v>17</v>
      </c>
      <c r="L422" s="23" t="s">
        <v>673</v>
      </c>
      <c r="M422" s="73" t="s">
        <v>2098</v>
      </c>
      <c r="N422" s="23" t="s">
        <v>167</v>
      </c>
    </row>
    <row r="423" spans="1:14" ht="23.4" hidden="1" customHeight="1" x14ac:dyDescent="0.3">
      <c r="A423" s="23" t="s">
        <v>40</v>
      </c>
      <c r="B423" s="71" t="s">
        <v>71</v>
      </c>
      <c r="C423" s="21" t="s">
        <v>73</v>
      </c>
      <c r="D423" s="23" t="s">
        <v>89</v>
      </c>
      <c r="E423" s="72" t="s">
        <v>85</v>
      </c>
      <c r="F423" s="72" t="s">
        <v>85</v>
      </c>
      <c r="G423" s="72" t="s">
        <v>85</v>
      </c>
      <c r="H423" s="71" t="s">
        <v>88</v>
      </c>
      <c r="I423" s="71" t="str">
        <f>+Links_publicos_PBI[[#This Row],[id]]&amp;"-"&amp;Links_publicos_PBI[[#This Row],[id2]]</f>
        <v>20-18</v>
      </c>
      <c r="J423" s="50">
        <v>20</v>
      </c>
      <c r="K423" s="72">
        <v>18</v>
      </c>
      <c r="L423" s="23" t="s">
        <v>674</v>
      </c>
      <c r="M423" s="73" t="s">
        <v>2099</v>
      </c>
      <c r="N423" s="23" t="s">
        <v>167</v>
      </c>
    </row>
    <row r="424" spans="1:14" ht="23.4" hidden="1" customHeight="1" x14ac:dyDescent="0.3">
      <c r="A424" s="23" t="s">
        <v>40</v>
      </c>
      <c r="B424" s="71" t="s">
        <v>71</v>
      </c>
      <c r="C424" s="21" t="s">
        <v>73</v>
      </c>
      <c r="D424" s="23" t="s">
        <v>89</v>
      </c>
      <c r="E424" s="72" t="s">
        <v>85</v>
      </c>
      <c r="F424" s="72" t="s">
        <v>85</v>
      </c>
      <c r="G424" s="72" t="s">
        <v>85</v>
      </c>
      <c r="H424" s="71" t="s">
        <v>88</v>
      </c>
      <c r="I424" s="71" t="str">
        <f>+Links_publicos_PBI[[#This Row],[id]]&amp;"-"&amp;Links_publicos_PBI[[#This Row],[id2]]</f>
        <v>20-19</v>
      </c>
      <c r="J424" s="50">
        <v>20</v>
      </c>
      <c r="K424" s="72">
        <v>19</v>
      </c>
      <c r="L424" s="23" t="s">
        <v>675</v>
      </c>
      <c r="M424" s="73" t="s">
        <v>2100</v>
      </c>
      <c r="N424" s="23" t="s">
        <v>167</v>
      </c>
    </row>
    <row r="425" spans="1:14" ht="23.4" hidden="1" customHeight="1" x14ac:dyDescent="0.3">
      <c r="A425" s="23" t="s">
        <v>40</v>
      </c>
      <c r="B425" s="71" t="s">
        <v>71</v>
      </c>
      <c r="C425" s="21" t="s">
        <v>73</v>
      </c>
      <c r="D425" s="23" t="s">
        <v>89</v>
      </c>
      <c r="E425" s="72" t="s">
        <v>85</v>
      </c>
      <c r="F425" s="72" t="s">
        <v>85</v>
      </c>
      <c r="G425" s="72" t="s">
        <v>85</v>
      </c>
      <c r="H425" s="71" t="s">
        <v>88</v>
      </c>
      <c r="I425" s="71" t="str">
        <f>+Links_publicos_PBI[[#This Row],[id]]&amp;"-"&amp;Links_publicos_PBI[[#This Row],[id2]]</f>
        <v>20-20</v>
      </c>
      <c r="J425" s="50">
        <v>20</v>
      </c>
      <c r="K425" s="72">
        <v>20</v>
      </c>
      <c r="L425" s="23" t="s">
        <v>676</v>
      </c>
      <c r="M425" s="73" t="s">
        <v>2101</v>
      </c>
      <c r="N425" s="23" t="s">
        <v>167</v>
      </c>
    </row>
    <row r="426" spans="1:14" ht="23.4" hidden="1" customHeight="1" x14ac:dyDescent="0.3">
      <c r="A426" s="23" t="s">
        <v>40</v>
      </c>
      <c r="B426" s="71" t="s">
        <v>71</v>
      </c>
      <c r="C426" s="21" t="s">
        <v>73</v>
      </c>
      <c r="D426" s="23" t="s">
        <v>89</v>
      </c>
      <c r="E426" s="72" t="s">
        <v>85</v>
      </c>
      <c r="F426" s="72" t="s">
        <v>85</v>
      </c>
      <c r="G426" s="72" t="s">
        <v>85</v>
      </c>
      <c r="H426" s="71" t="s">
        <v>88</v>
      </c>
      <c r="I426" s="71" t="str">
        <f>+Links_publicos_PBI[[#This Row],[id]]&amp;"-"&amp;Links_publicos_PBI[[#This Row],[id2]]</f>
        <v>20-21</v>
      </c>
      <c r="J426" s="50">
        <v>20</v>
      </c>
      <c r="K426" s="72">
        <v>21</v>
      </c>
      <c r="L426" s="23" t="s">
        <v>677</v>
      </c>
      <c r="M426" s="73" t="s">
        <v>2102</v>
      </c>
      <c r="N426" s="23" t="s">
        <v>167</v>
      </c>
    </row>
    <row r="427" spans="1:14" ht="23.4" hidden="1" customHeight="1" x14ac:dyDescent="0.3">
      <c r="A427" s="23" t="s">
        <v>40</v>
      </c>
      <c r="B427" s="71" t="s">
        <v>71</v>
      </c>
      <c r="C427" s="21" t="s">
        <v>73</v>
      </c>
      <c r="D427" s="23" t="s">
        <v>89</v>
      </c>
      <c r="E427" s="72" t="s">
        <v>85</v>
      </c>
      <c r="F427" s="72" t="s">
        <v>85</v>
      </c>
      <c r="G427" s="72" t="s">
        <v>85</v>
      </c>
      <c r="H427" s="71" t="s">
        <v>88</v>
      </c>
      <c r="I427" s="71" t="str">
        <f>+Links_publicos_PBI[[#This Row],[id]]&amp;"-"&amp;Links_publicos_PBI[[#This Row],[id2]]</f>
        <v>20-22</v>
      </c>
      <c r="J427" s="50">
        <v>20</v>
      </c>
      <c r="K427" s="72">
        <v>22</v>
      </c>
      <c r="L427" s="23" t="s">
        <v>678</v>
      </c>
      <c r="M427" s="73" t="s">
        <v>2103</v>
      </c>
      <c r="N427" s="23" t="s">
        <v>167</v>
      </c>
    </row>
    <row r="428" spans="1:14" ht="23.4" hidden="1" customHeight="1" x14ac:dyDescent="0.3">
      <c r="A428" s="23" t="s">
        <v>74</v>
      </c>
      <c r="B428" s="71" t="s">
        <v>75</v>
      </c>
      <c r="C428" s="21" t="s">
        <v>77</v>
      </c>
      <c r="D428" s="23" t="s">
        <v>101</v>
      </c>
      <c r="E428" s="72" t="s">
        <v>85</v>
      </c>
      <c r="F428" s="72" t="s">
        <v>85</v>
      </c>
      <c r="G428" s="72" t="s">
        <v>86</v>
      </c>
      <c r="H428" s="71" t="s">
        <v>87</v>
      </c>
      <c r="I428" s="71" t="str">
        <f>+Links_publicos_PBI[[#This Row],[id]]&amp;"-"&amp;Links_publicos_PBI[[#This Row],[id2]]</f>
        <v>21-0</v>
      </c>
      <c r="J428" s="50">
        <v>21</v>
      </c>
      <c r="K428" s="72">
        <v>0</v>
      </c>
      <c r="L428" s="23" t="s">
        <v>87</v>
      </c>
      <c r="M428" s="73" t="s">
        <v>2056</v>
      </c>
      <c r="N428" s="23" t="s">
        <v>155</v>
      </c>
    </row>
    <row r="429" spans="1:14" ht="23.4" hidden="1" customHeight="1" x14ac:dyDescent="0.3">
      <c r="A429" s="23" t="s">
        <v>6</v>
      </c>
      <c r="B429" s="71" t="s">
        <v>7</v>
      </c>
      <c r="C429" s="21" t="s">
        <v>9</v>
      </c>
      <c r="D429" s="23" t="s">
        <v>2</v>
      </c>
      <c r="E429" s="72" t="s">
        <v>85</v>
      </c>
      <c r="F429" s="72" t="s">
        <v>85</v>
      </c>
      <c r="G429" s="72" t="s">
        <v>85</v>
      </c>
      <c r="H429" s="71" t="s">
        <v>3</v>
      </c>
      <c r="I429" s="71" t="str">
        <f>+Links_publicos_PBI[[#This Row],[id]]&amp;"-"&amp;Links_publicos_PBI[[#This Row],[id2]]</f>
        <v>22-1</v>
      </c>
      <c r="J429" s="50">
        <v>22</v>
      </c>
      <c r="K429" s="72">
        <v>1</v>
      </c>
      <c r="L429" s="23" t="s">
        <v>294</v>
      </c>
      <c r="M429" s="73" t="s">
        <v>2041</v>
      </c>
      <c r="N429" s="23" t="s">
        <v>4</v>
      </c>
    </row>
    <row r="430" spans="1:14" ht="23.4" hidden="1" customHeight="1" x14ac:dyDescent="0.3">
      <c r="A430" s="23" t="s">
        <v>6</v>
      </c>
      <c r="B430" s="71" t="s">
        <v>7</v>
      </c>
      <c r="C430" s="21" t="s">
        <v>9</v>
      </c>
      <c r="D430" s="23" t="s">
        <v>2</v>
      </c>
      <c r="E430" s="72" t="s">
        <v>85</v>
      </c>
      <c r="F430" s="72" t="s">
        <v>85</v>
      </c>
      <c r="G430" s="72" t="s">
        <v>85</v>
      </c>
      <c r="H430" s="71" t="s">
        <v>3</v>
      </c>
      <c r="I430" s="71" t="str">
        <f>+Links_publicos_PBI[[#This Row],[id]]&amp;"-"&amp;Links_publicos_PBI[[#This Row],[id2]]</f>
        <v>22-2</v>
      </c>
      <c r="J430" s="50">
        <v>22</v>
      </c>
      <c r="K430" s="72">
        <v>2</v>
      </c>
      <c r="L430" s="23" t="s">
        <v>295</v>
      </c>
      <c r="M430" s="73" t="s">
        <v>2042</v>
      </c>
      <c r="N430" s="23" t="s">
        <v>4</v>
      </c>
    </row>
    <row r="431" spans="1:14" ht="23.4" hidden="1" customHeight="1" x14ac:dyDescent="0.3">
      <c r="A431" s="23" t="s">
        <v>6</v>
      </c>
      <c r="B431" s="71" t="s">
        <v>7</v>
      </c>
      <c r="C431" s="21" t="s">
        <v>9</v>
      </c>
      <c r="D431" s="23" t="s">
        <v>2</v>
      </c>
      <c r="E431" s="72" t="s">
        <v>85</v>
      </c>
      <c r="F431" s="72" t="s">
        <v>85</v>
      </c>
      <c r="G431" s="72" t="s">
        <v>85</v>
      </c>
      <c r="H431" s="71" t="s">
        <v>3</v>
      </c>
      <c r="I431" s="71" t="str">
        <f>+Links_publicos_PBI[[#This Row],[id]]&amp;"-"&amp;Links_publicos_PBI[[#This Row],[id2]]</f>
        <v>22-3</v>
      </c>
      <c r="J431" s="50">
        <v>22</v>
      </c>
      <c r="K431" s="72">
        <v>3</v>
      </c>
      <c r="L431" s="23" t="s">
        <v>296</v>
      </c>
      <c r="M431" s="73" t="s">
        <v>2043</v>
      </c>
      <c r="N431" s="23" t="s">
        <v>4</v>
      </c>
    </row>
    <row r="432" spans="1:14" ht="23.4" hidden="1" customHeight="1" x14ac:dyDescent="0.3">
      <c r="A432" s="23" t="s">
        <v>6</v>
      </c>
      <c r="B432" s="71" t="s">
        <v>7</v>
      </c>
      <c r="C432" s="21" t="s">
        <v>9</v>
      </c>
      <c r="D432" s="23" t="s">
        <v>2</v>
      </c>
      <c r="E432" s="72" t="s">
        <v>85</v>
      </c>
      <c r="F432" s="72" t="s">
        <v>85</v>
      </c>
      <c r="G432" s="72" t="s">
        <v>85</v>
      </c>
      <c r="H432" s="71" t="s">
        <v>3</v>
      </c>
      <c r="I432" s="71" t="str">
        <f>+Links_publicos_PBI[[#This Row],[id]]&amp;"-"&amp;Links_publicos_PBI[[#This Row],[id2]]</f>
        <v>22-4</v>
      </c>
      <c r="J432" s="50">
        <v>22</v>
      </c>
      <c r="K432" s="72">
        <v>4</v>
      </c>
      <c r="L432" s="23" t="s">
        <v>297</v>
      </c>
      <c r="M432" s="73" t="s">
        <v>2044</v>
      </c>
      <c r="N432" s="23" t="s">
        <v>4</v>
      </c>
    </row>
    <row r="433" spans="1:14" ht="23.4" hidden="1" customHeight="1" x14ac:dyDescent="0.3">
      <c r="A433" s="23" t="s">
        <v>6</v>
      </c>
      <c r="B433" s="71" t="s">
        <v>7</v>
      </c>
      <c r="C433" s="21" t="s">
        <v>9</v>
      </c>
      <c r="D433" s="23" t="s">
        <v>2</v>
      </c>
      <c r="E433" s="72" t="s">
        <v>85</v>
      </c>
      <c r="F433" s="72" t="s">
        <v>85</v>
      </c>
      <c r="G433" s="72" t="s">
        <v>85</v>
      </c>
      <c r="H433" s="71" t="s">
        <v>3</v>
      </c>
      <c r="I433" s="71" t="str">
        <f>+Links_publicos_PBI[[#This Row],[id]]&amp;"-"&amp;Links_publicos_PBI[[#This Row],[id2]]</f>
        <v>22-5</v>
      </c>
      <c r="J433" s="50">
        <v>22</v>
      </c>
      <c r="K433" s="72">
        <v>5</v>
      </c>
      <c r="L433" s="23" t="s">
        <v>298</v>
      </c>
      <c r="M433" s="73" t="s">
        <v>2045</v>
      </c>
      <c r="N433" s="23" t="s">
        <v>4</v>
      </c>
    </row>
    <row r="434" spans="1:14" ht="23.4" hidden="1" customHeight="1" x14ac:dyDescent="0.3">
      <c r="A434" s="23" t="s">
        <v>6</v>
      </c>
      <c r="B434" s="71" t="s">
        <v>7</v>
      </c>
      <c r="C434" s="21" t="s">
        <v>9</v>
      </c>
      <c r="D434" s="23" t="s">
        <v>2</v>
      </c>
      <c r="E434" s="72" t="s">
        <v>85</v>
      </c>
      <c r="F434" s="72" t="s">
        <v>85</v>
      </c>
      <c r="G434" s="72" t="s">
        <v>85</v>
      </c>
      <c r="H434" s="71" t="s">
        <v>3</v>
      </c>
      <c r="I434" s="71" t="str">
        <f>+Links_publicos_PBI[[#This Row],[id]]&amp;"-"&amp;Links_publicos_PBI[[#This Row],[id2]]</f>
        <v>22-6</v>
      </c>
      <c r="J434" s="50">
        <v>22</v>
      </c>
      <c r="K434" s="72">
        <v>6</v>
      </c>
      <c r="L434" s="23" t="s">
        <v>299</v>
      </c>
      <c r="M434" s="73" t="s">
        <v>2046</v>
      </c>
      <c r="N434" s="23" t="s">
        <v>4</v>
      </c>
    </row>
    <row r="435" spans="1:14" ht="23.4" hidden="1" customHeight="1" x14ac:dyDescent="0.3">
      <c r="A435" s="23" t="s">
        <v>6</v>
      </c>
      <c r="B435" s="71" t="s">
        <v>7</v>
      </c>
      <c r="C435" s="21" t="s">
        <v>9</v>
      </c>
      <c r="D435" s="23" t="s">
        <v>2</v>
      </c>
      <c r="E435" s="72" t="s">
        <v>85</v>
      </c>
      <c r="F435" s="72" t="s">
        <v>85</v>
      </c>
      <c r="G435" s="72" t="s">
        <v>85</v>
      </c>
      <c r="H435" s="71" t="s">
        <v>3</v>
      </c>
      <c r="I435" s="71" t="str">
        <f>+Links_publicos_PBI[[#This Row],[id]]&amp;"-"&amp;Links_publicos_PBI[[#This Row],[id2]]</f>
        <v>22-7</v>
      </c>
      <c r="J435" s="50">
        <v>22</v>
      </c>
      <c r="K435" s="72">
        <v>7</v>
      </c>
      <c r="L435" s="23" t="s">
        <v>300</v>
      </c>
      <c r="M435" s="73" t="s">
        <v>2047</v>
      </c>
      <c r="N435" s="23" t="s">
        <v>4</v>
      </c>
    </row>
    <row r="436" spans="1:14" ht="23.4" hidden="1" customHeight="1" x14ac:dyDescent="0.3">
      <c r="A436" s="23" t="s">
        <v>6</v>
      </c>
      <c r="B436" s="71" t="s">
        <v>7</v>
      </c>
      <c r="C436" s="21" t="s">
        <v>9</v>
      </c>
      <c r="D436" s="23" t="s">
        <v>2</v>
      </c>
      <c r="E436" s="72" t="s">
        <v>85</v>
      </c>
      <c r="F436" s="72" t="s">
        <v>85</v>
      </c>
      <c r="G436" s="72" t="s">
        <v>85</v>
      </c>
      <c r="H436" s="71" t="s">
        <v>3</v>
      </c>
      <c r="I436" s="71" t="str">
        <f>+Links_publicos_PBI[[#This Row],[id]]&amp;"-"&amp;Links_publicos_PBI[[#This Row],[id2]]</f>
        <v>22-8</v>
      </c>
      <c r="J436" s="50">
        <v>22</v>
      </c>
      <c r="K436" s="72">
        <v>8</v>
      </c>
      <c r="L436" s="23" t="s">
        <v>301</v>
      </c>
      <c r="M436" s="73" t="s">
        <v>2048</v>
      </c>
      <c r="N436" s="23" t="s">
        <v>4</v>
      </c>
    </row>
    <row r="437" spans="1:14" ht="23.4" hidden="1" customHeight="1" x14ac:dyDescent="0.3">
      <c r="A437" s="23" t="s">
        <v>6</v>
      </c>
      <c r="B437" s="71" t="s">
        <v>7</v>
      </c>
      <c r="C437" s="21" t="s">
        <v>9</v>
      </c>
      <c r="D437" s="23" t="s">
        <v>2</v>
      </c>
      <c r="E437" s="72" t="s">
        <v>85</v>
      </c>
      <c r="F437" s="72" t="s">
        <v>85</v>
      </c>
      <c r="G437" s="72" t="s">
        <v>85</v>
      </c>
      <c r="H437" s="71" t="s">
        <v>3</v>
      </c>
      <c r="I437" s="71" t="str">
        <f>+Links_publicos_PBI[[#This Row],[id]]&amp;"-"&amp;Links_publicos_PBI[[#This Row],[id2]]</f>
        <v>22-9</v>
      </c>
      <c r="J437" s="50">
        <v>22</v>
      </c>
      <c r="K437" s="72">
        <v>9</v>
      </c>
      <c r="L437" s="23" t="s">
        <v>302</v>
      </c>
      <c r="M437" s="73" t="s">
        <v>2049</v>
      </c>
      <c r="N437" s="23" t="s">
        <v>4</v>
      </c>
    </row>
    <row r="438" spans="1:14" ht="23.4" hidden="1" customHeight="1" x14ac:dyDescent="0.3">
      <c r="A438" s="23" t="s">
        <v>6</v>
      </c>
      <c r="B438" s="71" t="s">
        <v>7</v>
      </c>
      <c r="C438" s="21" t="s">
        <v>9</v>
      </c>
      <c r="D438" s="23" t="s">
        <v>2</v>
      </c>
      <c r="E438" s="72" t="s">
        <v>85</v>
      </c>
      <c r="F438" s="72" t="s">
        <v>85</v>
      </c>
      <c r="G438" s="72" t="s">
        <v>85</v>
      </c>
      <c r="H438" s="71" t="s">
        <v>3</v>
      </c>
      <c r="I438" s="71" t="str">
        <f>+Links_publicos_PBI[[#This Row],[id]]&amp;"-"&amp;Links_publicos_PBI[[#This Row],[id2]]</f>
        <v>22-10</v>
      </c>
      <c r="J438" s="50">
        <v>22</v>
      </c>
      <c r="K438" s="72">
        <v>10</v>
      </c>
      <c r="L438" s="23" t="s">
        <v>303</v>
      </c>
      <c r="M438" s="73" t="s">
        <v>2050</v>
      </c>
      <c r="N438" s="23" t="s">
        <v>4</v>
      </c>
    </row>
    <row r="439" spans="1:14" ht="23.4" hidden="1" customHeight="1" x14ac:dyDescent="0.3">
      <c r="A439" s="23" t="s">
        <v>6</v>
      </c>
      <c r="B439" s="71" t="s">
        <v>7</v>
      </c>
      <c r="C439" s="21" t="s">
        <v>9</v>
      </c>
      <c r="D439" s="23" t="s">
        <v>2</v>
      </c>
      <c r="E439" s="72" t="s">
        <v>85</v>
      </c>
      <c r="F439" s="72" t="s">
        <v>85</v>
      </c>
      <c r="G439" s="72" t="s">
        <v>85</v>
      </c>
      <c r="H439" s="71" t="s">
        <v>3</v>
      </c>
      <c r="I439" s="71" t="str">
        <f>+Links_publicos_PBI[[#This Row],[id]]&amp;"-"&amp;Links_publicos_PBI[[#This Row],[id2]]</f>
        <v>22-11</v>
      </c>
      <c r="J439" s="50">
        <v>22</v>
      </c>
      <c r="K439" s="72">
        <v>11</v>
      </c>
      <c r="L439" s="23" t="s">
        <v>304</v>
      </c>
      <c r="M439" s="73" t="s">
        <v>2051</v>
      </c>
      <c r="N439" s="23" t="s">
        <v>4</v>
      </c>
    </row>
    <row r="440" spans="1:14" ht="23.4" hidden="1" customHeight="1" x14ac:dyDescent="0.3">
      <c r="A440" s="23" t="s">
        <v>6</v>
      </c>
      <c r="B440" s="71" t="s">
        <v>7</v>
      </c>
      <c r="C440" s="21" t="s">
        <v>9</v>
      </c>
      <c r="D440" s="23" t="s">
        <v>2</v>
      </c>
      <c r="E440" s="72" t="s">
        <v>85</v>
      </c>
      <c r="F440" s="72" t="s">
        <v>85</v>
      </c>
      <c r="G440" s="72" t="s">
        <v>85</v>
      </c>
      <c r="H440" s="71" t="s">
        <v>3</v>
      </c>
      <c r="I440" s="71" t="str">
        <f>+Links_publicos_PBI[[#This Row],[id]]&amp;"-"&amp;Links_publicos_PBI[[#This Row],[id2]]</f>
        <v>22-12</v>
      </c>
      <c r="J440" s="50">
        <v>22</v>
      </c>
      <c r="K440" s="72">
        <v>12</v>
      </c>
      <c r="L440" s="23" t="s">
        <v>305</v>
      </c>
      <c r="M440" s="73" t="s">
        <v>2052</v>
      </c>
      <c r="N440" s="23" t="s">
        <v>4</v>
      </c>
    </row>
    <row r="441" spans="1:14" ht="23.4" hidden="1" customHeight="1" x14ac:dyDescent="0.3">
      <c r="A441" s="23" t="s">
        <v>6</v>
      </c>
      <c r="B441" s="71" t="s">
        <v>7</v>
      </c>
      <c r="C441" s="21" t="s">
        <v>9</v>
      </c>
      <c r="D441" s="23" t="s">
        <v>2</v>
      </c>
      <c r="E441" s="72" t="s">
        <v>85</v>
      </c>
      <c r="F441" s="72" t="s">
        <v>85</v>
      </c>
      <c r="G441" s="72" t="s">
        <v>85</v>
      </c>
      <c r="H441" s="71" t="s">
        <v>3</v>
      </c>
      <c r="I441" s="71" t="str">
        <f>+Links_publicos_PBI[[#This Row],[id]]&amp;"-"&amp;Links_publicos_PBI[[#This Row],[id2]]</f>
        <v>22-13</v>
      </c>
      <c r="J441" s="50">
        <v>22</v>
      </c>
      <c r="K441" s="72">
        <v>13</v>
      </c>
      <c r="L441" s="23" t="s">
        <v>306</v>
      </c>
      <c r="M441" s="73" t="s">
        <v>2053</v>
      </c>
      <c r="N441" s="23" t="s">
        <v>4</v>
      </c>
    </row>
    <row r="442" spans="1:14" ht="23.4" hidden="1" customHeight="1" x14ac:dyDescent="0.3">
      <c r="A442" s="23" t="s">
        <v>6</v>
      </c>
      <c r="B442" s="71" t="s">
        <v>7</v>
      </c>
      <c r="C442" s="21" t="s">
        <v>9</v>
      </c>
      <c r="D442" s="23" t="s">
        <v>2</v>
      </c>
      <c r="E442" s="72" t="s">
        <v>85</v>
      </c>
      <c r="F442" s="72" t="s">
        <v>85</v>
      </c>
      <c r="G442" s="72" t="s">
        <v>85</v>
      </c>
      <c r="H442" s="71" t="s">
        <v>3</v>
      </c>
      <c r="I442" s="71" t="str">
        <f>+Links_publicos_PBI[[#This Row],[id]]&amp;"-"&amp;Links_publicos_PBI[[#This Row],[id2]]</f>
        <v>22-14</v>
      </c>
      <c r="J442" s="50">
        <v>22</v>
      </c>
      <c r="K442" s="72">
        <v>14</v>
      </c>
      <c r="L442" s="23" t="s">
        <v>307</v>
      </c>
      <c r="M442" s="73" t="s">
        <v>2054</v>
      </c>
      <c r="N442" s="23" t="s">
        <v>4</v>
      </c>
    </row>
    <row r="443" spans="1:14" ht="23.4" hidden="1" customHeight="1" x14ac:dyDescent="0.3">
      <c r="A443" s="23" t="s">
        <v>6</v>
      </c>
      <c r="B443" s="71" t="s">
        <v>7</v>
      </c>
      <c r="C443" s="21" t="s">
        <v>9</v>
      </c>
      <c r="D443" s="23" t="s">
        <v>2</v>
      </c>
      <c r="E443" s="72" t="s">
        <v>85</v>
      </c>
      <c r="F443" s="72" t="s">
        <v>85</v>
      </c>
      <c r="G443" s="72" t="s">
        <v>85</v>
      </c>
      <c r="H443" s="71" t="s">
        <v>3</v>
      </c>
      <c r="I443" s="71" t="str">
        <f>+Links_publicos_PBI[[#This Row],[id]]&amp;"-"&amp;Links_publicos_PBI[[#This Row],[id2]]</f>
        <v>22-15</v>
      </c>
      <c r="J443" s="50">
        <v>22</v>
      </c>
      <c r="K443" s="72">
        <v>15</v>
      </c>
      <c r="L443" s="23" t="s">
        <v>308</v>
      </c>
      <c r="M443" s="73" t="s">
        <v>2055</v>
      </c>
      <c r="N443" s="23" t="s">
        <v>4</v>
      </c>
    </row>
    <row r="444" spans="1:14" ht="23.4" hidden="1" customHeight="1" x14ac:dyDescent="0.3">
      <c r="A444" s="23" t="s">
        <v>6</v>
      </c>
      <c r="B444" s="71" t="s">
        <v>7</v>
      </c>
      <c r="C444" s="21" t="s">
        <v>9</v>
      </c>
      <c r="D444" s="23" t="s">
        <v>2</v>
      </c>
      <c r="E444" s="72" t="s">
        <v>85</v>
      </c>
      <c r="F444" s="72" t="s">
        <v>85</v>
      </c>
      <c r="G444" s="72" t="s">
        <v>85</v>
      </c>
      <c r="H444" s="71" t="s">
        <v>3</v>
      </c>
      <c r="I444" s="71" t="str">
        <f>+Links_publicos_PBI[[#This Row],[id]]&amp;"-"&amp;Links_publicos_PBI[[#This Row],[id2]]</f>
        <v>22-16</v>
      </c>
      <c r="J444" s="50">
        <v>22</v>
      </c>
      <c r="K444" s="72">
        <v>16</v>
      </c>
      <c r="L444" s="23" t="s">
        <v>309</v>
      </c>
      <c r="M444" s="73" t="s">
        <v>2042</v>
      </c>
      <c r="N444" s="23" t="s">
        <v>4</v>
      </c>
    </row>
    <row r="445" spans="1:14" ht="23.4" hidden="1" customHeight="1" x14ac:dyDescent="0.3">
      <c r="A445" s="23" t="s">
        <v>52</v>
      </c>
      <c r="B445" s="71" t="s">
        <v>78</v>
      </c>
      <c r="C445" s="21" t="s">
        <v>80</v>
      </c>
      <c r="D445" s="23" t="s">
        <v>101</v>
      </c>
      <c r="E445" s="72" t="s">
        <v>85</v>
      </c>
      <c r="F445" s="72" t="s">
        <v>85</v>
      </c>
      <c r="G445" s="72" t="s">
        <v>86</v>
      </c>
      <c r="H445" s="71" t="s">
        <v>87</v>
      </c>
      <c r="I445" s="71" t="str">
        <f>+Links_publicos_PBI[[#This Row],[id]]&amp;"-"&amp;Links_publicos_PBI[[#This Row],[id2]]</f>
        <v>23-0</v>
      </c>
      <c r="J445" s="50">
        <v>23</v>
      </c>
      <c r="K445" s="72">
        <v>0</v>
      </c>
      <c r="L445" s="23" t="s">
        <v>87</v>
      </c>
      <c r="M445" s="73" t="s">
        <v>2163</v>
      </c>
      <c r="N445" s="23" t="s">
        <v>169</v>
      </c>
    </row>
    <row r="446" spans="1:14" ht="23.4" hidden="1" customHeight="1" x14ac:dyDescent="0.3">
      <c r="A446" s="23" t="s">
        <v>52</v>
      </c>
      <c r="B446" s="71" t="s">
        <v>78</v>
      </c>
      <c r="C446" s="21" t="s">
        <v>80</v>
      </c>
      <c r="D446" s="23" t="s">
        <v>101</v>
      </c>
      <c r="E446" s="72" t="s">
        <v>85</v>
      </c>
      <c r="F446" s="72" t="s">
        <v>85</v>
      </c>
      <c r="G446" s="72" t="s">
        <v>85</v>
      </c>
      <c r="H446" s="71" t="s">
        <v>90</v>
      </c>
      <c r="I446" s="71" t="str">
        <f>+Links_publicos_PBI[[#This Row],[id]]&amp;"-"&amp;Links_publicos_PBI[[#This Row],[id2]]</f>
        <v>24-1</v>
      </c>
      <c r="J446" s="50">
        <v>24</v>
      </c>
      <c r="K446" s="72">
        <v>1</v>
      </c>
      <c r="L446" s="23" t="s">
        <v>679</v>
      </c>
      <c r="M446" s="73" t="s">
        <v>2164</v>
      </c>
      <c r="N446" s="23" t="s">
        <v>170</v>
      </c>
    </row>
    <row r="447" spans="1:14" ht="23.4" hidden="1" customHeight="1" x14ac:dyDescent="0.3">
      <c r="A447" s="23" t="s">
        <v>52</v>
      </c>
      <c r="B447" s="71" t="s">
        <v>78</v>
      </c>
      <c r="C447" s="21" t="s">
        <v>80</v>
      </c>
      <c r="D447" s="23" t="s">
        <v>101</v>
      </c>
      <c r="E447" s="72" t="s">
        <v>85</v>
      </c>
      <c r="F447" s="72" t="s">
        <v>85</v>
      </c>
      <c r="G447" s="72" t="s">
        <v>85</v>
      </c>
      <c r="H447" s="71" t="s">
        <v>90</v>
      </c>
      <c r="I447" s="71" t="str">
        <f>+Links_publicos_PBI[[#This Row],[id]]&amp;"-"&amp;Links_publicos_PBI[[#This Row],[id2]]</f>
        <v>24-2</v>
      </c>
      <c r="J447" s="50">
        <v>24</v>
      </c>
      <c r="K447" s="72">
        <v>2</v>
      </c>
      <c r="L447" s="23" t="s">
        <v>680</v>
      </c>
      <c r="M447" s="73" t="s">
        <v>2165</v>
      </c>
      <c r="N447" s="23" t="s">
        <v>170</v>
      </c>
    </row>
    <row r="448" spans="1:14" ht="23.4" hidden="1" customHeight="1" x14ac:dyDescent="0.3">
      <c r="A448" s="23" t="s">
        <v>52</v>
      </c>
      <c r="B448" s="71" t="s">
        <v>78</v>
      </c>
      <c r="C448" s="21" t="s">
        <v>80</v>
      </c>
      <c r="D448" s="23" t="s">
        <v>101</v>
      </c>
      <c r="E448" s="72" t="s">
        <v>85</v>
      </c>
      <c r="F448" s="72" t="s">
        <v>85</v>
      </c>
      <c r="G448" s="72" t="s">
        <v>85</v>
      </c>
      <c r="H448" s="71" t="s">
        <v>90</v>
      </c>
      <c r="I448" s="71" t="str">
        <f>+Links_publicos_PBI[[#This Row],[id]]&amp;"-"&amp;Links_publicos_PBI[[#This Row],[id2]]</f>
        <v>24-3</v>
      </c>
      <c r="J448" s="50">
        <v>24</v>
      </c>
      <c r="K448" s="72">
        <v>3</v>
      </c>
      <c r="L448" s="23" t="s">
        <v>681</v>
      </c>
      <c r="M448" s="73" t="s">
        <v>2166</v>
      </c>
      <c r="N448" s="23" t="s">
        <v>170</v>
      </c>
    </row>
    <row r="449" spans="1:14" ht="23.4" hidden="1" customHeight="1" x14ac:dyDescent="0.3">
      <c r="A449" s="23" t="s">
        <v>52</v>
      </c>
      <c r="B449" s="71" t="s">
        <v>78</v>
      </c>
      <c r="C449" s="21" t="s">
        <v>80</v>
      </c>
      <c r="D449" s="23" t="s">
        <v>101</v>
      </c>
      <c r="E449" s="72" t="s">
        <v>85</v>
      </c>
      <c r="F449" s="72" t="s">
        <v>85</v>
      </c>
      <c r="G449" s="72" t="s">
        <v>85</v>
      </c>
      <c r="H449" s="71" t="s">
        <v>90</v>
      </c>
      <c r="I449" s="71" t="str">
        <f>+Links_publicos_PBI[[#This Row],[id]]&amp;"-"&amp;Links_publicos_PBI[[#This Row],[id2]]</f>
        <v>24-4</v>
      </c>
      <c r="J449" s="50">
        <v>24</v>
      </c>
      <c r="K449" s="72">
        <v>4</v>
      </c>
      <c r="L449" s="23" t="s">
        <v>682</v>
      </c>
      <c r="M449" s="73" t="s">
        <v>2167</v>
      </c>
      <c r="N449" s="23" t="s">
        <v>170</v>
      </c>
    </row>
    <row r="450" spans="1:14" ht="23.4" hidden="1" customHeight="1" x14ac:dyDescent="0.3">
      <c r="A450" s="23" t="s">
        <v>52</v>
      </c>
      <c r="B450" s="71" t="s">
        <v>78</v>
      </c>
      <c r="C450" s="21" t="s">
        <v>80</v>
      </c>
      <c r="D450" s="23" t="s">
        <v>101</v>
      </c>
      <c r="E450" s="72" t="s">
        <v>85</v>
      </c>
      <c r="F450" s="72" t="s">
        <v>85</v>
      </c>
      <c r="G450" s="72" t="s">
        <v>85</v>
      </c>
      <c r="H450" s="71" t="s">
        <v>90</v>
      </c>
      <c r="I450" s="71" t="str">
        <f>+Links_publicos_PBI[[#This Row],[id]]&amp;"-"&amp;Links_publicos_PBI[[#This Row],[id2]]</f>
        <v>24-5</v>
      </c>
      <c r="J450" s="50">
        <v>24</v>
      </c>
      <c r="K450" s="72">
        <v>5</v>
      </c>
      <c r="L450" s="23" t="s">
        <v>683</v>
      </c>
      <c r="M450" s="73" t="s">
        <v>2168</v>
      </c>
      <c r="N450" s="23" t="s">
        <v>170</v>
      </c>
    </row>
    <row r="451" spans="1:14" ht="23.4" hidden="1" customHeight="1" x14ac:dyDescent="0.3">
      <c r="A451" s="23" t="s">
        <v>52</v>
      </c>
      <c r="B451" s="71" t="s">
        <v>78</v>
      </c>
      <c r="C451" s="21" t="s">
        <v>80</v>
      </c>
      <c r="D451" s="23" t="s">
        <v>101</v>
      </c>
      <c r="E451" s="72" t="s">
        <v>85</v>
      </c>
      <c r="F451" s="72" t="s">
        <v>85</v>
      </c>
      <c r="G451" s="72" t="s">
        <v>85</v>
      </c>
      <c r="H451" s="71" t="s">
        <v>90</v>
      </c>
      <c r="I451" s="71" t="str">
        <f>+Links_publicos_PBI[[#This Row],[id]]&amp;"-"&amp;Links_publicos_PBI[[#This Row],[id2]]</f>
        <v>24-6</v>
      </c>
      <c r="J451" s="50">
        <v>24</v>
      </c>
      <c r="K451" s="72">
        <v>6</v>
      </c>
      <c r="L451" s="23" t="s">
        <v>684</v>
      </c>
      <c r="M451" s="73" t="s">
        <v>2169</v>
      </c>
      <c r="N451" s="23" t="s">
        <v>170</v>
      </c>
    </row>
    <row r="452" spans="1:14" ht="23.4" hidden="1" customHeight="1" x14ac:dyDescent="0.3">
      <c r="A452" s="23" t="s">
        <v>52</v>
      </c>
      <c r="B452" s="71" t="s">
        <v>78</v>
      </c>
      <c r="C452" s="21" t="s">
        <v>80</v>
      </c>
      <c r="D452" s="23" t="s">
        <v>101</v>
      </c>
      <c r="E452" s="72" t="s">
        <v>85</v>
      </c>
      <c r="F452" s="72" t="s">
        <v>85</v>
      </c>
      <c r="G452" s="72" t="s">
        <v>85</v>
      </c>
      <c r="H452" s="71" t="s">
        <v>90</v>
      </c>
      <c r="I452" s="71" t="str">
        <f>+Links_publicos_PBI[[#This Row],[id]]&amp;"-"&amp;Links_publicos_PBI[[#This Row],[id2]]</f>
        <v>24-7</v>
      </c>
      <c r="J452" s="50">
        <v>24</v>
      </c>
      <c r="K452" s="72">
        <v>7</v>
      </c>
      <c r="L452" s="23" t="s">
        <v>685</v>
      </c>
      <c r="M452" s="73" t="s">
        <v>2170</v>
      </c>
      <c r="N452" s="23" t="s">
        <v>170</v>
      </c>
    </row>
    <row r="453" spans="1:14" ht="23.4" hidden="1" customHeight="1" x14ac:dyDescent="0.3">
      <c r="A453" s="23" t="s">
        <v>52</v>
      </c>
      <c r="B453" s="71" t="s">
        <v>78</v>
      </c>
      <c r="C453" s="21" t="s">
        <v>80</v>
      </c>
      <c r="D453" s="23" t="s">
        <v>101</v>
      </c>
      <c r="E453" s="72" t="s">
        <v>85</v>
      </c>
      <c r="F453" s="72" t="s">
        <v>85</v>
      </c>
      <c r="G453" s="72" t="s">
        <v>85</v>
      </c>
      <c r="H453" s="71" t="s">
        <v>90</v>
      </c>
      <c r="I453" s="71" t="str">
        <f>+Links_publicos_PBI[[#This Row],[id]]&amp;"-"&amp;Links_publicos_PBI[[#This Row],[id2]]</f>
        <v>24-8</v>
      </c>
      <c r="J453" s="50">
        <v>24</v>
      </c>
      <c r="K453" s="72">
        <v>8</v>
      </c>
      <c r="L453" s="23" t="s">
        <v>686</v>
      </c>
      <c r="M453" s="73" t="s">
        <v>2171</v>
      </c>
      <c r="N453" s="23" t="s">
        <v>170</v>
      </c>
    </row>
    <row r="454" spans="1:14" ht="23.4" hidden="1" customHeight="1" x14ac:dyDescent="0.3">
      <c r="A454" s="23" t="s">
        <v>52</v>
      </c>
      <c r="B454" s="71" t="s">
        <v>78</v>
      </c>
      <c r="C454" s="21" t="s">
        <v>80</v>
      </c>
      <c r="D454" s="23" t="s">
        <v>101</v>
      </c>
      <c r="E454" s="72" t="s">
        <v>85</v>
      </c>
      <c r="F454" s="72" t="s">
        <v>85</v>
      </c>
      <c r="G454" s="72" t="s">
        <v>85</v>
      </c>
      <c r="H454" s="71" t="s">
        <v>90</v>
      </c>
      <c r="I454" s="71" t="str">
        <f>+Links_publicos_PBI[[#This Row],[id]]&amp;"-"&amp;Links_publicos_PBI[[#This Row],[id2]]</f>
        <v>24-9</v>
      </c>
      <c r="J454" s="50">
        <v>24</v>
      </c>
      <c r="K454" s="72">
        <v>9</v>
      </c>
      <c r="L454" s="23" t="s">
        <v>687</v>
      </c>
      <c r="M454" s="73" t="s">
        <v>2172</v>
      </c>
      <c r="N454" s="23" t="s">
        <v>170</v>
      </c>
    </row>
    <row r="455" spans="1:14" ht="23.4" hidden="1" customHeight="1" x14ac:dyDescent="0.3">
      <c r="A455" s="23" t="s">
        <v>52</v>
      </c>
      <c r="B455" s="71" t="s">
        <v>78</v>
      </c>
      <c r="C455" s="21" t="s">
        <v>80</v>
      </c>
      <c r="D455" s="23" t="s">
        <v>101</v>
      </c>
      <c r="E455" s="72" t="s">
        <v>85</v>
      </c>
      <c r="F455" s="72" t="s">
        <v>85</v>
      </c>
      <c r="G455" s="72" t="s">
        <v>85</v>
      </c>
      <c r="H455" s="71" t="s">
        <v>90</v>
      </c>
      <c r="I455" s="71" t="str">
        <f>+Links_publicos_PBI[[#This Row],[id]]&amp;"-"&amp;Links_publicos_PBI[[#This Row],[id2]]</f>
        <v>24-10</v>
      </c>
      <c r="J455" s="50">
        <v>24</v>
      </c>
      <c r="K455" s="72">
        <v>10</v>
      </c>
      <c r="L455" s="23" t="s">
        <v>688</v>
      </c>
      <c r="M455" s="73" t="s">
        <v>2173</v>
      </c>
      <c r="N455" s="23" t="s">
        <v>170</v>
      </c>
    </row>
    <row r="456" spans="1:14" ht="23.4" hidden="1" customHeight="1" x14ac:dyDescent="0.3">
      <c r="A456" s="23" t="s">
        <v>52</v>
      </c>
      <c r="B456" s="71" t="s">
        <v>78</v>
      </c>
      <c r="C456" s="21" t="s">
        <v>80</v>
      </c>
      <c r="D456" s="23" t="s">
        <v>101</v>
      </c>
      <c r="E456" s="72" t="s">
        <v>85</v>
      </c>
      <c r="F456" s="72" t="s">
        <v>85</v>
      </c>
      <c r="G456" s="72" t="s">
        <v>85</v>
      </c>
      <c r="H456" s="71" t="s">
        <v>90</v>
      </c>
      <c r="I456" s="71" t="str">
        <f>+Links_publicos_PBI[[#This Row],[id]]&amp;"-"&amp;Links_publicos_PBI[[#This Row],[id2]]</f>
        <v>24-11</v>
      </c>
      <c r="J456" s="50">
        <v>24</v>
      </c>
      <c r="K456" s="72">
        <v>11</v>
      </c>
      <c r="L456" s="23" t="s">
        <v>689</v>
      </c>
      <c r="M456" s="73" t="s">
        <v>2174</v>
      </c>
      <c r="N456" s="23" t="s">
        <v>170</v>
      </c>
    </row>
    <row r="457" spans="1:14" ht="23.4" hidden="1" customHeight="1" x14ac:dyDescent="0.3">
      <c r="A457" s="23" t="s">
        <v>52</v>
      </c>
      <c r="B457" s="71" t="s">
        <v>78</v>
      </c>
      <c r="C457" s="21" t="s">
        <v>80</v>
      </c>
      <c r="D457" s="23" t="s">
        <v>101</v>
      </c>
      <c r="E457" s="72" t="s">
        <v>85</v>
      </c>
      <c r="F457" s="72" t="s">
        <v>85</v>
      </c>
      <c r="G457" s="72" t="s">
        <v>85</v>
      </c>
      <c r="H457" s="71" t="s">
        <v>90</v>
      </c>
      <c r="I457" s="71" t="str">
        <f>+Links_publicos_PBI[[#This Row],[id]]&amp;"-"&amp;Links_publicos_PBI[[#This Row],[id2]]</f>
        <v>24-12</v>
      </c>
      <c r="J457" s="50">
        <v>24</v>
      </c>
      <c r="K457" s="72">
        <v>12</v>
      </c>
      <c r="L457" s="23" t="s">
        <v>690</v>
      </c>
      <c r="M457" s="73" t="s">
        <v>2175</v>
      </c>
      <c r="N457" s="23" t="s">
        <v>170</v>
      </c>
    </row>
    <row r="458" spans="1:14" ht="23.4" hidden="1" customHeight="1" x14ac:dyDescent="0.3">
      <c r="A458" s="23" t="s">
        <v>52</v>
      </c>
      <c r="B458" s="71" t="s">
        <v>78</v>
      </c>
      <c r="C458" s="21" t="s">
        <v>80</v>
      </c>
      <c r="D458" s="23" t="s">
        <v>101</v>
      </c>
      <c r="E458" s="72" t="s">
        <v>85</v>
      </c>
      <c r="F458" s="72" t="s">
        <v>85</v>
      </c>
      <c r="G458" s="72" t="s">
        <v>85</v>
      </c>
      <c r="H458" s="71" t="s">
        <v>90</v>
      </c>
      <c r="I458" s="71" t="str">
        <f>+Links_publicos_PBI[[#This Row],[id]]&amp;"-"&amp;Links_publicos_PBI[[#This Row],[id2]]</f>
        <v>24-13</v>
      </c>
      <c r="J458" s="50">
        <v>24</v>
      </c>
      <c r="K458" s="72">
        <v>13</v>
      </c>
      <c r="L458" s="23" t="s">
        <v>691</v>
      </c>
      <c r="M458" s="73" t="s">
        <v>2176</v>
      </c>
      <c r="N458" s="23" t="s">
        <v>170</v>
      </c>
    </row>
    <row r="459" spans="1:14" ht="23.4" hidden="1" customHeight="1" x14ac:dyDescent="0.3">
      <c r="A459" s="23" t="s">
        <v>52</v>
      </c>
      <c r="B459" s="71" t="s">
        <v>78</v>
      </c>
      <c r="C459" s="21" t="s">
        <v>80</v>
      </c>
      <c r="D459" s="23" t="s">
        <v>101</v>
      </c>
      <c r="E459" s="72" t="s">
        <v>85</v>
      </c>
      <c r="F459" s="72" t="s">
        <v>85</v>
      </c>
      <c r="G459" s="72" t="s">
        <v>85</v>
      </c>
      <c r="H459" s="71" t="s">
        <v>90</v>
      </c>
      <c r="I459" s="71" t="str">
        <f>+Links_publicos_PBI[[#This Row],[id]]&amp;"-"&amp;Links_publicos_PBI[[#This Row],[id2]]</f>
        <v>24-14</v>
      </c>
      <c r="J459" s="50">
        <v>24</v>
      </c>
      <c r="K459" s="72">
        <v>14</v>
      </c>
      <c r="L459" s="23" t="s">
        <v>692</v>
      </c>
      <c r="M459" s="73" t="s">
        <v>2177</v>
      </c>
      <c r="N459" s="23" t="s">
        <v>170</v>
      </c>
    </row>
    <row r="460" spans="1:14" ht="23.4" hidden="1" customHeight="1" x14ac:dyDescent="0.3">
      <c r="A460" s="23" t="s">
        <v>52</v>
      </c>
      <c r="B460" s="71" t="s">
        <v>78</v>
      </c>
      <c r="C460" s="21" t="s">
        <v>80</v>
      </c>
      <c r="D460" s="23" t="s">
        <v>101</v>
      </c>
      <c r="E460" s="72" t="s">
        <v>85</v>
      </c>
      <c r="F460" s="72" t="s">
        <v>85</v>
      </c>
      <c r="G460" s="72" t="s">
        <v>85</v>
      </c>
      <c r="H460" s="71" t="s">
        <v>90</v>
      </c>
      <c r="I460" s="71" t="str">
        <f>+Links_publicos_PBI[[#This Row],[id]]&amp;"-"&amp;Links_publicos_PBI[[#This Row],[id2]]</f>
        <v>24-15</v>
      </c>
      <c r="J460" s="50">
        <v>24</v>
      </c>
      <c r="K460" s="72">
        <v>15</v>
      </c>
      <c r="L460" s="23" t="s">
        <v>693</v>
      </c>
      <c r="M460" s="73" t="s">
        <v>2178</v>
      </c>
      <c r="N460" s="23" t="s">
        <v>170</v>
      </c>
    </row>
    <row r="461" spans="1:14" ht="23.4" hidden="1" customHeight="1" x14ac:dyDescent="0.3">
      <c r="A461" s="23" t="s">
        <v>52</v>
      </c>
      <c r="B461" s="71" t="s">
        <v>78</v>
      </c>
      <c r="C461" s="21" t="s">
        <v>80</v>
      </c>
      <c r="D461" s="23" t="s">
        <v>101</v>
      </c>
      <c r="E461" s="72" t="s">
        <v>85</v>
      </c>
      <c r="F461" s="72" t="s">
        <v>85</v>
      </c>
      <c r="G461" s="72" t="s">
        <v>85</v>
      </c>
      <c r="H461" s="71" t="s">
        <v>90</v>
      </c>
      <c r="I461" s="71" t="str">
        <f>+Links_publicos_PBI[[#This Row],[id]]&amp;"-"&amp;Links_publicos_PBI[[#This Row],[id2]]</f>
        <v>24-16</v>
      </c>
      <c r="J461" s="50">
        <v>24</v>
      </c>
      <c r="K461" s="72">
        <v>16</v>
      </c>
      <c r="L461" s="23" t="s">
        <v>694</v>
      </c>
      <c r="M461" s="73" t="s">
        <v>2179</v>
      </c>
      <c r="N461" s="23" t="s">
        <v>170</v>
      </c>
    </row>
    <row r="462" spans="1:14" ht="23.4" hidden="1" customHeight="1" x14ac:dyDescent="0.3">
      <c r="A462" s="23" t="s">
        <v>52</v>
      </c>
      <c r="B462" s="71" t="s">
        <v>78</v>
      </c>
      <c r="C462" s="21" t="s">
        <v>80</v>
      </c>
      <c r="D462" s="23" t="s">
        <v>101</v>
      </c>
      <c r="E462" s="72" t="s">
        <v>85</v>
      </c>
      <c r="F462" s="72" t="s">
        <v>85</v>
      </c>
      <c r="G462" s="72" t="s">
        <v>85</v>
      </c>
      <c r="H462" s="71" t="s">
        <v>90</v>
      </c>
      <c r="I462" s="71" t="str">
        <f>+Links_publicos_PBI[[#This Row],[id]]&amp;"-"&amp;Links_publicos_PBI[[#This Row],[id2]]</f>
        <v>24-17</v>
      </c>
      <c r="J462" s="50">
        <v>24</v>
      </c>
      <c r="K462" s="72">
        <v>17</v>
      </c>
      <c r="L462" s="23" t="s">
        <v>695</v>
      </c>
      <c r="M462" s="73" t="s">
        <v>2180</v>
      </c>
      <c r="N462" s="23" t="s">
        <v>170</v>
      </c>
    </row>
    <row r="463" spans="1:14" ht="23.4" hidden="1" customHeight="1" x14ac:dyDescent="0.3">
      <c r="A463" s="23" t="s">
        <v>52</v>
      </c>
      <c r="B463" s="71" t="s">
        <v>78</v>
      </c>
      <c r="C463" s="21" t="s">
        <v>80</v>
      </c>
      <c r="D463" s="23" t="s">
        <v>101</v>
      </c>
      <c r="E463" s="72" t="s">
        <v>85</v>
      </c>
      <c r="F463" s="72" t="s">
        <v>85</v>
      </c>
      <c r="G463" s="72" t="s">
        <v>85</v>
      </c>
      <c r="H463" s="71" t="s">
        <v>90</v>
      </c>
      <c r="I463" s="71" t="str">
        <f>+Links_publicos_PBI[[#This Row],[id]]&amp;"-"&amp;Links_publicos_PBI[[#This Row],[id2]]</f>
        <v>24-18</v>
      </c>
      <c r="J463" s="50">
        <v>24</v>
      </c>
      <c r="K463" s="72">
        <v>18</v>
      </c>
      <c r="L463" s="23" t="s">
        <v>696</v>
      </c>
      <c r="M463" s="73" t="s">
        <v>2181</v>
      </c>
      <c r="N463" s="23" t="s">
        <v>170</v>
      </c>
    </row>
    <row r="464" spans="1:14" ht="23.4" hidden="1" customHeight="1" x14ac:dyDescent="0.3">
      <c r="A464" s="23" t="s">
        <v>81</v>
      </c>
      <c r="B464" s="71" t="s">
        <v>82</v>
      </c>
      <c r="C464" s="21" t="s">
        <v>83</v>
      </c>
      <c r="D464" s="23" t="s">
        <v>101</v>
      </c>
      <c r="E464" s="72" t="s">
        <v>85</v>
      </c>
      <c r="F464" s="72" t="s">
        <v>85</v>
      </c>
      <c r="G464" s="72" t="s">
        <v>86</v>
      </c>
      <c r="H464" s="71" t="s">
        <v>87</v>
      </c>
      <c r="I464" s="71" t="str">
        <f>+Links_publicos_PBI[[#This Row],[id]]&amp;"-"&amp;Links_publicos_PBI[[#This Row],[id2]]</f>
        <v>25-0</v>
      </c>
      <c r="J464" s="50">
        <v>25</v>
      </c>
      <c r="K464" s="72">
        <v>0</v>
      </c>
      <c r="L464" s="23" t="s">
        <v>87</v>
      </c>
      <c r="M464" s="73" t="s">
        <v>1575</v>
      </c>
      <c r="N464" s="23" t="s">
        <v>143</v>
      </c>
    </row>
    <row r="465" spans="1:14" ht="23.4" hidden="1" customHeight="1" x14ac:dyDescent="0.3">
      <c r="A465" s="23" t="s">
        <v>81</v>
      </c>
      <c r="B465" s="71" t="s">
        <v>82</v>
      </c>
      <c r="C465" s="21" t="s">
        <v>83</v>
      </c>
      <c r="D465" s="23" t="s">
        <v>101</v>
      </c>
      <c r="E465" s="72" t="s">
        <v>85</v>
      </c>
      <c r="F465" s="72" t="s">
        <v>85</v>
      </c>
      <c r="G465" s="72" t="s">
        <v>85</v>
      </c>
      <c r="H465" s="71" t="s">
        <v>90</v>
      </c>
      <c r="I465" s="71" t="str">
        <f>+Links_publicos_PBI[[#This Row],[id]]&amp;"-"&amp;Links_publicos_PBI[[#This Row],[id2]]</f>
        <v>26-1</v>
      </c>
      <c r="J465" s="50">
        <v>26</v>
      </c>
      <c r="K465" s="72">
        <v>1</v>
      </c>
      <c r="L465" s="23" t="s">
        <v>679</v>
      </c>
      <c r="M465" s="73" t="s">
        <v>1576</v>
      </c>
      <c r="N465" s="23" t="s">
        <v>141</v>
      </c>
    </row>
    <row r="466" spans="1:14" ht="23.4" hidden="1" customHeight="1" x14ac:dyDescent="0.3">
      <c r="A466" s="23" t="s">
        <v>81</v>
      </c>
      <c r="B466" s="71" t="s">
        <v>82</v>
      </c>
      <c r="C466" s="21" t="s">
        <v>83</v>
      </c>
      <c r="D466" s="23" t="s">
        <v>101</v>
      </c>
      <c r="E466" s="72" t="s">
        <v>85</v>
      </c>
      <c r="F466" s="72" t="s">
        <v>85</v>
      </c>
      <c r="G466" s="72" t="s">
        <v>85</v>
      </c>
      <c r="H466" s="71" t="s">
        <v>90</v>
      </c>
      <c r="I466" s="71" t="str">
        <f>+Links_publicos_PBI[[#This Row],[id]]&amp;"-"&amp;Links_publicos_PBI[[#This Row],[id2]]</f>
        <v>26-2</v>
      </c>
      <c r="J466" s="50">
        <v>26</v>
      </c>
      <c r="K466" s="72">
        <v>2</v>
      </c>
      <c r="L466" s="23" t="s">
        <v>680</v>
      </c>
      <c r="M466" s="73" t="s">
        <v>1577</v>
      </c>
      <c r="N466" s="23" t="s">
        <v>141</v>
      </c>
    </row>
    <row r="467" spans="1:14" ht="23.4" hidden="1" customHeight="1" x14ac:dyDescent="0.3">
      <c r="A467" s="23" t="s">
        <v>81</v>
      </c>
      <c r="B467" s="71" t="s">
        <v>82</v>
      </c>
      <c r="C467" s="21" t="s">
        <v>83</v>
      </c>
      <c r="D467" s="23" t="s">
        <v>101</v>
      </c>
      <c r="E467" s="72" t="s">
        <v>85</v>
      </c>
      <c r="F467" s="72" t="s">
        <v>85</v>
      </c>
      <c r="G467" s="72" t="s">
        <v>85</v>
      </c>
      <c r="H467" s="71" t="s">
        <v>90</v>
      </c>
      <c r="I467" s="71" t="str">
        <f>+Links_publicos_PBI[[#This Row],[id]]&amp;"-"&amp;Links_publicos_PBI[[#This Row],[id2]]</f>
        <v>26-3</v>
      </c>
      <c r="J467" s="50">
        <v>26</v>
      </c>
      <c r="K467" s="72">
        <v>3</v>
      </c>
      <c r="L467" s="23" t="s">
        <v>681</v>
      </c>
      <c r="M467" s="73" t="s">
        <v>1578</v>
      </c>
      <c r="N467" s="23" t="s">
        <v>141</v>
      </c>
    </row>
    <row r="468" spans="1:14" ht="23.4" hidden="1" customHeight="1" x14ac:dyDescent="0.3">
      <c r="A468" s="23" t="s">
        <v>81</v>
      </c>
      <c r="B468" s="71" t="s">
        <v>82</v>
      </c>
      <c r="C468" s="21" t="s">
        <v>83</v>
      </c>
      <c r="D468" s="23" t="s">
        <v>101</v>
      </c>
      <c r="E468" s="72" t="s">
        <v>85</v>
      </c>
      <c r="F468" s="72" t="s">
        <v>85</v>
      </c>
      <c r="G468" s="72" t="s">
        <v>85</v>
      </c>
      <c r="H468" s="71" t="s">
        <v>90</v>
      </c>
      <c r="I468" s="71" t="str">
        <f>+Links_publicos_PBI[[#This Row],[id]]&amp;"-"&amp;Links_publicos_PBI[[#This Row],[id2]]</f>
        <v>26-4</v>
      </c>
      <c r="J468" s="50">
        <v>26</v>
      </c>
      <c r="K468" s="72">
        <v>4</v>
      </c>
      <c r="L468" s="23" t="s">
        <v>682</v>
      </c>
      <c r="M468" s="73" t="s">
        <v>1579</v>
      </c>
      <c r="N468" s="23" t="s">
        <v>141</v>
      </c>
    </row>
    <row r="469" spans="1:14" ht="23.4" hidden="1" customHeight="1" x14ac:dyDescent="0.3">
      <c r="A469" s="23" t="s">
        <v>81</v>
      </c>
      <c r="B469" s="71" t="s">
        <v>82</v>
      </c>
      <c r="C469" s="21" t="s">
        <v>83</v>
      </c>
      <c r="D469" s="23" t="s">
        <v>101</v>
      </c>
      <c r="E469" s="72" t="s">
        <v>85</v>
      </c>
      <c r="F469" s="72" t="s">
        <v>85</v>
      </c>
      <c r="G469" s="72" t="s">
        <v>85</v>
      </c>
      <c r="H469" s="71" t="s">
        <v>90</v>
      </c>
      <c r="I469" s="71" t="str">
        <f>+Links_publicos_PBI[[#This Row],[id]]&amp;"-"&amp;Links_publicos_PBI[[#This Row],[id2]]</f>
        <v>26-5</v>
      </c>
      <c r="J469" s="50">
        <v>26</v>
      </c>
      <c r="K469" s="72">
        <v>5</v>
      </c>
      <c r="L469" s="23" t="s">
        <v>683</v>
      </c>
      <c r="M469" s="73" t="s">
        <v>1580</v>
      </c>
      <c r="N469" s="23" t="s">
        <v>141</v>
      </c>
    </row>
    <row r="470" spans="1:14" ht="23.4" hidden="1" customHeight="1" x14ac:dyDescent="0.3">
      <c r="A470" s="23" t="s">
        <v>81</v>
      </c>
      <c r="B470" s="71" t="s">
        <v>82</v>
      </c>
      <c r="C470" s="21" t="s">
        <v>83</v>
      </c>
      <c r="D470" s="23" t="s">
        <v>101</v>
      </c>
      <c r="E470" s="72" t="s">
        <v>85</v>
      </c>
      <c r="F470" s="72" t="s">
        <v>85</v>
      </c>
      <c r="G470" s="72" t="s">
        <v>85</v>
      </c>
      <c r="H470" s="71" t="s">
        <v>90</v>
      </c>
      <c r="I470" s="71" t="str">
        <f>+Links_publicos_PBI[[#This Row],[id]]&amp;"-"&amp;Links_publicos_PBI[[#This Row],[id2]]</f>
        <v>26-6</v>
      </c>
      <c r="J470" s="50">
        <v>26</v>
      </c>
      <c r="K470" s="72">
        <v>6</v>
      </c>
      <c r="L470" s="23" t="s">
        <v>684</v>
      </c>
      <c r="M470" s="73" t="s">
        <v>1581</v>
      </c>
      <c r="N470" s="23" t="s">
        <v>141</v>
      </c>
    </row>
    <row r="471" spans="1:14" ht="23.4" hidden="1" customHeight="1" x14ac:dyDescent="0.3">
      <c r="A471" s="23" t="s">
        <v>81</v>
      </c>
      <c r="B471" s="71" t="s">
        <v>82</v>
      </c>
      <c r="C471" s="21" t="s">
        <v>83</v>
      </c>
      <c r="D471" s="23" t="s">
        <v>101</v>
      </c>
      <c r="E471" s="72" t="s">
        <v>85</v>
      </c>
      <c r="F471" s="72" t="s">
        <v>85</v>
      </c>
      <c r="G471" s="72" t="s">
        <v>85</v>
      </c>
      <c r="H471" s="71" t="s">
        <v>90</v>
      </c>
      <c r="I471" s="71" t="str">
        <f>+Links_publicos_PBI[[#This Row],[id]]&amp;"-"&amp;Links_publicos_PBI[[#This Row],[id2]]</f>
        <v>26-7</v>
      </c>
      <c r="J471" s="50">
        <v>26</v>
      </c>
      <c r="K471" s="72">
        <v>7</v>
      </c>
      <c r="L471" s="23" t="s">
        <v>685</v>
      </c>
      <c r="M471" s="73" t="s">
        <v>1582</v>
      </c>
      <c r="N471" s="23" t="s">
        <v>141</v>
      </c>
    </row>
    <row r="472" spans="1:14" ht="23.4" hidden="1" customHeight="1" x14ac:dyDescent="0.3">
      <c r="A472" s="23" t="s">
        <v>81</v>
      </c>
      <c r="B472" s="71" t="s">
        <v>82</v>
      </c>
      <c r="C472" s="21" t="s">
        <v>83</v>
      </c>
      <c r="D472" s="23" t="s">
        <v>101</v>
      </c>
      <c r="E472" s="72" t="s">
        <v>85</v>
      </c>
      <c r="F472" s="72" t="s">
        <v>85</v>
      </c>
      <c r="G472" s="72" t="s">
        <v>85</v>
      </c>
      <c r="H472" s="71" t="s">
        <v>90</v>
      </c>
      <c r="I472" s="71" t="str">
        <f>+Links_publicos_PBI[[#This Row],[id]]&amp;"-"&amp;Links_publicos_PBI[[#This Row],[id2]]</f>
        <v>26-8</v>
      </c>
      <c r="J472" s="50">
        <v>26</v>
      </c>
      <c r="K472" s="72">
        <v>8</v>
      </c>
      <c r="L472" s="23" t="s">
        <v>686</v>
      </c>
      <c r="M472" s="73" t="s">
        <v>1583</v>
      </c>
      <c r="N472" s="23" t="s">
        <v>141</v>
      </c>
    </row>
    <row r="473" spans="1:14" ht="23.4" hidden="1" customHeight="1" x14ac:dyDescent="0.3">
      <c r="A473" s="23" t="s">
        <v>81</v>
      </c>
      <c r="B473" s="71" t="s">
        <v>82</v>
      </c>
      <c r="C473" s="21" t="s">
        <v>83</v>
      </c>
      <c r="D473" s="23" t="s">
        <v>101</v>
      </c>
      <c r="E473" s="72" t="s">
        <v>85</v>
      </c>
      <c r="F473" s="72" t="s">
        <v>85</v>
      </c>
      <c r="G473" s="72" t="s">
        <v>85</v>
      </c>
      <c r="H473" s="71" t="s">
        <v>90</v>
      </c>
      <c r="I473" s="71" t="str">
        <f>+Links_publicos_PBI[[#This Row],[id]]&amp;"-"&amp;Links_publicos_PBI[[#This Row],[id2]]</f>
        <v>26-9</v>
      </c>
      <c r="J473" s="50">
        <v>26</v>
      </c>
      <c r="K473" s="72">
        <v>9</v>
      </c>
      <c r="L473" s="23" t="s">
        <v>687</v>
      </c>
      <c r="M473" s="73" t="s">
        <v>1584</v>
      </c>
      <c r="N473" s="23" t="s">
        <v>141</v>
      </c>
    </row>
    <row r="474" spans="1:14" ht="23.4" hidden="1" customHeight="1" x14ac:dyDescent="0.3">
      <c r="A474" s="23" t="s">
        <v>81</v>
      </c>
      <c r="B474" s="71" t="s">
        <v>82</v>
      </c>
      <c r="C474" s="21" t="s">
        <v>83</v>
      </c>
      <c r="D474" s="23" t="s">
        <v>101</v>
      </c>
      <c r="E474" s="72" t="s">
        <v>85</v>
      </c>
      <c r="F474" s="72" t="s">
        <v>85</v>
      </c>
      <c r="G474" s="72" t="s">
        <v>85</v>
      </c>
      <c r="H474" s="71" t="s">
        <v>90</v>
      </c>
      <c r="I474" s="71" t="str">
        <f>+Links_publicos_PBI[[#This Row],[id]]&amp;"-"&amp;Links_publicos_PBI[[#This Row],[id2]]</f>
        <v>26-10</v>
      </c>
      <c r="J474" s="50">
        <v>26</v>
      </c>
      <c r="K474" s="72">
        <v>10</v>
      </c>
      <c r="L474" s="23" t="s">
        <v>688</v>
      </c>
      <c r="M474" s="73" t="s">
        <v>1585</v>
      </c>
      <c r="N474" s="23" t="s">
        <v>141</v>
      </c>
    </row>
    <row r="475" spans="1:14" ht="23.4" hidden="1" customHeight="1" x14ac:dyDescent="0.3">
      <c r="A475" s="23" t="s">
        <v>81</v>
      </c>
      <c r="B475" s="71" t="s">
        <v>82</v>
      </c>
      <c r="C475" s="21" t="s">
        <v>83</v>
      </c>
      <c r="D475" s="23" t="s">
        <v>101</v>
      </c>
      <c r="E475" s="72" t="s">
        <v>85</v>
      </c>
      <c r="F475" s="72" t="s">
        <v>85</v>
      </c>
      <c r="G475" s="72" t="s">
        <v>85</v>
      </c>
      <c r="H475" s="71" t="s">
        <v>90</v>
      </c>
      <c r="I475" s="71" t="str">
        <f>+Links_publicos_PBI[[#This Row],[id]]&amp;"-"&amp;Links_publicos_PBI[[#This Row],[id2]]</f>
        <v>26-11</v>
      </c>
      <c r="J475" s="50">
        <v>26</v>
      </c>
      <c r="K475" s="72">
        <v>11</v>
      </c>
      <c r="L475" s="23" t="s">
        <v>689</v>
      </c>
      <c r="M475" s="73" t="s">
        <v>1586</v>
      </c>
      <c r="N475" s="23" t="s">
        <v>141</v>
      </c>
    </row>
    <row r="476" spans="1:14" ht="23.4" hidden="1" customHeight="1" x14ac:dyDescent="0.3">
      <c r="A476" s="23" t="s">
        <v>81</v>
      </c>
      <c r="B476" s="71" t="s">
        <v>82</v>
      </c>
      <c r="C476" s="21" t="s">
        <v>83</v>
      </c>
      <c r="D476" s="23" t="s">
        <v>101</v>
      </c>
      <c r="E476" s="72" t="s">
        <v>85</v>
      </c>
      <c r="F476" s="72" t="s">
        <v>85</v>
      </c>
      <c r="G476" s="72" t="s">
        <v>85</v>
      </c>
      <c r="H476" s="71" t="s">
        <v>90</v>
      </c>
      <c r="I476" s="71" t="str">
        <f>+Links_publicos_PBI[[#This Row],[id]]&amp;"-"&amp;Links_publicos_PBI[[#This Row],[id2]]</f>
        <v>26-12</v>
      </c>
      <c r="J476" s="50">
        <v>26</v>
      </c>
      <c r="K476" s="72">
        <v>12</v>
      </c>
      <c r="L476" s="23" t="s">
        <v>690</v>
      </c>
      <c r="M476" s="73" t="s">
        <v>1587</v>
      </c>
      <c r="N476" s="23" t="s">
        <v>141</v>
      </c>
    </row>
    <row r="477" spans="1:14" ht="23.4" hidden="1" customHeight="1" x14ac:dyDescent="0.3">
      <c r="A477" s="23" t="s">
        <v>81</v>
      </c>
      <c r="B477" s="71" t="s">
        <v>82</v>
      </c>
      <c r="C477" s="21" t="s">
        <v>83</v>
      </c>
      <c r="D477" s="23" t="s">
        <v>101</v>
      </c>
      <c r="E477" s="72" t="s">
        <v>85</v>
      </c>
      <c r="F477" s="72" t="s">
        <v>85</v>
      </c>
      <c r="G477" s="72" t="s">
        <v>85</v>
      </c>
      <c r="H477" s="71" t="s">
        <v>90</v>
      </c>
      <c r="I477" s="71" t="str">
        <f>+Links_publicos_PBI[[#This Row],[id]]&amp;"-"&amp;Links_publicos_PBI[[#This Row],[id2]]</f>
        <v>26-13</v>
      </c>
      <c r="J477" s="50">
        <v>26</v>
      </c>
      <c r="K477" s="72">
        <v>13</v>
      </c>
      <c r="L477" s="23" t="s">
        <v>691</v>
      </c>
      <c r="M477" s="73" t="s">
        <v>1588</v>
      </c>
      <c r="N477" s="23" t="s">
        <v>141</v>
      </c>
    </row>
    <row r="478" spans="1:14" ht="23.4" hidden="1" customHeight="1" x14ac:dyDescent="0.3">
      <c r="A478" s="23" t="s">
        <v>81</v>
      </c>
      <c r="B478" s="71" t="s">
        <v>82</v>
      </c>
      <c r="C478" s="21" t="s">
        <v>83</v>
      </c>
      <c r="D478" s="23" t="s">
        <v>101</v>
      </c>
      <c r="E478" s="72" t="s">
        <v>85</v>
      </c>
      <c r="F478" s="72" t="s">
        <v>85</v>
      </c>
      <c r="G478" s="72" t="s">
        <v>85</v>
      </c>
      <c r="H478" s="71" t="s">
        <v>90</v>
      </c>
      <c r="I478" s="71" t="str">
        <f>+Links_publicos_PBI[[#This Row],[id]]&amp;"-"&amp;Links_publicos_PBI[[#This Row],[id2]]</f>
        <v>26-14</v>
      </c>
      <c r="J478" s="50">
        <v>26</v>
      </c>
      <c r="K478" s="72">
        <v>14</v>
      </c>
      <c r="L478" s="23" t="s">
        <v>692</v>
      </c>
      <c r="M478" s="73" t="s">
        <v>1589</v>
      </c>
      <c r="N478" s="23" t="s">
        <v>141</v>
      </c>
    </row>
    <row r="479" spans="1:14" ht="23.4" hidden="1" customHeight="1" x14ac:dyDescent="0.3">
      <c r="A479" s="23" t="s">
        <v>81</v>
      </c>
      <c r="B479" s="71" t="s">
        <v>82</v>
      </c>
      <c r="C479" s="21" t="s">
        <v>83</v>
      </c>
      <c r="D479" s="23" t="s">
        <v>101</v>
      </c>
      <c r="E479" s="72" t="s">
        <v>85</v>
      </c>
      <c r="F479" s="72" t="s">
        <v>85</v>
      </c>
      <c r="G479" s="72" t="s">
        <v>85</v>
      </c>
      <c r="H479" s="71" t="s">
        <v>90</v>
      </c>
      <c r="I479" s="71" t="str">
        <f>+Links_publicos_PBI[[#This Row],[id]]&amp;"-"&amp;Links_publicos_PBI[[#This Row],[id2]]</f>
        <v>26-15</v>
      </c>
      <c r="J479" s="50">
        <v>26</v>
      </c>
      <c r="K479" s="72">
        <v>15</v>
      </c>
      <c r="L479" s="23" t="s">
        <v>693</v>
      </c>
      <c r="M479" s="73" t="s">
        <v>1590</v>
      </c>
      <c r="N479" s="23" t="s">
        <v>141</v>
      </c>
    </row>
    <row r="480" spans="1:14" ht="23.4" hidden="1" customHeight="1" x14ac:dyDescent="0.3">
      <c r="A480" s="23" t="s">
        <v>81</v>
      </c>
      <c r="B480" s="71" t="s">
        <v>82</v>
      </c>
      <c r="C480" s="21" t="s">
        <v>83</v>
      </c>
      <c r="D480" s="23" t="s">
        <v>101</v>
      </c>
      <c r="E480" s="72" t="s">
        <v>85</v>
      </c>
      <c r="F480" s="72" t="s">
        <v>85</v>
      </c>
      <c r="G480" s="72" t="s">
        <v>85</v>
      </c>
      <c r="H480" s="71" t="s">
        <v>90</v>
      </c>
      <c r="I480" s="71" t="str">
        <f>+Links_publicos_PBI[[#This Row],[id]]&amp;"-"&amp;Links_publicos_PBI[[#This Row],[id2]]</f>
        <v>26-16</v>
      </c>
      <c r="J480" s="50">
        <v>26</v>
      </c>
      <c r="K480" s="72">
        <v>16</v>
      </c>
      <c r="L480" s="23" t="s">
        <v>694</v>
      </c>
      <c r="M480" s="73" t="s">
        <v>1591</v>
      </c>
      <c r="N480" s="23" t="s">
        <v>141</v>
      </c>
    </row>
    <row r="481" spans="1:14" ht="23.4" hidden="1" customHeight="1" x14ac:dyDescent="0.3">
      <c r="A481" s="23" t="s">
        <v>81</v>
      </c>
      <c r="B481" s="71" t="s">
        <v>82</v>
      </c>
      <c r="C481" s="21" t="s">
        <v>83</v>
      </c>
      <c r="D481" s="23" t="s">
        <v>101</v>
      </c>
      <c r="E481" s="72" t="s">
        <v>85</v>
      </c>
      <c r="F481" s="72" t="s">
        <v>85</v>
      </c>
      <c r="G481" s="72" t="s">
        <v>85</v>
      </c>
      <c r="H481" s="71" t="s">
        <v>90</v>
      </c>
      <c r="I481" s="71" t="str">
        <f>+Links_publicos_PBI[[#This Row],[id]]&amp;"-"&amp;Links_publicos_PBI[[#This Row],[id2]]</f>
        <v>26-17</v>
      </c>
      <c r="J481" s="50">
        <v>26</v>
      </c>
      <c r="K481" s="72">
        <v>17</v>
      </c>
      <c r="L481" s="23" t="s">
        <v>695</v>
      </c>
      <c r="M481" s="73" t="s">
        <v>1592</v>
      </c>
      <c r="N481" s="23" t="s">
        <v>141</v>
      </c>
    </row>
    <row r="482" spans="1:14" ht="23.4" hidden="1" customHeight="1" x14ac:dyDescent="0.3">
      <c r="A482" s="23" t="s">
        <v>81</v>
      </c>
      <c r="B482" s="71" t="s">
        <v>82</v>
      </c>
      <c r="C482" s="21" t="s">
        <v>83</v>
      </c>
      <c r="D482" s="23" t="s">
        <v>101</v>
      </c>
      <c r="E482" s="72" t="s">
        <v>85</v>
      </c>
      <c r="F482" s="72" t="s">
        <v>85</v>
      </c>
      <c r="G482" s="72" t="s">
        <v>85</v>
      </c>
      <c r="H482" s="71" t="s">
        <v>90</v>
      </c>
      <c r="I482" s="71" t="str">
        <f>+Links_publicos_PBI[[#This Row],[id]]&amp;"-"&amp;Links_publicos_PBI[[#This Row],[id2]]</f>
        <v>26-18</v>
      </c>
      <c r="J482" s="50">
        <v>26</v>
      </c>
      <c r="K482" s="72">
        <v>18</v>
      </c>
      <c r="L482" s="23" t="s">
        <v>696</v>
      </c>
      <c r="M482" s="73" t="s">
        <v>1593</v>
      </c>
      <c r="N482" s="23" t="s">
        <v>141</v>
      </c>
    </row>
    <row r="483" spans="1:14" ht="23.4" hidden="1" customHeight="1" x14ac:dyDescent="0.3">
      <c r="A483" s="23" t="s">
        <v>52</v>
      </c>
      <c r="B483" s="71" t="s">
        <v>78</v>
      </c>
      <c r="C483" s="21" t="s">
        <v>120</v>
      </c>
      <c r="D483" s="23" t="s">
        <v>89</v>
      </c>
      <c r="E483" s="72" t="s">
        <v>85</v>
      </c>
      <c r="F483" s="72" t="s">
        <v>85</v>
      </c>
      <c r="G483" s="72" t="s">
        <v>86</v>
      </c>
      <c r="H483" s="71" t="s">
        <v>87</v>
      </c>
      <c r="I483" s="71" t="str">
        <f>+Links_publicos_PBI[[#This Row],[id]]&amp;"-"&amp;Links_publicos_PBI[[#This Row],[id2]]</f>
        <v>27-0</v>
      </c>
      <c r="J483" s="50">
        <v>27</v>
      </c>
      <c r="K483" s="72">
        <v>0</v>
      </c>
      <c r="L483" s="23" t="s">
        <v>87</v>
      </c>
      <c r="M483" s="73" t="s">
        <v>2140</v>
      </c>
      <c r="N483" s="23" t="s">
        <v>239</v>
      </c>
    </row>
    <row r="484" spans="1:14" ht="23.4" hidden="1" customHeight="1" x14ac:dyDescent="0.3">
      <c r="A484" s="23" t="s">
        <v>52</v>
      </c>
      <c r="B484" s="71" t="s">
        <v>78</v>
      </c>
      <c r="C484" s="21" t="s">
        <v>120</v>
      </c>
      <c r="D484" s="23" t="s">
        <v>89</v>
      </c>
      <c r="E484" s="72" t="s">
        <v>85</v>
      </c>
      <c r="F484" s="72" t="s">
        <v>85</v>
      </c>
      <c r="G484" s="72" t="s">
        <v>85</v>
      </c>
      <c r="H484" s="71" t="s">
        <v>90</v>
      </c>
      <c r="I484" s="71" t="str">
        <f>+Links_publicos_PBI[[#This Row],[id]]&amp;"-"&amp;Links_publicos_PBI[[#This Row],[id2]]</f>
        <v>28-1</v>
      </c>
      <c r="J484" s="50">
        <v>28</v>
      </c>
      <c r="K484" s="72">
        <v>1</v>
      </c>
      <c r="L484" s="23" t="s">
        <v>703</v>
      </c>
      <c r="M484" s="73" t="s">
        <v>2141</v>
      </c>
      <c r="N484" s="23" t="s">
        <v>240</v>
      </c>
    </row>
    <row r="485" spans="1:14" ht="23.4" hidden="1" customHeight="1" x14ac:dyDescent="0.3">
      <c r="A485" s="23" t="s">
        <v>52</v>
      </c>
      <c r="B485" s="71" t="s">
        <v>78</v>
      </c>
      <c r="C485" s="21" t="s">
        <v>120</v>
      </c>
      <c r="D485" s="23" t="s">
        <v>89</v>
      </c>
      <c r="E485" s="72" t="s">
        <v>85</v>
      </c>
      <c r="F485" s="72" t="s">
        <v>85</v>
      </c>
      <c r="G485" s="72" t="s">
        <v>85</v>
      </c>
      <c r="H485" s="71" t="s">
        <v>90</v>
      </c>
      <c r="I485" s="71" t="str">
        <f>+Links_publicos_PBI[[#This Row],[id]]&amp;"-"&amp;Links_publicos_PBI[[#This Row],[id2]]</f>
        <v>28-2</v>
      </c>
      <c r="J485" s="50">
        <v>28</v>
      </c>
      <c r="K485" s="72">
        <v>2</v>
      </c>
      <c r="L485" s="23" t="s">
        <v>701</v>
      </c>
      <c r="M485" s="73" t="s">
        <v>2142</v>
      </c>
      <c r="N485" s="23" t="s">
        <v>240</v>
      </c>
    </row>
    <row r="486" spans="1:14" ht="23.4" hidden="1" customHeight="1" x14ac:dyDescent="0.3">
      <c r="A486" s="23" t="s">
        <v>52</v>
      </c>
      <c r="B486" s="71" t="s">
        <v>78</v>
      </c>
      <c r="C486" s="21" t="s">
        <v>120</v>
      </c>
      <c r="D486" s="23" t="s">
        <v>89</v>
      </c>
      <c r="E486" s="72" t="s">
        <v>85</v>
      </c>
      <c r="F486" s="72" t="s">
        <v>85</v>
      </c>
      <c r="G486" s="72" t="s">
        <v>85</v>
      </c>
      <c r="H486" s="71" t="s">
        <v>90</v>
      </c>
      <c r="I486" s="71" t="str">
        <f>+Links_publicos_PBI[[#This Row],[id]]&amp;"-"&amp;Links_publicos_PBI[[#This Row],[id2]]</f>
        <v>28-3</v>
      </c>
      <c r="J486" s="50">
        <v>28</v>
      </c>
      <c r="K486" s="72">
        <v>3</v>
      </c>
      <c r="L486" s="23" t="s">
        <v>712</v>
      </c>
      <c r="M486" s="73" t="s">
        <v>2143</v>
      </c>
      <c r="N486" s="23" t="s">
        <v>240</v>
      </c>
    </row>
    <row r="487" spans="1:14" ht="23.4" hidden="1" customHeight="1" x14ac:dyDescent="0.3">
      <c r="A487" s="23" t="s">
        <v>52</v>
      </c>
      <c r="B487" s="71" t="s">
        <v>78</v>
      </c>
      <c r="C487" s="21" t="s">
        <v>120</v>
      </c>
      <c r="D487" s="23" t="s">
        <v>89</v>
      </c>
      <c r="E487" s="72" t="s">
        <v>85</v>
      </c>
      <c r="F487" s="72" t="s">
        <v>85</v>
      </c>
      <c r="G487" s="72" t="s">
        <v>85</v>
      </c>
      <c r="H487" s="71" t="s">
        <v>90</v>
      </c>
      <c r="I487" s="71" t="str">
        <f>+Links_publicos_PBI[[#This Row],[id]]&amp;"-"&amp;Links_publicos_PBI[[#This Row],[id2]]</f>
        <v>28-4</v>
      </c>
      <c r="J487" s="50">
        <v>28</v>
      </c>
      <c r="K487" s="72">
        <v>4</v>
      </c>
      <c r="L487" s="23" t="s">
        <v>699</v>
      </c>
      <c r="M487" s="73" t="s">
        <v>2144</v>
      </c>
      <c r="N487" s="23" t="s">
        <v>240</v>
      </c>
    </row>
    <row r="488" spans="1:14" ht="23.4" hidden="1" customHeight="1" x14ac:dyDescent="0.3">
      <c r="A488" s="23" t="s">
        <v>52</v>
      </c>
      <c r="B488" s="71" t="s">
        <v>78</v>
      </c>
      <c r="C488" s="21" t="s">
        <v>120</v>
      </c>
      <c r="D488" s="23" t="s">
        <v>89</v>
      </c>
      <c r="E488" s="72" t="s">
        <v>85</v>
      </c>
      <c r="F488" s="72" t="s">
        <v>85</v>
      </c>
      <c r="G488" s="72" t="s">
        <v>85</v>
      </c>
      <c r="H488" s="71" t="s">
        <v>90</v>
      </c>
      <c r="I488" s="71" t="str">
        <f>+Links_publicos_PBI[[#This Row],[id]]&amp;"-"&amp;Links_publicos_PBI[[#This Row],[id2]]</f>
        <v>28-5</v>
      </c>
      <c r="J488" s="50">
        <v>28</v>
      </c>
      <c r="K488" s="72">
        <v>5</v>
      </c>
      <c r="L488" s="23" t="s">
        <v>702</v>
      </c>
      <c r="M488" s="73" t="s">
        <v>2145</v>
      </c>
      <c r="N488" s="23" t="s">
        <v>240</v>
      </c>
    </row>
    <row r="489" spans="1:14" ht="23.4" hidden="1" customHeight="1" x14ac:dyDescent="0.3">
      <c r="A489" s="23" t="s">
        <v>52</v>
      </c>
      <c r="B489" s="71" t="s">
        <v>78</v>
      </c>
      <c r="C489" s="21" t="s">
        <v>120</v>
      </c>
      <c r="D489" s="23" t="s">
        <v>89</v>
      </c>
      <c r="E489" s="72" t="s">
        <v>85</v>
      </c>
      <c r="F489" s="72" t="s">
        <v>85</v>
      </c>
      <c r="G489" s="72" t="s">
        <v>85</v>
      </c>
      <c r="H489" s="71" t="s">
        <v>90</v>
      </c>
      <c r="I489" s="71" t="str">
        <f>+Links_publicos_PBI[[#This Row],[id]]&amp;"-"&amp;Links_publicos_PBI[[#This Row],[id2]]</f>
        <v>28-6</v>
      </c>
      <c r="J489" s="50">
        <v>28</v>
      </c>
      <c r="K489" s="72">
        <v>6</v>
      </c>
      <c r="L489" s="23" t="s">
        <v>714</v>
      </c>
      <c r="M489" s="73" t="s">
        <v>2146</v>
      </c>
      <c r="N489" s="23" t="s">
        <v>240</v>
      </c>
    </row>
    <row r="490" spans="1:14" ht="23.4" hidden="1" customHeight="1" x14ac:dyDescent="0.3">
      <c r="A490" s="23" t="s">
        <v>52</v>
      </c>
      <c r="B490" s="71" t="s">
        <v>78</v>
      </c>
      <c r="C490" s="21" t="s">
        <v>120</v>
      </c>
      <c r="D490" s="23" t="s">
        <v>89</v>
      </c>
      <c r="E490" s="72" t="s">
        <v>85</v>
      </c>
      <c r="F490" s="72" t="s">
        <v>85</v>
      </c>
      <c r="G490" s="72" t="s">
        <v>85</v>
      </c>
      <c r="H490" s="71" t="s">
        <v>90</v>
      </c>
      <c r="I490" s="71" t="str">
        <f>+Links_publicos_PBI[[#This Row],[id]]&amp;"-"&amp;Links_publicos_PBI[[#This Row],[id2]]</f>
        <v>28-7</v>
      </c>
      <c r="J490" s="50">
        <v>28</v>
      </c>
      <c r="K490" s="72">
        <v>7</v>
      </c>
      <c r="L490" s="23" t="s">
        <v>715</v>
      </c>
      <c r="M490" s="73" t="s">
        <v>2147</v>
      </c>
      <c r="N490" s="23" t="s">
        <v>240</v>
      </c>
    </row>
    <row r="491" spans="1:14" ht="23.4" hidden="1" customHeight="1" x14ac:dyDescent="0.3">
      <c r="A491" s="23" t="s">
        <v>52</v>
      </c>
      <c r="B491" s="71" t="s">
        <v>78</v>
      </c>
      <c r="C491" s="21" t="s">
        <v>120</v>
      </c>
      <c r="D491" s="23" t="s">
        <v>89</v>
      </c>
      <c r="E491" s="72" t="s">
        <v>85</v>
      </c>
      <c r="F491" s="72" t="s">
        <v>85</v>
      </c>
      <c r="G491" s="72" t="s">
        <v>85</v>
      </c>
      <c r="H491" s="71" t="s">
        <v>90</v>
      </c>
      <c r="I491" s="71" t="str">
        <f>+Links_publicos_PBI[[#This Row],[id]]&amp;"-"&amp;Links_publicos_PBI[[#This Row],[id2]]</f>
        <v>28-8</v>
      </c>
      <c r="J491" s="50">
        <v>28</v>
      </c>
      <c r="K491" s="72">
        <v>8</v>
      </c>
      <c r="L491" s="23" t="s">
        <v>717</v>
      </c>
      <c r="M491" s="73" t="s">
        <v>2148</v>
      </c>
      <c r="N491" s="23" t="s">
        <v>240</v>
      </c>
    </row>
    <row r="492" spans="1:14" ht="23.4" hidden="1" customHeight="1" x14ac:dyDescent="0.3">
      <c r="A492" s="23" t="s">
        <v>52</v>
      </c>
      <c r="B492" s="71" t="s">
        <v>78</v>
      </c>
      <c r="C492" s="21" t="s">
        <v>120</v>
      </c>
      <c r="D492" s="23" t="s">
        <v>89</v>
      </c>
      <c r="E492" s="72" t="s">
        <v>85</v>
      </c>
      <c r="F492" s="72" t="s">
        <v>85</v>
      </c>
      <c r="G492" s="72" t="s">
        <v>85</v>
      </c>
      <c r="H492" s="71" t="s">
        <v>90</v>
      </c>
      <c r="I492" s="71" t="str">
        <f>+Links_publicos_PBI[[#This Row],[id]]&amp;"-"&amp;Links_publicos_PBI[[#This Row],[id2]]</f>
        <v>28-9</v>
      </c>
      <c r="J492" s="50">
        <v>28</v>
      </c>
      <c r="K492" s="72">
        <v>9</v>
      </c>
      <c r="L492" s="23" t="s">
        <v>709</v>
      </c>
      <c r="M492" s="73" t="s">
        <v>2149</v>
      </c>
      <c r="N492" s="23" t="s">
        <v>240</v>
      </c>
    </row>
    <row r="493" spans="1:14" ht="23.4" hidden="1" customHeight="1" x14ac:dyDescent="0.3">
      <c r="A493" s="23" t="s">
        <v>52</v>
      </c>
      <c r="B493" s="71" t="s">
        <v>78</v>
      </c>
      <c r="C493" s="21" t="s">
        <v>120</v>
      </c>
      <c r="D493" s="23" t="s">
        <v>89</v>
      </c>
      <c r="E493" s="72" t="s">
        <v>85</v>
      </c>
      <c r="F493" s="72" t="s">
        <v>85</v>
      </c>
      <c r="G493" s="72" t="s">
        <v>85</v>
      </c>
      <c r="H493" s="71" t="s">
        <v>90</v>
      </c>
      <c r="I493" s="71" t="str">
        <f>+Links_publicos_PBI[[#This Row],[id]]&amp;"-"&amp;Links_publicos_PBI[[#This Row],[id2]]</f>
        <v>28-10</v>
      </c>
      <c r="J493" s="50">
        <v>28</v>
      </c>
      <c r="K493" s="72">
        <v>10</v>
      </c>
      <c r="L493" s="23" t="s">
        <v>716</v>
      </c>
      <c r="M493" s="73" t="s">
        <v>2150</v>
      </c>
      <c r="N493" s="23" t="s">
        <v>240</v>
      </c>
    </row>
    <row r="494" spans="1:14" ht="23.4" hidden="1" customHeight="1" x14ac:dyDescent="0.3">
      <c r="A494" s="23" t="s">
        <v>52</v>
      </c>
      <c r="B494" s="71" t="s">
        <v>78</v>
      </c>
      <c r="C494" s="21" t="s">
        <v>120</v>
      </c>
      <c r="D494" s="23" t="s">
        <v>89</v>
      </c>
      <c r="E494" s="72" t="s">
        <v>85</v>
      </c>
      <c r="F494" s="72" t="s">
        <v>85</v>
      </c>
      <c r="G494" s="72" t="s">
        <v>85</v>
      </c>
      <c r="H494" s="71" t="s">
        <v>90</v>
      </c>
      <c r="I494" s="71" t="str">
        <f>+Links_publicos_PBI[[#This Row],[id]]&amp;"-"&amp;Links_publicos_PBI[[#This Row],[id2]]</f>
        <v>28-11</v>
      </c>
      <c r="J494" s="50">
        <v>28</v>
      </c>
      <c r="K494" s="72">
        <v>11</v>
      </c>
      <c r="L494" s="23" t="s">
        <v>711</v>
      </c>
      <c r="M494" s="73" t="s">
        <v>2151</v>
      </c>
      <c r="N494" s="23" t="s">
        <v>240</v>
      </c>
    </row>
    <row r="495" spans="1:14" ht="23.4" hidden="1" customHeight="1" x14ac:dyDescent="0.3">
      <c r="A495" s="23" t="s">
        <v>52</v>
      </c>
      <c r="B495" s="71" t="s">
        <v>78</v>
      </c>
      <c r="C495" s="21" t="s">
        <v>120</v>
      </c>
      <c r="D495" s="23" t="s">
        <v>89</v>
      </c>
      <c r="E495" s="72" t="s">
        <v>85</v>
      </c>
      <c r="F495" s="72" t="s">
        <v>85</v>
      </c>
      <c r="G495" s="72" t="s">
        <v>85</v>
      </c>
      <c r="H495" s="71" t="s">
        <v>90</v>
      </c>
      <c r="I495" s="71" t="str">
        <f>+Links_publicos_PBI[[#This Row],[id]]&amp;"-"&amp;Links_publicos_PBI[[#This Row],[id2]]</f>
        <v>28-12</v>
      </c>
      <c r="J495" s="50">
        <v>28</v>
      </c>
      <c r="K495" s="72">
        <v>12</v>
      </c>
      <c r="L495" s="23" t="s">
        <v>713</v>
      </c>
      <c r="M495" s="73" t="s">
        <v>2152</v>
      </c>
      <c r="N495" s="23" t="s">
        <v>240</v>
      </c>
    </row>
    <row r="496" spans="1:14" ht="23.4" hidden="1" customHeight="1" x14ac:dyDescent="0.3">
      <c r="A496" s="23" t="s">
        <v>52</v>
      </c>
      <c r="B496" s="71" t="s">
        <v>78</v>
      </c>
      <c r="C496" s="21" t="s">
        <v>120</v>
      </c>
      <c r="D496" s="23" t="s">
        <v>89</v>
      </c>
      <c r="E496" s="72" t="s">
        <v>85</v>
      </c>
      <c r="F496" s="72" t="s">
        <v>85</v>
      </c>
      <c r="G496" s="72" t="s">
        <v>85</v>
      </c>
      <c r="H496" s="71" t="s">
        <v>90</v>
      </c>
      <c r="I496" s="71" t="str">
        <f>+Links_publicos_PBI[[#This Row],[id]]&amp;"-"&amp;Links_publicos_PBI[[#This Row],[id2]]</f>
        <v>28-13</v>
      </c>
      <c r="J496" s="50">
        <v>28</v>
      </c>
      <c r="K496" s="72">
        <v>13</v>
      </c>
      <c r="L496" s="23" t="s">
        <v>704</v>
      </c>
      <c r="M496" s="73" t="s">
        <v>2153</v>
      </c>
      <c r="N496" s="23" t="s">
        <v>240</v>
      </c>
    </row>
    <row r="497" spans="1:14" ht="23.4" hidden="1" customHeight="1" x14ac:dyDescent="0.3">
      <c r="A497" s="23" t="s">
        <v>52</v>
      </c>
      <c r="B497" s="71" t="s">
        <v>78</v>
      </c>
      <c r="C497" s="21" t="s">
        <v>120</v>
      </c>
      <c r="D497" s="23" t="s">
        <v>89</v>
      </c>
      <c r="E497" s="72" t="s">
        <v>85</v>
      </c>
      <c r="F497" s="72" t="s">
        <v>85</v>
      </c>
      <c r="G497" s="72" t="s">
        <v>85</v>
      </c>
      <c r="H497" s="71" t="s">
        <v>90</v>
      </c>
      <c r="I497" s="71" t="str">
        <f>+Links_publicos_PBI[[#This Row],[id]]&amp;"-"&amp;Links_publicos_PBI[[#This Row],[id2]]</f>
        <v>28-14</v>
      </c>
      <c r="J497" s="50">
        <v>28</v>
      </c>
      <c r="K497" s="72">
        <v>14</v>
      </c>
      <c r="L497" s="23" t="s">
        <v>710</v>
      </c>
      <c r="M497" s="73" t="s">
        <v>2154</v>
      </c>
      <c r="N497" s="23" t="s">
        <v>240</v>
      </c>
    </row>
    <row r="498" spans="1:14" ht="23.4" hidden="1" customHeight="1" x14ac:dyDescent="0.3">
      <c r="A498" s="23" t="s">
        <v>52</v>
      </c>
      <c r="B498" s="71" t="s">
        <v>78</v>
      </c>
      <c r="C498" s="21" t="s">
        <v>120</v>
      </c>
      <c r="D498" s="23" t="s">
        <v>89</v>
      </c>
      <c r="E498" s="72" t="s">
        <v>85</v>
      </c>
      <c r="F498" s="72" t="s">
        <v>85</v>
      </c>
      <c r="G498" s="72" t="s">
        <v>85</v>
      </c>
      <c r="H498" s="71" t="s">
        <v>90</v>
      </c>
      <c r="I498" s="71" t="str">
        <f>+Links_publicos_PBI[[#This Row],[id]]&amp;"-"&amp;Links_publicos_PBI[[#This Row],[id2]]</f>
        <v>28-15</v>
      </c>
      <c r="J498" s="50">
        <v>28</v>
      </c>
      <c r="K498" s="72">
        <v>15</v>
      </c>
      <c r="L498" s="23" t="s">
        <v>698</v>
      </c>
      <c r="M498" s="73" t="s">
        <v>2155</v>
      </c>
      <c r="N498" s="23" t="s">
        <v>240</v>
      </c>
    </row>
    <row r="499" spans="1:14" ht="23.4" hidden="1" customHeight="1" x14ac:dyDescent="0.3">
      <c r="A499" s="23" t="s">
        <v>52</v>
      </c>
      <c r="B499" s="71" t="s">
        <v>78</v>
      </c>
      <c r="C499" s="21" t="s">
        <v>120</v>
      </c>
      <c r="D499" s="23" t="s">
        <v>89</v>
      </c>
      <c r="E499" s="72" t="s">
        <v>85</v>
      </c>
      <c r="F499" s="72" t="s">
        <v>85</v>
      </c>
      <c r="G499" s="72" t="s">
        <v>85</v>
      </c>
      <c r="H499" s="71" t="s">
        <v>90</v>
      </c>
      <c r="I499" s="71" t="str">
        <f>+Links_publicos_PBI[[#This Row],[id]]&amp;"-"&amp;Links_publicos_PBI[[#This Row],[id2]]</f>
        <v>28-16</v>
      </c>
      <c r="J499" s="50">
        <v>28</v>
      </c>
      <c r="K499" s="72">
        <v>16</v>
      </c>
      <c r="L499" s="23" t="s">
        <v>697</v>
      </c>
      <c r="M499" s="73" t="s">
        <v>2156</v>
      </c>
      <c r="N499" s="23" t="s">
        <v>240</v>
      </c>
    </row>
    <row r="500" spans="1:14" ht="23.4" hidden="1" customHeight="1" x14ac:dyDescent="0.3">
      <c r="A500" s="23" t="s">
        <v>52</v>
      </c>
      <c r="B500" s="71" t="s">
        <v>78</v>
      </c>
      <c r="C500" s="21" t="s">
        <v>120</v>
      </c>
      <c r="D500" s="23" t="s">
        <v>89</v>
      </c>
      <c r="E500" s="72" t="s">
        <v>85</v>
      </c>
      <c r="F500" s="72" t="s">
        <v>85</v>
      </c>
      <c r="G500" s="72" t="s">
        <v>85</v>
      </c>
      <c r="H500" s="71" t="s">
        <v>90</v>
      </c>
      <c r="I500" s="71" t="str">
        <f>+Links_publicos_PBI[[#This Row],[id]]&amp;"-"&amp;Links_publicos_PBI[[#This Row],[id2]]</f>
        <v>28-17</v>
      </c>
      <c r="J500" s="50">
        <v>28</v>
      </c>
      <c r="K500" s="72">
        <v>17</v>
      </c>
      <c r="L500" s="23" t="s">
        <v>708</v>
      </c>
      <c r="M500" s="73" t="s">
        <v>2157</v>
      </c>
      <c r="N500" s="23" t="s">
        <v>240</v>
      </c>
    </row>
    <row r="501" spans="1:14" ht="23.4" hidden="1" customHeight="1" x14ac:dyDescent="0.3">
      <c r="A501" s="23" t="s">
        <v>52</v>
      </c>
      <c r="B501" s="71" t="s">
        <v>78</v>
      </c>
      <c r="C501" s="21" t="s">
        <v>120</v>
      </c>
      <c r="D501" s="23" t="s">
        <v>89</v>
      </c>
      <c r="E501" s="72" t="s">
        <v>85</v>
      </c>
      <c r="F501" s="72" t="s">
        <v>85</v>
      </c>
      <c r="G501" s="72" t="s">
        <v>85</v>
      </c>
      <c r="H501" s="71" t="s">
        <v>90</v>
      </c>
      <c r="I501" s="71" t="str">
        <f>+Links_publicos_PBI[[#This Row],[id]]&amp;"-"&amp;Links_publicos_PBI[[#This Row],[id2]]</f>
        <v>28-18</v>
      </c>
      <c r="J501" s="50">
        <v>28</v>
      </c>
      <c r="K501" s="72">
        <v>18</v>
      </c>
      <c r="L501" s="23" t="s">
        <v>705</v>
      </c>
      <c r="M501" s="73" t="s">
        <v>2158</v>
      </c>
      <c r="N501" s="23" t="s">
        <v>240</v>
      </c>
    </row>
    <row r="502" spans="1:14" ht="23.4" hidden="1" customHeight="1" x14ac:dyDescent="0.3">
      <c r="A502" s="23" t="s">
        <v>52</v>
      </c>
      <c r="B502" s="71" t="s">
        <v>78</v>
      </c>
      <c r="C502" s="21" t="s">
        <v>120</v>
      </c>
      <c r="D502" s="23" t="s">
        <v>89</v>
      </c>
      <c r="E502" s="72" t="s">
        <v>85</v>
      </c>
      <c r="F502" s="72" t="s">
        <v>85</v>
      </c>
      <c r="G502" s="72" t="s">
        <v>85</v>
      </c>
      <c r="H502" s="71" t="s">
        <v>90</v>
      </c>
      <c r="I502" s="71" t="str">
        <f>+Links_publicos_PBI[[#This Row],[id]]&amp;"-"&amp;Links_publicos_PBI[[#This Row],[id2]]</f>
        <v>28-19</v>
      </c>
      <c r="J502" s="50">
        <v>28</v>
      </c>
      <c r="K502" s="72">
        <v>19</v>
      </c>
      <c r="L502" s="23" t="s">
        <v>718</v>
      </c>
      <c r="M502" s="73" t="s">
        <v>2159</v>
      </c>
      <c r="N502" s="23" t="s">
        <v>240</v>
      </c>
    </row>
    <row r="503" spans="1:14" ht="23.4" hidden="1" customHeight="1" x14ac:dyDescent="0.3">
      <c r="A503" s="23" t="s">
        <v>52</v>
      </c>
      <c r="B503" s="71" t="s">
        <v>78</v>
      </c>
      <c r="C503" s="21" t="s">
        <v>120</v>
      </c>
      <c r="D503" s="23" t="s">
        <v>89</v>
      </c>
      <c r="E503" s="72" t="s">
        <v>85</v>
      </c>
      <c r="F503" s="72" t="s">
        <v>85</v>
      </c>
      <c r="G503" s="72" t="s">
        <v>85</v>
      </c>
      <c r="H503" s="71" t="s">
        <v>90</v>
      </c>
      <c r="I503" s="71" t="str">
        <f>+Links_publicos_PBI[[#This Row],[id]]&amp;"-"&amp;Links_publicos_PBI[[#This Row],[id2]]</f>
        <v>28-20</v>
      </c>
      <c r="J503" s="50">
        <v>28</v>
      </c>
      <c r="K503" s="72">
        <v>20</v>
      </c>
      <c r="L503" s="23" t="s">
        <v>700</v>
      </c>
      <c r="M503" s="73" t="s">
        <v>2160</v>
      </c>
      <c r="N503" s="23" t="s">
        <v>240</v>
      </c>
    </row>
    <row r="504" spans="1:14" ht="23.4" hidden="1" customHeight="1" x14ac:dyDescent="0.3">
      <c r="A504" s="23" t="s">
        <v>52</v>
      </c>
      <c r="B504" s="71" t="s">
        <v>78</v>
      </c>
      <c r="C504" s="21" t="s">
        <v>120</v>
      </c>
      <c r="D504" s="23" t="s">
        <v>89</v>
      </c>
      <c r="E504" s="72" t="s">
        <v>85</v>
      </c>
      <c r="F504" s="72" t="s">
        <v>85</v>
      </c>
      <c r="G504" s="72" t="s">
        <v>85</v>
      </c>
      <c r="H504" s="71" t="s">
        <v>90</v>
      </c>
      <c r="I504" s="71" t="str">
        <f>+Links_publicos_PBI[[#This Row],[id]]&amp;"-"&amp;Links_publicos_PBI[[#This Row],[id2]]</f>
        <v>28-21</v>
      </c>
      <c r="J504" s="50">
        <v>28</v>
      </c>
      <c r="K504" s="72">
        <v>21</v>
      </c>
      <c r="L504" s="23" t="s">
        <v>706</v>
      </c>
      <c r="M504" s="73" t="s">
        <v>2161</v>
      </c>
      <c r="N504" s="23" t="s">
        <v>240</v>
      </c>
    </row>
    <row r="505" spans="1:14" ht="23.4" hidden="1" customHeight="1" x14ac:dyDescent="0.3">
      <c r="A505" s="23" t="s">
        <v>52</v>
      </c>
      <c r="B505" s="71" t="s">
        <v>78</v>
      </c>
      <c r="C505" s="21" t="s">
        <v>120</v>
      </c>
      <c r="D505" s="23" t="s">
        <v>89</v>
      </c>
      <c r="E505" s="72" t="s">
        <v>85</v>
      </c>
      <c r="F505" s="72" t="s">
        <v>85</v>
      </c>
      <c r="G505" s="72" t="s">
        <v>85</v>
      </c>
      <c r="H505" s="71" t="s">
        <v>90</v>
      </c>
      <c r="I505" s="71" t="str">
        <f>+Links_publicos_PBI[[#This Row],[id]]&amp;"-"&amp;Links_publicos_PBI[[#This Row],[id2]]</f>
        <v>28-22</v>
      </c>
      <c r="J505" s="50">
        <v>28</v>
      </c>
      <c r="K505" s="72">
        <v>22</v>
      </c>
      <c r="L505" s="23" t="s">
        <v>707</v>
      </c>
      <c r="M505" s="73" t="s">
        <v>2162</v>
      </c>
      <c r="N505" s="23" t="s">
        <v>240</v>
      </c>
    </row>
    <row r="506" spans="1:14" ht="23.4" hidden="1" customHeight="1" x14ac:dyDescent="0.3">
      <c r="A506" s="23" t="s">
        <v>81</v>
      </c>
      <c r="B506" s="71" t="s">
        <v>82</v>
      </c>
      <c r="C506" s="21" t="s">
        <v>121</v>
      </c>
      <c r="D506" s="23" t="s">
        <v>89</v>
      </c>
      <c r="E506" s="72" t="s">
        <v>85</v>
      </c>
      <c r="F506" s="72" t="s">
        <v>85</v>
      </c>
      <c r="G506" s="72" t="s">
        <v>86</v>
      </c>
      <c r="H506" s="71" t="s">
        <v>87</v>
      </c>
      <c r="I506" s="71" t="str">
        <f>+Links_publicos_PBI[[#This Row],[id]]&amp;"-"&amp;Links_publicos_PBI[[#This Row],[id2]]</f>
        <v>29-0</v>
      </c>
      <c r="J506" s="50">
        <v>29</v>
      </c>
      <c r="K506" s="72">
        <v>0</v>
      </c>
      <c r="L506" s="23" t="s">
        <v>87</v>
      </c>
      <c r="M506" s="73" t="s">
        <v>1552</v>
      </c>
      <c r="N506" s="23" t="s">
        <v>250</v>
      </c>
    </row>
    <row r="507" spans="1:14" ht="23.4" hidden="1" customHeight="1" x14ac:dyDescent="0.3">
      <c r="A507" s="23" t="s">
        <v>81</v>
      </c>
      <c r="B507" s="71" t="s">
        <v>82</v>
      </c>
      <c r="C507" s="21" t="s">
        <v>121</v>
      </c>
      <c r="D507" s="23" t="s">
        <v>89</v>
      </c>
      <c r="E507" s="72" t="s">
        <v>85</v>
      </c>
      <c r="F507" s="72" t="s">
        <v>85</v>
      </c>
      <c r="G507" s="72" t="s">
        <v>85</v>
      </c>
      <c r="H507" s="71" t="s">
        <v>90</v>
      </c>
      <c r="I507" s="71" t="str">
        <f>+Links_publicos_PBI[[#This Row],[id]]&amp;"-"&amp;Links_publicos_PBI[[#This Row],[id2]]</f>
        <v>30-1</v>
      </c>
      <c r="J507" s="50">
        <v>30</v>
      </c>
      <c r="K507" s="72">
        <v>1</v>
      </c>
      <c r="L507" s="23" t="s">
        <v>703</v>
      </c>
      <c r="M507" s="73" t="s">
        <v>1553</v>
      </c>
      <c r="N507" s="23" t="s">
        <v>249</v>
      </c>
    </row>
    <row r="508" spans="1:14" ht="23.4" hidden="1" customHeight="1" x14ac:dyDescent="0.3">
      <c r="A508" s="23" t="s">
        <v>81</v>
      </c>
      <c r="B508" s="71" t="s">
        <v>82</v>
      </c>
      <c r="C508" s="21" t="s">
        <v>121</v>
      </c>
      <c r="D508" s="23" t="s">
        <v>89</v>
      </c>
      <c r="E508" s="72" t="s">
        <v>85</v>
      </c>
      <c r="F508" s="72" t="s">
        <v>85</v>
      </c>
      <c r="G508" s="72" t="s">
        <v>85</v>
      </c>
      <c r="H508" s="71" t="s">
        <v>90</v>
      </c>
      <c r="I508" s="71" t="str">
        <f>+Links_publicos_PBI[[#This Row],[id]]&amp;"-"&amp;Links_publicos_PBI[[#This Row],[id2]]</f>
        <v>30-2</v>
      </c>
      <c r="J508" s="50">
        <v>30</v>
      </c>
      <c r="K508" s="72">
        <v>2</v>
      </c>
      <c r="L508" s="23" t="s">
        <v>701</v>
      </c>
      <c r="M508" s="73" t="s">
        <v>1554</v>
      </c>
      <c r="N508" s="23" t="s">
        <v>249</v>
      </c>
    </row>
    <row r="509" spans="1:14" ht="23.4" hidden="1" customHeight="1" x14ac:dyDescent="0.3">
      <c r="A509" s="23" t="s">
        <v>81</v>
      </c>
      <c r="B509" s="71" t="s">
        <v>82</v>
      </c>
      <c r="C509" s="21" t="s">
        <v>121</v>
      </c>
      <c r="D509" s="23" t="s">
        <v>89</v>
      </c>
      <c r="E509" s="72" t="s">
        <v>85</v>
      </c>
      <c r="F509" s="72" t="s">
        <v>85</v>
      </c>
      <c r="G509" s="72" t="s">
        <v>85</v>
      </c>
      <c r="H509" s="71" t="s">
        <v>90</v>
      </c>
      <c r="I509" s="71" t="str">
        <f>+Links_publicos_PBI[[#This Row],[id]]&amp;"-"&amp;Links_publicos_PBI[[#This Row],[id2]]</f>
        <v>30-3</v>
      </c>
      <c r="J509" s="50">
        <v>30</v>
      </c>
      <c r="K509" s="72">
        <v>3</v>
      </c>
      <c r="L509" s="23" t="s">
        <v>712</v>
      </c>
      <c r="M509" s="73" t="s">
        <v>1555</v>
      </c>
      <c r="N509" s="23" t="s">
        <v>249</v>
      </c>
    </row>
    <row r="510" spans="1:14" ht="23.4" hidden="1" customHeight="1" x14ac:dyDescent="0.3">
      <c r="A510" s="23" t="s">
        <v>81</v>
      </c>
      <c r="B510" s="71" t="s">
        <v>82</v>
      </c>
      <c r="C510" s="21" t="s">
        <v>121</v>
      </c>
      <c r="D510" s="23" t="s">
        <v>89</v>
      </c>
      <c r="E510" s="72" t="s">
        <v>85</v>
      </c>
      <c r="F510" s="72" t="s">
        <v>85</v>
      </c>
      <c r="G510" s="72" t="s">
        <v>85</v>
      </c>
      <c r="H510" s="71" t="s">
        <v>90</v>
      </c>
      <c r="I510" s="71" t="str">
        <f>+Links_publicos_PBI[[#This Row],[id]]&amp;"-"&amp;Links_publicos_PBI[[#This Row],[id2]]</f>
        <v>30-4</v>
      </c>
      <c r="J510" s="50">
        <v>30</v>
      </c>
      <c r="K510" s="72">
        <v>4</v>
      </c>
      <c r="L510" s="23" t="s">
        <v>699</v>
      </c>
      <c r="M510" s="73" t="s">
        <v>1556</v>
      </c>
      <c r="N510" s="23" t="s">
        <v>249</v>
      </c>
    </row>
    <row r="511" spans="1:14" ht="23.4" hidden="1" customHeight="1" x14ac:dyDescent="0.3">
      <c r="A511" s="23" t="s">
        <v>81</v>
      </c>
      <c r="B511" s="71" t="s">
        <v>82</v>
      </c>
      <c r="C511" s="21" t="s">
        <v>121</v>
      </c>
      <c r="D511" s="23" t="s">
        <v>89</v>
      </c>
      <c r="E511" s="72" t="s">
        <v>85</v>
      </c>
      <c r="F511" s="72" t="s">
        <v>85</v>
      </c>
      <c r="G511" s="72" t="s">
        <v>85</v>
      </c>
      <c r="H511" s="71" t="s">
        <v>90</v>
      </c>
      <c r="I511" s="71" t="str">
        <f>+Links_publicos_PBI[[#This Row],[id]]&amp;"-"&amp;Links_publicos_PBI[[#This Row],[id2]]</f>
        <v>30-5</v>
      </c>
      <c r="J511" s="50">
        <v>30</v>
      </c>
      <c r="K511" s="72">
        <v>5</v>
      </c>
      <c r="L511" s="23" t="s">
        <v>702</v>
      </c>
      <c r="M511" s="73" t="s">
        <v>1557</v>
      </c>
      <c r="N511" s="23" t="s">
        <v>249</v>
      </c>
    </row>
    <row r="512" spans="1:14" ht="23.4" hidden="1" customHeight="1" x14ac:dyDescent="0.3">
      <c r="A512" s="23" t="s">
        <v>81</v>
      </c>
      <c r="B512" s="71" t="s">
        <v>82</v>
      </c>
      <c r="C512" s="21" t="s">
        <v>121</v>
      </c>
      <c r="D512" s="23" t="s">
        <v>89</v>
      </c>
      <c r="E512" s="72" t="s">
        <v>85</v>
      </c>
      <c r="F512" s="72" t="s">
        <v>85</v>
      </c>
      <c r="G512" s="72" t="s">
        <v>85</v>
      </c>
      <c r="H512" s="71" t="s">
        <v>90</v>
      </c>
      <c r="I512" s="71" t="str">
        <f>+Links_publicos_PBI[[#This Row],[id]]&amp;"-"&amp;Links_publicos_PBI[[#This Row],[id2]]</f>
        <v>30-6</v>
      </c>
      <c r="J512" s="50">
        <v>30</v>
      </c>
      <c r="K512" s="72">
        <v>6</v>
      </c>
      <c r="L512" s="23" t="s">
        <v>714</v>
      </c>
      <c r="M512" s="73" t="s">
        <v>1558</v>
      </c>
      <c r="N512" s="23" t="s">
        <v>249</v>
      </c>
    </row>
    <row r="513" spans="1:14" ht="23.4" hidden="1" customHeight="1" x14ac:dyDescent="0.3">
      <c r="A513" s="23" t="s">
        <v>81</v>
      </c>
      <c r="B513" s="71" t="s">
        <v>82</v>
      </c>
      <c r="C513" s="21" t="s">
        <v>121</v>
      </c>
      <c r="D513" s="23" t="s">
        <v>89</v>
      </c>
      <c r="E513" s="72" t="s">
        <v>85</v>
      </c>
      <c r="F513" s="72" t="s">
        <v>85</v>
      </c>
      <c r="G513" s="72" t="s">
        <v>85</v>
      </c>
      <c r="H513" s="71" t="s">
        <v>90</v>
      </c>
      <c r="I513" s="71" t="str">
        <f>+Links_publicos_PBI[[#This Row],[id]]&amp;"-"&amp;Links_publicos_PBI[[#This Row],[id2]]</f>
        <v>30-7</v>
      </c>
      <c r="J513" s="50">
        <v>30</v>
      </c>
      <c r="K513" s="72">
        <v>7</v>
      </c>
      <c r="L513" s="23" t="s">
        <v>715</v>
      </c>
      <c r="M513" s="73" t="s">
        <v>1559</v>
      </c>
      <c r="N513" s="23" t="s">
        <v>249</v>
      </c>
    </row>
    <row r="514" spans="1:14" ht="23.4" hidden="1" customHeight="1" x14ac:dyDescent="0.3">
      <c r="A514" s="23" t="s">
        <v>81</v>
      </c>
      <c r="B514" s="71" t="s">
        <v>82</v>
      </c>
      <c r="C514" s="21" t="s">
        <v>121</v>
      </c>
      <c r="D514" s="23" t="s">
        <v>89</v>
      </c>
      <c r="E514" s="72" t="s">
        <v>85</v>
      </c>
      <c r="F514" s="72" t="s">
        <v>85</v>
      </c>
      <c r="G514" s="72" t="s">
        <v>85</v>
      </c>
      <c r="H514" s="71" t="s">
        <v>90</v>
      </c>
      <c r="I514" s="71" t="str">
        <f>+Links_publicos_PBI[[#This Row],[id]]&amp;"-"&amp;Links_publicos_PBI[[#This Row],[id2]]</f>
        <v>30-8</v>
      </c>
      <c r="J514" s="50">
        <v>30</v>
      </c>
      <c r="K514" s="72">
        <v>8</v>
      </c>
      <c r="L514" s="23" t="s">
        <v>717</v>
      </c>
      <c r="M514" s="73" t="s">
        <v>1560</v>
      </c>
      <c r="N514" s="23" t="s">
        <v>249</v>
      </c>
    </row>
    <row r="515" spans="1:14" ht="23.4" hidden="1" customHeight="1" x14ac:dyDescent="0.3">
      <c r="A515" s="23" t="s">
        <v>81</v>
      </c>
      <c r="B515" s="71" t="s">
        <v>82</v>
      </c>
      <c r="C515" s="21" t="s">
        <v>121</v>
      </c>
      <c r="D515" s="23" t="s">
        <v>89</v>
      </c>
      <c r="E515" s="72" t="s">
        <v>85</v>
      </c>
      <c r="F515" s="72" t="s">
        <v>85</v>
      </c>
      <c r="G515" s="72" t="s">
        <v>85</v>
      </c>
      <c r="H515" s="71" t="s">
        <v>90</v>
      </c>
      <c r="I515" s="71" t="str">
        <f>+Links_publicos_PBI[[#This Row],[id]]&amp;"-"&amp;Links_publicos_PBI[[#This Row],[id2]]</f>
        <v>30-9</v>
      </c>
      <c r="J515" s="50">
        <v>30</v>
      </c>
      <c r="K515" s="72">
        <v>9</v>
      </c>
      <c r="L515" s="23" t="s">
        <v>709</v>
      </c>
      <c r="M515" s="73" t="s">
        <v>1561</v>
      </c>
      <c r="N515" s="23" t="s">
        <v>249</v>
      </c>
    </row>
    <row r="516" spans="1:14" ht="23.4" hidden="1" customHeight="1" x14ac:dyDescent="0.3">
      <c r="A516" s="23" t="s">
        <v>81</v>
      </c>
      <c r="B516" s="71" t="s">
        <v>82</v>
      </c>
      <c r="C516" s="21" t="s">
        <v>121</v>
      </c>
      <c r="D516" s="23" t="s">
        <v>89</v>
      </c>
      <c r="E516" s="72" t="s">
        <v>85</v>
      </c>
      <c r="F516" s="72" t="s">
        <v>85</v>
      </c>
      <c r="G516" s="72" t="s">
        <v>85</v>
      </c>
      <c r="H516" s="71" t="s">
        <v>90</v>
      </c>
      <c r="I516" s="71" t="str">
        <f>+Links_publicos_PBI[[#This Row],[id]]&amp;"-"&amp;Links_publicos_PBI[[#This Row],[id2]]</f>
        <v>30-10</v>
      </c>
      <c r="J516" s="50">
        <v>30</v>
      </c>
      <c r="K516" s="72">
        <v>10</v>
      </c>
      <c r="L516" s="23" t="s">
        <v>716</v>
      </c>
      <c r="M516" s="73" t="s">
        <v>1562</v>
      </c>
      <c r="N516" s="23" t="s">
        <v>249</v>
      </c>
    </row>
    <row r="517" spans="1:14" ht="23.4" hidden="1" customHeight="1" x14ac:dyDescent="0.3">
      <c r="A517" s="23" t="s">
        <v>81</v>
      </c>
      <c r="B517" s="71" t="s">
        <v>82</v>
      </c>
      <c r="C517" s="21" t="s">
        <v>121</v>
      </c>
      <c r="D517" s="23" t="s">
        <v>89</v>
      </c>
      <c r="E517" s="72" t="s">
        <v>85</v>
      </c>
      <c r="F517" s="72" t="s">
        <v>85</v>
      </c>
      <c r="G517" s="72" t="s">
        <v>85</v>
      </c>
      <c r="H517" s="71" t="s">
        <v>90</v>
      </c>
      <c r="I517" s="71" t="str">
        <f>+Links_publicos_PBI[[#This Row],[id]]&amp;"-"&amp;Links_publicos_PBI[[#This Row],[id2]]</f>
        <v>30-11</v>
      </c>
      <c r="J517" s="50">
        <v>30</v>
      </c>
      <c r="K517" s="72">
        <v>11</v>
      </c>
      <c r="L517" s="23" t="s">
        <v>711</v>
      </c>
      <c r="M517" s="73" t="s">
        <v>1563</v>
      </c>
      <c r="N517" s="23" t="s">
        <v>249</v>
      </c>
    </row>
    <row r="518" spans="1:14" ht="23.4" hidden="1" customHeight="1" x14ac:dyDescent="0.3">
      <c r="A518" s="23" t="s">
        <v>81</v>
      </c>
      <c r="B518" s="71" t="s">
        <v>82</v>
      </c>
      <c r="C518" s="21" t="s">
        <v>121</v>
      </c>
      <c r="D518" s="23" t="s">
        <v>89</v>
      </c>
      <c r="E518" s="72" t="s">
        <v>85</v>
      </c>
      <c r="F518" s="72" t="s">
        <v>85</v>
      </c>
      <c r="G518" s="72" t="s">
        <v>85</v>
      </c>
      <c r="H518" s="71" t="s">
        <v>90</v>
      </c>
      <c r="I518" s="71" t="str">
        <f>+Links_publicos_PBI[[#This Row],[id]]&amp;"-"&amp;Links_publicos_PBI[[#This Row],[id2]]</f>
        <v>30-12</v>
      </c>
      <c r="J518" s="50">
        <v>30</v>
      </c>
      <c r="K518" s="72">
        <v>12</v>
      </c>
      <c r="L518" s="23" t="s">
        <v>713</v>
      </c>
      <c r="M518" s="73" t="s">
        <v>1564</v>
      </c>
      <c r="N518" s="23" t="s">
        <v>249</v>
      </c>
    </row>
    <row r="519" spans="1:14" ht="23.4" hidden="1" customHeight="1" x14ac:dyDescent="0.3">
      <c r="A519" s="23" t="s">
        <v>81</v>
      </c>
      <c r="B519" s="71" t="s">
        <v>82</v>
      </c>
      <c r="C519" s="21" t="s">
        <v>121</v>
      </c>
      <c r="D519" s="23" t="s">
        <v>89</v>
      </c>
      <c r="E519" s="72" t="s">
        <v>85</v>
      </c>
      <c r="F519" s="72" t="s">
        <v>85</v>
      </c>
      <c r="G519" s="72" t="s">
        <v>85</v>
      </c>
      <c r="H519" s="71" t="s">
        <v>90</v>
      </c>
      <c r="I519" s="71" t="str">
        <f>+Links_publicos_PBI[[#This Row],[id]]&amp;"-"&amp;Links_publicos_PBI[[#This Row],[id2]]</f>
        <v>30-13</v>
      </c>
      <c r="J519" s="50">
        <v>30</v>
      </c>
      <c r="K519" s="72">
        <v>13</v>
      </c>
      <c r="L519" s="23" t="s">
        <v>704</v>
      </c>
      <c r="M519" s="73" t="s">
        <v>1565</v>
      </c>
      <c r="N519" s="23" t="s">
        <v>249</v>
      </c>
    </row>
    <row r="520" spans="1:14" ht="23.4" hidden="1" customHeight="1" x14ac:dyDescent="0.3">
      <c r="A520" s="23" t="s">
        <v>81</v>
      </c>
      <c r="B520" s="71" t="s">
        <v>82</v>
      </c>
      <c r="C520" s="21" t="s">
        <v>121</v>
      </c>
      <c r="D520" s="23" t="s">
        <v>89</v>
      </c>
      <c r="E520" s="72" t="s">
        <v>85</v>
      </c>
      <c r="F520" s="72" t="s">
        <v>85</v>
      </c>
      <c r="G520" s="72" t="s">
        <v>85</v>
      </c>
      <c r="H520" s="71" t="s">
        <v>90</v>
      </c>
      <c r="I520" s="71" t="str">
        <f>+Links_publicos_PBI[[#This Row],[id]]&amp;"-"&amp;Links_publicos_PBI[[#This Row],[id2]]</f>
        <v>30-14</v>
      </c>
      <c r="J520" s="50">
        <v>30</v>
      </c>
      <c r="K520" s="72">
        <v>14</v>
      </c>
      <c r="L520" s="23" t="s">
        <v>710</v>
      </c>
      <c r="M520" s="73" t="s">
        <v>1566</v>
      </c>
      <c r="N520" s="23" t="s">
        <v>249</v>
      </c>
    </row>
    <row r="521" spans="1:14" ht="23.4" hidden="1" customHeight="1" x14ac:dyDescent="0.3">
      <c r="A521" s="23" t="s">
        <v>81</v>
      </c>
      <c r="B521" s="71" t="s">
        <v>82</v>
      </c>
      <c r="C521" s="21" t="s">
        <v>121</v>
      </c>
      <c r="D521" s="23" t="s">
        <v>89</v>
      </c>
      <c r="E521" s="72" t="s">
        <v>85</v>
      </c>
      <c r="F521" s="72" t="s">
        <v>85</v>
      </c>
      <c r="G521" s="72" t="s">
        <v>85</v>
      </c>
      <c r="H521" s="71" t="s">
        <v>90</v>
      </c>
      <c r="I521" s="71" t="str">
        <f>+Links_publicos_PBI[[#This Row],[id]]&amp;"-"&amp;Links_publicos_PBI[[#This Row],[id2]]</f>
        <v>30-15</v>
      </c>
      <c r="J521" s="50">
        <v>30</v>
      </c>
      <c r="K521" s="72">
        <v>15</v>
      </c>
      <c r="L521" s="23" t="s">
        <v>698</v>
      </c>
      <c r="M521" s="73" t="s">
        <v>1567</v>
      </c>
      <c r="N521" s="23" t="s">
        <v>249</v>
      </c>
    </row>
    <row r="522" spans="1:14" ht="23.4" hidden="1" customHeight="1" x14ac:dyDescent="0.3">
      <c r="A522" s="23" t="s">
        <v>81</v>
      </c>
      <c r="B522" s="71" t="s">
        <v>82</v>
      </c>
      <c r="C522" s="21" t="s">
        <v>121</v>
      </c>
      <c r="D522" s="23" t="s">
        <v>89</v>
      </c>
      <c r="E522" s="72" t="s">
        <v>85</v>
      </c>
      <c r="F522" s="72" t="s">
        <v>85</v>
      </c>
      <c r="G522" s="72" t="s">
        <v>85</v>
      </c>
      <c r="H522" s="71" t="s">
        <v>90</v>
      </c>
      <c r="I522" s="71" t="str">
        <f>+Links_publicos_PBI[[#This Row],[id]]&amp;"-"&amp;Links_publicos_PBI[[#This Row],[id2]]</f>
        <v>30-16</v>
      </c>
      <c r="J522" s="50">
        <v>30</v>
      </c>
      <c r="K522" s="72">
        <v>16</v>
      </c>
      <c r="L522" s="23" t="s">
        <v>697</v>
      </c>
      <c r="M522" s="73" t="s">
        <v>1568</v>
      </c>
      <c r="N522" s="23" t="s">
        <v>249</v>
      </c>
    </row>
    <row r="523" spans="1:14" ht="23.4" hidden="1" customHeight="1" x14ac:dyDescent="0.3">
      <c r="A523" s="23" t="s">
        <v>81</v>
      </c>
      <c r="B523" s="71" t="s">
        <v>82</v>
      </c>
      <c r="C523" s="21" t="s">
        <v>121</v>
      </c>
      <c r="D523" s="23" t="s">
        <v>89</v>
      </c>
      <c r="E523" s="72" t="s">
        <v>85</v>
      </c>
      <c r="F523" s="72" t="s">
        <v>85</v>
      </c>
      <c r="G523" s="72" t="s">
        <v>85</v>
      </c>
      <c r="H523" s="71" t="s">
        <v>90</v>
      </c>
      <c r="I523" s="71" t="str">
        <f>+Links_publicos_PBI[[#This Row],[id]]&amp;"-"&amp;Links_publicos_PBI[[#This Row],[id2]]</f>
        <v>30-17</v>
      </c>
      <c r="J523" s="50">
        <v>30</v>
      </c>
      <c r="K523" s="72">
        <v>17</v>
      </c>
      <c r="L523" s="23" t="s">
        <v>708</v>
      </c>
      <c r="M523" s="73" t="s">
        <v>1569</v>
      </c>
      <c r="N523" s="23" t="s">
        <v>249</v>
      </c>
    </row>
    <row r="524" spans="1:14" ht="23.4" hidden="1" customHeight="1" x14ac:dyDescent="0.3">
      <c r="A524" s="23" t="s">
        <v>81</v>
      </c>
      <c r="B524" s="71" t="s">
        <v>82</v>
      </c>
      <c r="C524" s="21" t="s">
        <v>121</v>
      </c>
      <c r="D524" s="23" t="s">
        <v>89</v>
      </c>
      <c r="E524" s="72" t="s">
        <v>85</v>
      </c>
      <c r="F524" s="72" t="s">
        <v>85</v>
      </c>
      <c r="G524" s="72" t="s">
        <v>85</v>
      </c>
      <c r="H524" s="71" t="s">
        <v>90</v>
      </c>
      <c r="I524" s="71" t="str">
        <f>+Links_publicos_PBI[[#This Row],[id]]&amp;"-"&amp;Links_publicos_PBI[[#This Row],[id2]]</f>
        <v>30-18</v>
      </c>
      <c r="J524" s="50">
        <v>30</v>
      </c>
      <c r="K524" s="72">
        <v>18</v>
      </c>
      <c r="L524" s="23" t="s">
        <v>705</v>
      </c>
      <c r="M524" s="73" t="s">
        <v>1570</v>
      </c>
      <c r="N524" s="23" t="s">
        <v>249</v>
      </c>
    </row>
    <row r="525" spans="1:14" ht="23.4" hidden="1" customHeight="1" x14ac:dyDescent="0.3">
      <c r="A525" s="23" t="s">
        <v>81</v>
      </c>
      <c r="B525" s="71" t="s">
        <v>82</v>
      </c>
      <c r="C525" s="21" t="s">
        <v>121</v>
      </c>
      <c r="D525" s="23" t="s">
        <v>89</v>
      </c>
      <c r="E525" s="72" t="s">
        <v>85</v>
      </c>
      <c r="F525" s="72" t="s">
        <v>85</v>
      </c>
      <c r="G525" s="72" t="s">
        <v>85</v>
      </c>
      <c r="H525" s="71" t="s">
        <v>90</v>
      </c>
      <c r="I525" s="71" t="str">
        <f>+Links_publicos_PBI[[#This Row],[id]]&amp;"-"&amp;Links_publicos_PBI[[#This Row],[id2]]</f>
        <v>30-19</v>
      </c>
      <c r="J525" s="50">
        <v>30</v>
      </c>
      <c r="K525" s="72">
        <v>19</v>
      </c>
      <c r="L525" s="23" t="s">
        <v>718</v>
      </c>
      <c r="M525" s="73" t="s">
        <v>1571</v>
      </c>
      <c r="N525" s="23" t="s">
        <v>249</v>
      </c>
    </row>
    <row r="526" spans="1:14" ht="23.4" hidden="1" customHeight="1" x14ac:dyDescent="0.3">
      <c r="A526" s="23" t="s">
        <v>81</v>
      </c>
      <c r="B526" s="71" t="s">
        <v>82</v>
      </c>
      <c r="C526" s="21" t="s">
        <v>121</v>
      </c>
      <c r="D526" s="23" t="s">
        <v>89</v>
      </c>
      <c r="E526" s="72" t="s">
        <v>85</v>
      </c>
      <c r="F526" s="72" t="s">
        <v>85</v>
      </c>
      <c r="G526" s="72" t="s">
        <v>85</v>
      </c>
      <c r="H526" s="71" t="s">
        <v>90</v>
      </c>
      <c r="I526" s="71" t="str">
        <f>+Links_publicos_PBI[[#This Row],[id]]&amp;"-"&amp;Links_publicos_PBI[[#This Row],[id2]]</f>
        <v>30-20</v>
      </c>
      <c r="J526" s="50">
        <v>30</v>
      </c>
      <c r="K526" s="72">
        <v>20</v>
      </c>
      <c r="L526" s="23" t="s">
        <v>700</v>
      </c>
      <c r="M526" s="73" t="s">
        <v>1572</v>
      </c>
      <c r="N526" s="23" t="s">
        <v>249</v>
      </c>
    </row>
    <row r="527" spans="1:14" ht="23.4" hidden="1" customHeight="1" x14ac:dyDescent="0.3">
      <c r="A527" s="23" t="s">
        <v>81</v>
      </c>
      <c r="B527" s="71" t="s">
        <v>82</v>
      </c>
      <c r="C527" s="21" t="s">
        <v>121</v>
      </c>
      <c r="D527" s="23" t="s">
        <v>89</v>
      </c>
      <c r="E527" s="72" t="s">
        <v>85</v>
      </c>
      <c r="F527" s="72" t="s">
        <v>85</v>
      </c>
      <c r="G527" s="72" t="s">
        <v>85</v>
      </c>
      <c r="H527" s="71" t="s">
        <v>90</v>
      </c>
      <c r="I527" s="71" t="str">
        <f>+Links_publicos_PBI[[#This Row],[id]]&amp;"-"&amp;Links_publicos_PBI[[#This Row],[id2]]</f>
        <v>30-21</v>
      </c>
      <c r="J527" s="50">
        <v>30</v>
      </c>
      <c r="K527" s="72">
        <v>21</v>
      </c>
      <c r="L527" s="23" t="s">
        <v>706</v>
      </c>
      <c r="M527" s="73" t="s">
        <v>1573</v>
      </c>
      <c r="N527" s="23" t="s">
        <v>249</v>
      </c>
    </row>
    <row r="528" spans="1:14" ht="23.4" hidden="1" customHeight="1" x14ac:dyDescent="0.3">
      <c r="A528" s="23" t="s">
        <v>81</v>
      </c>
      <c r="B528" s="71" t="s">
        <v>82</v>
      </c>
      <c r="C528" s="21" t="s">
        <v>121</v>
      </c>
      <c r="D528" s="23" t="s">
        <v>89</v>
      </c>
      <c r="E528" s="72" t="s">
        <v>85</v>
      </c>
      <c r="F528" s="72" t="s">
        <v>85</v>
      </c>
      <c r="G528" s="72" t="s">
        <v>85</v>
      </c>
      <c r="H528" s="71" t="s">
        <v>90</v>
      </c>
      <c r="I528" s="71" t="str">
        <f>+Links_publicos_PBI[[#This Row],[id]]&amp;"-"&amp;Links_publicos_PBI[[#This Row],[id2]]</f>
        <v>30-22</v>
      </c>
      <c r="J528" s="50">
        <v>30</v>
      </c>
      <c r="K528" s="72">
        <v>22</v>
      </c>
      <c r="L528" s="23" t="s">
        <v>707</v>
      </c>
      <c r="M528" s="73" t="s">
        <v>1574</v>
      </c>
      <c r="N528" s="23" t="s">
        <v>249</v>
      </c>
    </row>
    <row r="529" spans="1:14" ht="23.4" hidden="1" customHeight="1" x14ac:dyDescent="0.3">
      <c r="A529" s="23" t="s">
        <v>52</v>
      </c>
      <c r="B529" s="71" t="s">
        <v>78</v>
      </c>
      <c r="C529" s="21" t="s">
        <v>108</v>
      </c>
      <c r="D529" s="23" t="s">
        <v>100</v>
      </c>
      <c r="E529" s="72" t="s">
        <v>85</v>
      </c>
      <c r="F529" s="72" t="s">
        <v>85</v>
      </c>
      <c r="G529" s="72" t="s">
        <v>86</v>
      </c>
      <c r="H529" s="71" t="s">
        <v>87</v>
      </c>
      <c r="I529" s="71" t="str">
        <f>+Links_publicos_PBI[[#This Row],[id]]&amp;"-"&amp;Links_publicos_PBI[[#This Row],[id2]]</f>
        <v>31-0</v>
      </c>
      <c r="J529" s="50">
        <v>31</v>
      </c>
      <c r="K529" s="72">
        <v>0</v>
      </c>
      <c r="L529" s="23" t="s">
        <v>87</v>
      </c>
      <c r="M529" s="73" t="s">
        <v>2200</v>
      </c>
      <c r="N529" s="23" t="s">
        <v>235</v>
      </c>
    </row>
    <row r="530" spans="1:14" ht="23.4" hidden="1" customHeight="1" x14ac:dyDescent="0.3">
      <c r="A530" s="23" t="s">
        <v>52</v>
      </c>
      <c r="B530" s="71" t="s">
        <v>78</v>
      </c>
      <c r="C530" s="21" t="s">
        <v>108</v>
      </c>
      <c r="D530" s="23" t="s">
        <v>100</v>
      </c>
      <c r="E530" s="72" t="s">
        <v>85</v>
      </c>
      <c r="F530" s="72" t="s">
        <v>85</v>
      </c>
      <c r="G530" s="72" t="s">
        <v>85</v>
      </c>
      <c r="H530" s="71" t="s">
        <v>106</v>
      </c>
      <c r="I530" s="71" t="str">
        <f>+Links_publicos_PBI[[#This Row],[id]]&amp;"-"&amp;Links_publicos_PBI[[#This Row],[id2]]</f>
        <v>32-1</v>
      </c>
      <c r="J530" s="50">
        <v>32</v>
      </c>
      <c r="K530" s="72">
        <v>1</v>
      </c>
      <c r="L530" s="23" t="s">
        <v>722</v>
      </c>
      <c r="M530" s="73" t="s">
        <v>2201</v>
      </c>
      <c r="N530" s="23" t="s">
        <v>236</v>
      </c>
    </row>
    <row r="531" spans="1:14" ht="23.4" hidden="1" customHeight="1" x14ac:dyDescent="0.3">
      <c r="A531" s="23" t="s">
        <v>52</v>
      </c>
      <c r="B531" s="71" t="s">
        <v>78</v>
      </c>
      <c r="C531" s="21" t="s">
        <v>108</v>
      </c>
      <c r="D531" s="23" t="s">
        <v>100</v>
      </c>
      <c r="E531" s="72" t="s">
        <v>85</v>
      </c>
      <c r="F531" s="72" t="s">
        <v>85</v>
      </c>
      <c r="G531" s="72" t="s">
        <v>85</v>
      </c>
      <c r="H531" s="71" t="s">
        <v>106</v>
      </c>
      <c r="I531" s="71" t="str">
        <f>+Links_publicos_PBI[[#This Row],[id]]&amp;"-"&amp;Links_publicos_PBI[[#This Row],[id2]]</f>
        <v>32-2</v>
      </c>
      <c r="J531" s="50">
        <v>32</v>
      </c>
      <c r="K531" s="72">
        <v>2</v>
      </c>
      <c r="L531" s="23" t="s">
        <v>724</v>
      </c>
      <c r="M531" s="73" t="s">
        <v>2202</v>
      </c>
      <c r="N531" s="23" t="s">
        <v>236</v>
      </c>
    </row>
    <row r="532" spans="1:14" ht="23.4" hidden="1" customHeight="1" x14ac:dyDescent="0.3">
      <c r="A532" s="23" t="s">
        <v>52</v>
      </c>
      <c r="B532" s="71" t="s">
        <v>78</v>
      </c>
      <c r="C532" s="21" t="s">
        <v>108</v>
      </c>
      <c r="D532" s="23" t="s">
        <v>100</v>
      </c>
      <c r="E532" s="72" t="s">
        <v>85</v>
      </c>
      <c r="F532" s="72" t="s">
        <v>85</v>
      </c>
      <c r="G532" s="72" t="s">
        <v>85</v>
      </c>
      <c r="H532" s="71" t="s">
        <v>106</v>
      </c>
      <c r="I532" s="71" t="str">
        <f>+Links_publicos_PBI[[#This Row],[id]]&amp;"-"&amp;Links_publicos_PBI[[#This Row],[id2]]</f>
        <v>32-3</v>
      </c>
      <c r="J532" s="50">
        <v>32</v>
      </c>
      <c r="K532" s="72">
        <v>3</v>
      </c>
      <c r="L532" s="23" t="s">
        <v>725</v>
      </c>
      <c r="M532" s="73" t="s">
        <v>2203</v>
      </c>
      <c r="N532" s="23" t="s">
        <v>236</v>
      </c>
    </row>
    <row r="533" spans="1:14" ht="23.4" hidden="1" customHeight="1" x14ac:dyDescent="0.3">
      <c r="A533" s="23" t="s">
        <v>52</v>
      </c>
      <c r="B533" s="71" t="s">
        <v>78</v>
      </c>
      <c r="C533" s="21" t="s">
        <v>108</v>
      </c>
      <c r="D533" s="23" t="s">
        <v>100</v>
      </c>
      <c r="E533" s="72" t="s">
        <v>85</v>
      </c>
      <c r="F533" s="72" t="s">
        <v>85</v>
      </c>
      <c r="G533" s="72" t="s">
        <v>85</v>
      </c>
      <c r="H533" s="71" t="s">
        <v>106</v>
      </c>
      <c r="I533" s="71" t="str">
        <f>+Links_publicos_PBI[[#This Row],[id]]&amp;"-"&amp;Links_publicos_PBI[[#This Row],[id2]]</f>
        <v>32-4</v>
      </c>
      <c r="J533" s="50">
        <v>32</v>
      </c>
      <c r="K533" s="72">
        <v>4</v>
      </c>
      <c r="L533" s="23" t="s">
        <v>723</v>
      </c>
      <c r="M533" s="73" t="s">
        <v>2204</v>
      </c>
      <c r="N533" s="23" t="s">
        <v>236</v>
      </c>
    </row>
    <row r="534" spans="1:14" ht="23.4" hidden="1" customHeight="1" x14ac:dyDescent="0.3">
      <c r="A534" s="23" t="s">
        <v>52</v>
      </c>
      <c r="B534" s="71" t="s">
        <v>78</v>
      </c>
      <c r="C534" s="21" t="s">
        <v>108</v>
      </c>
      <c r="D534" s="23" t="s">
        <v>100</v>
      </c>
      <c r="E534" s="72" t="s">
        <v>85</v>
      </c>
      <c r="F534" s="72" t="s">
        <v>85</v>
      </c>
      <c r="G534" s="72" t="s">
        <v>85</v>
      </c>
      <c r="H534" s="71" t="s">
        <v>106</v>
      </c>
      <c r="I534" s="71" t="str">
        <f>+Links_publicos_PBI[[#This Row],[id]]&amp;"-"&amp;Links_publicos_PBI[[#This Row],[id2]]</f>
        <v>32-5</v>
      </c>
      <c r="J534" s="50">
        <v>32</v>
      </c>
      <c r="K534" s="72">
        <v>5</v>
      </c>
      <c r="L534" s="23" t="s">
        <v>726</v>
      </c>
      <c r="M534" s="73" t="s">
        <v>2205</v>
      </c>
      <c r="N534" s="23" t="s">
        <v>236</v>
      </c>
    </row>
    <row r="535" spans="1:14" ht="23.4" hidden="1" customHeight="1" x14ac:dyDescent="0.3">
      <c r="A535" s="23" t="s">
        <v>52</v>
      </c>
      <c r="B535" s="71" t="s">
        <v>78</v>
      </c>
      <c r="C535" s="21" t="s">
        <v>108</v>
      </c>
      <c r="D535" s="23" t="s">
        <v>100</v>
      </c>
      <c r="E535" s="72" t="s">
        <v>85</v>
      </c>
      <c r="F535" s="72" t="s">
        <v>85</v>
      </c>
      <c r="G535" s="72" t="s">
        <v>85</v>
      </c>
      <c r="H535" s="71" t="s">
        <v>106</v>
      </c>
      <c r="I535" s="71" t="str">
        <f>+Links_publicos_PBI[[#This Row],[id]]&amp;"-"&amp;Links_publicos_PBI[[#This Row],[id2]]</f>
        <v>32-6</v>
      </c>
      <c r="J535" s="50">
        <v>32</v>
      </c>
      <c r="K535" s="72">
        <v>6</v>
      </c>
      <c r="L535" s="23" t="s">
        <v>727</v>
      </c>
      <c r="M535" s="73" t="s">
        <v>2206</v>
      </c>
      <c r="N535" s="23" t="s">
        <v>236</v>
      </c>
    </row>
    <row r="536" spans="1:14" ht="23.4" hidden="1" customHeight="1" x14ac:dyDescent="0.3">
      <c r="A536" s="23" t="s">
        <v>52</v>
      </c>
      <c r="B536" s="71" t="s">
        <v>78</v>
      </c>
      <c r="C536" s="21" t="s">
        <v>108</v>
      </c>
      <c r="D536" s="23" t="s">
        <v>100</v>
      </c>
      <c r="E536" s="72" t="s">
        <v>85</v>
      </c>
      <c r="F536" s="72" t="s">
        <v>85</v>
      </c>
      <c r="G536" s="72" t="s">
        <v>85</v>
      </c>
      <c r="H536" s="71" t="s">
        <v>106</v>
      </c>
      <c r="I536" s="71" t="str">
        <f>+Links_publicos_PBI[[#This Row],[id]]&amp;"-"&amp;Links_publicos_PBI[[#This Row],[id2]]</f>
        <v>32-7</v>
      </c>
      <c r="J536" s="50">
        <v>32</v>
      </c>
      <c r="K536" s="72">
        <v>7</v>
      </c>
      <c r="L536" s="23" t="s">
        <v>728</v>
      </c>
      <c r="M536" s="73" t="s">
        <v>2207</v>
      </c>
      <c r="N536" s="23" t="s">
        <v>236</v>
      </c>
    </row>
    <row r="537" spans="1:14" ht="23.4" hidden="1" customHeight="1" x14ac:dyDescent="0.3">
      <c r="A537" s="23" t="s">
        <v>52</v>
      </c>
      <c r="B537" s="71" t="s">
        <v>78</v>
      </c>
      <c r="C537" s="21" t="s">
        <v>108</v>
      </c>
      <c r="D537" s="23" t="s">
        <v>100</v>
      </c>
      <c r="E537" s="72" t="s">
        <v>85</v>
      </c>
      <c r="F537" s="72" t="s">
        <v>85</v>
      </c>
      <c r="G537" s="72" t="s">
        <v>85</v>
      </c>
      <c r="H537" s="71" t="s">
        <v>106</v>
      </c>
      <c r="I537" s="71" t="str">
        <f>+Links_publicos_PBI[[#This Row],[id]]&amp;"-"&amp;Links_publicos_PBI[[#This Row],[id2]]</f>
        <v>32-8</v>
      </c>
      <c r="J537" s="50">
        <v>32</v>
      </c>
      <c r="K537" s="72">
        <v>8</v>
      </c>
      <c r="L537" s="23" t="s">
        <v>729</v>
      </c>
      <c r="M537" s="73" t="s">
        <v>2208</v>
      </c>
      <c r="N537" s="23" t="s">
        <v>236</v>
      </c>
    </row>
    <row r="538" spans="1:14" ht="23.4" hidden="1" customHeight="1" x14ac:dyDescent="0.3">
      <c r="A538" s="23" t="s">
        <v>52</v>
      </c>
      <c r="B538" s="71" t="s">
        <v>78</v>
      </c>
      <c r="C538" s="21" t="s">
        <v>108</v>
      </c>
      <c r="D538" s="23" t="s">
        <v>100</v>
      </c>
      <c r="E538" s="72" t="s">
        <v>85</v>
      </c>
      <c r="F538" s="72" t="s">
        <v>85</v>
      </c>
      <c r="G538" s="72" t="s">
        <v>85</v>
      </c>
      <c r="H538" s="71" t="s">
        <v>106</v>
      </c>
      <c r="I538" s="71" t="str">
        <f>+Links_publicos_PBI[[#This Row],[id]]&amp;"-"&amp;Links_publicos_PBI[[#This Row],[id2]]</f>
        <v>32-9</v>
      </c>
      <c r="J538" s="50">
        <v>32</v>
      </c>
      <c r="K538" s="72">
        <v>9</v>
      </c>
      <c r="L538" s="23" t="s">
        <v>731</v>
      </c>
      <c r="M538" s="73" t="s">
        <v>2209</v>
      </c>
      <c r="N538" s="23" t="s">
        <v>236</v>
      </c>
    </row>
    <row r="539" spans="1:14" ht="23.4" hidden="1" customHeight="1" x14ac:dyDescent="0.3">
      <c r="A539" s="23" t="s">
        <v>52</v>
      </c>
      <c r="B539" s="71" t="s">
        <v>78</v>
      </c>
      <c r="C539" s="21" t="s">
        <v>108</v>
      </c>
      <c r="D539" s="23" t="s">
        <v>100</v>
      </c>
      <c r="E539" s="72" t="s">
        <v>85</v>
      </c>
      <c r="F539" s="72" t="s">
        <v>85</v>
      </c>
      <c r="G539" s="72" t="s">
        <v>85</v>
      </c>
      <c r="H539" s="71" t="s">
        <v>106</v>
      </c>
      <c r="I539" s="71" t="str">
        <f>+Links_publicos_PBI[[#This Row],[id]]&amp;"-"&amp;Links_publicos_PBI[[#This Row],[id2]]</f>
        <v>32-10</v>
      </c>
      <c r="J539" s="50">
        <v>32</v>
      </c>
      <c r="K539" s="72">
        <v>10</v>
      </c>
      <c r="L539" s="23" t="s">
        <v>720</v>
      </c>
      <c r="M539" s="73" t="s">
        <v>2210</v>
      </c>
      <c r="N539" s="23" t="s">
        <v>236</v>
      </c>
    </row>
    <row r="540" spans="1:14" ht="23.4" hidden="1" customHeight="1" x14ac:dyDescent="0.3">
      <c r="A540" s="23" t="s">
        <v>52</v>
      </c>
      <c r="B540" s="71" t="s">
        <v>78</v>
      </c>
      <c r="C540" s="21" t="s">
        <v>108</v>
      </c>
      <c r="D540" s="23" t="s">
        <v>100</v>
      </c>
      <c r="E540" s="72" t="s">
        <v>85</v>
      </c>
      <c r="F540" s="72" t="s">
        <v>85</v>
      </c>
      <c r="G540" s="72" t="s">
        <v>85</v>
      </c>
      <c r="H540" s="71" t="s">
        <v>106</v>
      </c>
      <c r="I540" s="71" t="str">
        <f>+Links_publicos_PBI[[#This Row],[id]]&amp;"-"&amp;Links_publicos_PBI[[#This Row],[id2]]</f>
        <v>32-11</v>
      </c>
      <c r="J540" s="50">
        <v>32</v>
      </c>
      <c r="K540" s="72">
        <v>11</v>
      </c>
      <c r="L540" s="23" t="s">
        <v>719</v>
      </c>
      <c r="M540" s="73" t="s">
        <v>2211</v>
      </c>
      <c r="N540" s="23" t="s">
        <v>236</v>
      </c>
    </row>
    <row r="541" spans="1:14" ht="23.4" hidden="1" customHeight="1" x14ac:dyDescent="0.3">
      <c r="A541" s="23" t="s">
        <v>52</v>
      </c>
      <c r="B541" s="71" t="s">
        <v>78</v>
      </c>
      <c r="C541" s="21" t="s">
        <v>108</v>
      </c>
      <c r="D541" s="23" t="s">
        <v>100</v>
      </c>
      <c r="E541" s="72" t="s">
        <v>85</v>
      </c>
      <c r="F541" s="72" t="s">
        <v>85</v>
      </c>
      <c r="G541" s="72" t="s">
        <v>85</v>
      </c>
      <c r="H541" s="71" t="s">
        <v>106</v>
      </c>
      <c r="I541" s="71" t="str">
        <f>+Links_publicos_PBI[[#This Row],[id]]&amp;"-"&amp;Links_publicos_PBI[[#This Row],[id2]]</f>
        <v>32-12</v>
      </c>
      <c r="J541" s="50">
        <v>32</v>
      </c>
      <c r="K541" s="72">
        <v>12</v>
      </c>
      <c r="L541" s="23" t="s">
        <v>721</v>
      </c>
      <c r="M541" s="73" t="s">
        <v>2212</v>
      </c>
      <c r="N541" s="23" t="s">
        <v>236</v>
      </c>
    </row>
    <row r="542" spans="1:14" ht="23.4" hidden="1" customHeight="1" x14ac:dyDescent="0.3">
      <c r="A542" s="23" t="s">
        <v>52</v>
      </c>
      <c r="B542" s="71" t="s">
        <v>78</v>
      </c>
      <c r="C542" s="21" t="s">
        <v>108</v>
      </c>
      <c r="D542" s="23" t="s">
        <v>100</v>
      </c>
      <c r="E542" s="72" t="s">
        <v>85</v>
      </c>
      <c r="F542" s="72" t="s">
        <v>85</v>
      </c>
      <c r="G542" s="72" t="s">
        <v>85</v>
      </c>
      <c r="H542" s="71" t="s">
        <v>106</v>
      </c>
      <c r="I542" s="71" t="str">
        <f>+Links_publicos_PBI[[#This Row],[id]]&amp;"-"&amp;Links_publicos_PBI[[#This Row],[id2]]</f>
        <v>32-13</v>
      </c>
      <c r="J542" s="50">
        <v>32</v>
      </c>
      <c r="K542" s="72">
        <v>13</v>
      </c>
      <c r="L542" s="23" t="s">
        <v>730</v>
      </c>
      <c r="M542" s="73" t="s">
        <v>2213</v>
      </c>
      <c r="N542" s="23" t="s">
        <v>236</v>
      </c>
    </row>
    <row r="543" spans="1:14" ht="23.4" hidden="1" customHeight="1" x14ac:dyDescent="0.3">
      <c r="A543" s="23" t="s">
        <v>81</v>
      </c>
      <c r="B543" s="71" t="s">
        <v>82</v>
      </c>
      <c r="C543" s="21" t="s">
        <v>109</v>
      </c>
      <c r="D543" s="23" t="s">
        <v>100</v>
      </c>
      <c r="E543" s="72" t="s">
        <v>85</v>
      </c>
      <c r="F543" s="72" t="s">
        <v>85</v>
      </c>
      <c r="G543" s="72" t="s">
        <v>86</v>
      </c>
      <c r="H543" s="71" t="s">
        <v>87</v>
      </c>
      <c r="I543" s="71" t="str">
        <f>+Links_publicos_PBI[[#This Row],[id]]&amp;"-"&amp;Links_publicos_PBI[[#This Row],[id2]]</f>
        <v>33-0</v>
      </c>
      <c r="J543" s="50">
        <v>33</v>
      </c>
      <c r="K543" s="72">
        <v>0</v>
      </c>
      <c r="L543" s="23" t="s">
        <v>87</v>
      </c>
      <c r="M543" s="73" t="s">
        <v>1612</v>
      </c>
      <c r="N543" s="23" t="s">
        <v>254</v>
      </c>
    </row>
    <row r="544" spans="1:14" ht="23.4" hidden="1" customHeight="1" x14ac:dyDescent="0.3">
      <c r="A544" s="23" t="s">
        <v>81</v>
      </c>
      <c r="B544" s="71" t="s">
        <v>82</v>
      </c>
      <c r="C544" s="21" t="s">
        <v>109</v>
      </c>
      <c r="D544" s="23" t="s">
        <v>100</v>
      </c>
      <c r="E544" s="72" t="s">
        <v>85</v>
      </c>
      <c r="F544" s="72" t="s">
        <v>85</v>
      </c>
      <c r="G544" s="72" t="s">
        <v>85</v>
      </c>
      <c r="H544" s="71" t="s">
        <v>106</v>
      </c>
      <c r="I544" s="71" t="str">
        <f>+Links_publicos_PBI[[#This Row],[id]]&amp;"-"&amp;Links_publicos_PBI[[#This Row],[id2]]</f>
        <v>34-1</v>
      </c>
      <c r="J544" s="50">
        <v>34</v>
      </c>
      <c r="K544" s="72">
        <v>1</v>
      </c>
      <c r="L544" s="23" t="s">
        <v>722</v>
      </c>
      <c r="M544" s="73" t="s">
        <v>1613</v>
      </c>
      <c r="N544" s="23" t="s">
        <v>253</v>
      </c>
    </row>
    <row r="545" spans="1:14" ht="23.4" hidden="1" customHeight="1" x14ac:dyDescent="0.3">
      <c r="A545" s="23" t="s">
        <v>81</v>
      </c>
      <c r="B545" s="71" t="s">
        <v>82</v>
      </c>
      <c r="C545" s="21" t="s">
        <v>109</v>
      </c>
      <c r="D545" s="23" t="s">
        <v>100</v>
      </c>
      <c r="E545" s="72" t="s">
        <v>85</v>
      </c>
      <c r="F545" s="72" t="s">
        <v>85</v>
      </c>
      <c r="G545" s="72" t="s">
        <v>85</v>
      </c>
      <c r="H545" s="71" t="s">
        <v>106</v>
      </c>
      <c r="I545" s="71" t="str">
        <f>+Links_publicos_PBI[[#This Row],[id]]&amp;"-"&amp;Links_publicos_PBI[[#This Row],[id2]]</f>
        <v>34-2</v>
      </c>
      <c r="J545" s="50">
        <v>34</v>
      </c>
      <c r="K545" s="72">
        <v>2</v>
      </c>
      <c r="L545" s="23" t="s">
        <v>724</v>
      </c>
      <c r="M545" s="73" t="s">
        <v>1614</v>
      </c>
      <c r="N545" s="23" t="s">
        <v>253</v>
      </c>
    </row>
    <row r="546" spans="1:14" ht="23.4" hidden="1" customHeight="1" x14ac:dyDescent="0.3">
      <c r="A546" s="23" t="s">
        <v>81</v>
      </c>
      <c r="B546" s="71" t="s">
        <v>82</v>
      </c>
      <c r="C546" s="21" t="s">
        <v>109</v>
      </c>
      <c r="D546" s="23" t="s">
        <v>100</v>
      </c>
      <c r="E546" s="72" t="s">
        <v>85</v>
      </c>
      <c r="F546" s="72" t="s">
        <v>85</v>
      </c>
      <c r="G546" s="72" t="s">
        <v>85</v>
      </c>
      <c r="H546" s="71" t="s">
        <v>106</v>
      </c>
      <c r="I546" s="71" t="str">
        <f>+Links_publicos_PBI[[#This Row],[id]]&amp;"-"&amp;Links_publicos_PBI[[#This Row],[id2]]</f>
        <v>34-3</v>
      </c>
      <c r="J546" s="50">
        <v>34</v>
      </c>
      <c r="K546" s="72">
        <v>3</v>
      </c>
      <c r="L546" s="23" t="s">
        <v>725</v>
      </c>
      <c r="M546" s="73" t="s">
        <v>1615</v>
      </c>
      <c r="N546" s="23" t="s">
        <v>253</v>
      </c>
    </row>
    <row r="547" spans="1:14" ht="23.4" hidden="1" customHeight="1" x14ac:dyDescent="0.3">
      <c r="A547" s="23" t="s">
        <v>81</v>
      </c>
      <c r="B547" s="71" t="s">
        <v>82</v>
      </c>
      <c r="C547" s="21" t="s">
        <v>109</v>
      </c>
      <c r="D547" s="23" t="s">
        <v>100</v>
      </c>
      <c r="E547" s="72" t="s">
        <v>85</v>
      </c>
      <c r="F547" s="72" t="s">
        <v>85</v>
      </c>
      <c r="G547" s="72" t="s">
        <v>85</v>
      </c>
      <c r="H547" s="71" t="s">
        <v>106</v>
      </c>
      <c r="I547" s="71" t="str">
        <f>+Links_publicos_PBI[[#This Row],[id]]&amp;"-"&amp;Links_publicos_PBI[[#This Row],[id2]]</f>
        <v>34-4</v>
      </c>
      <c r="J547" s="50">
        <v>34</v>
      </c>
      <c r="K547" s="72">
        <v>4</v>
      </c>
      <c r="L547" s="23" t="s">
        <v>723</v>
      </c>
      <c r="M547" s="73" t="s">
        <v>1616</v>
      </c>
      <c r="N547" s="23" t="s">
        <v>253</v>
      </c>
    </row>
    <row r="548" spans="1:14" ht="23.4" hidden="1" customHeight="1" x14ac:dyDescent="0.3">
      <c r="A548" s="23" t="s">
        <v>81</v>
      </c>
      <c r="B548" s="71" t="s">
        <v>82</v>
      </c>
      <c r="C548" s="21" t="s">
        <v>109</v>
      </c>
      <c r="D548" s="23" t="s">
        <v>100</v>
      </c>
      <c r="E548" s="72" t="s">
        <v>85</v>
      </c>
      <c r="F548" s="72" t="s">
        <v>85</v>
      </c>
      <c r="G548" s="72" t="s">
        <v>85</v>
      </c>
      <c r="H548" s="71" t="s">
        <v>106</v>
      </c>
      <c r="I548" s="71" t="str">
        <f>+Links_publicos_PBI[[#This Row],[id]]&amp;"-"&amp;Links_publicos_PBI[[#This Row],[id2]]</f>
        <v>34-5</v>
      </c>
      <c r="J548" s="50">
        <v>34</v>
      </c>
      <c r="K548" s="72">
        <v>5</v>
      </c>
      <c r="L548" s="23" t="s">
        <v>726</v>
      </c>
      <c r="M548" s="73" t="s">
        <v>1617</v>
      </c>
      <c r="N548" s="23" t="s">
        <v>253</v>
      </c>
    </row>
    <row r="549" spans="1:14" ht="23.4" hidden="1" customHeight="1" x14ac:dyDescent="0.3">
      <c r="A549" s="23" t="s">
        <v>81</v>
      </c>
      <c r="B549" s="71" t="s">
        <v>82</v>
      </c>
      <c r="C549" s="21" t="s">
        <v>109</v>
      </c>
      <c r="D549" s="23" t="s">
        <v>100</v>
      </c>
      <c r="E549" s="72" t="s">
        <v>85</v>
      </c>
      <c r="F549" s="72" t="s">
        <v>85</v>
      </c>
      <c r="G549" s="72" t="s">
        <v>85</v>
      </c>
      <c r="H549" s="71" t="s">
        <v>106</v>
      </c>
      <c r="I549" s="71" t="str">
        <f>+Links_publicos_PBI[[#This Row],[id]]&amp;"-"&amp;Links_publicos_PBI[[#This Row],[id2]]</f>
        <v>34-6</v>
      </c>
      <c r="J549" s="50">
        <v>34</v>
      </c>
      <c r="K549" s="72">
        <v>6</v>
      </c>
      <c r="L549" s="23" t="s">
        <v>727</v>
      </c>
      <c r="M549" s="73" t="s">
        <v>1618</v>
      </c>
      <c r="N549" s="23" t="s">
        <v>253</v>
      </c>
    </row>
    <row r="550" spans="1:14" ht="23.4" hidden="1" customHeight="1" x14ac:dyDescent="0.3">
      <c r="A550" s="23" t="s">
        <v>81</v>
      </c>
      <c r="B550" s="71" t="s">
        <v>82</v>
      </c>
      <c r="C550" s="21" t="s">
        <v>109</v>
      </c>
      <c r="D550" s="23" t="s">
        <v>100</v>
      </c>
      <c r="E550" s="72" t="s">
        <v>85</v>
      </c>
      <c r="F550" s="72" t="s">
        <v>85</v>
      </c>
      <c r="G550" s="72" t="s">
        <v>85</v>
      </c>
      <c r="H550" s="71" t="s">
        <v>106</v>
      </c>
      <c r="I550" s="71" t="str">
        <f>+Links_publicos_PBI[[#This Row],[id]]&amp;"-"&amp;Links_publicos_PBI[[#This Row],[id2]]</f>
        <v>34-7</v>
      </c>
      <c r="J550" s="50">
        <v>34</v>
      </c>
      <c r="K550" s="72">
        <v>7</v>
      </c>
      <c r="L550" s="23" t="s">
        <v>728</v>
      </c>
      <c r="M550" s="73" t="s">
        <v>1619</v>
      </c>
      <c r="N550" s="23" t="s">
        <v>253</v>
      </c>
    </row>
    <row r="551" spans="1:14" ht="23.4" hidden="1" customHeight="1" x14ac:dyDescent="0.3">
      <c r="A551" s="23" t="s">
        <v>81</v>
      </c>
      <c r="B551" s="71" t="s">
        <v>82</v>
      </c>
      <c r="C551" s="21" t="s">
        <v>109</v>
      </c>
      <c r="D551" s="23" t="s">
        <v>100</v>
      </c>
      <c r="E551" s="72" t="s">
        <v>85</v>
      </c>
      <c r="F551" s="72" t="s">
        <v>85</v>
      </c>
      <c r="G551" s="72" t="s">
        <v>85</v>
      </c>
      <c r="H551" s="71" t="s">
        <v>106</v>
      </c>
      <c r="I551" s="71" t="str">
        <f>+Links_publicos_PBI[[#This Row],[id]]&amp;"-"&amp;Links_publicos_PBI[[#This Row],[id2]]</f>
        <v>34-8</v>
      </c>
      <c r="J551" s="50">
        <v>34</v>
      </c>
      <c r="K551" s="72">
        <v>8</v>
      </c>
      <c r="L551" s="23" t="s">
        <v>729</v>
      </c>
      <c r="M551" s="73" t="s">
        <v>1620</v>
      </c>
      <c r="N551" s="23" t="s">
        <v>253</v>
      </c>
    </row>
    <row r="552" spans="1:14" ht="23.4" hidden="1" customHeight="1" x14ac:dyDescent="0.3">
      <c r="A552" s="23" t="s">
        <v>81</v>
      </c>
      <c r="B552" s="71" t="s">
        <v>82</v>
      </c>
      <c r="C552" s="21" t="s">
        <v>109</v>
      </c>
      <c r="D552" s="23" t="s">
        <v>100</v>
      </c>
      <c r="E552" s="72" t="s">
        <v>85</v>
      </c>
      <c r="F552" s="72" t="s">
        <v>85</v>
      </c>
      <c r="G552" s="72" t="s">
        <v>85</v>
      </c>
      <c r="H552" s="71" t="s">
        <v>106</v>
      </c>
      <c r="I552" s="71" t="str">
        <f>+Links_publicos_PBI[[#This Row],[id]]&amp;"-"&amp;Links_publicos_PBI[[#This Row],[id2]]</f>
        <v>34-9</v>
      </c>
      <c r="J552" s="50">
        <v>34</v>
      </c>
      <c r="K552" s="72">
        <v>9</v>
      </c>
      <c r="L552" s="23" t="s">
        <v>731</v>
      </c>
      <c r="M552" s="73" t="s">
        <v>1621</v>
      </c>
      <c r="N552" s="23" t="s">
        <v>253</v>
      </c>
    </row>
    <row r="553" spans="1:14" ht="23.4" hidden="1" customHeight="1" x14ac:dyDescent="0.3">
      <c r="A553" s="23" t="s">
        <v>81</v>
      </c>
      <c r="B553" s="71" t="s">
        <v>82</v>
      </c>
      <c r="C553" s="21" t="s">
        <v>109</v>
      </c>
      <c r="D553" s="23" t="s">
        <v>100</v>
      </c>
      <c r="E553" s="72" t="s">
        <v>85</v>
      </c>
      <c r="F553" s="72" t="s">
        <v>85</v>
      </c>
      <c r="G553" s="72" t="s">
        <v>85</v>
      </c>
      <c r="H553" s="71" t="s">
        <v>106</v>
      </c>
      <c r="I553" s="71" t="str">
        <f>+Links_publicos_PBI[[#This Row],[id]]&amp;"-"&amp;Links_publicos_PBI[[#This Row],[id2]]</f>
        <v>34-10</v>
      </c>
      <c r="J553" s="50">
        <v>34</v>
      </c>
      <c r="K553" s="72">
        <v>10</v>
      </c>
      <c r="L553" s="23" t="s">
        <v>720</v>
      </c>
      <c r="M553" s="73" t="s">
        <v>1622</v>
      </c>
      <c r="N553" s="23" t="s">
        <v>253</v>
      </c>
    </row>
    <row r="554" spans="1:14" ht="23.4" hidden="1" customHeight="1" x14ac:dyDescent="0.3">
      <c r="A554" s="23" t="s">
        <v>81</v>
      </c>
      <c r="B554" s="71" t="s">
        <v>82</v>
      </c>
      <c r="C554" s="21" t="s">
        <v>109</v>
      </c>
      <c r="D554" s="23" t="s">
        <v>100</v>
      </c>
      <c r="E554" s="72" t="s">
        <v>85</v>
      </c>
      <c r="F554" s="72" t="s">
        <v>85</v>
      </c>
      <c r="G554" s="72" t="s">
        <v>85</v>
      </c>
      <c r="H554" s="71" t="s">
        <v>106</v>
      </c>
      <c r="I554" s="71" t="str">
        <f>+Links_publicos_PBI[[#This Row],[id]]&amp;"-"&amp;Links_publicos_PBI[[#This Row],[id2]]</f>
        <v>34-11</v>
      </c>
      <c r="J554" s="50">
        <v>34</v>
      </c>
      <c r="K554" s="72">
        <v>11</v>
      </c>
      <c r="L554" s="23" t="s">
        <v>719</v>
      </c>
      <c r="M554" s="73" t="s">
        <v>1623</v>
      </c>
      <c r="N554" s="23" t="s">
        <v>253</v>
      </c>
    </row>
    <row r="555" spans="1:14" ht="23.4" hidden="1" customHeight="1" x14ac:dyDescent="0.3">
      <c r="A555" s="23" t="s">
        <v>81</v>
      </c>
      <c r="B555" s="71" t="s">
        <v>82</v>
      </c>
      <c r="C555" s="21" t="s">
        <v>109</v>
      </c>
      <c r="D555" s="23" t="s">
        <v>100</v>
      </c>
      <c r="E555" s="72" t="s">
        <v>85</v>
      </c>
      <c r="F555" s="72" t="s">
        <v>85</v>
      </c>
      <c r="G555" s="72" t="s">
        <v>85</v>
      </c>
      <c r="H555" s="71" t="s">
        <v>106</v>
      </c>
      <c r="I555" s="71" t="str">
        <f>+Links_publicos_PBI[[#This Row],[id]]&amp;"-"&amp;Links_publicos_PBI[[#This Row],[id2]]</f>
        <v>34-12</v>
      </c>
      <c r="J555" s="50">
        <v>34</v>
      </c>
      <c r="K555" s="72">
        <v>12</v>
      </c>
      <c r="L555" s="23" t="s">
        <v>721</v>
      </c>
      <c r="M555" s="73" t="s">
        <v>1624</v>
      </c>
      <c r="N555" s="23" t="s">
        <v>253</v>
      </c>
    </row>
    <row r="556" spans="1:14" ht="23.4" hidden="1" customHeight="1" x14ac:dyDescent="0.3">
      <c r="A556" s="23" t="s">
        <v>81</v>
      </c>
      <c r="B556" s="71" t="s">
        <v>82</v>
      </c>
      <c r="C556" s="21" t="s">
        <v>109</v>
      </c>
      <c r="D556" s="23" t="s">
        <v>100</v>
      </c>
      <c r="E556" s="72" t="s">
        <v>85</v>
      </c>
      <c r="F556" s="72" t="s">
        <v>85</v>
      </c>
      <c r="G556" s="72" t="s">
        <v>85</v>
      </c>
      <c r="H556" s="71" t="s">
        <v>106</v>
      </c>
      <c r="I556" s="71" t="str">
        <f>+Links_publicos_PBI[[#This Row],[id]]&amp;"-"&amp;Links_publicos_PBI[[#This Row],[id2]]</f>
        <v>34-13</v>
      </c>
      <c r="J556" s="50">
        <v>34</v>
      </c>
      <c r="K556" s="72">
        <v>13</v>
      </c>
      <c r="L556" s="23" t="s">
        <v>730</v>
      </c>
      <c r="M556" s="73" t="s">
        <v>1625</v>
      </c>
      <c r="N556" s="23" t="s">
        <v>253</v>
      </c>
    </row>
    <row r="557" spans="1:14" ht="23.4" hidden="1" customHeight="1" x14ac:dyDescent="0.3">
      <c r="A557" s="23" t="s">
        <v>52</v>
      </c>
      <c r="B557" s="71" t="s">
        <v>78</v>
      </c>
      <c r="C557" s="21" t="s">
        <v>110</v>
      </c>
      <c r="D557" s="23" t="s">
        <v>102</v>
      </c>
      <c r="E557" s="72" t="s">
        <v>85</v>
      </c>
      <c r="F557" s="72" t="s">
        <v>85</v>
      </c>
      <c r="G557" s="72" t="s">
        <v>86</v>
      </c>
      <c r="H557" s="71" t="s">
        <v>87</v>
      </c>
      <c r="I557" s="71" t="str">
        <f>+Links_publicos_PBI[[#This Row],[id]]&amp;"-"&amp;Links_publicos_PBI[[#This Row],[id2]]</f>
        <v>35-0</v>
      </c>
      <c r="J557" s="50">
        <v>35</v>
      </c>
      <c r="K557" s="72">
        <v>0</v>
      </c>
      <c r="L557" s="23" t="s">
        <v>87</v>
      </c>
      <c r="M557" s="73" t="s">
        <v>2125</v>
      </c>
      <c r="N557" s="23" t="s">
        <v>231</v>
      </c>
    </row>
    <row r="558" spans="1:14" ht="23.4" hidden="1" customHeight="1" x14ac:dyDescent="0.3">
      <c r="A558" s="23" t="s">
        <v>52</v>
      </c>
      <c r="B558" s="71" t="s">
        <v>78</v>
      </c>
      <c r="C558" s="21" t="s">
        <v>110</v>
      </c>
      <c r="D558" s="23" t="s">
        <v>102</v>
      </c>
      <c r="E558" s="72" t="s">
        <v>85</v>
      </c>
      <c r="F558" s="72" t="s">
        <v>85</v>
      </c>
      <c r="G558" s="72" t="s">
        <v>85</v>
      </c>
      <c r="H558" s="71" t="s">
        <v>90</v>
      </c>
      <c r="I558" s="71" t="str">
        <f>+Links_publicos_PBI[[#This Row],[id]]&amp;"-"&amp;Links_publicos_PBI[[#This Row],[id2]]</f>
        <v>36-1</v>
      </c>
      <c r="J558" s="50">
        <v>36</v>
      </c>
      <c r="K558" s="72">
        <v>1</v>
      </c>
      <c r="L558" s="23" t="s">
        <v>732</v>
      </c>
      <c r="M558" s="73" t="s">
        <v>2126</v>
      </c>
      <c r="N558" s="23" t="s">
        <v>232</v>
      </c>
    </row>
    <row r="559" spans="1:14" ht="23.4" hidden="1" customHeight="1" x14ac:dyDescent="0.3">
      <c r="A559" s="23" t="s">
        <v>52</v>
      </c>
      <c r="B559" s="71" t="s">
        <v>78</v>
      </c>
      <c r="C559" s="21" t="s">
        <v>110</v>
      </c>
      <c r="D559" s="23" t="s">
        <v>102</v>
      </c>
      <c r="E559" s="72" t="s">
        <v>85</v>
      </c>
      <c r="F559" s="72" t="s">
        <v>85</v>
      </c>
      <c r="G559" s="72" t="s">
        <v>85</v>
      </c>
      <c r="H559" s="71" t="s">
        <v>90</v>
      </c>
      <c r="I559" s="71" t="str">
        <f>+Links_publicos_PBI[[#This Row],[id]]&amp;"-"&amp;Links_publicos_PBI[[#This Row],[id2]]</f>
        <v>36-2</v>
      </c>
      <c r="J559" s="50">
        <v>36</v>
      </c>
      <c r="K559" s="72">
        <v>2</v>
      </c>
      <c r="L559" s="23" t="s">
        <v>742</v>
      </c>
      <c r="M559" s="73" t="s">
        <v>2127</v>
      </c>
      <c r="N559" s="23" t="s">
        <v>232</v>
      </c>
    </row>
    <row r="560" spans="1:14" ht="23.4" hidden="1" customHeight="1" x14ac:dyDescent="0.3">
      <c r="A560" s="23" t="s">
        <v>52</v>
      </c>
      <c r="B560" s="71" t="s">
        <v>78</v>
      </c>
      <c r="C560" s="21" t="s">
        <v>110</v>
      </c>
      <c r="D560" s="23" t="s">
        <v>102</v>
      </c>
      <c r="E560" s="72" t="s">
        <v>85</v>
      </c>
      <c r="F560" s="72" t="s">
        <v>85</v>
      </c>
      <c r="G560" s="72" t="s">
        <v>85</v>
      </c>
      <c r="H560" s="71" t="s">
        <v>90</v>
      </c>
      <c r="I560" s="71" t="str">
        <f>+Links_publicos_PBI[[#This Row],[id]]&amp;"-"&amp;Links_publicos_PBI[[#This Row],[id2]]</f>
        <v>36-3</v>
      </c>
      <c r="J560" s="50">
        <v>36</v>
      </c>
      <c r="K560" s="72">
        <v>3</v>
      </c>
      <c r="L560" s="23" t="s">
        <v>743</v>
      </c>
      <c r="M560" s="73" t="s">
        <v>2128</v>
      </c>
      <c r="N560" s="23" t="s">
        <v>232</v>
      </c>
    </row>
    <row r="561" spans="1:14" ht="23.4" hidden="1" customHeight="1" x14ac:dyDescent="0.3">
      <c r="A561" s="23" t="s">
        <v>52</v>
      </c>
      <c r="B561" s="71" t="s">
        <v>78</v>
      </c>
      <c r="C561" s="21" t="s">
        <v>110</v>
      </c>
      <c r="D561" s="23" t="s">
        <v>102</v>
      </c>
      <c r="E561" s="72" t="s">
        <v>85</v>
      </c>
      <c r="F561" s="72" t="s">
        <v>85</v>
      </c>
      <c r="G561" s="72" t="s">
        <v>85</v>
      </c>
      <c r="H561" s="71" t="s">
        <v>90</v>
      </c>
      <c r="I561" s="71" t="str">
        <f>+Links_publicos_PBI[[#This Row],[id]]&amp;"-"&amp;Links_publicos_PBI[[#This Row],[id2]]</f>
        <v>36-4</v>
      </c>
      <c r="J561" s="50">
        <v>36</v>
      </c>
      <c r="K561" s="72">
        <v>4</v>
      </c>
      <c r="L561" s="23" t="s">
        <v>734</v>
      </c>
      <c r="M561" s="73" t="s">
        <v>2129</v>
      </c>
      <c r="N561" s="23" t="s">
        <v>232</v>
      </c>
    </row>
    <row r="562" spans="1:14" ht="23.4" hidden="1" customHeight="1" x14ac:dyDescent="0.3">
      <c r="A562" s="23" t="s">
        <v>52</v>
      </c>
      <c r="B562" s="71" t="s">
        <v>78</v>
      </c>
      <c r="C562" s="21" t="s">
        <v>110</v>
      </c>
      <c r="D562" s="23" t="s">
        <v>102</v>
      </c>
      <c r="E562" s="72" t="s">
        <v>85</v>
      </c>
      <c r="F562" s="72" t="s">
        <v>85</v>
      </c>
      <c r="G562" s="72" t="s">
        <v>85</v>
      </c>
      <c r="H562" s="71" t="s">
        <v>90</v>
      </c>
      <c r="I562" s="71" t="str">
        <f>+Links_publicos_PBI[[#This Row],[id]]&amp;"-"&amp;Links_publicos_PBI[[#This Row],[id2]]</f>
        <v>36-5</v>
      </c>
      <c r="J562" s="50">
        <v>36</v>
      </c>
      <c r="K562" s="72">
        <v>5</v>
      </c>
      <c r="L562" s="23" t="s">
        <v>736</v>
      </c>
      <c r="M562" s="73" t="s">
        <v>2130</v>
      </c>
      <c r="N562" s="23" t="s">
        <v>232</v>
      </c>
    </row>
    <row r="563" spans="1:14" ht="23.4" hidden="1" customHeight="1" x14ac:dyDescent="0.3">
      <c r="A563" s="23" t="s">
        <v>52</v>
      </c>
      <c r="B563" s="71" t="s">
        <v>78</v>
      </c>
      <c r="C563" s="21" t="s">
        <v>110</v>
      </c>
      <c r="D563" s="23" t="s">
        <v>102</v>
      </c>
      <c r="E563" s="72" t="s">
        <v>85</v>
      </c>
      <c r="F563" s="72" t="s">
        <v>85</v>
      </c>
      <c r="G563" s="72" t="s">
        <v>85</v>
      </c>
      <c r="H563" s="71" t="s">
        <v>90</v>
      </c>
      <c r="I563" s="71" t="str">
        <f>+Links_publicos_PBI[[#This Row],[id]]&amp;"-"&amp;Links_publicos_PBI[[#This Row],[id2]]</f>
        <v>36-6</v>
      </c>
      <c r="J563" s="50">
        <v>36</v>
      </c>
      <c r="K563" s="72">
        <v>6</v>
      </c>
      <c r="L563" s="23" t="s">
        <v>740</v>
      </c>
      <c r="M563" s="73" t="s">
        <v>2131</v>
      </c>
      <c r="N563" s="23" t="s">
        <v>232</v>
      </c>
    </row>
    <row r="564" spans="1:14" ht="23.4" hidden="1" customHeight="1" x14ac:dyDescent="0.3">
      <c r="A564" s="23" t="s">
        <v>52</v>
      </c>
      <c r="B564" s="71" t="s">
        <v>78</v>
      </c>
      <c r="C564" s="21" t="s">
        <v>110</v>
      </c>
      <c r="D564" s="23" t="s">
        <v>102</v>
      </c>
      <c r="E564" s="72" t="s">
        <v>85</v>
      </c>
      <c r="F564" s="72" t="s">
        <v>85</v>
      </c>
      <c r="G564" s="72" t="s">
        <v>85</v>
      </c>
      <c r="H564" s="71" t="s">
        <v>90</v>
      </c>
      <c r="I564" s="71" t="str">
        <f>+Links_publicos_PBI[[#This Row],[id]]&amp;"-"&amp;Links_publicos_PBI[[#This Row],[id2]]</f>
        <v>36-7</v>
      </c>
      <c r="J564" s="50">
        <v>36</v>
      </c>
      <c r="K564" s="72">
        <v>7</v>
      </c>
      <c r="L564" s="23" t="s">
        <v>735</v>
      </c>
      <c r="M564" s="73" t="s">
        <v>2132</v>
      </c>
      <c r="N564" s="23" t="s">
        <v>232</v>
      </c>
    </row>
    <row r="565" spans="1:14" ht="23.4" hidden="1" customHeight="1" x14ac:dyDescent="0.3">
      <c r="A565" s="23" t="s">
        <v>52</v>
      </c>
      <c r="B565" s="71" t="s">
        <v>78</v>
      </c>
      <c r="C565" s="21" t="s">
        <v>110</v>
      </c>
      <c r="D565" s="23" t="s">
        <v>102</v>
      </c>
      <c r="E565" s="72" t="s">
        <v>85</v>
      </c>
      <c r="F565" s="72" t="s">
        <v>85</v>
      </c>
      <c r="G565" s="72" t="s">
        <v>85</v>
      </c>
      <c r="H565" s="71" t="s">
        <v>90</v>
      </c>
      <c r="I565" s="71" t="str">
        <f>+Links_publicos_PBI[[#This Row],[id]]&amp;"-"&amp;Links_publicos_PBI[[#This Row],[id2]]</f>
        <v>36-8</v>
      </c>
      <c r="J565" s="50">
        <v>36</v>
      </c>
      <c r="K565" s="72">
        <v>8</v>
      </c>
      <c r="L565" s="23" t="s">
        <v>690</v>
      </c>
      <c r="M565" s="73" t="s">
        <v>2133</v>
      </c>
      <c r="N565" s="23" t="s">
        <v>232</v>
      </c>
    </row>
    <row r="566" spans="1:14" ht="23.4" hidden="1" customHeight="1" x14ac:dyDescent="0.3">
      <c r="A566" s="23" t="s">
        <v>52</v>
      </c>
      <c r="B566" s="71" t="s">
        <v>78</v>
      </c>
      <c r="C566" s="21" t="s">
        <v>110</v>
      </c>
      <c r="D566" s="23" t="s">
        <v>102</v>
      </c>
      <c r="E566" s="72" t="s">
        <v>85</v>
      </c>
      <c r="F566" s="72" t="s">
        <v>85</v>
      </c>
      <c r="G566" s="72" t="s">
        <v>85</v>
      </c>
      <c r="H566" s="71" t="s">
        <v>90</v>
      </c>
      <c r="I566" s="71" t="str">
        <f>+Links_publicos_PBI[[#This Row],[id]]&amp;"-"&amp;Links_publicos_PBI[[#This Row],[id2]]</f>
        <v>36-9</v>
      </c>
      <c r="J566" s="50">
        <v>36</v>
      </c>
      <c r="K566" s="72">
        <v>9</v>
      </c>
      <c r="L566" s="23" t="s">
        <v>733</v>
      </c>
      <c r="M566" s="73" t="s">
        <v>2134</v>
      </c>
      <c r="N566" s="23" t="s">
        <v>232</v>
      </c>
    </row>
    <row r="567" spans="1:14" ht="23.4" hidden="1" customHeight="1" x14ac:dyDescent="0.3">
      <c r="A567" s="23" t="s">
        <v>52</v>
      </c>
      <c r="B567" s="71" t="s">
        <v>78</v>
      </c>
      <c r="C567" s="21" t="s">
        <v>110</v>
      </c>
      <c r="D567" s="23" t="s">
        <v>102</v>
      </c>
      <c r="E567" s="72" t="s">
        <v>85</v>
      </c>
      <c r="F567" s="72" t="s">
        <v>85</v>
      </c>
      <c r="G567" s="72" t="s">
        <v>85</v>
      </c>
      <c r="H567" s="71" t="s">
        <v>90</v>
      </c>
      <c r="I567" s="71" t="str">
        <f>+Links_publicos_PBI[[#This Row],[id]]&amp;"-"&amp;Links_publicos_PBI[[#This Row],[id2]]</f>
        <v>36-10</v>
      </c>
      <c r="J567" s="50">
        <v>36</v>
      </c>
      <c r="K567" s="72">
        <v>10</v>
      </c>
      <c r="L567" s="23" t="s">
        <v>741</v>
      </c>
      <c r="M567" s="73" t="s">
        <v>2135</v>
      </c>
      <c r="N567" s="23" t="s">
        <v>232</v>
      </c>
    </row>
    <row r="568" spans="1:14" ht="23.4" hidden="1" customHeight="1" x14ac:dyDescent="0.3">
      <c r="A568" s="23" t="s">
        <v>52</v>
      </c>
      <c r="B568" s="71" t="s">
        <v>78</v>
      </c>
      <c r="C568" s="21" t="s">
        <v>110</v>
      </c>
      <c r="D568" s="23" t="s">
        <v>102</v>
      </c>
      <c r="E568" s="72" t="s">
        <v>85</v>
      </c>
      <c r="F568" s="72" t="s">
        <v>85</v>
      </c>
      <c r="G568" s="72" t="s">
        <v>85</v>
      </c>
      <c r="H568" s="71" t="s">
        <v>90</v>
      </c>
      <c r="I568" s="71" t="str">
        <f>+Links_publicos_PBI[[#This Row],[id]]&amp;"-"&amp;Links_publicos_PBI[[#This Row],[id2]]</f>
        <v>36-11</v>
      </c>
      <c r="J568" s="50">
        <v>36</v>
      </c>
      <c r="K568" s="72">
        <v>11</v>
      </c>
      <c r="L568" s="23" t="s">
        <v>744</v>
      </c>
      <c r="M568" s="73" t="s">
        <v>2136</v>
      </c>
      <c r="N568" s="23" t="s">
        <v>232</v>
      </c>
    </row>
    <row r="569" spans="1:14" ht="23.4" hidden="1" customHeight="1" x14ac:dyDescent="0.3">
      <c r="A569" s="23" t="s">
        <v>52</v>
      </c>
      <c r="B569" s="71" t="s">
        <v>78</v>
      </c>
      <c r="C569" s="21" t="s">
        <v>110</v>
      </c>
      <c r="D569" s="23" t="s">
        <v>102</v>
      </c>
      <c r="E569" s="72" t="s">
        <v>85</v>
      </c>
      <c r="F569" s="72" t="s">
        <v>85</v>
      </c>
      <c r="G569" s="72" t="s">
        <v>85</v>
      </c>
      <c r="H569" s="71" t="s">
        <v>90</v>
      </c>
      <c r="I569" s="71" t="str">
        <f>+Links_publicos_PBI[[#This Row],[id]]&amp;"-"&amp;Links_publicos_PBI[[#This Row],[id2]]</f>
        <v>36-12</v>
      </c>
      <c r="J569" s="50">
        <v>36</v>
      </c>
      <c r="K569" s="72">
        <v>12</v>
      </c>
      <c r="L569" s="23" t="s">
        <v>739</v>
      </c>
      <c r="M569" s="73" t="s">
        <v>2137</v>
      </c>
      <c r="N569" s="23" t="s">
        <v>232</v>
      </c>
    </row>
    <row r="570" spans="1:14" ht="23.4" hidden="1" customHeight="1" x14ac:dyDescent="0.3">
      <c r="A570" s="23" t="s">
        <v>52</v>
      </c>
      <c r="B570" s="71" t="s">
        <v>78</v>
      </c>
      <c r="C570" s="21" t="s">
        <v>110</v>
      </c>
      <c r="D570" s="23" t="s">
        <v>102</v>
      </c>
      <c r="E570" s="72" t="s">
        <v>85</v>
      </c>
      <c r="F570" s="72" t="s">
        <v>85</v>
      </c>
      <c r="G570" s="72" t="s">
        <v>85</v>
      </c>
      <c r="H570" s="71" t="s">
        <v>90</v>
      </c>
      <c r="I570" s="71" t="str">
        <f>+Links_publicos_PBI[[#This Row],[id]]&amp;"-"&amp;Links_publicos_PBI[[#This Row],[id2]]</f>
        <v>36-13</v>
      </c>
      <c r="J570" s="50">
        <v>36</v>
      </c>
      <c r="K570" s="72">
        <v>13</v>
      </c>
      <c r="L570" s="23" t="s">
        <v>738</v>
      </c>
      <c r="M570" s="73" t="s">
        <v>2138</v>
      </c>
      <c r="N570" s="23" t="s">
        <v>232</v>
      </c>
    </row>
    <row r="571" spans="1:14" ht="23.4" hidden="1" customHeight="1" x14ac:dyDescent="0.3">
      <c r="A571" s="23" t="s">
        <v>52</v>
      </c>
      <c r="B571" s="71" t="s">
        <v>78</v>
      </c>
      <c r="C571" s="21" t="s">
        <v>110</v>
      </c>
      <c r="D571" s="23" t="s">
        <v>102</v>
      </c>
      <c r="E571" s="72" t="s">
        <v>85</v>
      </c>
      <c r="F571" s="72" t="s">
        <v>85</v>
      </c>
      <c r="G571" s="72" t="s">
        <v>85</v>
      </c>
      <c r="H571" s="71" t="s">
        <v>90</v>
      </c>
      <c r="I571" s="71" t="str">
        <f>+Links_publicos_PBI[[#This Row],[id]]&amp;"-"&amp;Links_publicos_PBI[[#This Row],[id2]]</f>
        <v>36-14</v>
      </c>
      <c r="J571" s="50">
        <v>36</v>
      </c>
      <c r="K571" s="72">
        <v>14</v>
      </c>
      <c r="L571" s="23" t="s">
        <v>737</v>
      </c>
      <c r="M571" s="73" t="s">
        <v>2139</v>
      </c>
      <c r="N571" s="23" t="s">
        <v>232</v>
      </c>
    </row>
    <row r="572" spans="1:14" ht="23.4" hidden="1" customHeight="1" x14ac:dyDescent="0.3">
      <c r="A572" s="23" t="s">
        <v>81</v>
      </c>
      <c r="B572" s="71" t="s">
        <v>82</v>
      </c>
      <c r="C572" s="21" t="s">
        <v>111</v>
      </c>
      <c r="D572" s="23" t="s">
        <v>102</v>
      </c>
      <c r="E572" s="72" t="s">
        <v>85</v>
      </c>
      <c r="F572" s="72" t="s">
        <v>85</v>
      </c>
      <c r="G572" s="72" t="s">
        <v>86</v>
      </c>
      <c r="H572" s="71" t="s">
        <v>87</v>
      </c>
      <c r="I572" s="71" t="str">
        <f>+Links_publicos_PBI[[#This Row],[id]]&amp;"-"&amp;Links_publicos_PBI[[#This Row],[id2]]</f>
        <v>37-0</v>
      </c>
      <c r="J572" s="50">
        <v>37</v>
      </c>
      <c r="K572" s="72">
        <v>0</v>
      </c>
      <c r="L572" s="23" t="s">
        <v>87</v>
      </c>
      <c r="M572" s="73" t="s">
        <v>1537</v>
      </c>
      <c r="N572" s="23" t="s">
        <v>248</v>
      </c>
    </row>
    <row r="573" spans="1:14" ht="23.4" hidden="1" customHeight="1" x14ac:dyDescent="0.3">
      <c r="A573" s="23" t="s">
        <v>81</v>
      </c>
      <c r="B573" s="71" t="s">
        <v>82</v>
      </c>
      <c r="C573" s="21" t="s">
        <v>111</v>
      </c>
      <c r="D573" s="23" t="s">
        <v>102</v>
      </c>
      <c r="E573" s="72" t="s">
        <v>85</v>
      </c>
      <c r="F573" s="72" t="s">
        <v>85</v>
      </c>
      <c r="G573" s="72" t="s">
        <v>85</v>
      </c>
      <c r="H573" s="71" t="s">
        <v>90</v>
      </c>
      <c r="I573" s="71" t="str">
        <f>+Links_publicos_PBI[[#This Row],[id]]&amp;"-"&amp;Links_publicos_PBI[[#This Row],[id2]]</f>
        <v>38-1</v>
      </c>
      <c r="J573" s="50">
        <v>38</v>
      </c>
      <c r="K573" s="72">
        <v>1</v>
      </c>
      <c r="L573" s="23" t="s">
        <v>732</v>
      </c>
      <c r="M573" s="73" t="s">
        <v>1538</v>
      </c>
      <c r="N573" s="23" t="s">
        <v>247</v>
      </c>
    </row>
    <row r="574" spans="1:14" ht="23.4" hidden="1" customHeight="1" x14ac:dyDescent="0.3">
      <c r="A574" s="23" t="s">
        <v>81</v>
      </c>
      <c r="B574" s="71" t="s">
        <v>82</v>
      </c>
      <c r="C574" s="21" t="s">
        <v>111</v>
      </c>
      <c r="D574" s="23" t="s">
        <v>102</v>
      </c>
      <c r="E574" s="72" t="s">
        <v>85</v>
      </c>
      <c r="F574" s="72" t="s">
        <v>85</v>
      </c>
      <c r="G574" s="72" t="s">
        <v>85</v>
      </c>
      <c r="H574" s="71" t="s">
        <v>90</v>
      </c>
      <c r="I574" s="71" t="str">
        <f>+Links_publicos_PBI[[#This Row],[id]]&amp;"-"&amp;Links_publicos_PBI[[#This Row],[id2]]</f>
        <v>38-2</v>
      </c>
      <c r="J574" s="50">
        <v>38</v>
      </c>
      <c r="K574" s="72">
        <v>2</v>
      </c>
      <c r="L574" s="23" t="s">
        <v>742</v>
      </c>
      <c r="M574" s="73" t="s">
        <v>1539</v>
      </c>
      <c r="N574" s="23" t="s">
        <v>247</v>
      </c>
    </row>
    <row r="575" spans="1:14" ht="23.4" hidden="1" customHeight="1" x14ac:dyDescent="0.3">
      <c r="A575" s="23" t="s">
        <v>81</v>
      </c>
      <c r="B575" s="71" t="s">
        <v>82</v>
      </c>
      <c r="C575" s="21" t="s">
        <v>111</v>
      </c>
      <c r="D575" s="23" t="s">
        <v>102</v>
      </c>
      <c r="E575" s="72" t="s">
        <v>85</v>
      </c>
      <c r="F575" s="72" t="s">
        <v>85</v>
      </c>
      <c r="G575" s="72" t="s">
        <v>85</v>
      </c>
      <c r="H575" s="71" t="s">
        <v>90</v>
      </c>
      <c r="I575" s="71" t="str">
        <f>+Links_publicos_PBI[[#This Row],[id]]&amp;"-"&amp;Links_publicos_PBI[[#This Row],[id2]]</f>
        <v>38-3</v>
      </c>
      <c r="J575" s="50">
        <v>38</v>
      </c>
      <c r="K575" s="72">
        <v>3</v>
      </c>
      <c r="L575" s="23" t="s">
        <v>743</v>
      </c>
      <c r="M575" s="73" t="s">
        <v>1540</v>
      </c>
      <c r="N575" s="23" t="s">
        <v>247</v>
      </c>
    </row>
    <row r="576" spans="1:14" ht="23.4" hidden="1" customHeight="1" x14ac:dyDescent="0.3">
      <c r="A576" s="23" t="s">
        <v>81</v>
      </c>
      <c r="B576" s="71" t="s">
        <v>82</v>
      </c>
      <c r="C576" s="21" t="s">
        <v>111</v>
      </c>
      <c r="D576" s="23" t="s">
        <v>102</v>
      </c>
      <c r="E576" s="72" t="s">
        <v>85</v>
      </c>
      <c r="F576" s="72" t="s">
        <v>85</v>
      </c>
      <c r="G576" s="72" t="s">
        <v>85</v>
      </c>
      <c r="H576" s="71" t="s">
        <v>90</v>
      </c>
      <c r="I576" s="71" t="str">
        <f>+Links_publicos_PBI[[#This Row],[id]]&amp;"-"&amp;Links_publicos_PBI[[#This Row],[id2]]</f>
        <v>38-4</v>
      </c>
      <c r="J576" s="50">
        <v>38</v>
      </c>
      <c r="K576" s="72">
        <v>4</v>
      </c>
      <c r="L576" s="23" t="s">
        <v>734</v>
      </c>
      <c r="M576" s="73" t="s">
        <v>1541</v>
      </c>
      <c r="N576" s="23" t="s">
        <v>247</v>
      </c>
    </row>
    <row r="577" spans="1:14" ht="23.4" hidden="1" customHeight="1" x14ac:dyDescent="0.3">
      <c r="A577" s="23" t="s">
        <v>81</v>
      </c>
      <c r="B577" s="71" t="s">
        <v>82</v>
      </c>
      <c r="C577" s="21" t="s">
        <v>111</v>
      </c>
      <c r="D577" s="23" t="s">
        <v>102</v>
      </c>
      <c r="E577" s="72" t="s">
        <v>85</v>
      </c>
      <c r="F577" s="72" t="s">
        <v>85</v>
      </c>
      <c r="G577" s="72" t="s">
        <v>85</v>
      </c>
      <c r="H577" s="71" t="s">
        <v>90</v>
      </c>
      <c r="I577" s="71" t="str">
        <f>+Links_publicos_PBI[[#This Row],[id]]&amp;"-"&amp;Links_publicos_PBI[[#This Row],[id2]]</f>
        <v>38-5</v>
      </c>
      <c r="J577" s="50">
        <v>38</v>
      </c>
      <c r="K577" s="72">
        <v>5</v>
      </c>
      <c r="L577" s="23" t="s">
        <v>736</v>
      </c>
      <c r="M577" s="73" t="s">
        <v>1542</v>
      </c>
      <c r="N577" s="23" t="s">
        <v>247</v>
      </c>
    </row>
    <row r="578" spans="1:14" ht="23.4" hidden="1" customHeight="1" x14ac:dyDescent="0.3">
      <c r="A578" s="23" t="s">
        <v>81</v>
      </c>
      <c r="B578" s="71" t="s">
        <v>82</v>
      </c>
      <c r="C578" s="21" t="s">
        <v>111</v>
      </c>
      <c r="D578" s="23" t="s">
        <v>102</v>
      </c>
      <c r="E578" s="72" t="s">
        <v>85</v>
      </c>
      <c r="F578" s="72" t="s">
        <v>85</v>
      </c>
      <c r="G578" s="72" t="s">
        <v>85</v>
      </c>
      <c r="H578" s="71" t="s">
        <v>90</v>
      </c>
      <c r="I578" s="71" t="str">
        <f>+Links_publicos_PBI[[#This Row],[id]]&amp;"-"&amp;Links_publicos_PBI[[#This Row],[id2]]</f>
        <v>38-6</v>
      </c>
      <c r="J578" s="50">
        <v>38</v>
      </c>
      <c r="K578" s="72">
        <v>6</v>
      </c>
      <c r="L578" s="23" t="s">
        <v>740</v>
      </c>
      <c r="M578" s="73" t="s">
        <v>1543</v>
      </c>
      <c r="N578" s="23" t="s">
        <v>247</v>
      </c>
    </row>
    <row r="579" spans="1:14" ht="23.4" hidden="1" customHeight="1" x14ac:dyDescent="0.3">
      <c r="A579" s="23" t="s">
        <v>81</v>
      </c>
      <c r="B579" s="71" t="s">
        <v>82</v>
      </c>
      <c r="C579" s="21" t="s">
        <v>111</v>
      </c>
      <c r="D579" s="23" t="s">
        <v>102</v>
      </c>
      <c r="E579" s="72" t="s">
        <v>85</v>
      </c>
      <c r="F579" s="72" t="s">
        <v>85</v>
      </c>
      <c r="G579" s="72" t="s">
        <v>85</v>
      </c>
      <c r="H579" s="71" t="s">
        <v>90</v>
      </c>
      <c r="I579" s="71" t="str">
        <f>+Links_publicos_PBI[[#This Row],[id]]&amp;"-"&amp;Links_publicos_PBI[[#This Row],[id2]]</f>
        <v>38-7</v>
      </c>
      <c r="J579" s="50">
        <v>38</v>
      </c>
      <c r="K579" s="72">
        <v>7</v>
      </c>
      <c r="L579" s="23" t="s">
        <v>735</v>
      </c>
      <c r="M579" s="73" t="s">
        <v>1544</v>
      </c>
      <c r="N579" s="23" t="s">
        <v>247</v>
      </c>
    </row>
    <row r="580" spans="1:14" ht="23.4" hidden="1" customHeight="1" x14ac:dyDescent="0.3">
      <c r="A580" s="23" t="s">
        <v>81</v>
      </c>
      <c r="B580" s="71" t="s">
        <v>82</v>
      </c>
      <c r="C580" s="21" t="s">
        <v>111</v>
      </c>
      <c r="D580" s="23" t="s">
        <v>102</v>
      </c>
      <c r="E580" s="72" t="s">
        <v>85</v>
      </c>
      <c r="F580" s="72" t="s">
        <v>85</v>
      </c>
      <c r="G580" s="72" t="s">
        <v>85</v>
      </c>
      <c r="H580" s="71" t="s">
        <v>90</v>
      </c>
      <c r="I580" s="71" t="str">
        <f>+Links_publicos_PBI[[#This Row],[id]]&amp;"-"&amp;Links_publicos_PBI[[#This Row],[id2]]</f>
        <v>38-8</v>
      </c>
      <c r="J580" s="50">
        <v>38</v>
      </c>
      <c r="K580" s="72">
        <v>8</v>
      </c>
      <c r="L580" s="23" t="s">
        <v>690</v>
      </c>
      <c r="M580" s="73" t="s">
        <v>1545</v>
      </c>
      <c r="N580" s="23" t="s">
        <v>247</v>
      </c>
    </row>
    <row r="581" spans="1:14" ht="23.4" hidden="1" customHeight="1" x14ac:dyDescent="0.3">
      <c r="A581" s="23" t="s">
        <v>81</v>
      </c>
      <c r="B581" s="71" t="s">
        <v>82</v>
      </c>
      <c r="C581" s="21" t="s">
        <v>111</v>
      </c>
      <c r="D581" s="23" t="s">
        <v>102</v>
      </c>
      <c r="E581" s="72" t="s">
        <v>85</v>
      </c>
      <c r="F581" s="72" t="s">
        <v>85</v>
      </c>
      <c r="G581" s="72" t="s">
        <v>85</v>
      </c>
      <c r="H581" s="71" t="s">
        <v>90</v>
      </c>
      <c r="I581" s="71" t="str">
        <f>+Links_publicos_PBI[[#This Row],[id]]&amp;"-"&amp;Links_publicos_PBI[[#This Row],[id2]]</f>
        <v>38-9</v>
      </c>
      <c r="J581" s="50">
        <v>38</v>
      </c>
      <c r="K581" s="72">
        <v>9</v>
      </c>
      <c r="L581" s="23" t="s">
        <v>733</v>
      </c>
      <c r="M581" s="73" t="s">
        <v>1546</v>
      </c>
      <c r="N581" s="23" t="s">
        <v>247</v>
      </c>
    </row>
    <row r="582" spans="1:14" ht="23.4" hidden="1" customHeight="1" x14ac:dyDescent="0.3">
      <c r="A582" s="23" t="s">
        <v>81</v>
      </c>
      <c r="B582" s="71" t="s">
        <v>82</v>
      </c>
      <c r="C582" s="21" t="s">
        <v>111</v>
      </c>
      <c r="D582" s="23" t="s">
        <v>102</v>
      </c>
      <c r="E582" s="72" t="s">
        <v>85</v>
      </c>
      <c r="F582" s="72" t="s">
        <v>85</v>
      </c>
      <c r="G582" s="72" t="s">
        <v>85</v>
      </c>
      <c r="H582" s="71" t="s">
        <v>90</v>
      </c>
      <c r="I582" s="71" t="str">
        <f>+Links_publicos_PBI[[#This Row],[id]]&amp;"-"&amp;Links_publicos_PBI[[#This Row],[id2]]</f>
        <v>38-10</v>
      </c>
      <c r="J582" s="50">
        <v>38</v>
      </c>
      <c r="K582" s="72">
        <v>10</v>
      </c>
      <c r="L582" s="23" t="s">
        <v>741</v>
      </c>
      <c r="M582" s="73" t="s">
        <v>1547</v>
      </c>
      <c r="N582" s="23" t="s">
        <v>247</v>
      </c>
    </row>
    <row r="583" spans="1:14" ht="23.4" hidden="1" customHeight="1" x14ac:dyDescent="0.3">
      <c r="A583" s="23" t="s">
        <v>81</v>
      </c>
      <c r="B583" s="71" t="s">
        <v>82</v>
      </c>
      <c r="C583" s="21" t="s">
        <v>111</v>
      </c>
      <c r="D583" s="23" t="s">
        <v>102</v>
      </c>
      <c r="E583" s="72" t="s">
        <v>85</v>
      </c>
      <c r="F583" s="72" t="s">
        <v>85</v>
      </c>
      <c r="G583" s="72" t="s">
        <v>85</v>
      </c>
      <c r="H583" s="71" t="s">
        <v>90</v>
      </c>
      <c r="I583" s="71" t="str">
        <f>+Links_publicos_PBI[[#This Row],[id]]&amp;"-"&amp;Links_publicos_PBI[[#This Row],[id2]]</f>
        <v>38-11</v>
      </c>
      <c r="J583" s="50">
        <v>38</v>
      </c>
      <c r="K583" s="72">
        <v>11</v>
      </c>
      <c r="L583" s="23" t="s">
        <v>744</v>
      </c>
      <c r="M583" s="73" t="s">
        <v>1548</v>
      </c>
      <c r="N583" s="23" t="s">
        <v>247</v>
      </c>
    </row>
    <row r="584" spans="1:14" ht="23.4" hidden="1" customHeight="1" x14ac:dyDescent="0.3">
      <c r="A584" s="23" t="s">
        <v>81</v>
      </c>
      <c r="B584" s="71" t="s">
        <v>82</v>
      </c>
      <c r="C584" s="21" t="s">
        <v>111</v>
      </c>
      <c r="D584" s="23" t="s">
        <v>102</v>
      </c>
      <c r="E584" s="72" t="s">
        <v>85</v>
      </c>
      <c r="F584" s="72" t="s">
        <v>85</v>
      </c>
      <c r="G584" s="72" t="s">
        <v>85</v>
      </c>
      <c r="H584" s="71" t="s">
        <v>90</v>
      </c>
      <c r="I584" s="71" t="str">
        <f>+Links_publicos_PBI[[#This Row],[id]]&amp;"-"&amp;Links_publicos_PBI[[#This Row],[id2]]</f>
        <v>38-12</v>
      </c>
      <c r="J584" s="50">
        <v>38</v>
      </c>
      <c r="K584" s="72">
        <v>12</v>
      </c>
      <c r="L584" s="23" t="s">
        <v>739</v>
      </c>
      <c r="M584" s="73" t="s">
        <v>1549</v>
      </c>
      <c r="N584" s="23" t="s">
        <v>247</v>
      </c>
    </row>
    <row r="585" spans="1:14" ht="23.4" hidden="1" customHeight="1" x14ac:dyDescent="0.3">
      <c r="A585" s="23" t="s">
        <v>81</v>
      </c>
      <c r="B585" s="71" t="s">
        <v>82</v>
      </c>
      <c r="C585" s="21" t="s">
        <v>111</v>
      </c>
      <c r="D585" s="23" t="s">
        <v>102</v>
      </c>
      <c r="E585" s="72" t="s">
        <v>85</v>
      </c>
      <c r="F585" s="72" t="s">
        <v>85</v>
      </c>
      <c r="G585" s="72" t="s">
        <v>85</v>
      </c>
      <c r="H585" s="71" t="s">
        <v>90</v>
      </c>
      <c r="I585" s="71" t="str">
        <f>+Links_publicos_PBI[[#This Row],[id]]&amp;"-"&amp;Links_publicos_PBI[[#This Row],[id2]]</f>
        <v>38-13</v>
      </c>
      <c r="J585" s="50">
        <v>38</v>
      </c>
      <c r="K585" s="72">
        <v>13</v>
      </c>
      <c r="L585" s="23" t="s">
        <v>738</v>
      </c>
      <c r="M585" s="73" t="s">
        <v>1550</v>
      </c>
      <c r="N585" s="23" t="s">
        <v>247</v>
      </c>
    </row>
    <row r="586" spans="1:14" ht="23.4" hidden="1" customHeight="1" x14ac:dyDescent="0.3">
      <c r="A586" s="23" t="s">
        <v>81</v>
      </c>
      <c r="B586" s="71" t="s">
        <v>82</v>
      </c>
      <c r="C586" s="21" t="s">
        <v>111</v>
      </c>
      <c r="D586" s="23" t="s">
        <v>102</v>
      </c>
      <c r="E586" s="72" t="s">
        <v>85</v>
      </c>
      <c r="F586" s="72" t="s">
        <v>85</v>
      </c>
      <c r="G586" s="72" t="s">
        <v>85</v>
      </c>
      <c r="H586" s="71" t="s">
        <v>90</v>
      </c>
      <c r="I586" s="71" t="str">
        <f>+Links_publicos_PBI[[#This Row],[id]]&amp;"-"&amp;Links_publicos_PBI[[#This Row],[id2]]</f>
        <v>38-14</v>
      </c>
      <c r="J586" s="50">
        <v>38</v>
      </c>
      <c r="K586" s="72">
        <v>14</v>
      </c>
      <c r="L586" s="23" t="s">
        <v>737</v>
      </c>
      <c r="M586" s="73" t="s">
        <v>1551</v>
      </c>
      <c r="N586" s="23" t="s">
        <v>247</v>
      </c>
    </row>
    <row r="587" spans="1:14" ht="23.4" hidden="1" customHeight="1" x14ac:dyDescent="0.3">
      <c r="A587" s="23" t="s">
        <v>52</v>
      </c>
      <c r="B587" s="71" t="s">
        <v>78</v>
      </c>
      <c r="C587" s="21" t="s">
        <v>112</v>
      </c>
      <c r="D587" s="23" t="s">
        <v>103</v>
      </c>
      <c r="E587" s="72" t="s">
        <v>85</v>
      </c>
      <c r="F587" s="72" t="s">
        <v>85</v>
      </c>
      <c r="G587" s="72" t="s">
        <v>86</v>
      </c>
      <c r="H587" s="71" t="s">
        <v>87</v>
      </c>
      <c r="I587" s="71" t="str">
        <f>+Links_publicos_PBI[[#This Row],[id]]&amp;"-"&amp;Links_publicos_PBI[[#This Row],[id2]]</f>
        <v>39-0</v>
      </c>
      <c r="J587" s="50">
        <v>39</v>
      </c>
      <c r="K587" s="72">
        <v>0</v>
      </c>
      <c r="L587" s="23" t="s">
        <v>87</v>
      </c>
      <c r="M587" s="73" t="s">
        <v>2117</v>
      </c>
      <c r="N587" s="23" t="s">
        <v>241</v>
      </c>
    </row>
    <row r="588" spans="1:14" ht="23.4" hidden="1" customHeight="1" x14ac:dyDescent="0.3">
      <c r="A588" s="23" t="s">
        <v>52</v>
      </c>
      <c r="B588" s="71" t="s">
        <v>78</v>
      </c>
      <c r="C588" s="21" t="s">
        <v>112</v>
      </c>
      <c r="D588" s="23" t="s">
        <v>103</v>
      </c>
      <c r="E588" s="72" t="s">
        <v>85</v>
      </c>
      <c r="F588" s="72" t="s">
        <v>85</v>
      </c>
      <c r="G588" s="72" t="s">
        <v>85</v>
      </c>
      <c r="H588" s="71" t="s">
        <v>106</v>
      </c>
      <c r="I588" s="71" t="str">
        <f>+Links_publicos_PBI[[#This Row],[id]]&amp;"-"&amp;Links_publicos_PBI[[#This Row],[id2]]</f>
        <v>40-1</v>
      </c>
      <c r="J588" s="50">
        <v>40</v>
      </c>
      <c r="K588" s="72">
        <v>1</v>
      </c>
      <c r="L588" s="23" t="s">
        <v>1314</v>
      </c>
      <c r="M588" s="73" t="s">
        <v>2118</v>
      </c>
      <c r="N588" s="23" t="s">
        <v>242</v>
      </c>
    </row>
    <row r="589" spans="1:14" ht="23.4" hidden="1" customHeight="1" x14ac:dyDescent="0.3">
      <c r="A589" s="23" t="s">
        <v>52</v>
      </c>
      <c r="B589" s="71" t="s">
        <v>78</v>
      </c>
      <c r="C589" s="21" t="s">
        <v>112</v>
      </c>
      <c r="D589" s="23" t="s">
        <v>103</v>
      </c>
      <c r="E589" s="72" t="s">
        <v>85</v>
      </c>
      <c r="F589" s="72" t="s">
        <v>85</v>
      </c>
      <c r="G589" s="72" t="s">
        <v>85</v>
      </c>
      <c r="H589" s="71" t="s">
        <v>106</v>
      </c>
      <c r="I589" s="71" t="str">
        <f>+Links_publicos_PBI[[#This Row],[id]]&amp;"-"&amp;Links_publicos_PBI[[#This Row],[id2]]</f>
        <v>40-2</v>
      </c>
      <c r="J589" s="50">
        <v>40</v>
      </c>
      <c r="K589" s="72">
        <v>2</v>
      </c>
      <c r="L589" s="23" t="s">
        <v>1308</v>
      </c>
      <c r="M589" s="73" t="s">
        <v>2119</v>
      </c>
      <c r="N589" s="23" t="s">
        <v>242</v>
      </c>
    </row>
    <row r="590" spans="1:14" ht="23.4" hidden="1" customHeight="1" x14ac:dyDescent="0.3">
      <c r="A590" s="23" t="s">
        <v>52</v>
      </c>
      <c r="B590" s="71" t="s">
        <v>78</v>
      </c>
      <c r="C590" s="21" t="s">
        <v>112</v>
      </c>
      <c r="D590" s="23" t="s">
        <v>103</v>
      </c>
      <c r="E590" s="72" t="s">
        <v>85</v>
      </c>
      <c r="F590" s="72" t="s">
        <v>85</v>
      </c>
      <c r="G590" s="72" t="s">
        <v>85</v>
      </c>
      <c r="H590" s="71" t="s">
        <v>106</v>
      </c>
      <c r="I590" s="71" t="str">
        <f>+Links_publicos_PBI[[#This Row],[id]]&amp;"-"&amp;Links_publicos_PBI[[#This Row],[id2]]</f>
        <v>40-3</v>
      </c>
      <c r="J590" s="50">
        <v>40</v>
      </c>
      <c r="K590" s="72">
        <v>3</v>
      </c>
      <c r="L590" s="23" t="s">
        <v>1309</v>
      </c>
      <c r="M590" s="73" t="s">
        <v>2120</v>
      </c>
      <c r="N590" s="23" t="s">
        <v>242</v>
      </c>
    </row>
    <row r="591" spans="1:14" ht="23.4" hidden="1" customHeight="1" x14ac:dyDescent="0.3">
      <c r="A591" s="23" t="s">
        <v>52</v>
      </c>
      <c r="B591" s="71" t="s">
        <v>78</v>
      </c>
      <c r="C591" s="21" t="s">
        <v>112</v>
      </c>
      <c r="D591" s="23" t="s">
        <v>103</v>
      </c>
      <c r="E591" s="72" t="s">
        <v>85</v>
      </c>
      <c r="F591" s="72" t="s">
        <v>85</v>
      </c>
      <c r="G591" s="72" t="s">
        <v>85</v>
      </c>
      <c r="H591" s="71" t="s">
        <v>106</v>
      </c>
      <c r="I591" s="71" t="str">
        <f>+Links_publicos_PBI[[#This Row],[id]]&amp;"-"&amp;Links_publicos_PBI[[#This Row],[id2]]</f>
        <v>40-4</v>
      </c>
      <c r="J591" s="50">
        <v>40</v>
      </c>
      <c r="K591" s="72">
        <v>4</v>
      </c>
      <c r="L591" s="23" t="s">
        <v>1311</v>
      </c>
      <c r="M591" s="73" t="s">
        <v>2121</v>
      </c>
      <c r="N591" s="23" t="s">
        <v>242</v>
      </c>
    </row>
    <row r="592" spans="1:14" ht="23.4" hidden="1" customHeight="1" x14ac:dyDescent="0.3">
      <c r="A592" s="23" t="s">
        <v>52</v>
      </c>
      <c r="B592" s="71" t="s">
        <v>78</v>
      </c>
      <c r="C592" s="21" t="s">
        <v>112</v>
      </c>
      <c r="D592" s="23" t="s">
        <v>103</v>
      </c>
      <c r="E592" s="72" t="s">
        <v>85</v>
      </c>
      <c r="F592" s="72" t="s">
        <v>85</v>
      </c>
      <c r="G592" s="72" t="s">
        <v>85</v>
      </c>
      <c r="H592" s="71" t="s">
        <v>106</v>
      </c>
      <c r="I592" s="71" t="str">
        <f>+Links_publicos_PBI[[#This Row],[id]]&amp;"-"&amp;Links_publicos_PBI[[#This Row],[id2]]</f>
        <v>40-5</v>
      </c>
      <c r="J592" s="50">
        <v>40</v>
      </c>
      <c r="K592" s="72">
        <v>5</v>
      </c>
      <c r="L592" s="23" t="s">
        <v>1310</v>
      </c>
      <c r="M592" s="73" t="s">
        <v>2122</v>
      </c>
      <c r="N592" s="23" t="s">
        <v>242</v>
      </c>
    </row>
    <row r="593" spans="1:14" ht="23.4" hidden="1" customHeight="1" x14ac:dyDescent="0.3">
      <c r="A593" s="23" t="s">
        <v>52</v>
      </c>
      <c r="B593" s="71" t="s">
        <v>78</v>
      </c>
      <c r="C593" s="21" t="s">
        <v>112</v>
      </c>
      <c r="D593" s="23" t="s">
        <v>103</v>
      </c>
      <c r="E593" s="72" t="s">
        <v>85</v>
      </c>
      <c r="F593" s="72" t="s">
        <v>85</v>
      </c>
      <c r="G593" s="72" t="s">
        <v>85</v>
      </c>
      <c r="H593" s="71" t="s">
        <v>106</v>
      </c>
      <c r="I593" s="71" t="str">
        <f>+Links_publicos_PBI[[#This Row],[id]]&amp;"-"&amp;Links_publicos_PBI[[#This Row],[id2]]</f>
        <v>40-6</v>
      </c>
      <c r="J593" s="50">
        <v>40</v>
      </c>
      <c r="K593" s="72">
        <v>6</v>
      </c>
      <c r="L593" s="23" t="s">
        <v>1313</v>
      </c>
      <c r="M593" s="73" t="s">
        <v>2123</v>
      </c>
      <c r="N593" s="23" t="s">
        <v>242</v>
      </c>
    </row>
    <row r="594" spans="1:14" ht="23.4" hidden="1" customHeight="1" x14ac:dyDescent="0.3">
      <c r="A594" s="23" t="s">
        <v>52</v>
      </c>
      <c r="B594" s="71" t="s">
        <v>78</v>
      </c>
      <c r="C594" s="21" t="s">
        <v>112</v>
      </c>
      <c r="D594" s="23" t="s">
        <v>103</v>
      </c>
      <c r="E594" s="72" t="s">
        <v>85</v>
      </c>
      <c r="F594" s="72" t="s">
        <v>85</v>
      </c>
      <c r="G594" s="72" t="s">
        <v>85</v>
      </c>
      <c r="H594" s="71" t="s">
        <v>106</v>
      </c>
      <c r="I594" s="71" t="str">
        <f>+Links_publicos_PBI[[#This Row],[id]]&amp;"-"&amp;Links_publicos_PBI[[#This Row],[id2]]</f>
        <v>40-7</v>
      </c>
      <c r="J594" s="50">
        <v>40</v>
      </c>
      <c r="K594" s="72">
        <v>7</v>
      </c>
      <c r="L594" s="23" t="s">
        <v>1312</v>
      </c>
      <c r="M594" s="73" t="s">
        <v>2124</v>
      </c>
      <c r="N594" s="23" t="s">
        <v>242</v>
      </c>
    </row>
    <row r="595" spans="1:14" ht="23.4" hidden="1" customHeight="1" x14ac:dyDescent="0.3">
      <c r="A595" s="23" t="s">
        <v>81</v>
      </c>
      <c r="B595" s="71" t="s">
        <v>82</v>
      </c>
      <c r="C595" s="21" t="s">
        <v>113</v>
      </c>
      <c r="D595" s="23" t="s">
        <v>103</v>
      </c>
      <c r="E595" s="72" t="s">
        <v>85</v>
      </c>
      <c r="F595" s="72" t="s">
        <v>85</v>
      </c>
      <c r="G595" s="72" t="s">
        <v>86</v>
      </c>
      <c r="H595" s="71" t="s">
        <v>87</v>
      </c>
      <c r="I595" s="71" t="str">
        <f>+Links_publicos_PBI[[#This Row],[id]]&amp;"-"&amp;Links_publicos_PBI[[#This Row],[id2]]</f>
        <v>41-0</v>
      </c>
      <c r="J595" s="50">
        <v>41</v>
      </c>
      <c r="K595" s="72">
        <v>0</v>
      </c>
      <c r="L595" s="23" t="s">
        <v>87</v>
      </c>
      <c r="M595" s="73" t="s">
        <v>1528</v>
      </c>
      <c r="N595" s="23" t="s">
        <v>1529</v>
      </c>
    </row>
    <row r="596" spans="1:14" ht="23.4" hidden="1" customHeight="1" x14ac:dyDescent="0.3">
      <c r="A596" s="23" t="s">
        <v>81</v>
      </c>
      <c r="B596" s="71" t="s">
        <v>82</v>
      </c>
      <c r="C596" s="21" t="s">
        <v>113</v>
      </c>
      <c r="D596" s="23" t="s">
        <v>103</v>
      </c>
      <c r="E596" s="72" t="s">
        <v>85</v>
      </c>
      <c r="F596" s="72" t="s">
        <v>85</v>
      </c>
      <c r="G596" s="72" t="s">
        <v>85</v>
      </c>
      <c r="H596" s="71" t="s">
        <v>106</v>
      </c>
      <c r="I596" s="71" t="str">
        <f>+Links_publicos_PBI[[#This Row],[id]]&amp;"-"&amp;Links_publicos_PBI[[#This Row],[id2]]</f>
        <v>42-1</v>
      </c>
      <c r="J596" s="50">
        <v>42</v>
      </c>
      <c r="K596" s="72">
        <v>1</v>
      </c>
      <c r="L596" s="23" t="s">
        <v>1314</v>
      </c>
      <c r="M596" s="73" t="s">
        <v>1530</v>
      </c>
      <c r="N596" s="23" t="s">
        <v>246</v>
      </c>
    </row>
    <row r="597" spans="1:14" ht="23.4" hidden="1" customHeight="1" x14ac:dyDescent="0.3">
      <c r="A597" s="23" t="s">
        <v>81</v>
      </c>
      <c r="B597" s="71" t="s">
        <v>82</v>
      </c>
      <c r="C597" s="21" t="s">
        <v>113</v>
      </c>
      <c r="D597" s="23" t="s">
        <v>103</v>
      </c>
      <c r="E597" s="72" t="s">
        <v>85</v>
      </c>
      <c r="F597" s="72" t="s">
        <v>85</v>
      </c>
      <c r="G597" s="72" t="s">
        <v>85</v>
      </c>
      <c r="H597" s="71" t="s">
        <v>106</v>
      </c>
      <c r="I597" s="71" t="str">
        <f>+Links_publicos_PBI[[#This Row],[id]]&amp;"-"&amp;Links_publicos_PBI[[#This Row],[id2]]</f>
        <v>42-2</v>
      </c>
      <c r="J597" s="50">
        <v>42</v>
      </c>
      <c r="K597" s="72">
        <v>2</v>
      </c>
      <c r="L597" s="23" t="s">
        <v>1308</v>
      </c>
      <c r="M597" s="73" t="s">
        <v>1531</v>
      </c>
      <c r="N597" s="23" t="s">
        <v>246</v>
      </c>
    </row>
    <row r="598" spans="1:14" ht="23.4" hidden="1" customHeight="1" x14ac:dyDescent="0.3">
      <c r="A598" s="23" t="s">
        <v>81</v>
      </c>
      <c r="B598" s="71" t="s">
        <v>82</v>
      </c>
      <c r="C598" s="21" t="s">
        <v>113</v>
      </c>
      <c r="D598" s="23" t="s">
        <v>103</v>
      </c>
      <c r="E598" s="72" t="s">
        <v>85</v>
      </c>
      <c r="F598" s="72" t="s">
        <v>85</v>
      </c>
      <c r="G598" s="72" t="s">
        <v>85</v>
      </c>
      <c r="H598" s="71" t="s">
        <v>106</v>
      </c>
      <c r="I598" s="71" t="str">
        <f>+Links_publicos_PBI[[#This Row],[id]]&amp;"-"&amp;Links_publicos_PBI[[#This Row],[id2]]</f>
        <v>42-3</v>
      </c>
      <c r="J598" s="50">
        <v>42</v>
      </c>
      <c r="K598" s="72">
        <v>3</v>
      </c>
      <c r="L598" s="23" t="s">
        <v>1309</v>
      </c>
      <c r="M598" s="73" t="s">
        <v>1532</v>
      </c>
      <c r="N598" s="23" t="s">
        <v>246</v>
      </c>
    </row>
    <row r="599" spans="1:14" ht="23.4" hidden="1" customHeight="1" x14ac:dyDescent="0.3">
      <c r="A599" s="23" t="s">
        <v>81</v>
      </c>
      <c r="B599" s="71" t="s">
        <v>82</v>
      </c>
      <c r="C599" s="21" t="s">
        <v>113</v>
      </c>
      <c r="D599" s="23" t="s">
        <v>103</v>
      </c>
      <c r="E599" s="72" t="s">
        <v>85</v>
      </c>
      <c r="F599" s="72" t="s">
        <v>85</v>
      </c>
      <c r="G599" s="72" t="s">
        <v>85</v>
      </c>
      <c r="H599" s="71" t="s">
        <v>106</v>
      </c>
      <c r="I599" s="71" t="str">
        <f>+Links_publicos_PBI[[#This Row],[id]]&amp;"-"&amp;Links_publicos_PBI[[#This Row],[id2]]</f>
        <v>42-4</v>
      </c>
      <c r="J599" s="50">
        <v>42</v>
      </c>
      <c r="K599" s="72">
        <v>4</v>
      </c>
      <c r="L599" s="23" t="s">
        <v>1311</v>
      </c>
      <c r="M599" s="73" t="s">
        <v>1533</v>
      </c>
      <c r="N599" s="23" t="s">
        <v>246</v>
      </c>
    </row>
    <row r="600" spans="1:14" ht="23.4" hidden="1" customHeight="1" x14ac:dyDescent="0.3">
      <c r="A600" s="23" t="s">
        <v>81</v>
      </c>
      <c r="B600" s="71" t="s">
        <v>82</v>
      </c>
      <c r="C600" s="21" t="s">
        <v>113</v>
      </c>
      <c r="D600" s="23" t="s">
        <v>103</v>
      </c>
      <c r="E600" s="72" t="s">
        <v>85</v>
      </c>
      <c r="F600" s="72" t="s">
        <v>85</v>
      </c>
      <c r="G600" s="72" t="s">
        <v>85</v>
      </c>
      <c r="H600" s="71" t="s">
        <v>106</v>
      </c>
      <c r="I600" s="71" t="str">
        <f>+Links_publicos_PBI[[#This Row],[id]]&amp;"-"&amp;Links_publicos_PBI[[#This Row],[id2]]</f>
        <v>42-5</v>
      </c>
      <c r="J600" s="50">
        <v>42</v>
      </c>
      <c r="K600" s="72">
        <v>5</v>
      </c>
      <c r="L600" s="23" t="s">
        <v>1310</v>
      </c>
      <c r="M600" s="73" t="s">
        <v>1534</v>
      </c>
      <c r="N600" s="23" t="s">
        <v>246</v>
      </c>
    </row>
    <row r="601" spans="1:14" ht="23.4" hidden="1" customHeight="1" x14ac:dyDescent="0.3">
      <c r="A601" s="23" t="s">
        <v>81</v>
      </c>
      <c r="B601" s="71" t="s">
        <v>82</v>
      </c>
      <c r="C601" s="21" t="s">
        <v>113</v>
      </c>
      <c r="D601" s="23" t="s">
        <v>103</v>
      </c>
      <c r="E601" s="72" t="s">
        <v>85</v>
      </c>
      <c r="F601" s="72" t="s">
        <v>85</v>
      </c>
      <c r="G601" s="72" t="s">
        <v>85</v>
      </c>
      <c r="H601" s="71" t="s">
        <v>106</v>
      </c>
      <c r="I601" s="71" t="str">
        <f>+Links_publicos_PBI[[#This Row],[id]]&amp;"-"&amp;Links_publicos_PBI[[#This Row],[id2]]</f>
        <v>42-6</v>
      </c>
      <c r="J601" s="50">
        <v>42</v>
      </c>
      <c r="K601" s="72">
        <v>6</v>
      </c>
      <c r="L601" s="23" t="s">
        <v>1313</v>
      </c>
      <c r="M601" s="73" t="s">
        <v>1535</v>
      </c>
      <c r="N601" s="23" t="s">
        <v>246</v>
      </c>
    </row>
    <row r="602" spans="1:14" ht="23.4" hidden="1" customHeight="1" x14ac:dyDescent="0.3">
      <c r="A602" s="23" t="s">
        <v>81</v>
      </c>
      <c r="B602" s="71" t="s">
        <v>82</v>
      </c>
      <c r="C602" s="21" t="s">
        <v>113</v>
      </c>
      <c r="D602" s="23" t="s">
        <v>103</v>
      </c>
      <c r="E602" s="72" t="s">
        <v>85</v>
      </c>
      <c r="F602" s="72" t="s">
        <v>85</v>
      </c>
      <c r="G602" s="72" t="s">
        <v>85</v>
      </c>
      <c r="H602" s="71" t="s">
        <v>106</v>
      </c>
      <c r="I602" s="71" t="str">
        <f>+Links_publicos_PBI[[#This Row],[id]]&amp;"-"&amp;Links_publicos_PBI[[#This Row],[id2]]</f>
        <v>42-7</v>
      </c>
      <c r="J602" s="50">
        <v>42</v>
      </c>
      <c r="K602" s="72">
        <v>7</v>
      </c>
      <c r="L602" s="23" t="s">
        <v>1312</v>
      </c>
      <c r="M602" s="73" t="s">
        <v>1536</v>
      </c>
      <c r="N602" s="23" t="s">
        <v>246</v>
      </c>
    </row>
    <row r="603" spans="1:14" ht="23.4" hidden="1" customHeight="1" x14ac:dyDescent="0.3">
      <c r="A603" s="23" t="s">
        <v>52</v>
      </c>
      <c r="B603" s="71" t="s">
        <v>78</v>
      </c>
      <c r="C603" s="21" t="s">
        <v>114</v>
      </c>
      <c r="D603" s="23" t="s">
        <v>104</v>
      </c>
      <c r="E603" s="72" t="s">
        <v>85</v>
      </c>
      <c r="F603" s="72" t="s">
        <v>85</v>
      </c>
      <c r="G603" s="72" t="s">
        <v>86</v>
      </c>
      <c r="H603" s="71" t="s">
        <v>87</v>
      </c>
      <c r="I603" s="71" t="str">
        <f>+Links_publicos_PBI[[#This Row],[id]]&amp;"-"&amp;Links_publicos_PBI[[#This Row],[id2]]</f>
        <v>43-0</v>
      </c>
      <c r="J603" s="50">
        <v>43</v>
      </c>
      <c r="K603" s="72">
        <v>0</v>
      </c>
      <c r="L603" s="23" t="s">
        <v>87</v>
      </c>
      <c r="M603" s="73" t="s">
        <v>2109</v>
      </c>
      <c r="N603" s="23" t="s">
        <v>229</v>
      </c>
    </row>
    <row r="604" spans="1:14" ht="23.4" hidden="1" customHeight="1" x14ac:dyDescent="0.3">
      <c r="A604" s="23" t="s">
        <v>52</v>
      </c>
      <c r="B604" s="71" t="s">
        <v>78</v>
      </c>
      <c r="C604" s="21" t="s">
        <v>114</v>
      </c>
      <c r="D604" s="23" t="s">
        <v>104</v>
      </c>
      <c r="E604" s="72" t="s">
        <v>85</v>
      </c>
      <c r="F604" s="72" t="s">
        <v>85</v>
      </c>
      <c r="G604" s="72" t="s">
        <v>85</v>
      </c>
      <c r="H604" s="71" t="s">
        <v>107</v>
      </c>
      <c r="I604" s="71" t="str">
        <f>+Links_publicos_PBI[[#This Row],[id]]&amp;"-"&amp;Links_publicos_PBI[[#This Row],[id2]]</f>
        <v>44-1</v>
      </c>
      <c r="J604" s="50">
        <v>44</v>
      </c>
      <c r="K604" s="72">
        <v>1</v>
      </c>
      <c r="L604" s="23" t="s">
        <v>745</v>
      </c>
      <c r="M604" s="73" t="s">
        <v>2110</v>
      </c>
      <c r="N604" s="23" t="s">
        <v>228</v>
      </c>
    </row>
    <row r="605" spans="1:14" ht="23.4" hidden="1" customHeight="1" x14ac:dyDescent="0.3">
      <c r="A605" s="23" t="s">
        <v>52</v>
      </c>
      <c r="B605" s="71" t="s">
        <v>78</v>
      </c>
      <c r="C605" s="21" t="s">
        <v>114</v>
      </c>
      <c r="D605" s="23" t="s">
        <v>104</v>
      </c>
      <c r="E605" s="72" t="s">
        <v>85</v>
      </c>
      <c r="F605" s="72" t="s">
        <v>85</v>
      </c>
      <c r="G605" s="72" t="s">
        <v>85</v>
      </c>
      <c r="H605" s="71" t="s">
        <v>107</v>
      </c>
      <c r="I605" s="71" t="str">
        <f>+Links_publicos_PBI[[#This Row],[id]]&amp;"-"&amp;Links_publicos_PBI[[#This Row],[id2]]</f>
        <v>44-2</v>
      </c>
      <c r="J605" s="50">
        <v>44</v>
      </c>
      <c r="K605" s="72">
        <v>2</v>
      </c>
      <c r="L605" s="23" t="s">
        <v>746</v>
      </c>
      <c r="M605" s="73" t="s">
        <v>2111</v>
      </c>
      <c r="N605" s="23" t="s">
        <v>228</v>
      </c>
    </row>
    <row r="606" spans="1:14" ht="23.4" hidden="1" customHeight="1" x14ac:dyDescent="0.3">
      <c r="A606" s="23" t="s">
        <v>52</v>
      </c>
      <c r="B606" s="71" t="s">
        <v>78</v>
      </c>
      <c r="C606" s="21" t="s">
        <v>114</v>
      </c>
      <c r="D606" s="23" t="s">
        <v>104</v>
      </c>
      <c r="E606" s="72" t="s">
        <v>85</v>
      </c>
      <c r="F606" s="72" t="s">
        <v>85</v>
      </c>
      <c r="G606" s="72" t="s">
        <v>85</v>
      </c>
      <c r="H606" s="71" t="s">
        <v>107</v>
      </c>
      <c r="I606" s="71" t="str">
        <f>+Links_publicos_PBI[[#This Row],[id]]&amp;"-"&amp;Links_publicos_PBI[[#This Row],[id2]]</f>
        <v>44-3</v>
      </c>
      <c r="J606" s="50">
        <v>44</v>
      </c>
      <c r="K606" s="72">
        <v>3</v>
      </c>
      <c r="L606" s="23" t="s">
        <v>747</v>
      </c>
      <c r="M606" s="73" t="s">
        <v>2112</v>
      </c>
      <c r="N606" s="23" t="s">
        <v>228</v>
      </c>
    </row>
    <row r="607" spans="1:14" ht="23.4" hidden="1" customHeight="1" x14ac:dyDescent="0.3">
      <c r="A607" s="23" t="s">
        <v>52</v>
      </c>
      <c r="B607" s="71" t="s">
        <v>78</v>
      </c>
      <c r="C607" s="21" t="s">
        <v>114</v>
      </c>
      <c r="D607" s="23" t="s">
        <v>104</v>
      </c>
      <c r="E607" s="72" t="s">
        <v>85</v>
      </c>
      <c r="F607" s="72" t="s">
        <v>85</v>
      </c>
      <c r="G607" s="72" t="s">
        <v>85</v>
      </c>
      <c r="H607" s="71" t="s">
        <v>107</v>
      </c>
      <c r="I607" s="71" t="str">
        <f>+Links_publicos_PBI[[#This Row],[id]]&amp;"-"&amp;Links_publicos_PBI[[#This Row],[id2]]</f>
        <v>44-4</v>
      </c>
      <c r="J607" s="50">
        <v>44</v>
      </c>
      <c r="K607" s="72">
        <v>4</v>
      </c>
      <c r="L607" s="23" t="s">
        <v>748</v>
      </c>
      <c r="M607" s="73" t="s">
        <v>2113</v>
      </c>
      <c r="N607" s="23" t="s">
        <v>228</v>
      </c>
    </row>
    <row r="608" spans="1:14" ht="23.4" hidden="1" customHeight="1" x14ac:dyDescent="0.3">
      <c r="A608" s="23" t="s">
        <v>52</v>
      </c>
      <c r="B608" s="71" t="s">
        <v>78</v>
      </c>
      <c r="C608" s="21" t="s">
        <v>114</v>
      </c>
      <c r="D608" s="23" t="s">
        <v>104</v>
      </c>
      <c r="E608" s="72" t="s">
        <v>85</v>
      </c>
      <c r="F608" s="72" t="s">
        <v>85</v>
      </c>
      <c r="G608" s="72" t="s">
        <v>85</v>
      </c>
      <c r="H608" s="71" t="s">
        <v>107</v>
      </c>
      <c r="I608" s="71" t="str">
        <f>+Links_publicos_PBI[[#This Row],[id]]&amp;"-"&amp;Links_publicos_PBI[[#This Row],[id2]]</f>
        <v>44-5</v>
      </c>
      <c r="J608" s="50">
        <v>44</v>
      </c>
      <c r="K608" s="72">
        <v>5</v>
      </c>
      <c r="L608" s="23" t="s">
        <v>749</v>
      </c>
      <c r="M608" s="73" t="s">
        <v>2114</v>
      </c>
      <c r="N608" s="23" t="s">
        <v>228</v>
      </c>
    </row>
    <row r="609" spans="1:14" ht="23.4" hidden="1" customHeight="1" x14ac:dyDescent="0.3">
      <c r="A609" s="23" t="s">
        <v>52</v>
      </c>
      <c r="B609" s="71" t="s">
        <v>78</v>
      </c>
      <c r="C609" s="21" t="s">
        <v>114</v>
      </c>
      <c r="D609" s="23" t="s">
        <v>104</v>
      </c>
      <c r="E609" s="72" t="s">
        <v>85</v>
      </c>
      <c r="F609" s="72" t="s">
        <v>85</v>
      </c>
      <c r="G609" s="72" t="s">
        <v>85</v>
      </c>
      <c r="H609" s="71" t="s">
        <v>107</v>
      </c>
      <c r="I609" s="71" t="str">
        <f>+Links_publicos_PBI[[#This Row],[id]]&amp;"-"&amp;Links_publicos_PBI[[#This Row],[id2]]</f>
        <v>44-6</v>
      </c>
      <c r="J609" s="50">
        <v>44</v>
      </c>
      <c r="K609" s="72">
        <v>6</v>
      </c>
      <c r="L609" s="23" t="s">
        <v>750</v>
      </c>
      <c r="M609" s="73" t="s">
        <v>2115</v>
      </c>
      <c r="N609" s="23" t="s">
        <v>228</v>
      </c>
    </row>
    <row r="610" spans="1:14" ht="23.4" hidden="1" customHeight="1" x14ac:dyDescent="0.3">
      <c r="A610" s="23" t="s">
        <v>81</v>
      </c>
      <c r="B610" s="71" t="s">
        <v>82</v>
      </c>
      <c r="C610" s="21" t="s">
        <v>115</v>
      </c>
      <c r="D610" s="23" t="s">
        <v>104</v>
      </c>
      <c r="E610" s="72" t="s">
        <v>85</v>
      </c>
      <c r="F610" s="72" t="s">
        <v>85</v>
      </c>
      <c r="G610" s="72" t="s">
        <v>86</v>
      </c>
      <c r="H610" s="71" t="s">
        <v>87</v>
      </c>
      <c r="I610" s="71" t="str">
        <f>+Links_publicos_PBI[[#This Row],[id]]&amp;"-"&amp;Links_publicos_PBI[[#This Row],[id2]]</f>
        <v>45-0</v>
      </c>
      <c r="J610" s="50">
        <v>45</v>
      </c>
      <c r="K610" s="72">
        <v>0</v>
      </c>
      <c r="L610" s="23" t="s">
        <v>87</v>
      </c>
      <c r="M610" s="73" t="s">
        <v>1520</v>
      </c>
      <c r="N610" s="23" t="s">
        <v>230</v>
      </c>
    </row>
    <row r="611" spans="1:14" ht="23.4" hidden="1" customHeight="1" x14ac:dyDescent="0.3">
      <c r="A611" s="23" t="s">
        <v>81</v>
      </c>
      <c r="B611" s="71" t="s">
        <v>82</v>
      </c>
      <c r="C611" s="21" t="s">
        <v>115</v>
      </c>
      <c r="D611" s="23" t="s">
        <v>104</v>
      </c>
      <c r="E611" s="72" t="s">
        <v>85</v>
      </c>
      <c r="F611" s="72" t="s">
        <v>85</v>
      </c>
      <c r="G611" s="72" t="s">
        <v>85</v>
      </c>
      <c r="H611" s="71" t="s">
        <v>107</v>
      </c>
      <c r="I611" s="71" t="str">
        <f>+Links_publicos_PBI[[#This Row],[id]]&amp;"-"&amp;Links_publicos_PBI[[#This Row],[id2]]</f>
        <v>46-1</v>
      </c>
      <c r="J611" s="50">
        <v>46</v>
      </c>
      <c r="K611" s="72">
        <v>1</v>
      </c>
      <c r="L611" s="23" t="s">
        <v>745</v>
      </c>
      <c r="M611" s="73" t="s">
        <v>1521</v>
      </c>
      <c r="N611" s="23" t="s">
        <v>227</v>
      </c>
    </row>
    <row r="612" spans="1:14" ht="23.4" hidden="1" customHeight="1" x14ac:dyDescent="0.3">
      <c r="A612" s="23" t="s">
        <v>81</v>
      </c>
      <c r="B612" s="71" t="s">
        <v>82</v>
      </c>
      <c r="C612" s="21" t="s">
        <v>115</v>
      </c>
      <c r="D612" s="23" t="s">
        <v>104</v>
      </c>
      <c r="E612" s="72" t="s">
        <v>85</v>
      </c>
      <c r="F612" s="72" t="s">
        <v>85</v>
      </c>
      <c r="G612" s="72" t="s">
        <v>85</v>
      </c>
      <c r="H612" s="71" t="s">
        <v>107</v>
      </c>
      <c r="I612" s="71" t="str">
        <f>+Links_publicos_PBI[[#This Row],[id]]&amp;"-"&amp;Links_publicos_PBI[[#This Row],[id2]]</f>
        <v>46-2</v>
      </c>
      <c r="J612" s="50">
        <v>46</v>
      </c>
      <c r="K612" s="72">
        <v>2</v>
      </c>
      <c r="L612" s="23" t="s">
        <v>746</v>
      </c>
      <c r="M612" s="73" t="s">
        <v>1522</v>
      </c>
      <c r="N612" s="23" t="s">
        <v>227</v>
      </c>
    </row>
    <row r="613" spans="1:14" ht="23.4" hidden="1" customHeight="1" x14ac:dyDescent="0.3">
      <c r="A613" s="23" t="s">
        <v>81</v>
      </c>
      <c r="B613" s="71" t="s">
        <v>82</v>
      </c>
      <c r="C613" s="21" t="s">
        <v>115</v>
      </c>
      <c r="D613" s="23" t="s">
        <v>104</v>
      </c>
      <c r="E613" s="72" t="s">
        <v>85</v>
      </c>
      <c r="F613" s="72" t="s">
        <v>85</v>
      </c>
      <c r="G613" s="72" t="s">
        <v>85</v>
      </c>
      <c r="H613" s="71" t="s">
        <v>107</v>
      </c>
      <c r="I613" s="71" t="str">
        <f>+Links_publicos_PBI[[#This Row],[id]]&amp;"-"&amp;Links_publicos_PBI[[#This Row],[id2]]</f>
        <v>46-3</v>
      </c>
      <c r="J613" s="50">
        <v>46</v>
      </c>
      <c r="K613" s="72">
        <v>3</v>
      </c>
      <c r="L613" s="23" t="s">
        <v>747</v>
      </c>
      <c r="M613" s="73" t="s">
        <v>1523</v>
      </c>
      <c r="N613" s="23" t="s">
        <v>227</v>
      </c>
    </row>
    <row r="614" spans="1:14" ht="23.4" hidden="1" customHeight="1" x14ac:dyDescent="0.3">
      <c r="A614" s="23" t="s">
        <v>81</v>
      </c>
      <c r="B614" s="71" t="s">
        <v>82</v>
      </c>
      <c r="C614" s="21" t="s">
        <v>115</v>
      </c>
      <c r="D614" s="23" t="s">
        <v>104</v>
      </c>
      <c r="E614" s="72" t="s">
        <v>85</v>
      </c>
      <c r="F614" s="72" t="s">
        <v>85</v>
      </c>
      <c r="G614" s="72" t="s">
        <v>85</v>
      </c>
      <c r="H614" s="71" t="s">
        <v>107</v>
      </c>
      <c r="I614" s="71" t="str">
        <f>+Links_publicos_PBI[[#This Row],[id]]&amp;"-"&amp;Links_publicos_PBI[[#This Row],[id2]]</f>
        <v>46-4</v>
      </c>
      <c r="J614" s="50">
        <v>46</v>
      </c>
      <c r="K614" s="72">
        <v>4</v>
      </c>
      <c r="L614" s="23" t="s">
        <v>748</v>
      </c>
      <c r="M614" s="73" t="s">
        <v>1524</v>
      </c>
      <c r="N614" s="23" t="s">
        <v>227</v>
      </c>
    </row>
    <row r="615" spans="1:14" ht="23.4" hidden="1" customHeight="1" x14ac:dyDescent="0.3">
      <c r="A615" s="23" t="s">
        <v>81</v>
      </c>
      <c r="B615" s="71" t="s">
        <v>82</v>
      </c>
      <c r="C615" s="21" t="s">
        <v>115</v>
      </c>
      <c r="D615" s="23" t="s">
        <v>104</v>
      </c>
      <c r="E615" s="72" t="s">
        <v>85</v>
      </c>
      <c r="F615" s="72" t="s">
        <v>85</v>
      </c>
      <c r="G615" s="72" t="s">
        <v>85</v>
      </c>
      <c r="H615" s="71" t="s">
        <v>107</v>
      </c>
      <c r="I615" s="71" t="str">
        <f>+Links_publicos_PBI[[#This Row],[id]]&amp;"-"&amp;Links_publicos_PBI[[#This Row],[id2]]</f>
        <v>46-5</v>
      </c>
      <c r="J615" s="50">
        <v>46</v>
      </c>
      <c r="K615" s="72">
        <v>5</v>
      </c>
      <c r="L615" s="23" t="s">
        <v>749</v>
      </c>
      <c r="M615" s="73" t="s">
        <v>1525</v>
      </c>
      <c r="N615" s="23" t="s">
        <v>227</v>
      </c>
    </row>
    <row r="616" spans="1:14" ht="23.4" hidden="1" customHeight="1" x14ac:dyDescent="0.3">
      <c r="A616" s="23" t="s">
        <v>81</v>
      </c>
      <c r="B616" s="71" t="s">
        <v>82</v>
      </c>
      <c r="C616" s="21" t="s">
        <v>115</v>
      </c>
      <c r="D616" s="23" t="s">
        <v>104</v>
      </c>
      <c r="E616" s="72" t="s">
        <v>85</v>
      </c>
      <c r="F616" s="72" t="s">
        <v>85</v>
      </c>
      <c r="G616" s="72" t="s">
        <v>85</v>
      </c>
      <c r="H616" s="71" t="s">
        <v>107</v>
      </c>
      <c r="I616" s="71" t="str">
        <f>+Links_publicos_PBI[[#This Row],[id]]&amp;"-"&amp;Links_publicos_PBI[[#This Row],[id2]]</f>
        <v>46-6</v>
      </c>
      <c r="J616" s="50">
        <v>46</v>
      </c>
      <c r="K616" s="72">
        <v>6</v>
      </c>
      <c r="L616" s="23" t="s">
        <v>750</v>
      </c>
      <c r="M616" s="73" t="s">
        <v>1526</v>
      </c>
      <c r="N616" s="23" t="s">
        <v>227</v>
      </c>
    </row>
    <row r="617" spans="1:14" ht="23.4" hidden="1" customHeight="1" x14ac:dyDescent="0.3">
      <c r="A617" s="23" t="s">
        <v>52</v>
      </c>
      <c r="B617" s="71" t="s">
        <v>78</v>
      </c>
      <c r="C617" s="21" t="s">
        <v>116</v>
      </c>
      <c r="D617" s="23" t="s">
        <v>105</v>
      </c>
      <c r="E617" s="72" t="s">
        <v>85</v>
      </c>
      <c r="F617" s="72" t="s">
        <v>86</v>
      </c>
      <c r="G617" s="72" t="s">
        <v>86</v>
      </c>
      <c r="H617" s="71" t="s">
        <v>87</v>
      </c>
      <c r="I617" s="71" t="str">
        <f>+Links_publicos_PBI[[#This Row],[id]]&amp;"-"&amp;Links_publicos_PBI[[#This Row],[id2]]</f>
        <v>47-0</v>
      </c>
      <c r="J617" s="50">
        <v>47</v>
      </c>
      <c r="K617" s="72">
        <v>0</v>
      </c>
      <c r="L617" s="23" t="s">
        <v>87</v>
      </c>
      <c r="M617" s="73" t="s">
        <v>2214</v>
      </c>
      <c r="N617" s="23" t="s">
        <v>237</v>
      </c>
    </row>
    <row r="618" spans="1:14" ht="23.4" hidden="1" customHeight="1" x14ac:dyDescent="0.3">
      <c r="A618" s="23" t="s">
        <v>52</v>
      </c>
      <c r="B618" s="71" t="s">
        <v>78</v>
      </c>
      <c r="C618" s="21" t="s">
        <v>116</v>
      </c>
      <c r="D618" s="23" t="s">
        <v>105</v>
      </c>
      <c r="E618" s="72" t="s">
        <v>85</v>
      </c>
      <c r="F618" s="72" t="s">
        <v>86</v>
      </c>
      <c r="G618" s="72" t="s">
        <v>85</v>
      </c>
      <c r="H618" s="71" t="s">
        <v>106</v>
      </c>
      <c r="I618" s="71" t="str">
        <f>+Links_publicos_PBI[[#This Row],[id]]&amp;"-"&amp;Links_publicos_PBI[[#This Row],[id2]]</f>
        <v>48-109</v>
      </c>
      <c r="J618" s="50">
        <v>48</v>
      </c>
      <c r="K618" s="72">
        <v>109</v>
      </c>
      <c r="L618" s="23" t="s">
        <v>1284</v>
      </c>
      <c r="M618" s="73" t="s">
        <v>2215</v>
      </c>
      <c r="N618" s="23" t="s">
        <v>238</v>
      </c>
    </row>
    <row r="619" spans="1:14" ht="23.4" hidden="1" customHeight="1" x14ac:dyDescent="0.3">
      <c r="A619" s="23" t="s">
        <v>52</v>
      </c>
      <c r="B619" s="71" t="s">
        <v>78</v>
      </c>
      <c r="C619" s="21" t="s">
        <v>116</v>
      </c>
      <c r="D619" s="23" t="s">
        <v>105</v>
      </c>
      <c r="E619" s="72" t="s">
        <v>85</v>
      </c>
      <c r="F619" s="72" t="s">
        <v>86</v>
      </c>
      <c r="G619" s="72" t="s">
        <v>85</v>
      </c>
      <c r="H619" s="71" t="s">
        <v>106</v>
      </c>
      <c r="I619" s="71" t="str">
        <f>+Links_publicos_PBI[[#This Row],[id]]&amp;"-"&amp;Links_publicos_PBI[[#This Row],[id2]]</f>
        <v>48-118</v>
      </c>
      <c r="J619" s="50">
        <v>48</v>
      </c>
      <c r="K619" s="72">
        <v>118</v>
      </c>
      <c r="L619" s="23" t="s">
        <v>1297</v>
      </c>
      <c r="M619" s="73" t="s">
        <v>2216</v>
      </c>
      <c r="N619" s="23" t="s">
        <v>238</v>
      </c>
    </row>
    <row r="620" spans="1:14" ht="23.4" hidden="1" customHeight="1" x14ac:dyDescent="0.3">
      <c r="A620" s="23" t="s">
        <v>52</v>
      </c>
      <c r="B620" s="71" t="s">
        <v>78</v>
      </c>
      <c r="C620" s="21" t="s">
        <v>116</v>
      </c>
      <c r="D620" s="23" t="s">
        <v>105</v>
      </c>
      <c r="E620" s="72" t="s">
        <v>85</v>
      </c>
      <c r="F620" s="72" t="s">
        <v>86</v>
      </c>
      <c r="G620" s="72" t="s">
        <v>85</v>
      </c>
      <c r="H620" s="71" t="s">
        <v>106</v>
      </c>
      <c r="I620" s="71" t="str">
        <f>+Links_publicos_PBI[[#This Row],[id]]&amp;"-"&amp;Links_publicos_PBI[[#This Row],[id2]]</f>
        <v>48-125</v>
      </c>
      <c r="J620" s="50">
        <v>48</v>
      </c>
      <c r="K620" s="72">
        <v>125</v>
      </c>
      <c r="L620" s="23" t="s">
        <v>1304</v>
      </c>
      <c r="M620" s="73" t="s">
        <v>2217</v>
      </c>
      <c r="N620" s="23" t="s">
        <v>238</v>
      </c>
    </row>
    <row r="621" spans="1:14" ht="23.4" hidden="1" customHeight="1" x14ac:dyDescent="0.3">
      <c r="A621" s="23" t="s">
        <v>52</v>
      </c>
      <c r="B621" s="71" t="s">
        <v>78</v>
      </c>
      <c r="C621" s="21" t="s">
        <v>116</v>
      </c>
      <c r="D621" s="23" t="s">
        <v>105</v>
      </c>
      <c r="E621" s="72" t="s">
        <v>85</v>
      </c>
      <c r="F621" s="72" t="s">
        <v>86</v>
      </c>
      <c r="G621" s="72" t="s">
        <v>85</v>
      </c>
      <c r="H621" s="71" t="s">
        <v>106</v>
      </c>
      <c r="I621" s="71" t="str">
        <f>+Links_publicos_PBI[[#This Row],[id]]&amp;"-"&amp;Links_publicos_PBI[[#This Row],[id2]]</f>
        <v>48-213</v>
      </c>
      <c r="J621" s="50">
        <v>48</v>
      </c>
      <c r="K621" s="72">
        <v>213</v>
      </c>
      <c r="L621" s="23" t="s">
        <v>1290</v>
      </c>
      <c r="M621" s="73" t="s">
        <v>2218</v>
      </c>
      <c r="N621" s="23" t="s">
        <v>238</v>
      </c>
    </row>
    <row r="622" spans="1:14" ht="23.4" hidden="1" customHeight="1" x14ac:dyDescent="0.3">
      <c r="A622" s="23" t="s">
        <v>52</v>
      </c>
      <c r="B622" s="71" t="s">
        <v>78</v>
      </c>
      <c r="C622" s="21" t="s">
        <v>116</v>
      </c>
      <c r="D622" s="23" t="s">
        <v>105</v>
      </c>
      <c r="E622" s="72" t="s">
        <v>85</v>
      </c>
      <c r="F622" s="72" t="s">
        <v>86</v>
      </c>
      <c r="G622" s="72" t="s">
        <v>85</v>
      </c>
      <c r="H622" s="71" t="s">
        <v>106</v>
      </c>
      <c r="I622" s="71" t="str">
        <f>+Links_publicos_PBI[[#This Row],[id]]&amp;"-"&amp;Links_publicos_PBI[[#This Row],[id2]]</f>
        <v>48-224</v>
      </c>
      <c r="J622" s="50">
        <v>48</v>
      </c>
      <c r="K622" s="72">
        <v>224</v>
      </c>
      <c r="L622" s="23" t="s">
        <v>1303</v>
      </c>
      <c r="M622" s="73" t="s">
        <v>2219</v>
      </c>
      <c r="N622" s="23" t="s">
        <v>238</v>
      </c>
    </row>
    <row r="623" spans="1:14" ht="23.4" hidden="1" customHeight="1" x14ac:dyDescent="0.3">
      <c r="A623" s="23" t="s">
        <v>52</v>
      </c>
      <c r="B623" s="71" t="s">
        <v>78</v>
      </c>
      <c r="C623" s="21" t="s">
        <v>116</v>
      </c>
      <c r="D623" s="23" t="s">
        <v>105</v>
      </c>
      <c r="E623" s="72" t="s">
        <v>85</v>
      </c>
      <c r="F623" s="72" t="s">
        <v>86</v>
      </c>
      <c r="G623" s="72" t="s">
        <v>85</v>
      </c>
      <c r="H623" s="71" t="s">
        <v>106</v>
      </c>
      <c r="I623" s="71" t="str">
        <f>+Links_publicos_PBI[[#This Row],[id]]&amp;"-"&amp;Links_publicos_PBI[[#This Row],[id2]]</f>
        <v>48-228</v>
      </c>
      <c r="J623" s="50">
        <v>48</v>
      </c>
      <c r="K623" s="72">
        <v>228</v>
      </c>
      <c r="L623" s="23" t="s">
        <v>1292</v>
      </c>
      <c r="M623" s="73" t="s">
        <v>2220</v>
      </c>
      <c r="N623" s="23" t="s">
        <v>238</v>
      </c>
    </row>
    <row r="624" spans="1:14" ht="23.4" hidden="1" customHeight="1" x14ac:dyDescent="0.3">
      <c r="A624" s="23" t="s">
        <v>52</v>
      </c>
      <c r="B624" s="71" t="s">
        <v>78</v>
      </c>
      <c r="C624" s="21" t="s">
        <v>116</v>
      </c>
      <c r="D624" s="23" t="s">
        <v>105</v>
      </c>
      <c r="E624" s="72" t="s">
        <v>85</v>
      </c>
      <c r="F624" s="72" t="s">
        <v>86</v>
      </c>
      <c r="G624" s="72" t="s">
        <v>85</v>
      </c>
      <c r="H624" s="71" t="s">
        <v>106</v>
      </c>
      <c r="I624" s="71" t="str">
        <f>+Links_publicos_PBI[[#This Row],[id]]&amp;"-"&amp;Links_publicos_PBI[[#This Row],[id2]]</f>
        <v>48-306</v>
      </c>
      <c r="J624" s="50">
        <v>48</v>
      </c>
      <c r="K624" s="72">
        <v>306</v>
      </c>
      <c r="L624" s="23" t="s">
        <v>1281</v>
      </c>
      <c r="M624" s="73" t="s">
        <v>2221</v>
      </c>
      <c r="N624" s="23" t="s">
        <v>238</v>
      </c>
    </row>
    <row r="625" spans="1:14" ht="23.4" hidden="1" customHeight="1" x14ac:dyDescent="0.3">
      <c r="A625" s="23" t="s">
        <v>52</v>
      </c>
      <c r="B625" s="71" t="s">
        <v>78</v>
      </c>
      <c r="C625" s="21" t="s">
        <v>116</v>
      </c>
      <c r="D625" s="23" t="s">
        <v>105</v>
      </c>
      <c r="E625" s="72" t="s">
        <v>85</v>
      </c>
      <c r="F625" s="72" t="s">
        <v>86</v>
      </c>
      <c r="G625" s="72" t="s">
        <v>85</v>
      </c>
      <c r="H625" s="71" t="s">
        <v>106</v>
      </c>
      <c r="I625" s="71" t="str">
        <f>+Links_publicos_PBI[[#This Row],[id]]&amp;"-"&amp;Links_publicos_PBI[[#This Row],[id2]]</f>
        <v>48-314</v>
      </c>
      <c r="J625" s="50">
        <v>48</v>
      </c>
      <c r="K625" s="72">
        <v>314</v>
      </c>
      <c r="L625" s="23" t="s">
        <v>1291</v>
      </c>
      <c r="M625" s="73" t="s">
        <v>2222</v>
      </c>
      <c r="N625" s="23" t="s">
        <v>238</v>
      </c>
    </row>
    <row r="626" spans="1:14" ht="23.4" hidden="1" customHeight="1" x14ac:dyDescent="0.3">
      <c r="A626" s="23" t="s">
        <v>52</v>
      </c>
      <c r="B626" s="71" t="s">
        <v>78</v>
      </c>
      <c r="C626" s="21" t="s">
        <v>116</v>
      </c>
      <c r="D626" s="23" t="s">
        <v>105</v>
      </c>
      <c r="E626" s="72" t="s">
        <v>85</v>
      </c>
      <c r="F626" s="72" t="s">
        <v>86</v>
      </c>
      <c r="G626" s="72" t="s">
        <v>85</v>
      </c>
      <c r="H626" s="71" t="s">
        <v>106</v>
      </c>
      <c r="I626" s="71" t="str">
        <f>+Links_publicos_PBI[[#This Row],[id]]&amp;"-"&amp;Links_publicos_PBI[[#This Row],[id2]]</f>
        <v>48-319</v>
      </c>
      <c r="J626" s="50">
        <v>48</v>
      </c>
      <c r="K626" s="72">
        <v>319</v>
      </c>
      <c r="L626" s="23" t="s">
        <v>1286</v>
      </c>
      <c r="M626" s="73" t="s">
        <v>2223</v>
      </c>
      <c r="N626" s="23" t="s">
        <v>238</v>
      </c>
    </row>
    <row r="627" spans="1:14" ht="23.4" hidden="1" customHeight="1" x14ac:dyDescent="0.3">
      <c r="A627" s="23" t="s">
        <v>52</v>
      </c>
      <c r="B627" s="71" t="s">
        <v>78</v>
      </c>
      <c r="C627" s="21" t="s">
        <v>116</v>
      </c>
      <c r="D627" s="23" t="s">
        <v>105</v>
      </c>
      <c r="E627" s="72" t="s">
        <v>85</v>
      </c>
      <c r="F627" s="72" t="s">
        <v>86</v>
      </c>
      <c r="G627" s="72" t="s">
        <v>85</v>
      </c>
      <c r="H627" s="71" t="s">
        <v>106</v>
      </c>
      <c r="I627" s="71" t="str">
        <f>+Links_publicos_PBI[[#This Row],[id]]&amp;"-"&amp;Links_publicos_PBI[[#This Row],[id2]]</f>
        <v>48-320</v>
      </c>
      <c r="J627" s="50">
        <v>48</v>
      </c>
      <c r="K627" s="72">
        <v>320</v>
      </c>
      <c r="L627" s="23" t="s">
        <v>1298</v>
      </c>
      <c r="M627" s="73" t="s">
        <v>2224</v>
      </c>
      <c r="N627" s="23" t="s">
        <v>238</v>
      </c>
    </row>
    <row r="628" spans="1:14" ht="23.4" hidden="1" customHeight="1" x14ac:dyDescent="0.3">
      <c r="A628" s="23" t="s">
        <v>52</v>
      </c>
      <c r="B628" s="71" t="s">
        <v>78</v>
      </c>
      <c r="C628" s="21" t="s">
        <v>116</v>
      </c>
      <c r="D628" s="23" t="s">
        <v>105</v>
      </c>
      <c r="E628" s="72" t="s">
        <v>85</v>
      </c>
      <c r="F628" s="72" t="s">
        <v>86</v>
      </c>
      <c r="G628" s="72" t="s">
        <v>85</v>
      </c>
      <c r="H628" s="71" t="s">
        <v>106</v>
      </c>
      <c r="I628" s="71" t="str">
        <f>+Links_publicos_PBI[[#This Row],[id]]&amp;"-"&amp;Links_publicos_PBI[[#This Row],[id2]]</f>
        <v>48-405</v>
      </c>
      <c r="J628" s="50">
        <v>48</v>
      </c>
      <c r="K628" s="72">
        <v>405</v>
      </c>
      <c r="L628" s="23" t="s">
        <v>1279</v>
      </c>
      <c r="M628" s="73" t="s">
        <v>2225</v>
      </c>
      <c r="N628" s="23" t="s">
        <v>238</v>
      </c>
    </row>
    <row r="629" spans="1:14" ht="23.4" hidden="1" customHeight="1" x14ac:dyDescent="0.3">
      <c r="A629" s="23" t="s">
        <v>52</v>
      </c>
      <c r="B629" s="71" t="s">
        <v>78</v>
      </c>
      <c r="C629" s="21" t="s">
        <v>116</v>
      </c>
      <c r="D629" s="23" t="s">
        <v>105</v>
      </c>
      <c r="E629" s="72" t="s">
        <v>85</v>
      </c>
      <c r="F629" s="72" t="s">
        <v>86</v>
      </c>
      <c r="G629" s="72" t="s">
        <v>85</v>
      </c>
      <c r="H629" s="71" t="s">
        <v>106</v>
      </c>
      <c r="I629" s="71" t="str">
        <f>+Links_publicos_PBI[[#This Row],[id]]&amp;"-"&amp;Links_publicos_PBI[[#This Row],[id2]]</f>
        <v>48-415</v>
      </c>
      <c r="J629" s="50">
        <v>48</v>
      </c>
      <c r="K629" s="72">
        <v>415</v>
      </c>
      <c r="L629" s="23" t="s">
        <v>1293</v>
      </c>
      <c r="M629" s="73" t="s">
        <v>2226</v>
      </c>
      <c r="N629" s="23" t="s">
        <v>238</v>
      </c>
    </row>
    <row r="630" spans="1:14" ht="23.4" hidden="1" customHeight="1" x14ac:dyDescent="0.3">
      <c r="A630" s="23" t="s">
        <v>52</v>
      </c>
      <c r="B630" s="71" t="s">
        <v>78</v>
      </c>
      <c r="C630" s="21" t="s">
        <v>116</v>
      </c>
      <c r="D630" s="23" t="s">
        <v>105</v>
      </c>
      <c r="E630" s="72" t="s">
        <v>85</v>
      </c>
      <c r="F630" s="72" t="s">
        <v>86</v>
      </c>
      <c r="G630" s="72" t="s">
        <v>85</v>
      </c>
      <c r="H630" s="71" t="s">
        <v>106</v>
      </c>
      <c r="I630" s="71" t="str">
        <f>+Links_publicos_PBI[[#This Row],[id]]&amp;"-"&amp;Links_publicos_PBI[[#This Row],[id2]]</f>
        <v>48-426</v>
      </c>
      <c r="J630" s="50">
        <v>48</v>
      </c>
      <c r="K630" s="72">
        <v>426</v>
      </c>
      <c r="L630" s="23" t="s">
        <v>1305</v>
      </c>
      <c r="M630" s="73" t="s">
        <v>2227</v>
      </c>
      <c r="N630" s="23" t="s">
        <v>238</v>
      </c>
    </row>
    <row r="631" spans="1:14" ht="23.4" hidden="1" customHeight="1" x14ac:dyDescent="0.3">
      <c r="A631" s="23" t="s">
        <v>52</v>
      </c>
      <c r="B631" s="71" t="s">
        <v>78</v>
      </c>
      <c r="C631" s="21" t="s">
        <v>116</v>
      </c>
      <c r="D631" s="23" t="s">
        <v>105</v>
      </c>
      <c r="E631" s="72" t="s">
        <v>85</v>
      </c>
      <c r="F631" s="72" t="s">
        <v>86</v>
      </c>
      <c r="G631" s="72" t="s">
        <v>85</v>
      </c>
      <c r="H631" s="71" t="s">
        <v>106</v>
      </c>
      <c r="I631" s="71" t="str">
        <f>+Links_publicos_PBI[[#This Row],[id]]&amp;"-"&amp;Links_publicos_PBI[[#This Row],[id2]]</f>
        <v>48-427</v>
      </c>
      <c r="J631" s="50">
        <v>48</v>
      </c>
      <c r="K631" s="72">
        <v>427</v>
      </c>
      <c r="L631" s="23" t="s">
        <v>1307</v>
      </c>
      <c r="M631" s="73" t="s">
        <v>2228</v>
      </c>
      <c r="N631" s="23" t="s">
        <v>238</v>
      </c>
    </row>
    <row r="632" spans="1:14" ht="23.4" hidden="1" customHeight="1" x14ac:dyDescent="0.3">
      <c r="A632" s="23" t="s">
        <v>52</v>
      </c>
      <c r="B632" s="71" t="s">
        <v>78</v>
      </c>
      <c r="C632" s="21" t="s">
        <v>116</v>
      </c>
      <c r="D632" s="23" t="s">
        <v>105</v>
      </c>
      <c r="E632" s="72" t="s">
        <v>85</v>
      </c>
      <c r="F632" s="72" t="s">
        <v>86</v>
      </c>
      <c r="G632" s="72" t="s">
        <v>85</v>
      </c>
      <c r="H632" s="71" t="s">
        <v>106</v>
      </c>
      <c r="I632" s="71" t="str">
        <f>+Links_publicos_PBI[[#This Row],[id]]&amp;"-"&amp;Links_publicos_PBI[[#This Row],[id2]]</f>
        <v>48-502</v>
      </c>
      <c r="J632" s="50">
        <v>48</v>
      </c>
      <c r="K632" s="72">
        <v>502</v>
      </c>
      <c r="L632" s="23" t="s">
        <v>1276</v>
      </c>
      <c r="M632" s="73" t="s">
        <v>2229</v>
      </c>
      <c r="N632" s="23" t="s">
        <v>238</v>
      </c>
    </row>
    <row r="633" spans="1:14" ht="23.4" hidden="1" customHeight="1" x14ac:dyDescent="0.3">
      <c r="A633" s="23" t="s">
        <v>52</v>
      </c>
      <c r="B633" s="71" t="s">
        <v>78</v>
      </c>
      <c r="C633" s="21" t="s">
        <v>116</v>
      </c>
      <c r="D633" s="23" t="s">
        <v>105</v>
      </c>
      <c r="E633" s="72" t="s">
        <v>85</v>
      </c>
      <c r="F633" s="72" t="s">
        <v>86</v>
      </c>
      <c r="G633" s="72" t="s">
        <v>85</v>
      </c>
      <c r="H633" s="71" t="s">
        <v>106</v>
      </c>
      <c r="I633" s="71" t="str">
        <f>+Links_publicos_PBI[[#This Row],[id]]&amp;"-"&amp;Links_publicos_PBI[[#This Row],[id2]]</f>
        <v>48-517</v>
      </c>
      <c r="J633" s="50">
        <v>48</v>
      </c>
      <c r="K633" s="72">
        <v>517</v>
      </c>
      <c r="L633" s="23" t="s">
        <v>1296</v>
      </c>
      <c r="M633" s="73" t="s">
        <v>2230</v>
      </c>
      <c r="N633" s="23" t="s">
        <v>238</v>
      </c>
    </row>
    <row r="634" spans="1:14" ht="23.4" hidden="1" customHeight="1" x14ac:dyDescent="0.3">
      <c r="A634" s="23" t="s">
        <v>52</v>
      </c>
      <c r="B634" s="71" t="s">
        <v>78</v>
      </c>
      <c r="C634" s="21" t="s">
        <v>116</v>
      </c>
      <c r="D634" s="23" t="s">
        <v>105</v>
      </c>
      <c r="E634" s="72" t="s">
        <v>85</v>
      </c>
      <c r="F634" s="72" t="s">
        <v>86</v>
      </c>
      <c r="G634" s="72" t="s">
        <v>85</v>
      </c>
      <c r="H634" s="71" t="s">
        <v>106</v>
      </c>
      <c r="I634" s="71" t="str">
        <f>+Links_publicos_PBI[[#This Row],[id]]&amp;"-"&amp;Links_publicos_PBI[[#This Row],[id2]]</f>
        <v>48-521</v>
      </c>
      <c r="J634" s="50">
        <v>48</v>
      </c>
      <c r="K634" s="72">
        <v>521</v>
      </c>
      <c r="L634" s="23" t="s">
        <v>1299</v>
      </c>
      <c r="M634" s="73" t="s">
        <v>2231</v>
      </c>
      <c r="N634" s="23" t="s">
        <v>238</v>
      </c>
    </row>
    <row r="635" spans="1:14" ht="23.4" hidden="1" customHeight="1" x14ac:dyDescent="0.3">
      <c r="A635" s="23" t="s">
        <v>52</v>
      </c>
      <c r="B635" s="71" t="s">
        <v>78</v>
      </c>
      <c r="C635" s="21" t="s">
        <v>116</v>
      </c>
      <c r="D635" s="23" t="s">
        <v>105</v>
      </c>
      <c r="E635" s="72" t="s">
        <v>85</v>
      </c>
      <c r="F635" s="72" t="s">
        <v>86</v>
      </c>
      <c r="G635" s="72" t="s">
        <v>85</v>
      </c>
      <c r="H635" s="71" t="s">
        <v>106</v>
      </c>
      <c r="I635" s="71" t="str">
        <f>+Links_publicos_PBI[[#This Row],[id]]&amp;"-"&amp;Links_publicos_PBI[[#This Row],[id2]]</f>
        <v>48-531</v>
      </c>
      <c r="J635" s="50">
        <v>48</v>
      </c>
      <c r="K635" s="72">
        <v>531</v>
      </c>
      <c r="L635" s="23" t="s">
        <v>1300</v>
      </c>
      <c r="M635" s="73" t="s">
        <v>2232</v>
      </c>
      <c r="N635" s="23" t="s">
        <v>238</v>
      </c>
    </row>
    <row r="636" spans="1:14" ht="23.4" hidden="1" customHeight="1" x14ac:dyDescent="0.3">
      <c r="A636" s="23" t="s">
        <v>52</v>
      </c>
      <c r="B636" s="71" t="s">
        <v>78</v>
      </c>
      <c r="C636" s="21" t="s">
        <v>116</v>
      </c>
      <c r="D636" s="23" t="s">
        <v>105</v>
      </c>
      <c r="E636" s="72" t="s">
        <v>85</v>
      </c>
      <c r="F636" s="72" t="s">
        <v>86</v>
      </c>
      <c r="G636" s="72" t="s">
        <v>85</v>
      </c>
      <c r="H636" s="71" t="s">
        <v>106</v>
      </c>
      <c r="I636" s="71" t="str">
        <f>+Links_publicos_PBI[[#This Row],[id]]&amp;"-"&amp;Links_publicos_PBI[[#This Row],[id2]]</f>
        <v>48-603</v>
      </c>
      <c r="J636" s="50">
        <v>48</v>
      </c>
      <c r="K636" s="72">
        <v>603</v>
      </c>
      <c r="L636" s="23" t="s">
        <v>1277</v>
      </c>
      <c r="M636" s="73" t="s">
        <v>2233</v>
      </c>
      <c r="N636" s="23" t="s">
        <v>238</v>
      </c>
    </row>
    <row r="637" spans="1:14" ht="23.4" hidden="1" customHeight="1" x14ac:dyDescent="0.3">
      <c r="A637" s="23" t="s">
        <v>52</v>
      </c>
      <c r="B637" s="71" t="s">
        <v>78</v>
      </c>
      <c r="C637" s="21" t="s">
        <v>116</v>
      </c>
      <c r="D637" s="23" t="s">
        <v>105</v>
      </c>
      <c r="E637" s="72" t="s">
        <v>85</v>
      </c>
      <c r="F637" s="72" t="s">
        <v>86</v>
      </c>
      <c r="G637" s="72" t="s">
        <v>85</v>
      </c>
      <c r="H637" s="71" t="s">
        <v>106</v>
      </c>
      <c r="I637" s="71" t="str">
        <f>+Links_publicos_PBI[[#This Row],[id]]&amp;"-"&amp;Links_publicos_PBI[[#This Row],[id2]]</f>
        <v>48-604</v>
      </c>
      <c r="J637" s="50">
        <v>48</v>
      </c>
      <c r="K637" s="72">
        <v>604</v>
      </c>
      <c r="L637" s="23" t="s">
        <v>1278</v>
      </c>
      <c r="M637" s="73" t="s">
        <v>2234</v>
      </c>
      <c r="N637" s="23" t="s">
        <v>238</v>
      </c>
    </row>
    <row r="638" spans="1:14" ht="23.4" hidden="1" customHeight="1" x14ac:dyDescent="0.3">
      <c r="A638" s="23" t="s">
        <v>52</v>
      </c>
      <c r="B638" s="71" t="s">
        <v>78</v>
      </c>
      <c r="C638" s="21" t="s">
        <v>116</v>
      </c>
      <c r="D638" s="23" t="s">
        <v>105</v>
      </c>
      <c r="E638" s="72" t="s">
        <v>85</v>
      </c>
      <c r="F638" s="72" t="s">
        <v>86</v>
      </c>
      <c r="G638" s="72" t="s">
        <v>85</v>
      </c>
      <c r="H638" s="71" t="s">
        <v>106</v>
      </c>
      <c r="I638" s="71" t="str">
        <f>+Links_publicos_PBI[[#This Row],[id]]&amp;"-"&amp;Links_publicos_PBI[[#This Row],[id2]]</f>
        <v>48-610</v>
      </c>
      <c r="J638" s="50">
        <v>48</v>
      </c>
      <c r="K638" s="72">
        <v>610</v>
      </c>
      <c r="L638" s="23" t="s">
        <v>1287</v>
      </c>
      <c r="M638" s="73" t="s">
        <v>2235</v>
      </c>
      <c r="N638" s="23" t="s">
        <v>238</v>
      </c>
    </row>
    <row r="639" spans="1:14" ht="23.4" hidden="1" customHeight="1" x14ac:dyDescent="0.3">
      <c r="A639" s="23" t="s">
        <v>52</v>
      </c>
      <c r="B639" s="71" t="s">
        <v>78</v>
      </c>
      <c r="C639" s="21" t="s">
        <v>116</v>
      </c>
      <c r="D639" s="23" t="s">
        <v>105</v>
      </c>
      <c r="E639" s="72" t="s">
        <v>85</v>
      </c>
      <c r="F639" s="72" t="s">
        <v>86</v>
      </c>
      <c r="G639" s="72" t="s">
        <v>85</v>
      </c>
      <c r="H639" s="71" t="s">
        <v>106</v>
      </c>
      <c r="I639" s="71" t="str">
        <f>+Links_publicos_PBI[[#This Row],[id]]&amp;"-"&amp;Links_publicos_PBI[[#This Row],[id2]]</f>
        <v>48-616</v>
      </c>
      <c r="J639" s="50">
        <v>48</v>
      </c>
      <c r="K639" s="72">
        <v>616</v>
      </c>
      <c r="L639" s="23" t="s">
        <v>1295</v>
      </c>
      <c r="M639" s="73" t="s">
        <v>2236</v>
      </c>
      <c r="N639" s="23" t="s">
        <v>238</v>
      </c>
    </row>
    <row r="640" spans="1:14" ht="23.4" hidden="1" customHeight="1" x14ac:dyDescent="0.3">
      <c r="A640" s="23" t="s">
        <v>52</v>
      </c>
      <c r="B640" s="71" t="s">
        <v>78</v>
      </c>
      <c r="C640" s="21" t="s">
        <v>116</v>
      </c>
      <c r="D640" s="23" t="s">
        <v>105</v>
      </c>
      <c r="E640" s="72" t="s">
        <v>85</v>
      </c>
      <c r="F640" s="72" t="s">
        <v>86</v>
      </c>
      <c r="G640" s="72" t="s">
        <v>85</v>
      </c>
      <c r="H640" s="71" t="s">
        <v>106</v>
      </c>
      <c r="I640" s="71" t="str">
        <f>+Links_publicos_PBI[[#This Row],[id]]&amp;"-"&amp;Links_publicos_PBI[[#This Row],[id2]]</f>
        <v>48-707</v>
      </c>
      <c r="J640" s="50">
        <v>48</v>
      </c>
      <c r="K640" s="72">
        <v>707</v>
      </c>
      <c r="L640" s="23" t="s">
        <v>1283</v>
      </c>
      <c r="M640" s="73" t="s">
        <v>2237</v>
      </c>
      <c r="N640" s="23" t="s">
        <v>238</v>
      </c>
    </row>
    <row r="641" spans="1:14" ht="23.4" hidden="1" customHeight="1" x14ac:dyDescent="0.3">
      <c r="A641" s="23" t="s">
        <v>52</v>
      </c>
      <c r="B641" s="71" t="s">
        <v>78</v>
      </c>
      <c r="C641" s="21" t="s">
        <v>116</v>
      </c>
      <c r="D641" s="23" t="s">
        <v>105</v>
      </c>
      <c r="E641" s="72" t="s">
        <v>85</v>
      </c>
      <c r="F641" s="72" t="s">
        <v>86</v>
      </c>
      <c r="G641" s="72" t="s">
        <v>85</v>
      </c>
      <c r="H641" s="71" t="s">
        <v>106</v>
      </c>
      <c r="I641" s="71" t="str">
        <f>+Links_publicos_PBI[[#This Row],[id]]&amp;"-"&amp;Links_publicos_PBI[[#This Row],[id2]]</f>
        <v>48-722</v>
      </c>
      <c r="J641" s="50">
        <v>48</v>
      </c>
      <c r="K641" s="72">
        <v>722</v>
      </c>
      <c r="L641" s="23" t="s">
        <v>1301</v>
      </c>
      <c r="M641" s="73" t="s">
        <v>2238</v>
      </c>
      <c r="N641" s="23" t="s">
        <v>238</v>
      </c>
    </row>
    <row r="642" spans="1:14" ht="23.4" hidden="1" customHeight="1" x14ac:dyDescent="0.3">
      <c r="A642" s="23" t="s">
        <v>52</v>
      </c>
      <c r="B642" s="71" t="s">
        <v>78</v>
      </c>
      <c r="C642" s="21" t="s">
        <v>116</v>
      </c>
      <c r="D642" s="23" t="s">
        <v>105</v>
      </c>
      <c r="E642" s="72" t="s">
        <v>85</v>
      </c>
      <c r="F642" s="72" t="s">
        <v>86</v>
      </c>
      <c r="G642" s="72" t="s">
        <v>85</v>
      </c>
      <c r="H642" s="71" t="s">
        <v>106</v>
      </c>
      <c r="I642" s="71" t="str">
        <f>+Links_publicos_PBI[[#This Row],[id]]&amp;"-"&amp;Links_publicos_PBI[[#This Row],[id2]]</f>
        <v>48-808</v>
      </c>
      <c r="J642" s="50">
        <v>48</v>
      </c>
      <c r="K642" s="72">
        <v>808</v>
      </c>
      <c r="L642" s="23" t="s">
        <v>1282</v>
      </c>
      <c r="M642" s="73" t="s">
        <v>2239</v>
      </c>
      <c r="N642" s="23" t="s">
        <v>238</v>
      </c>
    </row>
    <row r="643" spans="1:14" ht="23.4" hidden="1" customHeight="1" x14ac:dyDescent="0.3">
      <c r="A643" s="23" t="s">
        <v>52</v>
      </c>
      <c r="B643" s="71" t="s">
        <v>78</v>
      </c>
      <c r="C643" s="21" t="s">
        <v>116</v>
      </c>
      <c r="D643" s="23" t="s">
        <v>105</v>
      </c>
      <c r="E643" s="72" t="s">
        <v>85</v>
      </c>
      <c r="F643" s="72" t="s">
        <v>86</v>
      </c>
      <c r="G643" s="72" t="s">
        <v>85</v>
      </c>
      <c r="H643" s="71" t="s">
        <v>106</v>
      </c>
      <c r="I643" s="71" t="str">
        <f>+Links_publicos_PBI[[#This Row],[id]]&amp;"-"&amp;Links_publicos_PBI[[#This Row],[id2]]</f>
        <v>48-811</v>
      </c>
      <c r="J643" s="50">
        <v>48</v>
      </c>
      <c r="K643" s="72">
        <v>811</v>
      </c>
      <c r="L643" s="23" t="s">
        <v>1288</v>
      </c>
      <c r="M643" s="73" t="s">
        <v>2240</v>
      </c>
      <c r="N643" s="23" t="s">
        <v>238</v>
      </c>
    </row>
    <row r="644" spans="1:14" ht="23.4" hidden="1" customHeight="1" x14ac:dyDescent="0.3">
      <c r="A644" s="23" t="s">
        <v>52</v>
      </c>
      <c r="B644" s="71" t="s">
        <v>78</v>
      </c>
      <c r="C644" s="21" t="s">
        <v>116</v>
      </c>
      <c r="D644" s="23" t="s">
        <v>105</v>
      </c>
      <c r="E644" s="72" t="s">
        <v>85</v>
      </c>
      <c r="F644" s="72" t="s">
        <v>86</v>
      </c>
      <c r="G644" s="72" t="s">
        <v>85</v>
      </c>
      <c r="H644" s="71" t="s">
        <v>106</v>
      </c>
      <c r="I644" s="71" t="str">
        <f>+Links_publicos_PBI[[#This Row],[id]]&amp;"-"&amp;Links_publicos_PBI[[#This Row],[id2]]</f>
        <v>48-812</v>
      </c>
      <c r="J644" s="50">
        <v>48</v>
      </c>
      <c r="K644" s="72">
        <v>812</v>
      </c>
      <c r="L644" s="23" t="s">
        <v>1289</v>
      </c>
      <c r="M644" s="73" t="s">
        <v>2241</v>
      </c>
      <c r="N644" s="23" t="s">
        <v>238</v>
      </c>
    </row>
    <row r="645" spans="1:14" ht="23.4" hidden="1" customHeight="1" x14ac:dyDescent="0.3">
      <c r="A645" s="23" t="s">
        <v>52</v>
      </c>
      <c r="B645" s="71" t="s">
        <v>78</v>
      </c>
      <c r="C645" s="21" t="s">
        <v>116</v>
      </c>
      <c r="D645" s="23" t="s">
        <v>105</v>
      </c>
      <c r="E645" s="72" t="s">
        <v>85</v>
      </c>
      <c r="F645" s="72" t="s">
        <v>86</v>
      </c>
      <c r="G645" s="72" t="s">
        <v>85</v>
      </c>
      <c r="H645" s="71" t="s">
        <v>106</v>
      </c>
      <c r="I645" s="71" t="str">
        <f>+Links_publicos_PBI[[#This Row],[id]]&amp;"-"&amp;Links_publicos_PBI[[#This Row],[id2]]</f>
        <v>48-923</v>
      </c>
      <c r="J645" s="50">
        <v>48</v>
      </c>
      <c r="K645" s="72">
        <v>923</v>
      </c>
      <c r="L645" s="23" t="s">
        <v>1302</v>
      </c>
      <c r="M645" s="73" t="s">
        <v>2242</v>
      </c>
      <c r="N645" s="23" t="s">
        <v>238</v>
      </c>
    </row>
    <row r="646" spans="1:14" ht="23.4" hidden="1" customHeight="1" x14ac:dyDescent="0.3">
      <c r="A646" s="23" t="s">
        <v>52</v>
      </c>
      <c r="B646" s="71" t="s">
        <v>78</v>
      </c>
      <c r="C646" s="21" t="s">
        <v>116</v>
      </c>
      <c r="D646" s="23" t="s">
        <v>105</v>
      </c>
      <c r="E646" s="72" t="s">
        <v>85</v>
      </c>
      <c r="F646" s="72" t="s">
        <v>86</v>
      </c>
      <c r="G646" s="72" t="s">
        <v>85</v>
      </c>
      <c r="H646" s="71" t="s">
        <v>106</v>
      </c>
      <c r="I646" s="71" t="str">
        <f>+Links_publicos_PBI[[#This Row],[id]]&amp;"-"&amp;Links_publicos_PBI[[#This Row],[id2]]</f>
        <v>48-929</v>
      </c>
      <c r="J646" s="50">
        <v>48</v>
      </c>
      <c r="K646" s="72">
        <v>929</v>
      </c>
      <c r="L646" s="23" t="s">
        <v>1294</v>
      </c>
      <c r="M646" s="73" t="s">
        <v>2243</v>
      </c>
      <c r="N646" s="23" t="s">
        <v>238</v>
      </c>
    </row>
    <row r="647" spans="1:14" ht="23.4" hidden="1" customHeight="1" x14ac:dyDescent="0.3">
      <c r="A647" s="23" t="s">
        <v>52</v>
      </c>
      <c r="B647" s="71" t="s">
        <v>78</v>
      </c>
      <c r="C647" s="21" t="s">
        <v>116</v>
      </c>
      <c r="D647" s="23" t="s">
        <v>105</v>
      </c>
      <c r="E647" s="72" t="s">
        <v>85</v>
      </c>
      <c r="F647" s="72" t="s">
        <v>86</v>
      </c>
      <c r="G647" s="72" t="s">
        <v>85</v>
      </c>
      <c r="H647" s="71" t="s">
        <v>106</v>
      </c>
      <c r="I647" s="71" t="str">
        <f>+Links_publicos_PBI[[#This Row],[id]]&amp;"-"&amp;Links_publicos_PBI[[#This Row],[id2]]</f>
        <v>48-930</v>
      </c>
      <c r="J647" s="50">
        <v>48</v>
      </c>
      <c r="K647" s="72">
        <v>930</v>
      </c>
      <c r="L647" s="23" t="s">
        <v>1285</v>
      </c>
      <c r="M647" s="73" t="s">
        <v>2244</v>
      </c>
      <c r="N647" s="23" t="s">
        <v>238</v>
      </c>
    </row>
    <row r="648" spans="1:14" ht="23.4" hidden="1" customHeight="1" x14ac:dyDescent="0.3">
      <c r="A648" s="23" t="s">
        <v>52</v>
      </c>
      <c r="B648" s="71" t="s">
        <v>78</v>
      </c>
      <c r="C648" s="21" t="s">
        <v>116</v>
      </c>
      <c r="D648" s="23" t="s">
        <v>105</v>
      </c>
      <c r="E648" s="72" t="s">
        <v>85</v>
      </c>
      <c r="F648" s="72" t="s">
        <v>86</v>
      </c>
      <c r="G648" s="72" t="s">
        <v>85</v>
      </c>
      <c r="H648" s="71" t="s">
        <v>106</v>
      </c>
      <c r="I648" s="71" t="str">
        <f>+Links_publicos_PBI[[#This Row],[id]]&amp;"-"&amp;Links_publicos_PBI[[#This Row],[id2]]</f>
        <v>48-1001</v>
      </c>
      <c r="J648" s="50">
        <v>48</v>
      </c>
      <c r="K648" s="72">
        <v>1001</v>
      </c>
      <c r="L648" s="23" t="s">
        <v>1280</v>
      </c>
      <c r="M648" s="73" t="s">
        <v>2245</v>
      </c>
      <c r="N648" s="23" t="s">
        <v>238</v>
      </c>
    </row>
    <row r="649" spans="1:14" ht="23.4" hidden="1" customHeight="1" x14ac:dyDescent="0.3">
      <c r="A649" s="23" t="s">
        <v>52</v>
      </c>
      <c r="B649" s="71" t="s">
        <v>78</v>
      </c>
      <c r="C649" s="21" t="s">
        <v>116</v>
      </c>
      <c r="D649" s="23" t="s">
        <v>105</v>
      </c>
      <c r="E649" s="72" t="s">
        <v>85</v>
      </c>
      <c r="F649" s="72" t="s">
        <v>86</v>
      </c>
      <c r="G649" s="72" t="s">
        <v>85</v>
      </c>
      <c r="H649" s="71" t="s">
        <v>106</v>
      </c>
      <c r="I649" s="71" t="str">
        <f>+Links_publicos_PBI[[#This Row],[id]]&amp;"-"&amp;Links_publicos_PBI[[#This Row],[id2]]</f>
        <v>48-1032</v>
      </c>
      <c r="J649" s="50">
        <v>48</v>
      </c>
      <c r="K649" s="72">
        <v>1032</v>
      </c>
      <c r="L649" s="23" t="s">
        <v>1306</v>
      </c>
      <c r="M649" s="73" t="s">
        <v>2246</v>
      </c>
      <c r="N649" s="23" t="s">
        <v>238</v>
      </c>
    </row>
    <row r="650" spans="1:14" ht="23.4" hidden="1" customHeight="1" x14ac:dyDescent="0.3">
      <c r="A650" s="23" t="s">
        <v>81</v>
      </c>
      <c r="B650" s="71" t="s">
        <v>82</v>
      </c>
      <c r="C650" s="21" t="s">
        <v>117</v>
      </c>
      <c r="D650" s="23" t="s">
        <v>105</v>
      </c>
      <c r="E650" s="72" t="s">
        <v>85</v>
      </c>
      <c r="F650" s="72" t="s">
        <v>86</v>
      </c>
      <c r="G650" s="72" t="s">
        <v>86</v>
      </c>
      <c r="H650" s="71" t="s">
        <v>87</v>
      </c>
      <c r="I650" s="71" t="str">
        <f>+Links_publicos_PBI[[#This Row],[id]]&amp;"-"&amp;Links_publicos_PBI[[#This Row],[id2]]</f>
        <v>49-0</v>
      </c>
      <c r="J650" s="50">
        <v>49</v>
      </c>
      <c r="K650" s="72">
        <v>0</v>
      </c>
      <c r="L650" s="23" t="s">
        <v>87</v>
      </c>
      <c r="M650" s="73" t="s">
        <v>1626</v>
      </c>
      <c r="N650" s="23" t="s">
        <v>256</v>
      </c>
    </row>
    <row r="651" spans="1:14" ht="23.4" hidden="1" customHeight="1" x14ac:dyDescent="0.3">
      <c r="A651" s="23" t="s">
        <v>81</v>
      </c>
      <c r="B651" s="71" t="s">
        <v>82</v>
      </c>
      <c r="C651" s="21" t="s">
        <v>117</v>
      </c>
      <c r="D651" s="23" t="s">
        <v>105</v>
      </c>
      <c r="E651" s="72" t="s">
        <v>85</v>
      </c>
      <c r="F651" s="72" t="s">
        <v>86</v>
      </c>
      <c r="G651" s="72" t="s">
        <v>85</v>
      </c>
      <c r="H651" s="71" t="s">
        <v>106</v>
      </c>
      <c r="I651" s="71" t="str">
        <f>+Links_publicos_PBI[[#This Row],[id]]&amp;"-"&amp;Links_publicos_PBI[[#This Row],[id2]]</f>
        <v>50-109</v>
      </c>
      <c r="J651" s="50">
        <v>50</v>
      </c>
      <c r="K651" s="72">
        <v>109</v>
      </c>
      <c r="L651" s="23" t="s">
        <v>1284</v>
      </c>
      <c r="M651" s="73" t="s">
        <v>1627</v>
      </c>
      <c r="N651" s="23" t="s">
        <v>255</v>
      </c>
    </row>
    <row r="652" spans="1:14" ht="23.4" hidden="1" customHeight="1" x14ac:dyDescent="0.3">
      <c r="A652" s="23" t="s">
        <v>81</v>
      </c>
      <c r="B652" s="71" t="s">
        <v>82</v>
      </c>
      <c r="C652" s="21" t="s">
        <v>117</v>
      </c>
      <c r="D652" s="23" t="s">
        <v>105</v>
      </c>
      <c r="E652" s="72" t="s">
        <v>85</v>
      </c>
      <c r="F652" s="72" t="s">
        <v>86</v>
      </c>
      <c r="G652" s="72" t="s">
        <v>85</v>
      </c>
      <c r="H652" s="71" t="s">
        <v>106</v>
      </c>
      <c r="I652" s="71" t="str">
        <f>+Links_publicos_PBI[[#This Row],[id]]&amp;"-"&amp;Links_publicos_PBI[[#This Row],[id2]]</f>
        <v>50-118</v>
      </c>
      <c r="J652" s="50">
        <v>50</v>
      </c>
      <c r="K652" s="72">
        <v>118</v>
      </c>
      <c r="L652" s="23" t="s">
        <v>1297</v>
      </c>
      <c r="M652" s="73" t="s">
        <v>1628</v>
      </c>
      <c r="N652" s="23" t="s">
        <v>255</v>
      </c>
    </row>
    <row r="653" spans="1:14" ht="23.4" hidden="1" customHeight="1" x14ac:dyDescent="0.3">
      <c r="A653" s="23" t="s">
        <v>81</v>
      </c>
      <c r="B653" s="71" t="s">
        <v>82</v>
      </c>
      <c r="C653" s="21" t="s">
        <v>117</v>
      </c>
      <c r="D653" s="23" t="s">
        <v>105</v>
      </c>
      <c r="E653" s="72" t="s">
        <v>85</v>
      </c>
      <c r="F653" s="72" t="s">
        <v>86</v>
      </c>
      <c r="G653" s="72" t="s">
        <v>85</v>
      </c>
      <c r="H653" s="71" t="s">
        <v>106</v>
      </c>
      <c r="I653" s="71" t="str">
        <f>+Links_publicos_PBI[[#This Row],[id]]&amp;"-"&amp;Links_publicos_PBI[[#This Row],[id2]]</f>
        <v>50-125</v>
      </c>
      <c r="J653" s="50">
        <v>50</v>
      </c>
      <c r="K653" s="72">
        <v>125</v>
      </c>
      <c r="L653" s="23" t="s">
        <v>1304</v>
      </c>
      <c r="M653" s="73" t="s">
        <v>1629</v>
      </c>
      <c r="N653" s="23" t="s">
        <v>255</v>
      </c>
    </row>
    <row r="654" spans="1:14" ht="23.4" hidden="1" customHeight="1" x14ac:dyDescent="0.3">
      <c r="A654" s="23" t="s">
        <v>81</v>
      </c>
      <c r="B654" s="71" t="s">
        <v>82</v>
      </c>
      <c r="C654" s="21" t="s">
        <v>117</v>
      </c>
      <c r="D654" s="23" t="s">
        <v>105</v>
      </c>
      <c r="E654" s="72" t="s">
        <v>85</v>
      </c>
      <c r="F654" s="72" t="s">
        <v>86</v>
      </c>
      <c r="G654" s="72" t="s">
        <v>85</v>
      </c>
      <c r="H654" s="71" t="s">
        <v>106</v>
      </c>
      <c r="I654" s="71" t="str">
        <f>+Links_publicos_PBI[[#This Row],[id]]&amp;"-"&amp;Links_publicos_PBI[[#This Row],[id2]]</f>
        <v>50-213</v>
      </c>
      <c r="J654" s="50">
        <v>50</v>
      </c>
      <c r="K654" s="72">
        <v>213</v>
      </c>
      <c r="L654" s="23" t="s">
        <v>1290</v>
      </c>
      <c r="M654" s="73" t="s">
        <v>1630</v>
      </c>
      <c r="N654" s="23" t="s">
        <v>255</v>
      </c>
    </row>
    <row r="655" spans="1:14" ht="23.4" hidden="1" customHeight="1" x14ac:dyDescent="0.3">
      <c r="A655" s="23" t="s">
        <v>81</v>
      </c>
      <c r="B655" s="71" t="s">
        <v>82</v>
      </c>
      <c r="C655" s="21" t="s">
        <v>117</v>
      </c>
      <c r="D655" s="23" t="s">
        <v>105</v>
      </c>
      <c r="E655" s="72" t="s">
        <v>85</v>
      </c>
      <c r="F655" s="72" t="s">
        <v>86</v>
      </c>
      <c r="G655" s="72" t="s">
        <v>85</v>
      </c>
      <c r="H655" s="71" t="s">
        <v>106</v>
      </c>
      <c r="I655" s="71" t="str">
        <f>+Links_publicos_PBI[[#This Row],[id]]&amp;"-"&amp;Links_publicos_PBI[[#This Row],[id2]]</f>
        <v>50-224</v>
      </c>
      <c r="J655" s="50">
        <v>50</v>
      </c>
      <c r="K655" s="72">
        <v>224</v>
      </c>
      <c r="L655" s="23" t="s">
        <v>1303</v>
      </c>
      <c r="M655" s="73" t="s">
        <v>1631</v>
      </c>
      <c r="N655" s="23" t="s">
        <v>255</v>
      </c>
    </row>
    <row r="656" spans="1:14" ht="23.4" hidden="1" customHeight="1" x14ac:dyDescent="0.3">
      <c r="A656" s="23" t="s">
        <v>81</v>
      </c>
      <c r="B656" s="71" t="s">
        <v>82</v>
      </c>
      <c r="C656" s="21" t="s">
        <v>117</v>
      </c>
      <c r="D656" s="23" t="s">
        <v>105</v>
      </c>
      <c r="E656" s="72" t="s">
        <v>85</v>
      </c>
      <c r="F656" s="72" t="s">
        <v>86</v>
      </c>
      <c r="G656" s="72" t="s">
        <v>85</v>
      </c>
      <c r="H656" s="71" t="s">
        <v>106</v>
      </c>
      <c r="I656" s="71" t="str">
        <f>+Links_publicos_PBI[[#This Row],[id]]&amp;"-"&amp;Links_publicos_PBI[[#This Row],[id2]]</f>
        <v>50-228</v>
      </c>
      <c r="J656" s="50">
        <v>50</v>
      </c>
      <c r="K656" s="72">
        <v>228</v>
      </c>
      <c r="L656" s="23" t="s">
        <v>1292</v>
      </c>
      <c r="M656" s="73" t="s">
        <v>1632</v>
      </c>
      <c r="N656" s="23" t="s">
        <v>255</v>
      </c>
    </row>
    <row r="657" spans="1:14" ht="23.4" hidden="1" customHeight="1" x14ac:dyDescent="0.3">
      <c r="A657" s="23" t="s">
        <v>81</v>
      </c>
      <c r="B657" s="71" t="s">
        <v>82</v>
      </c>
      <c r="C657" s="21" t="s">
        <v>117</v>
      </c>
      <c r="D657" s="23" t="s">
        <v>105</v>
      </c>
      <c r="E657" s="72" t="s">
        <v>85</v>
      </c>
      <c r="F657" s="72" t="s">
        <v>86</v>
      </c>
      <c r="G657" s="72" t="s">
        <v>85</v>
      </c>
      <c r="H657" s="71" t="s">
        <v>106</v>
      </c>
      <c r="I657" s="71" t="str">
        <f>+Links_publicos_PBI[[#This Row],[id]]&amp;"-"&amp;Links_publicos_PBI[[#This Row],[id2]]</f>
        <v>50-306</v>
      </c>
      <c r="J657" s="50">
        <v>50</v>
      </c>
      <c r="K657" s="72">
        <v>306</v>
      </c>
      <c r="L657" s="23" t="s">
        <v>1281</v>
      </c>
      <c r="M657" s="73" t="s">
        <v>1633</v>
      </c>
      <c r="N657" s="23" t="s">
        <v>255</v>
      </c>
    </row>
    <row r="658" spans="1:14" ht="23.4" hidden="1" customHeight="1" x14ac:dyDescent="0.3">
      <c r="A658" s="23" t="s">
        <v>81</v>
      </c>
      <c r="B658" s="71" t="s">
        <v>82</v>
      </c>
      <c r="C658" s="21" t="s">
        <v>117</v>
      </c>
      <c r="D658" s="23" t="s">
        <v>105</v>
      </c>
      <c r="E658" s="72" t="s">
        <v>85</v>
      </c>
      <c r="F658" s="72" t="s">
        <v>86</v>
      </c>
      <c r="G658" s="72" t="s">
        <v>85</v>
      </c>
      <c r="H658" s="71" t="s">
        <v>106</v>
      </c>
      <c r="I658" s="71" t="str">
        <f>+Links_publicos_PBI[[#This Row],[id]]&amp;"-"&amp;Links_publicos_PBI[[#This Row],[id2]]</f>
        <v>50-314</v>
      </c>
      <c r="J658" s="50">
        <v>50</v>
      </c>
      <c r="K658" s="72">
        <v>314</v>
      </c>
      <c r="L658" s="23" t="s">
        <v>1291</v>
      </c>
      <c r="M658" s="73" t="s">
        <v>1634</v>
      </c>
      <c r="N658" s="23" t="s">
        <v>255</v>
      </c>
    </row>
    <row r="659" spans="1:14" ht="23.4" hidden="1" customHeight="1" x14ac:dyDescent="0.3">
      <c r="A659" s="23" t="s">
        <v>81</v>
      </c>
      <c r="B659" s="71" t="s">
        <v>82</v>
      </c>
      <c r="C659" s="21" t="s">
        <v>117</v>
      </c>
      <c r="D659" s="23" t="s">
        <v>105</v>
      </c>
      <c r="E659" s="72" t="s">
        <v>85</v>
      </c>
      <c r="F659" s="72" t="s">
        <v>86</v>
      </c>
      <c r="G659" s="72" t="s">
        <v>85</v>
      </c>
      <c r="H659" s="71" t="s">
        <v>106</v>
      </c>
      <c r="I659" s="71" t="str">
        <f>+Links_publicos_PBI[[#This Row],[id]]&amp;"-"&amp;Links_publicos_PBI[[#This Row],[id2]]</f>
        <v>50-319</v>
      </c>
      <c r="J659" s="50">
        <v>50</v>
      </c>
      <c r="K659" s="72">
        <v>319</v>
      </c>
      <c r="L659" s="23" t="s">
        <v>1286</v>
      </c>
      <c r="M659" s="73" t="s">
        <v>1635</v>
      </c>
      <c r="N659" s="23" t="s">
        <v>255</v>
      </c>
    </row>
    <row r="660" spans="1:14" ht="23.4" hidden="1" customHeight="1" x14ac:dyDescent="0.3">
      <c r="A660" s="23" t="s">
        <v>81</v>
      </c>
      <c r="B660" s="71" t="s">
        <v>82</v>
      </c>
      <c r="C660" s="21" t="s">
        <v>117</v>
      </c>
      <c r="D660" s="23" t="s">
        <v>105</v>
      </c>
      <c r="E660" s="72" t="s">
        <v>85</v>
      </c>
      <c r="F660" s="72" t="s">
        <v>86</v>
      </c>
      <c r="G660" s="72" t="s">
        <v>85</v>
      </c>
      <c r="H660" s="71" t="s">
        <v>106</v>
      </c>
      <c r="I660" s="71" t="str">
        <f>+Links_publicos_PBI[[#This Row],[id]]&amp;"-"&amp;Links_publicos_PBI[[#This Row],[id2]]</f>
        <v>50-320</v>
      </c>
      <c r="J660" s="50">
        <v>50</v>
      </c>
      <c r="K660" s="72">
        <v>320</v>
      </c>
      <c r="L660" s="23" t="s">
        <v>1298</v>
      </c>
      <c r="M660" s="73" t="s">
        <v>1636</v>
      </c>
      <c r="N660" s="23" t="s">
        <v>255</v>
      </c>
    </row>
    <row r="661" spans="1:14" ht="23.4" hidden="1" customHeight="1" x14ac:dyDescent="0.3">
      <c r="A661" s="23" t="s">
        <v>81</v>
      </c>
      <c r="B661" s="71" t="s">
        <v>82</v>
      </c>
      <c r="C661" s="21" t="s">
        <v>117</v>
      </c>
      <c r="D661" s="23" t="s">
        <v>105</v>
      </c>
      <c r="E661" s="72" t="s">
        <v>85</v>
      </c>
      <c r="F661" s="72" t="s">
        <v>86</v>
      </c>
      <c r="G661" s="72" t="s">
        <v>85</v>
      </c>
      <c r="H661" s="71" t="s">
        <v>106</v>
      </c>
      <c r="I661" s="71" t="str">
        <f>+Links_publicos_PBI[[#This Row],[id]]&amp;"-"&amp;Links_publicos_PBI[[#This Row],[id2]]</f>
        <v>50-405</v>
      </c>
      <c r="J661" s="50">
        <v>50</v>
      </c>
      <c r="K661" s="72">
        <v>405</v>
      </c>
      <c r="L661" s="23" t="s">
        <v>1279</v>
      </c>
      <c r="M661" s="73" t="s">
        <v>1637</v>
      </c>
      <c r="N661" s="23" t="s">
        <v>255</v>
      </c>
    </row>
    <row r="662" spans="1:14" ht="23.4" hidden="1" customHeight="1" x14ac:dyDescent="0.3">
      <c r="A662" s="23" t="s">
        <v>81</v>
      </c>
      <c r="B662" s="71" t="s">
        <v>82</v>
      </c>
      <c r="C662" s="21" t="s">
        <v>117</v>
      </c>
      <c r="D662" s="23" t="s">
        <v>105</v>
      </c>
      <c r="E662" s="72" t="s">
        <v>85</v>
      </c>
      <c r="F662" s="72" t="s">
        <v>86</v>
      </c>
      <c r="G662" s="72" t="s">
        <v>85</v>
      </c>
      <c r="H662" s="71" t="s">
        <v>106</v>
      </c>
      <c r="I662" s="71" t="str">
        <f>+Links_publicos_PBI[[#This Row],[id]]&amp;"-"&amp;Links_publicos_PBI[[#This Row],[id2]]</f>
        <v>50-415</v>
      </c>
      <c r="J662" s="50">
        <v>50</v>
      </c>
      <c r="K662" s="72">
        <v>415</v>
      </c>
      <c r="L662" s="23" t="s">
        <v>1293</v>
      </c>
      <c r="M662" s="73" t="s">
        <v>1638</v>
      </c>
      <c r="N662" s="23" t="s">
        <v>255</v>
      </c>
    </row>
    <row r="663" spans="1:14" ht="23.4" hidden="1" customHeight="1" x14ac:dyDescent="0.3">
      <c r="A663" s="23" t="s">
        <v>81</v>
      </c>
      <c r="B663" s="71" t="s">
        <v>82</v>
      </c>
      <c r="C663" s="21" t="s">
        <v>117</v>
      </c>
      <c r="D663" s="23" t="s">
        <v>105</v>
      </c>
      <c r="E663" s="72" t="s">
        <v>85</v>
      </c>
      <c r="F663" s="72" t="s">
        <v>86</v>
      </c>
      <c r="G663" s="72" t="s">
        <v>85</v>
      </c>
      <c r="H663" s="71" t="s">
        <v>106</v>
      </c>
      <c r="I663" s="71" t="str">
        <f>+Links_publicos_PBI[[#This Row],[id]]&amp;"-"&amp;Links_publicos_PBI[[#This Row],[id2]]</f>
        <v>50-426</v>
      </c>
      <c r="J663" s="50">
        <v>50</v>
      </c>
      <c r="K663" s="72">
        <v>426</v>
      </c>
      <c r="L663" s="23" t="s">
        <v>1305</v>
      </c>
      <c r="M663" s="73" t="s">
        <v>1639</v>
      </c>
      <c r="N663" s="23" t="s">
        <v>255</v>
      </c>
    </row>
    <row r="664" spans="1:14" ht="23.4" hidden="1" customHeight="1" x14ac:dyDescent="0.3">
      <c r="A664" s="23" t="s">
        <v>81</v>
      </c>
      <c r="B664" s="71" t="s">
        <v>82</v>
      </c>
      <c r="C664" s="21" t="s">
        <v>117</v>
      </c>
      <c r="D664" s="23" t="s">
        <v>105</v>
      </c>
      <c r="E664" s="72" t="s">
        <v>85</v>
      </c>
      <c r="F664" s="72" t="s">
        <v>86</v>
      </c>
      <c r="G664" s="72" t="s">
        <v>85</v>
      </c>
      <c r="H664" s="71" t="s">
        <v>106</v>
      </c>
      <c r="I664" s="71" t="str">
        <f>+Links_publicos_PBI[[#This Row],[id]]&amp;"-"&amp;Links_publicos_PBI[[#This Row],[id2]]</f>
        <v>50-427</v>
      </c>
      <c r="J664" s="50">
        <v>50</v>
      </c>
      <c r="K664" s="72">
        <v>427</v>
      </c>
      <c r="L664" s="23" t="s">
        <v>1307</v>
      </c>
      <c r="M664" s="73" t="s">
        <v>1640</v>
      </c>
      <c r="N664" s="23" t="s">
        <v>255</v>
      </c>
    </row>
    <row r="665" spans="1:14" ht="23.4" hidden="1" customHeight="1" x14ac:dyDescent="0.3">
      <c r="A665" s="23" t="s">
        <v>81</v>
      </c>
      <c r="B665" s="71" t="s">
        <v>82</v>
      </c>
      <c r="C665" s="21" t="s">
        <v>117</v>
      </c>
      <c r="D665" s="23" t="s">
        <v>105</v>
      </c>
      <c r="E665" s="72" t="s">
        <v>85</v>
      </c>
      <c r="F665" s="72" t="s">
        <v>86</v>
      </c>
      <c r="G665" s="72" t="s">
        <v>85</v>
      </c>
      <c r="H665" s="71" t="s">
        <v>106</v>
      </c>
      <c r="I665" s="71" t="str">
        <f>+Links_publicos_PBI[[#This Row],[id]]&amp;"-"&amp;Links_publicos_PBI[[#This Row],[id2]]</f>
        <v>50-502</v>
      </c>
      <c r="J665" s="50">
        <v>50</v>
      </c>
      <c r="K665" s="72">
        <v>502</v>
      </c>
      <c r="L665" s="23" t="s">
        <v>1276</v>
      </c>
      <c r="M665" s="73" t="s">
        <v>1641</v>
      </c>
      <c r="N665" s="23" t="s">
        <v>255</v>
      </c>
    </row>
    <row r="666" spans="1:14" ht="23.4" hidden="1" customHeight="1" x14ac:dyDescent="0.3">
      <c r="A666" s="23" t="s">
        <v>81</v>
      </c>
      <c r="B666" s="71" t="s">
        <v>82</v>
      </c>
      <c r="C666" s="21" t="s">
        <v>117</v>
      </c>
      <c r="D666" s="23" t="s">
        <v>105</v>
      </c>
      <c r="E666" s="72" t="s">
        <v>85</v>
      </c>
      <c r="F666" s="72" t="s">
        <v>86</v>
      </c>
      <c r="G666" s="72" t="s">
        <v>85</v>
      </c>
      <c r="H666" s="71" t="s">
        <v>106</v>
      </c>
      <c r="I666" s="71" t="str">
        <f>+Links_publicos_PBI[[#This Row],[id]]&amp;"-"&amp;Links_publicos_PBI[[#This Row],[id2]]</f>
        <v>50-517</v>
      </c>
      <c r="J666" s="50">
        <v>50</v>
      </c>
      <c r="K666" s="72">
        <v>517</v>
      </c>
      <c r="L666" s="23" t="s">
        <v>1296</v>
      </c>
      <c r="M666" s="73" t="s">
        <v>1642</v>
      </c>
      <c r="N666" s="23" t="s">
        <v>255</v>
      </c>
    </row>
    <row r="667" spans="1:14" ht="23.4" hidden="1" customHeight="1" x14ac:dyDescent="0.3">
      <c r="A667" s="23" t="s">
        <v>81</v>
      </c>
      <c r="B667" s="71" t="s">
        <v>82</v>
      </c>
      <c r="C667" s="21" t="s">
        <v>117</v>
      </c>
      <c r="D667" s="23" t="s">
        <v>105</v>
      </c>
      <c r="E667" s="72" t="s">
        <v>85</v>
      </c>
      <c r="F667" s="72" t="s">
        <v>86</v>
      </c>
      <c r="G667" s="72" t="s">
        <v>85</v>
      </c>
      <c r="H667" s="71" t="s">
        <v>106</v>
      </c>
      <c r="I667" s="71" t="str">
        <f>+Links_publicos_PBI[[#This Row],[id]]&amp;"-"&amp;Links_publicos_PBI[[#This Row],[id2]]</f>
        <v>50-521</v>
      </c>
      <c r="J667" s="50">
        <v>50</v>
      </c>
      <c r="K667" s="72">
        <v>521</v>
      </c>
      <c r="L667" s="23" t="s">
        <v>1299</v>
      </c>
      <c r="M667" s="73" t="s">
        <v>1643</v>
      </c>
      <c r="N667" s="23" t="s">
        <v>255</v>
      </c>
    </row>
    <row r="668" spans="1:14" ht="23.4" hidden="1" customHeight="1" x14ac:dyDescent="0.3">
      <c r="A668" s="23" t="s">
        <v>81</v>
      </c>
      <c r="B668" s="71" t="s">
        <v>82</v>
      </c>
      <c r="C668" s="21" t="s">
        <v>117</v>
      </c>
      <c r="D668" s="23" t="s">
        <v>105</v>
      </c>
      <c r="E668" s="72" t="s">
        <v>85</v>
      </c>
      <c r="F668" s="72" t="s">
        <v>86</v>
      </c>
      <c r="G668" s="72" t="s">
        <v>85</v>
      </c>
      <c r="H668" s="71" t="s">
        <v>106</v>
      </c>
      <c r="I668" s="71" t="str">
        <f>+Links_publicos_PBI[[#This Row],[id]]&amp;"-"&amp;Links_publicos_PBI[[#This Row],[id2]]</f>
        <v>50-531</v>
      </c>
      <c r="J668" s="50">
        <v>50</v>
      </c>
      <c r="K668" s="72">
        <v>531</v>
      </c>
      <c r="L668" s="23" t="s">
        <v>1300</v>
      </c>
      <c r="M668" s="73" t="s">
        <v>1644</v>
      </c>
      <c r="N668" s="23" t="s">
        <v>255</v>
      </c>
    </row>
    <row r="669" spans="1:14" ht="23.4" hidden="1" customHeight="1" x14ac:dyDescent="0.3">
      <c r="A669" s="23" t="s">
        <v>81</v>
      </c>
      <c r="B669" s="71" t="s">
        <v>82</v>
      </c>
      <c r="C669" s="21" t="s">
        <v>117</v>
      </c>
      <c r="D669" s="23" t="s">
        <v>105</v>
      </c>
      <c r="E669" s="72" t="s">
        <v>85</v>
      </c>
      <c r="F669" s="72" t="s">
        <v>86</v>
      </c>
      <c r="G669" s="72" t="s">
        <v>85</v>
      </c>
      <c r="H669" s="71" t="s">
        <v>106</v>
      </c>
      <c r="I669" s="71" t="str">
        <f>+Links_publicos_PBI[[#This Row],[id]]&amp;"-"&amp;Links_publicos_PBI[[#This Row],[id2]]</f>
        <v>50-603</v>
      </c>
      <c r="J669" s="50">
        <v>50</v>
      </c>
      <c r="K669" s="72">
        <v>603</v>
      </c>
      <c r="L669" s="23" t="s">
        <v>1277</v>
      </c>
      <c r="M669" s="73" t="s">
        <v>1645</v>
      </c>
      <c r="N669" s="23" t="s">
        <v>255</v>
      </c>
    </row>
    <row r="670" spans="1:14" ht="23.4" hidden="1" customHeight="1" x14ac:dyDescent="0.3">
      <c r="A670" s="23" t="s">
        <v>81</v>
      </c>
      <c r="B670" s="71" t="s">
        <v>82</v>
      </c>
      <c r="C670" s="21" t="s">
        <v>117</v>
      </c>
      <c r="D670" s="23" t="s">
        <v>105</v>
      </c>
      <c r="E670" s="72" t="s">
        <v>85</v>
      </c>
      <c r="F670" s="72" t="s">
        <v>86</v>
      </c>
      <c r="G670" s="72" t="s">
        <v>85</v>
      </c>
      <c r="H670" s="71" t="s">
        <v>106</v>
      </c>
      <c r="I670" s="71" t="str">
        <f>+Links_publicos_PBI[[#This Row],[id]]&amp;"-"&amp;Links_publicos_PBI[[#This Row],[id2]]</f>
        <v>50-604</v>
      </c>
      <c r="J670" s="50">
        <v>50</v>
      </c>
      <c r="K670" s="72">
        <v>604</v>
      </c>
      <c r="L670" s="23" t="s">
        <v>1278</v>
      </c>
      <c r="M670" s="73" t="s">
        <v>1646</v>
      </c>
      <c r="N670" s="23" t="s">
        <v>255</v>
      </c>
    </row>
    <row r="671" spans="1:14" ht="23.4" hidden="1" customHeight="1" x14ac:dyDescent="0.3">
      <c r="A671" s="23" t="s">
        <v>81</v>
      </c>
      <c r="B671" s="71" t="s">
        <v>82</v>
      </c>
      <c r="C671" s="21" t="s">
        <v>117</v>
      </c>
      <c r="D671" s="23" t="s">
        <v>105</v>
      </c>
      <c r="E671" s="72" t="s">
        <v>85</v>
      </c>
      <c r="F671" s="72" t="s">
        <v>86</v>
      </c>
      <c r="G671" s="72" t="s">
        <v>85</v>
      </c>
      <c r="H671" s="71" t="s">
        <v>106</v>
      </c>
      <c r="I671" s="71" t="str">
        <f>+Links_publicos_PBI[[#This Row],[id]]&amp;"-"&amp;Links_publicos_PBI[[#This Row],[id2]]</f>
        <v>50-610</v>
      </c>
      <c r="J671" s="50">
        <v>50</v>
      </c>
      <c r="K671" s="72">
        <v>610</v>
      </c>
      <c r="L671" s="23" t="s">
        <v>1287</v>
      </c>
      <c r="M671" s="73" t="s">
        <v>1647</v>
      </c>
      <c r="N671" s="23" t="s">
        <v>255</v>
      </c>
    </row>
    <row r="672" spans="1:14" ht="23.4" hidden="1" customHeight="1" x14ac:dyDescent="0.3">
      <c r="A672" s="23" t="s">
        <v>81</v>
      </c>
      <c r="B672" s="71" t="s">
        <v>82</v>
      </c>
      <c r="C672" s="21" t="s">
        <v>117</v>
      </c>
      <c r="D672" s="23" t="s">
        <v>105</v>
      </c>
      <c r="E672" s="72" t="s">
        <v>85</v>
      </c>
      <c r="F672" s="72" t="s">
        <v>86</v>
      </c>
      <c r="G672" s="72" t="s">
        <v>85</v>
      </c>
      <c r="H672" s="71" t="s">
        <v>106</v>
      </c>
      <c r="I672" s="71" t="str">
        <f>+Links_publicos_PBI[[#This Row],[id]]&amp;"-"&amp;Links_publicos_PBI[[#This Row],[id2]]</f>
        <v>50-616</v>
      </c>
      <c r="J672" s="50">
        <v>50</v>
      </c>
      <c r="K672" s="72">
        <v>616</v>
      </c>
      <c r="L672" s="23" t="s">
        <v>1295</v>
      </c>
      <c r="M672" s="73" t="s">
        <v>1648</v>
      </c>
      <c r="N672" s="23" t="s">
        <v>255</v>
      </c>
    </row>
    <row r="673" spans="1:14" ht="23.4" hidden="1" customHeight="1" x14ac:dyDescent="0.3">
      <c r="A673" s="23" t="s">
        <v>81</v>
      </c>
      <c r="B673" s="71" t="s">
        <v>82</v>
      </c>
      <c r="C673" s="21" t="s">
        <v>117</v>
      </c>
      <c r="D673" s="23" t="s">
        <v>105</v>
      </c>
      <c r="E673" s="72" t="s">
        <v>85</v>
      </c>
      <c r="F673" s="72" t="s">
        <v>86</v>
      </c>
      <c r="G673" s="72" t="s">
        <v>85</v>
      </c>
      <c r="H673" s="71" t="s">
        <v>106</v>
      </c>
      <c r="I673" s="71" t="str">
        <f>+Links_publicos_PBI[[#This Row],[id]]&amp;"-"&amp;Links_publicos_PBI[[#This Row],[id2]]</f>
        <v>50-707</v>
      </c>
      <c r="J673" s="50">
        <v>50</v>
      </c>
      <c r="K673" s="72">
        <v>707</v>
      </c>
      <c r="L673" s="23" t="s">
        <v>1283</v>
      </c>
      <c r="M673" s="73" t="s">
        <v>1649</v>
      </c>
      <c r="N673" s="23" t="s">
        <v>255</v>
      </c>
    </row>
    <row r="674" spans="1:14" ht="23.4" hidden="1" customHeight="1" x14ac:dyDescent="0.3">
      <c r="A674" s="23" t="s">
        <v>81</v>
      </c>
      <c r="B674" s="71" t="s">
        <v>82</v>
      </c>
      <c r="C674" s="21" t="s">
        <v>117</v>
      </c>
      <c r="D674" s="23" t="s">
        <v>105</v>
      </c>
      <c r="E674" s="72" t="s">
        <v>85</v>
      </c>
      <c r="F674" s="72" t="s">
        <v>86</v>
      </c>
      <c r="G674" s="72" t="s">
        <v>85</v>
      </c>
      <c r="H674" s="71" t="s">
        <v>106</v>
      </c>
      <c r="I674" s="71" t="str">
        <f>+Links_publicos_PBI[[#This Row],[id]]&amp;"-"&amp;Links_publicos_PBI[[#This Row],[id2]]</f>
        <v>50-722</v>
      </c>
      <c r="J674" s="50">
        <v>50</v>
      </c>
      <c r="K674" s="72">
        <v>722</v>
      </c>
      <c r="L674" s="23" t="s">
        <v>1301</v>
      </c>
      <c r="M674" s="73" t="s">
        <v>1650</v>
      </c>
      <c r="N674" s="23" t="s">
        <v>255</v>
      </c>
    </row>
    <row r="675" spans="1:14" ht="23.4" hidden="1" customHeight="1" x14ac:dyDescent="0.3">
      <c r="A675" s="23" t="s">
        <v>81</v>
      </c>
      <c r="B675" s="71" t="s">
        <v>82</v>
      </c>
      <c r="C675" s="21" t="s">
        <v>117</v>
      </c>
      <c r="D675" s="23" t="s">
        <v>105</v>
      </c>
      <c r="E675" s="72" t="s">
        <v>85</v>
      </c>
      <c r="F675" s="72" t="s">
        <v>86</v>
      </c>
      <c r="G675" s="72" t="s">
        <v>85</v>
      </c>
      <c r="H675" s="71" t="s">
        <v>106</v>
      </c>
      <c r="I675" s="71" t="str">
        <f>+Links_publicos_PBI[[#This Row],[id]]&amp;"-"&amp;Links_publicos_PBI[[#This Row],[id2]]</f>
        <v>50-808</v>
      </c>
      <c r="J675" s="50">
        <v>50</v>
      </c>
      <c r="K675" s="72">
        <v>808</v>
      </c>
      <c r="L675" s="23" t="s">
        <v>1282</v>
      </c>
      <c r="M675" s="73" t="s">
        <v>1651</v>
      </c>
      <c r="N675" s="23" t="s">
        <v>255</v>
      </c>
    </row>
    <row r="676" spans="1:14" ht="23.4" hidden="1" customHeight="1" x14ac:dyDescent="0.3">
      <c r="A676" s="23" t="s">
        <v>81</v>
      </c>
      <c r="B676" s="71" t="s">
        <v>82</v>
      </c>
      <c r="C676" s="21" t="s">
        <v>117</v>
      </c>
      <c r="D676" s="23" t="s">
        <v>105</v>
      </c>
      <c r="E676" s="72" t="s">
        <v>85</v>
      </c>
      <c r="F676" s="72" t="s">
        <v>86</v>
      </c>
      <c r="G676" s="72" t="s">
        <v>85</v>
      </c>
      <c r="H676" s="71" t="s">
        <v>106</v>
      </c>
      <c r="I676" s="71" t="str">
        <f>+Links_publicos_PBI[[#This Row],[id]]&amp;"-"&amp;Links_publicos_PBI[[#This Row],[id2]]</f>
        <v>50-811</v>
      </c>
      <c r="J676" s="50">
        <v>50</v>
      </c>
      <c r="K676" s="72">
        <v>811</v>
      </c>
      <c r="L676" s="23" t="s">
        <v>1288</v>
      </c>
      <c r="M676" s="73" t="s">
        <v>1652</v>
      </c>
      <c r="N676" s="23" t="s">
        <v>255</v>
      </c>
    </row>
    <row r="677" spans="1:14" ht="23.4" hidden="1" customHeight="1" x14ac:dyDescent="0.3">
      <c r="A677" s="23" t="s">
        <v>81</v>
      </c>
      <c r="B677" s="71" t="s">
        <v>82</v>
      </c>
      <c r="C677" s="21" t="s">
        <v>117</v>
      </c>
      <c r="D677" s="23" t="s">
        <v>105</v>
      </c>
      <c r="E677" s="72" t="s">
        <v>85</v>
      </c>
      <c r="F677" s="72" t="s">
        <v>86</v>
      </c>
      <c r="G677" s="72" t="s">
        <v>85</v>
      </c>
      <c r="H677" s="71" t="s">
        <v>106</v>
      </c>
      <c r="I677" s="71" t="str">
        <f>+Links_publicos_PBI[[#This Row],[id]]&amp;"-"&amp;Links_publicos_PBI[[#This Row],[id2]]</f>
        <v>50-812</v>
      </c>
      <c r="J677" s="50">
        <v>50</v>
      </c>
      <c r="K677" s="72">
        <v>812</v>
      </c>
      <c r="L677" s="23" t="s">
        <v>1289</v>
      </c>
      <c r="M677" s="73" t="s">
        <v>1653</v>
      </c>
      <c r="N677" s="23" t="s">
        <v>255</v>
      </c>
    </row>
    <row r="678" spans="1:14" ht="23.4" hidden="1" customHeight="1" x14ac:dyDescent="0.3">
      <c r="A678" s="23" t="s">
        <v>81</v>
      </c>
      <c r="B678" s="71" t="s">
        <v>82</v>
      </c>
      <c r="C678" s="21" t="s">
        <v>117</v>
      </c>
      <c r="D678" s="23" t="s">
        <v>105</v>
      </c>
      <c r="E678" s="72" t="s">
        <v>85</v>
      </c>
      <c r="F678" s="72" t="s">
        <v>86</v>
      </c>
      <c r="G678" s="72" t="s">
        <v>85</v>
      </c>
      <c r="H678" s="71" t="s">
        <v>106</v>
      </c>
      <c r="I678" s="71" t="str">
        <f>+Links_publicos_PBI[[#This Row],[id]]&amp;"-"&amp;Links_publicos_PBI[[#This Row],[id2]]</f>
        <v>50-923</v>
      </c>
      <c r="J678" s="50">
        <v>50</v>
      </c>
      <c r="K678" s="72">
        <v>923</v>
      </c>
      <c r="L678" s="23" t="s">
        <v>1302</v>
      </c>
      <c r="M678" s="73" t="s">
        <v>1654</v>
      </c>
      <c r="N678" s="23" t="s">
        <v>255</v>
      </c>
    </row>
    <row r="679" spans="1:14" ht="23.4" hidden="1" customHeight="1" x14ac:dyDescent="0.3">
      <c r="A679" s="23" t="s">
        <v>81</v>
      </c>
      <c r="B679" s="71" t="s">
        <v>82</v>
      </c>
      <c r="C679" s="21" t="s">
        <v>117</v>
      </c>
      <c r="D679" s="23" t="s">
        <v>105</v>
      </c>
      <c r="E679" s="72" t="s">
        <v>85</v>
      </c>
      <c r="F679" s="72" t="s">
        <v>86</v>
      </c>
      <c r="G679" s="72" t="s">
        <v>85</v>
      </c>
      <c r="H679" s="71" t="s">
        <v>106</v>
      </c>
      <c r="I679" s="71" t="str">
        <f>+Links_publicos_PBI[[#This Row],[id]]&amp;"-"&amp;Links_publicos_PBI[[#This Row],[id2]]</f>
        <v>50-929</v>
      </c>
      <c r="J679" s="50">
        <v>50</v>
      </c>
      <c r="K679" s="72">
        <v>929</v>
      </c>
      <c r="L679" s="23" t="s">
        <v>1294</v>
      </c>
      <c r="M679" s="73" t="s">
        <v>1655</v>
      </c>
      <c r="N679" s="23" t="s">
        <v>255</v>
      </c>
    </row>
    <row r="680" spans="1:14" ht="23.4" hidden="1" customHeight="1" x14ac:dyDescent="0.3">
      <c r="A680" s="23" t="s">
        <v>81</v>
      </c>
      <c r="B680" s="71" t="s">
        <v>82</v>
      </c>
      <c r="C680" s="21" t="s">
        <v>117</v>
      </c>
      <c r="D680" s="23" t="s">
        <v>105</v>
      </c>
      <c r="E680" s="72" t="s">
        <v>85</v>
      </c>
      <c r="F680" s="72" t="s">
        <v>86</v>
      </c>
      <c r="G680" s="72" t="s">
        <v>85</v>
      </c>
      <c r="H680" s="71" t="s">
        <v>106</v>
      </c>
      <c r="I680" s="71" t="str">
        <f>+Links_publicos_PBI[[#This Row],[id]]&amp;"-"&amp;Links_publicos_PBI[[#This Row],[id2]]</f>
        <v>50-930</v>
      </c>
      <c r="J680" s="50">
        <v>50</v>
      </c>
      <c r="K680" s="72">
        <v>930</v>
      </c>
      <c r="L680" s="23" t="s">
        <v>1285</v>
      </c>
      <c r="M680" s="73" t="s">
        <v>1656</v>
      </c>
      <c r="N680" s="23" t="s">
        <v>255</v>
      </c>
    </row>
    <row r="681" spans="1:14" ht="23.4" hidden="1" customHeight="1" x14ac:dyDescent="0.3">
      <c r="A681" s="23" t="s">
        <v>81</v>
      </c>
      <c r="B681" s="71" t="s">
        <v>82</v>
      </c>
      <c r="C681" s="21" t="s">
        <v>117</v>
      </c>
      <c r="D681" s="23" t="s">
        <v>105</v>
      </c>
      <c r="E681" s="72" t="s">
        <v>85</v>
      </c>
      <c r="F681" s="72" t="s">
        <v>86</v>
      </c>
      <c r="G681" s="72" t="s">
        <v>85</v>
      </c>
      <c r="H681" s="71" t="s">
        <v>106</v>
      </c>
      <c r="I681" s="71" t="str">
        <f>+Links_publicos_PBI[[#This Row],[id]]&amp;"-"&amp;Links_publicos_PBI[[#This Row],[id2]]</f>
        <v>50-1001</v>
      </c>
      <c r="J681" s="50">
        <v>50</v>
      </c>
      <c r="K681" s="72">
        <v>1001</v>
      </c>
      <c r="L681" s="23" t="s">
        <v>1280</v>
      </c>
      <c r="M681" s="73" t="s">
        <v>1657</v>
      </c>
      <c r="N681" s="23" t="s">
        <v>255</v>
      </c>
    </row>
    <row r="682" spans="1:14" ht="23.4" hidden="1" customHeight="1" x14ac:dyDescent="0.3">
      <c r="A682" s="23" t="s">
        <v>81</v>
      </c>
      <c r="B682" s="71" t="s">
        <v>82</v>
      </c>
      <c r="C682" s="21" t="s">
        <v>117</v>
      </c>
      <c r="D682" s="23" t="s">
        <v>105</v>
      </c>
      <c r="E682" s="72" t="s">
        <v>85</v>
      </c>
      <c r="F682" s="72" t="s">
        <v>86</v>
      </c>
      <c r="G682" s="72" t="s">
        <v>85</v>
      </c>
      <c r="H682" s="71" t="s">
        <v>106</v>
      </c>
      <c r="I682" s="71" t="str">
        <f>+Links_publicos_PBI[[#This Row],[id]]&amp;"-"&amp;Links_publicos_PBI[[#This Row],[id2]]</f>
        <v>50-1032</v>
      </c>
      <c r="J682" s="50">
        <v>50</v>
      </c>
      <c r="K682" s="72">
        <v>1032</v>
      </c>
      <c r="L682" s="23" t="s">
        <v>1306</v>
      </c>
      <c r="M682" s="73" t="s">
        <v>1658</v>
      </c>
      <c r="N682" s="23" t="s">
        <v>255</v>
      </c>
    </row>
    <row r="683" spans="1:14" ht="23.4" hidden="1" customHeight="1" x14ac:dyDescent="0.3">
      <c r="A683" s="23" t="s">
        <v>52</v>
      </c>
      <c r="B683" s="71" t="s">
        <v>78</v>
      </c>
      <c r="C683" s="21" t="s">
        <v>118</v>
      </c>
      <c r="D683" s="23" t="s">
        <v>2</v>
      </c>
      <c r="E683" s="72" t="s">
        <v>85</v>
      </c>
      <c r="F683" s="72" t="s">
        <v>86</v>
      </c>
      <c r="G683" s="72" t="s">
        <v>86</v>
      </c>
      <c r="H683" s="71" t="s">
        <v>87</v>
      </c>
      <c r="I683" s="71" t="str">
        <f>+Links_publicos_PBI[[#This Row],[id]]&amp;"-"&amp;Links_publicos_PBI[[#This Row],[id2]]</f>
        <v>51-0</v>
      </c>
      <c r="J683" s="50">
        <v>51</v>
      </c>
      <c r="K683" s="72">
        <v>0</v>
      </c>
      <c r="L683" s="23" t="s">
        <v>87</v>
      </c>
      <c r="M683" s="73" t="s">
        <v>2116</v>
      </c>
      <c r="N683" s="23" t="s">
        <v>243</v>
      </c>
    </row>
    <row r="684" spans="1:14" ht="23.4" hidden="1" customHeight="1" x14ac:dyDescent="0.3">
      <c r="A684" s="23" t="s">
        <v>52</v>
      </c>
      <c r="B684" s="71" t="s">
        <v>78</v>
      </c>
      <c r="C684" s="21" t="s">
        <v>118</v>
      </c>
      <c r="D684" s="23" t="s">
        <v>2</v>
      </c>
      <c r="E684" s="72" t="s">
        <v>85</v>
      </c>
      <c r="F684" s="72" t="s">
        <v>86</v>
      </c>
      <c r="G684" s="72" t="s">
        <v>85</v>
      </c>
      <c r="H684" s="71" t="s">
        <v>3</v>
      </c>
      <c r="I684" s="71" t="str">
        <f>+Links_publicos_PBI[[#This Row],[id]]&amp;"-"&amp;Links_publicos_PBI[[#This Row],[id2]]</f>
        <v>52-1</v>
      </c>
      <c r="J684" s="50">
        <v>52</v>
      </c>
      <c r="K684" s="72">
        <v>1</v>
      </c>
      <c r="L684" s="23" t="s">
        <v>294</v>
      </c>
      <c r="M684" s="73" t="s">
        <v>2274</v>
      </c>
      <c r="N684" s="23" t="s">
        <v>244</v>
      </c>
    </row>
    <row r="685" spans="1:14" ht="23.4" hidden="1" customHeight="1" x14ac:dyDescent="0.3">
      <c r="A685" s="23" t="s">
        <v>52</v>
      </c>
      <c r="B685" s="71" t="s">
        <v>78</v>
      </c>
      <c r="C685" s="21" t="s">
        <v>118</v>
      </c>
      <c r="D685" s="23" t="s">
        <v>2</v>
      </c>
      <c r="E685" s="72" t="s">
        <v>85</v>
      </c>
      <c r="F685" s="72" t="s">
        <v>86</v>
      </c>
      <c r="G685" s="72" t="s">
        <v>85</v>
      </c>
      <c r="H685" s="71" t="s">
        <v>3</v>
      </c>
      <c r="I685" s="71" t="str">
        <f>+Links_publicos_PBI[[#This Row],[id]]&amp;"-"&amp;Links_publicos_PBI[[#This Row],[id2]]</f>
        <v>52-2</v>
      </c>
      <c r="J685" s="50">
        <v>52</v>
      </c>
      <c r="K685" s="72">
        <v>2</v>
      </c>
      <c r="L685" s="23" t="s">
        <v>295</v>
      </c>
      <c r="M685" s="73" t="s">
        <v>2275</v>
      </c>
      <c r="N685" s="23" t="s">
        <v>244</v>
      </c>
    </row>
    <row r="686" spans="1:14" ht="23.4" hidden="1" customHeight="1" x14ac:dyDescent="0.3">
      <c r="A686" s="23" t="s">
        <v>52</v>
      </c>
      <c r="B686" s="71" t="s">
        <v>78</v>
      </c>
      <c r="C686" s="21" t="s">
        <v>118</v>
      </c>
      <c r="D686" s="23" t="s">
        <v>2</v>
      </c>
      <c r="E686" s="72" t="s">
        <v>85</v>
      </c>
      <c r="F686" s="72" t="s">
        <v>86</v>
      </c>
      <c r="G686" s="72" t="s">
        <v>85</v>
      </c>
      <c r="H686" s="71" t="s">
        <v>3</v>
      </c>
      <c r="I686" s="71" t="str">
        <f>+Links_publicos_PBI[[#This Row],[id]]&amp;"-"&amp;Links_publicos_PBI[[#This Row],[id2]]</f>
        <v>52-3</v>
      </c>
      <c r="J686" s="50">
        <v>52</v>
      </c>
      <c r="K686" s="72">
        <v>3</v>
      </c>
      <c r="L686" s="23" t="s">
        <v>296</v>
      </c>
      <c r="M686" s="73" t="s">
        <v>2276</v>
      </c>
      <c r="N686" s="23" t="s">
        <v>244</v>
      </c>
    </row>
    <row r="687" spans="1:14" ht="23.4" hidden="1" customHeight="1" x14ac:dyDescent="0.3">
      <c r="A687" s="23" t="s">
        <v>52</v>
      </c>
      <c r="B687" s="71" t="s">
        <v>78</v>
      </c>
      <c r="C687" s="21" t="s">
        <v>118</v>
      </c>
      <c r="D687" s="23" t="s">
        <v>2</v>
      </c>
      <c r="E687" s="72" t="s">
        <v>85</v>
      </c>
      <c r="F687" s="72" t="s">
        <v>86</v>
      </c>
      <c r="G687" s="72" t="s">
        <v>85</v>
      </c>
      <c r="H687" s="71" t="s">
        <v>3</v>
      </c>
      <c r="I687" s="71" t="str">
        <f>+Links_publicos_PBI[[#This Row],[id]]&amp;"-"&amp;Links_publicos_PBI[[#This Row],[id2]]</f>
        <v>52-4</v>
      </c>
      <c r="J687" s="50">
        <v>52</v>
      </c>
      <c r="K687" s="72">
        <v>4</v>
      </c>
      <c r="L687" s="23" t="s">
        <v>297</v>
      </c>
      <c r="M687" s="73" t="s">
        <v>2277</v>
      </c>
      <c r="N687" s="23" t="s">
        <v>244</v>
      </c>
    </row>
    <row r="688" spans="1:14" ht="23.4" hidden="1" customHeight="1" x14ac:dyDescent="0.3">
      <c r="A688" s="23" t="s">
        <v>52</v>
      </c>
      <c r="B688" s="71" t="s">
        <v>78</v>
      </c>
      <c r="C688" s="21" t="s">
        <v>118</v>
      </c>
      <c r="D688" s="23" t="s">
        <v>2</v>
      </c>
      <c r="E688" s="72" t="s">
        <v>85</v>
      </c>
      <c r="F688" s="72" t="s">
        <v>86</v>
      </c>
      <c r="G688" s="72" t="s">
        <v>85</v>
      </c>
      <c r="H688" s="71" t="s">
        <v>3</v>
      </c>
      <c r="I688" s="71" t="str">
        <f>+Links_publicos_PBI[[#This Row],[id]]&amp;"-"&amp;Links_publicos_PBI[[#This Row],[id2]]</f>
        <v>52-5</v>
      </c>
      <c r="J688" s="50">
        <v>52</v>
      </c>
      <c r="K688" s="72">
        <v>5</v>
      </c>
      <c r="L688" s="23" t="s">
        <v>298</v>
      </c>
      <c r="M688" s="73" t="s">
        <v>2278</v>
      </c>
      <c r="N688" s="23" t="s">
        <v>244</v>
      </c>
    </row>
    <row r="689" spans="1:14" ht="23.4" hidden="1" customHeight="1" x14ac:dyDescent="0.3">
      <c r="A689" s="23" t="s">
        <v>52</v>
      </c>
      <c r="B689" s="71" t="s">
        <v>78</v>
      </c>
      <c r="C689" s="21" t="s">
        <v>118</v>
      </c>
      <c r="D689" s="23" t="s">
        <v>2</v>
      </c>
      <c r="E689" s="72" t="s">
        <v>85</v>
      </c>
      <c r="F689" s="72" t="s">
        <v>86</v>
      </c>
      <c r="G689" s="72" t="s">
        <v>85</v>
      </c>
      <c r="H689" s="71" t="s">
        <v>3</v>
      </c>
      <c r="I689" s="71" t="str">
        <f>+Links_publicos_PBI[[#This Row],[id]]&amp;"-"&amp;Links_publicos_PBI[[#This Row],[id2]]</f>
        <v>52-6</v>
      </c>
      <c r="J689" s="50">
        <v>52</v>
      </c>
      <c r="K689" s="72">
        <v>6</v>
      </c>
      <c r="L689" s="23" t="s">
        <v>299</v>
      </c>
      <c r="M689" s="73" t="s">
        <v>2279</v>
      </c>
      <c r="N689" s="23" t="s">
        <v>244</v>
      </c>
    </row>
    <row r="690" spans="1:14" ht="23.4" hidden="1" customHeight="1" x14ac:dyDescent="0.3">
      <c r="A690" s="23" t="s">
        <v>52</v>
      </c>
      <c r="B690" s="71" t="s">
        <v>78</v>
      </c>
      <c r="C690" s="21" t="s">
        <v>118</v>
      </c>
      <c r="D690" s="23" t="s">
        <v>2</v>
      </c>
      <c r="E690" s="72" t="s">
        <v>85</v>
      </c>
      <c r="F690" s="72" t="s">
        <v>86</v>
      </c>
      <c r="G690" s="72" t="s">
        <v>85</v>
      </c>
      <c r="H690" s="71" t="s">
        <v>3</v>
      </c>
      <c r="I690" s="71" t="str">
        <f>+Links_publicos_PBI[[#This Row],[id]]&amp;"-"&amp;Links_publicos_PBI[[#This Row],[id2]]</f>
        <v>52-7</v>
      </c>
      <c r="J690" s="50">
        <v>52</v>
      </c>
      <c r="K690" s="72">
        <v>7</v>
      </c>
      <c r="L690" s="23" t="s">
        <v>300</v>
      </c>
      <c r="M690" s="73" t="s">
        <v>2280</v>
      </c>
      <c r="N690" s="23" t="s">
        <v>244</v>
      </c>
    </row>
    <row r="691" spans="1:14" ht="23.4" hidden="1" customHeight="1" x14ac:dyDescent="0.3">
      <c r="A691" s="23" t="s">
        <v>52</v>
      </c>
      <c r="B691" s="71" t="s">
        <v>78</v>
      </c>
      <c r="C691" s="21" t="s">
        <v>118</v>
      </c>
      <c r="D691" s="23" t="s">
        <v>2</v>
      </c>
      <c r="E691" s="72" t="s">
        <v>85</v>
      </c>
      <c r="F691" s="72" t="s">
        <v>86</v>
      </c>
      <c r="G691" s="72" t="s">
        <v>85</v>
      </c>
      <c r="H691" s="71" t="s">
        <v>3</v>
      </c>
      <c r="I691" s="71" t="str">
        <f>+Links_publicos_PBI[[#This Row],[id]]&amp;"-"&amp;Links_publicos_PBI[[#This Row],[id2]]</f>
        <v>52-8</v>
      </c>
      <c r="J691" s="50">
        <v>52</v>
      </c>
      <c r="K691" s="72">
        <v>8</v>
      </c>
      <c r="L691" s="23" t="s">
        <v>301</v>
      </c>
      <c r="M691" s="73" t="s">
        <v>2281</v>
      </c>
      <c r="N691" s="23" t="s">
        <v>244</v>
      </c>
    </row>
    <row r="692" spans="1:14" ht="23.4" hidden="1" customHeight="1" x14ac:dyDescent="0.3">
      <c r="A692" s="23" t="s">
        <v>52</v>
      </c>
      <c r="B692" s="71" t="s">
        <v>78</v>
      </c>
      <c r="C692" s="21" t="s">
        <v>118</v>
      </c>
      <c r="D692" s="23" t="s">
        <v>2</v>
      </c>
      <c r="E692" s="72" t="s">
        <v>85</v>
      </c>
      <c r="F692" s="72" t="s">
        <v>86</v>
      </c>
      <c r="G692" s="72" t="s">
        <v>85</v>
      </c>
      <c r="H692" s="71" t="s">
        <v>3</v>
      </c>
      <c r="I692" s="71" t="str">
        <f>+Links_publicos_PBI[[#This Row],[id]]&amp;"-"&amp;Links_publicos_PBI[[#This Row],[id2]]</f>
        <v>52-9</v>
      </c>
      <c r="J692" s="50">
        <v>52</v>
      </c>
      <c r="K692" s="72">
        <v>9</v>
      </c>
      <c r="L692" s="23" t="s">
        <v>302</v>
      </c>
      <c r="M692" s="73" t="s">
        <v>2282</v>
      </c>
      <c r="N692" s="23" t="s">
        <v>244</v>
      </c>
    </row>
    <row r="693" spans="1:14" ht="23.4" hidden="1" customHeight="1" x14ac:dyDescent="0.3">
      <c r="A693" s="23" t="s">
        <v>52</v>
      </c>
      <c r="B693" s="71" t="s">
        <v>78</v>
      </c>
      <c r="C693" s="21" t="s">
        <v>118</v>
      </c>
      <c r="D693" s="23" t="s">
        <v>2</v>
      </c>
      <c r="E693" s="72" t="s">
        <v>85</v>
      </c>
      <c r="F693" s="72" t="s">
        <v>86</v>
      </c>
      <c r="G693" s="72" t="s">
        <v>85</v>
      </c>
      <c r="H693" s="71" t="s">
        <v>3</v>
      </c>
      <c r="I693" s="71" t="str">
        <f>+Links_publicos_PBI[[#This Row],[id]]&amp;"-"&amp;Links_publicos_PBI[[#This Row],[id2]]</f>
        <v>52-10</v>
      </c>
      <c r="J693" s="50">
        <v>52</v>
      </c>
      <c r="K693" s="72">
        <v>10</v>
      </c>
      <c r="L693" s="23" t="s">
        <v>303</v>
      </c>
      <c r="M693" s="73" t="s">
        <v>2283</v>
      </c>
      <c r="N693" s="23" t="s">
        <v>244</v>
      </c>
    </row>
    <row r="694" spans="1:14" ht="23.4" hidden="1" customHeight="1" x14ac:dyDescent="0.3">
      <c r="A694" s="23" t="s">
        <v>52</v>
      </c>
      <c r="B694" s="71" t="s">
        <v>78</v>
      </c>
      <c r="C694" s="21" t="s">
        <v>118</v>
      </c>
      <c r="D694" s="23" t="s">
        <v>2</v>
      </c>
      <c r="E694" s="72" t="s">
        <v>85</v>
      </c>
      <c r="F694" s="72" t="s">
        <v>86</v>
      </c>
      <c r="G694" s="72" t="s">
        <v>85</v>
      </c>
      <c r="H694" s="71" t="s">
        <v>3</v>
      </c>
      <c r="I694" s="71" t="str">
        <f>+Links_publicos_PBI[[#This Row],[id]]&amp;"-"&amp;Links_publicos_PBI[[#This Row],[id2]]</f>
        <v>52-11</v>
      </c>
      <c r="J694" s="50">
        <v>52</v>
      </c>
      <c r="K694" s="72">
        <v>11</v>
      </c>
      <c r="L694" s="23" t="s">
        <v>304</v>
      </c>
      <c r="M694" s="73" t="s">
        <v>2284</v>
      </c>
      <c r="N694" s="23" t="s">
        <v>244</v>
      </c>
    </row>
    <row r="695" spans="1:14" ht="23.4" hidden="1" customHeight="1" x14ac:dyDescent="0.3">
      <c r="A695" s="23" t="s">
        <v>52</v>
      </c>
      <c r="B695" s="71" t="s">
        <v>78</v>
      </c>
      <c r="C695" s="21" t="s">
        <v>118</v>
      </c>
      <c r="D695" s="23" t="s">
        <v>2</v>
      </c>
      <c r="E695" s="72" t="s">
        <v>85</v>
      </c>
      <c r="F695" s="72" t="s">
        <v>86</v>
      </c>
      <c r="G695" s="72" t="s">
        <v>85</v>
      </c>
      <c r="H695" s="71" t="s">
        <v>3</v>
      </c>
      <c r="I695" s="71" t="str">
        <f>+Links_publicos_PBI[[#This Row],[id]]&amp;"-"&amp;Links_publicos_PBI[[#This Row],[id2]]</f>
        <v>52-12</v>
      </c>
      <c r="J695" s="50">
        <v>52</v>
      </c>
      <c r="K695" s="72">
        <v>12</v>
      </c>
      <c r="L695" s="23" t="s">
        <v>305</v>
      </c>
      <c r="M695" s="73" t="s">
        <v>2285</v>
      </c>
      <c r="N695" s="23" t="s">
        <v>244</v>
      </c>
    </row>
    <row r="696" spans="1:14" ht="23.4" hidden="1" customHeight="1" x14ac:dyDescent="0.3">
      <c r="A696" s="23" t="s">
        <v>52</v>
      </c>
      <c r="B696" s="71" t="s">
        <v>78</v>
      </c>
      <c r="C696" s="21" t="s">
        <v>118</v>
      </c>
      <c r="D696" s="23" t="s">
        <v>2</v>
      </c>
      <c r="E696" s="72" t="s">
        <v>85</v>
      </c>
      <c r="F696" s="72" t="s">
        <v>86</v>
      </c>
      <c r="G696" s="72" t="s">
        <v>85</v>
      </c>
      <c r="H696" s="71" t="s">
        <v>3</v>
      </c>
      <c r="I696" s="71" t="str">
        <f>+Links_publicos_PBI[[#This Row],[id]]&amp;"-"&amp;Links_publicos_PBI[[#This Row],[id2]]</f>
        <v>52-13</v>
      </c>
      <c r="J696" s="50">
        <v>52</v>
      </c>
      <c r="K696" s="72">
        <v>13</v>
      </c>
      <c r="L696" s="23" t="s">
        <v>306</v>
      </c>
      <c r="M696" s="73" t="s">
        <v>2286</v>
      </c>
      <c r="N696" s="23" t="s">
        <v>244</v>
      </c>
    </row>
    <row r="697" spans="1:14" ht="23.4" hidden="1" customHeight="1" x14ac:dyDescent="0.3">
      <c r="A697" s="23" t="s">
        <v>52</v>
      </c>
      <c r="B697" s="71" t="s">
        <v>78</v>
      </c>
      <c r="C697" s="21" t="s">
        <v>118</v>
      </c>
      <c r="D697" s="23" t="s">
        <v>2</v>
      </c>
      <c r="E697" s="72" t="s">
        <v>85</v>
      </c>
      <c r="F697" s="72" t="s">
        <v>86</v>
      </c>
      <c r="G697" s="72" t="s">
        <v>85</v>
      </c>
      <c r="H697" s="71" t="s">
        <v>3</v>
      </c>
      <c r="I697" s="71" t="str">
        <f>+Links_publicos_PBI[[#This Row],[id]]&amp;"-"&amp;Links_publicos_PBI[[#This Row],[id2]]</f>
        <v>52-14</v>
      </c>
      <c r="J697" s="50">
        <v>52</v>
      </c>
      <c r="K697" s="72">
        <v>14</v>
      </c>
      <c r="L697" s="23" t="s">
        <v>307</v>
      </c>
      <c r="M697" s="73" t="s">
        <v>2287</v>
      </c>
      <c r="N697" s="23" t="s">
        <v>244</v>
      </c>
    </row>
    <row r="698" spans="1:14" ht="23.4" hidden="1" customHeight="1" x14ac:dyDescent="0.3">
      <c r="A698" s="23" t="s">
        <v>52</v>
      </c>
      <c r="B698" s="71" t="s">
        <v>78</v>
      </c>
      <c r="C698" s="21" t="s">
        <v>118</v>
      </c>
      <c r="D698" s="23" t="s">
        <v>2</v>
      </c>
      <c r="E698" s="72" t="s">
        <v>85</v>
      </c>
      <c r="F698" s="72" t="s">
        <v>86</v>
      </c>
      <c r="G698" s="72" t="s">
        <v>85</v>
      </c>
      <c r="H698" s="71" t="s">
        <v>3</v>
      </c>
      <c r="I698" s="71" t="str">
        <f>+Links_publicos_PBI[[#This Row],[id]]&amp;"-"&amp;Links_publicos_PBI[[#This Row],[id2]]</f>
        <v>52-15</v>
      </c>
      <c r="J698" s="50">
        <v>52</v>
      </c>
      <c r="K698" s="72">
        <v>15</v>
      </c>
      <c r="L698" s="23" t="s">
        <v>308</v>
      </c>
      <c r="M698" s="73" t="s">
        <v>2288</v>
      </c>
      <c r="N698" s="23" t="s">
        <v>244</v>
      </c>
    </row>
    <row r="699" spans="1:14" ht="23.4" hidden="1" customHeight="1" x14ac:dyDescent="0.3">
      <c r="A699" s="23" t="s">
        <v>52</v>
      </c>
      <c r="B699" s="71" t="s">
        <v>78</v>
      </c>
      <c r="C699" s="21" t="s">
        <v>118</v>
      </c>
      <c r="D699" s="23" t="s">
        <v>2</v>
      </c>
      <c r="E699" s="72" t="s">
        <v>85</v>
      </c>
      <c r="F699" s="72" t="s">
        <v>86</v>
      </c>
      <c r="G699" s="72" t="s">
        <v>85</v>
      </c>
      <c r="H699" s="71" t="s">
        <v>3</v>
      </c>
      <c r="I699" s="71" t="str">
        <f>+Links_publicos_PBI[[#This Row],[id]]&amp;"-"&amp;Links_publicos_PBI[[#This Row],[id2]]</f>
        <v>52-16</v>
      </c>
      <c r="J699" s="50">
        <v>52</v>
      </c>
      <c r="K699" s="72">
        <v>16</v>
      </c>
      <c r="L699" s="23" t="s">
        <v>309</v>
      </c>
      <c r="M699" s="73" t="s">
        <v>2289</v>
      </c>
      <c r="N699" s="23" t="s">
        <v>244</v>
      </c>
    </row>
    <row r="700" spans="1:14" ht="23.4" hidden="1" customHeight="1" x14ac:dyDescent="0.3">
      <c r="A700" s="23" t="s">
        <v>81</v>
      </c>
      <c r="B700" s="71" t="s">
        <v>82</v>
      </c>
      <c r="C700" s="21" t="s">
        <v>119</v>
      </c>
      <c r="D700" s="23" t="s">
        <v>2</v>
      </c>
      <c r="E700" s="72" t="s">
        <v>85</v>
      </c>
      <c r="F700" s="72" t="s">
        <v>86</v>
      </c>
      <c r="G700" s="72" t="s">
        <v>86</v>
      </c>
      <c r="H700" s="71" t="s">
        <v>87</v>
      </c>
      <c r="I700" s="71" t="str">
        <f>+Links_publicos_PBI[[#This Row],[id]]&amp;"-"&amp;Links_publicos_PBI[[#This Row],[id2]]</f>
        <v>53-0</v>
      </c>
      <c r="J700" s="50">
        <v>53</v>
      </c>
      <c r="K700" s="72">
        <v>0</v>
      </c>
      <c r="L700" s="23" t="s">
        <v>87</v>
      </c>
      <c r="M700" s="73" t="s">
        <v>1527</v>
      </c>
      <c r="N700" s="23" t="s">
        <v>257</v>
      </c>
    </row>
    <row r="701" spans="1:14" ht="23.4" hidden="1" customHeight="1" x14ac:dyDescent="0.3">
      <c r="A701" s="23" t="s">
        <v>81</v>
      </c>
      <c r="B701" s="71" t="s">
        <v>82</v>
      </c>
      <c r="C701" s="21" t="s">
        <v>119</v>
      </c>
      <c r="D701" s="23" t="s">
        <v>2</v>
      </c>
      <c r="E701" s="72" t="s">
        <v>85</v>
      </c>
      <c r="F701" s="72" t="s">
        <v>86</v>
      </c>
      <c r="G701" s="72" t="s">
        <v>85</v>
      </c>
      <c r="H701" s="71" t="s">
        <v>3</v>
      </c>
      <c r="I701" s="71" t="str">
        <f>+Links_publicos_PBI[[#This Row],[id]]&amp;"-"&amp;Links_publicos_PBI[[#This Row],[id2]]</f>
        <v>54-1</v>
      </c>
      <c r="J701" s="50">
        <v>54</v>
      </c>
      <c r="K701" s="72">
        <v>1</v>
      </c>
      <c r="L701" s="23" t="s">
        <v>294</v>
      </c>
      <c r="M701" s="73" t="s">
        <v>2290</v>
      </c>
      <c r="N701" s="23" t="s">
        <v>245</v>
      </c>
    </row>
    <row r="702" spans="1:14" ht="23.4" hidden="1" customHeight="1" x14ac:dyDescent="0.3">
      <c r="A702" s="23" t="s">
        <v>81</v>
      </c>
      <c r="B702" s="71" t="s">
        <v>82</v>
      </c>
      <c r="C702" s="21" t="s">
        <v>119</v>
      </c>
      <c r="D702" s="23" t="s">
        <v>2</v>
      </c>
      <c r="E702" s="72" t="s">
        <v>85</v>
      </c>
      <c r="F702" s="72" t="s">
        <v>86</v>
      </c>
      <c r="G702" s="72" t="s">
        <v>85</v>
      </c>
      <c r="H702" s="71" t="s">
        <v>3</v>
      </c>
      <c r="I702" s="71" t="str">
        <f>+Links_publicos_PBI[[#This Row],[id]]&amp;"-"&amp;Links_publicos_PBI[[#This Row],[id2]]</f>
        <v>54-2</v>
      </c>
      <c r="J702" s="50">
        <v>54</v>
      </c>
      <c r="K702" s="72">
        <v>2</v>
      </c>
      <c r="L702" s="23" t="s">
        <v>295</v>
      </c>
      <c r="M702" s="73" t="s">
        <v>2291</v>
      </c>
      <c r="N702" s="23" t="s">
        <v>245</v>
      </c>
    </row>
    <row r="703" spans="1:14" ht="23.4" hidden="1" customHeight="1" x14ac:dyDescent="0.3">
      <c r="A703" s="23" t="s">
        <v>81</v>
      </c>
      <c r="B703" s="71" t="s">
        <v>82</v>
      </c>
      <c r="C703" s="21" t="s">
        <v>119</v>
      </c>
      <c r="D703" s="23" t="s">
        <v>2</v>
      </c>
      <c r="E703" s="72" t="s">
        <v>85</v>
      </c>
      <c r="F703" s="72" t="s">
        <v>86</v>
      </c>
      <c r="G703" s="72" t="s">
        <v>85</v>
      </c>
      <c r="H703" s="71" t="s">
        <v>3</v>
      </c>
      <c r="I703" s="71" t="str">
        <f>+Links_publicos_PBI[[#This Row],[id]]&amp;"-"&amp;Links_publicos_PBI[[#This Row],[id2]]</f>
        <v>54-3</v>
      </c>
      <c r="J703" s="50">
        <v>54</v>
      </c>
      <c r="K703" s="72">
        <v>3</v>
      </c>
      <c r="L703" s="23" t="s">
        <v>296</v>
      </c>
      <c r="M703" s="73" t="s">
        <v>2292</v>
      </c>
      <c r="N703" s="23" t="s">
        <v>245</v>
      </c>
    </row>
    <row r="704" spans="1:14" ht="23.4" hidden="1" customHeight="1" x14ac:dyDescent="0.3">
      <c r="A704" s="23" t="s">
        <v>81</v>
      </c>
      <c r="B704" s="71" t="s">
        <v>82</v>
      </c>
      <c r="C704" s="21" t="s">
        <v>119</v>
      </c>
      <c r="D704" s="23" t="s">
        <v>2</v>
      </c>
      <c r="E704" s="72" t="s">
        <v>85</v>
      </c>
      <c r="F704" s="72" t="s">
        <v>86</v>
      </c>
      <c r="G704" s="72" t="s">
        <v>85</v>
      </c>
      <c r="H704" s="71" t="s">
        <v>3</v>
      </c>
      <c r="I704" s="71" t="str">
        <f>+Links_publicos_PBI[[#This Row],[id]]&amp;"-"&amp;Links_publicos_PBI[[#This Row],[id2]]</f>
        <v>54-4</v>
      </c>
      <c r="J704" s="50">
        <v>54</v>
      </c>
      <c r="K704" s="72">
        <v>4</v>
      </c>
      <c r="L704" s="23" t="s">
        <v>297</v>
      </c>
      <c r="M704" s="73" t="s">
        <v>2293</v>
      </c>
      <c r="N704" s="23" t="s">
        <v>245</v>
      </c>
    </row>
    <row r="705" spans="1:14" ht="23.4" hidden="1" customHeight="1" x14ac:dyDescent="0.3">
      <c r="A705" s="23" t="s">
        <v>81</v>
      </c>
      <c r="B705" s="71" t="s">
        <v>82</v>
      </c>
      <c r="C705" s="21" t="s">
        <v>119</v>
      </c>
      <c r="D705" s="23" t="s">
        <v>2</v>
      </c>
      <c r="E705" s="72" t="s">
        <v>85</v>
      </c>
      <c r="F705" s="72" t="s">
        <v>86</v>
      </c>
      <c r="G705" s="72" t="s">
        <v>85</v>
      </c>
      <c r="H705" s="71" t="s">
        <v>3</v>
      </c>
      <c r="I705" s="71" t="str">
        <f>+Links_publicos_PBI[[#This Row],[id]]&amp;"-"&amp;Links_publicos_PBI[[#This Row],[id2]]</f>
        <v>54-5</v>
      </c>
      <c r="J705" s="50">
        <v>54</v>
      </c>
      <c r="K705" s="72">
        <v>5</v>
      </c>
      <c r="L705" s="23" t="s">
        <v>298</v>
      </c>
      <c r="M705" s="73" t="s">
        <v>2294</v>
      </c>
      <c r="N705" s="23" t="s">
        <v>245</v>
      </c>
    </row>
    <row r="706" spans="1:14" ht="23.4" hidden="1" customHeight="1" x14ac:dyDescent="0.3">
      <c r="A706" s="23" t="s">
        <v>81</v>
      </c>
      <c r="B706" s="71" t="s">
        <v>82</v>
      </c>
      <c r="C706" s="21" t="s">
        <v>119</v>
      </c>
      <c r="D706" s="23" t="s">
        <v>2</v>
      </c>
      <c r="E706" s="72" t="s">
        <v>85</v>
      </c>
      <c r="F706" s="72" t="s">
        <v>86</v>
      </c>
      <c r="G706" s="72" t="s">
        <v>85</v>
      </c>
      <c r="H706" s="71" t="s">
        <v>3</v>
      </c>
      <c r="I706" s="71" t="str">
        <f>+Links_publicos_PBI[[#This Row],[id]]&amp;"-"&amp;Links_publicos_PBI[[#This Row],[id2]]</f>
        <v>54-6</v>
      </c>
      <c r="J706" s="50">
        <v>54</v>
      </c>
      <c r="K706" s="72">
        <v>6</v>
      </c>
      <c r="L706" s="23" t="s">
        <v>299</v>
      </c>
      <c r="M706" s="73" t="s">
        <v>2295</v>
      </c>
      <c r="N706" s="23" t="s">
        <v>245</v>
      </c>
    </row>
    <row r="707" spans="1:14" ht="23.4" hidden="1" customHeight="1" x14ac:dyDescent="0.3">
      <c r="A707" s="23" t="s">
        <v>81</v>
      </c>
      <c r="B707" s="71" t="s">
        <v>82</v>
      </c>
      <c r="C707" s="21" t="s">
        <v>119</v>
      </c>
      <c r="D707" s="23" t="s">
        <v>2</v>
      </c>
      <c r="E707" s="72" t="s">
        <v>85</v>
      </c>
      <c r="F707" s="72" t="s">
        <v>86</v>
      </c>
      <c r="G707" s="72" t="s">
        <v>85</v>
      </c>
      <c r="H707" s="71" t="s">
        <v>3</v>
      </c>
      <c r="I707" s="71" t="str">
        <f>+Links_publicos_PBI[[#This Row],[id]]&amp;"-"&amp;Links_publicos_PBI[[#This Row],[id2]]</f>
        <v>54-7</v>
      </c>
      <c r="J707" s="50">
        <v>54</v>
      </c>
      <c r="K707" s="72">
        <v>7</v>
      </c>
      <c r="L707" s="23" t="s">
        <v>300</v>
      </c>
      <c r="M707" s="73" t="s">
        <v>2296</v>
      </c>
      <c r="N707" s="23" t="s">
        <v>245</v>
      </c>
    </row>
    <row r="708" spans="1:14" ht="23.4" hidden="1" customHeight="1" x14ac:dyDescent="0.3">
      <c r="A708" s="23" t="s">
        <v>81</v>
      </c>
      <c r="B708" s="71" t="s">
        <v>82</v>
      </c>
      <c r="C708" s="21" t="s">
        <v>119</v>
      </c>
      <c r="D708" s="23" t="s">
        <v>2</v>
      </c>
      <c r="E708" s="72" t="s">
        <v>85</v>
      </c>
      <c r="F708" s="72" t="s">
        <v>86</v>
      </c>
      <c r="G708" s="72" t="s">
        <v>85</v>
      </c>
      <c r="H708" s="71" t="s">
        <v>3</v>
      </c>
      <c r="I708" s="71" t="str">
        <f>+Links_publicos_PBI[[#This Row],[id]]&amp;"-"&amp;Links_publicos_PBI[[#This Row],[id2]]</f>
        <v>54-8</v>
      </c>
      <c r="J708" s="50">
        <v>54</v>
      </c>
      <c r="K708" s="72">
        <v>8</v>
      </c>
      <c r="L708" s="23" t="s">
        <v>301</v>
      </c>
      <c r="M708" s="73" t="s">
        <v>2297</v>
      </c>
      <c r="N708" s="23" t="s">
        <v>245</v>
      </c>
    </row>
    <row r="709" spans="1:14" ht="23.4" hidden="1" customHeight="1" x14ac:dyDescent="0.3">
      <c r="A709" s="23" t="s">
        <v>81</v>
      </c>
      <c r="B709" s="71" t="s">
        <v>82</v>
      </c>
      <c r="C709" s="21" t="s">
        <v>119</v>
      </c>
      <c r="D709" s="23" t="s">
        <v>2</v>
      </c>
      <c r="E709" s="72" t="s">
        <v>85</v>
      </c>
      <c r="F709" s="72" t="s">
        <v>86</v>
      </c>
      <c r="G709" s="72" t="s">
        <v>85</v>
      </c>
      <c r="H709" s="71" t="s">
        <v>3</v>
      </c>
      <c r="I709" s="71" t="str">
        <f>+Links_publicos_PBI[[#This Row],[id]]&amp;"-"&amp;Links_publicos_PBI[[#This Row],[id2]]</f>
        <v>54-9</v>
      </c>
      <c r="J709" s="50">
        <v>54</v>
      </c>
      <c r="K709" s="72">
        <v>9</v>
      </c>
      <c r="L709" s="23" t="s">
        <v>302</v>
      </c>
      <c r="M709" s="73" t="s">
        <v>2298</v>
      </c>
      <c r="N709" s="23" t="s">
        <v>245</v>
      </c>
    </row>
    <row r="710" spans="1:14" ht="23.4" hidden="1" customHeight="1" x14ac:dyDescent="0.3">
      <c r="A710" s="23" t="s">
        <v>81</v>
      </c>
      <c r="B710" s="71" t="s">
        <v>82</v>
      </c>
      <c r="C710" s="21" t="s">
        <v>119</v>
      </c>
      <c r="D710" s="23" t="s">
        <v>2</v>
      </c>
      <c r="E710" s="72" t="s">
        <v>85</v>
      </c>
      <c r="F710" s="72" t="s">
        <v>86</v>
      </c>
      <c r="G710" s="72" t="s">
        <v>85</v>
      </c>
      <c r="H710" s="71" t="s">
        <v>3</v>
      </c>
      <c r="I710" s="71" t="str">
        <f>+Links_publicos_PBI[[#This Row],[id]]&amp;"-"&amp;Links_publicos_PBI[[#This Row],[id2]]</f>
        <v>54-10</v>
      </c>
      <c r="J710" s="50">
        <v>54</v>
      </c>
      <c r="K710" s="72">
        <v>10</v>
      </c>
      <c r="L710" s="23" t="s">
        <v>303</v>
      </c>
      <c r="M710" s="73" t="s">
        <v>2299</v>
      </c>
      <c r="N710" s="23" t="s">
        <v>245</v>
      </c>
    </row>
    <row r="711" spans="1:14" ht="23.4" hidden="1" customHeight="1" x14ac:dyDescent="0.3">
      <c r="A711" s="23" t="s">
        <v>81</v>
      </c>
      <c r="B711" s="71" t="s">
        <v>82</v>
      </c>
      <c r="C711" s="21" t="s">
        <v>119</v>
      </c>
      <c r="D711" s="23" t="s">
        <v>2</v>
      </c>
      <c r="E711" s="72" t="s">
        <v>85</v>
      </c>
      <c r="F711" s="72" t="s">
        <v>86</v>
      </c>
      <c r="G711" s="72" t="s">
        <v>85</v>
      </c>
      <c r="H711" s="71" t="s">
        <v>3</v>
      </c>
      <c r="I711" s="71" t="str">
        <f>+Links_publicos_PBI[[#This Row],[id]]&amp;"-"&amp;Links_publicos_PBI[[#This Row],[id2]]</f>
        <v>54-11</v>
      </c>
      <c r="J711" s="50">
        <v>54</v>
      </c>
      <c r="K711" s="72">
        <v>11</v>
      </c>
      <c r="L711" s="23" t="s">
        <v>304</v>
      </c>
      <c r="M711" s="73" t="s">
        <v>2300</v>
      </c>
      <c r="N711" s="23" t="s">
        <v>245</v>
      </c>
    </row>
    <row r="712" spans="1:14" ht="23.4" hidden="1" customHeight="1" x14ac:dyDescent="0.3">
      <c r="A712" s="23" t="s">
        <v>81</v>
      </c>
      <c r="B712" s="71" t="s">
        <v>82</v>
      </c>
      <c r="C712" s="21" t="s">
        <v>119</v>
      </c>
      <c r="D712" s="23" t="s">
        <v>2</v>
      </c>
      <c r="E712" s="72" t="s">
        <v>85</v>
      </c>
      <c r="F712" s="72" t="s">
        <v>86</v>
      </c>
      <c r="G712" s="72" t="s">
        <v>85</v>
      </c>
      <c r="H712" s="71" t="s">
        <v>3</v>
      </c>
      <c r="I712" s="71" t="str">
        <f>+Links_publicos_PBI[[#This Row],[id]]&amp;"-"&amp;Links_publicos_PBI[[#This Row],[id2]]</f>
        <v>54-12</v>
      </c>
      <c r="J712" s="50">
        <v>54</v>
      </c>
      <c r="K712" s="72">
        <v>12</v>
      </c>
      <c r="L712" s="23" t="s">
        <v>305</v>
      </c>
      <c r="M712" s="73" t="s">
        <v>2301</v>
      </c>
      <c r="N712" s="23" t="s">
        <v>245</v>
      </c>
    </row>
    <row r="713" spans="1:14" ht="23.4" hidden="1" customHeight="1" x14ac:dyDescent="0.3">
      <c r="A713" s="23" t="s">
        <v>81</v>
      </c>
      <c r="B713" s="71" t="s">
        <v>82</v>
      </c>
      <c r="C713" s="21" t="s">
        <v>119</v>
      </c>
      <c r="D713" s="23" t="s">
        <v>2</v>
      </c>
      <c r="E713" s="72" t="s">
        <v>85</v>
      </c>
      <c r="F713" s="72" t="s">
        <v>86</v>
      </c>
      <c r="G713" s="72" t="s">
        <v>85</v>
      </c>
      <c r="H713" s="71" t="s">
        <v>3</v>
      </c>
      <c r="I713" s="71" t="str">
        <f>+Links_publicos_PBI[[#This Row],[id]]&amp;"-"&amp;Links_publicos_PBI[[#This Row],[id2]]</f>
        <v>54-13</v>
      </c>
      <c r="J713" s="50">
        <v>54</v>
      </c>
      <c r="K713" s="72">
        <v>13</v>
      </c>
      <c r="L713" s="23" t="s">
        <v>306</v>
      </c>
      <c r="M713" s="73" t="s">
        <v>2302</v>
      </c>
      <c r="N713" s="23" t="s">
        <v>245</v>
      </c>
    </row>
    <row r="714" spans="1:14" ht="23.4" hidden="1" customHeight="1" x14ac:dyDescent="0.3">
      <c r="A714" s="23" t="s">
        <v>81</v>
      </c>
      <c r="B714" s="71" t="s">
        <v>82</v>
      </c>
      <c r="C714" s="21" t="s">
        <v>119</v>
      </c>
      <c r="D714" s="23" t="s">
        <v>2</v>
      </c>
      <c r="E714" s="72" t="s">
        <v>85</v>
      </c>
      <c r="F714" s="72" t="s">
        <v>86</v>
      </c>
      <c r="G714" s="72" t="s">
        <v>85</v>
      </c>
      <c r="H714" s="71" t="s">
        <v>3</v>
      </c>
      <c r="I714" s="71" t="str">
        <f>+Links_publicos_PBI[[#This Row],[id]]&amp;"-"&amp;Links_publicos_PBI[[#This Row],[id2]]</f>
        <v>54-14</v>
      </c>
      <c r="J714" s="50">
        <v>54</v>
      </c>
      <c r="K714" s="72">
        <v>14</v>
      </c>
      <c r="L714" s="23" t="s">
        <v>307</v>
      </c>
      <c r="M714" s="73" t="s">
        <v>2303</v>
      </c>
      <c r="N714" s="23" t="s">
        <v>245</v>
      </c>
    </row>
    <row r="715" spans="1:14" ht="23.4" hidden="1" customHeight="1" x14ac:dyDescent="0.3">
      <c r="A715" s="23" t="s">
        <v>81</v>
      </c>
      <c r="B715" s="71" t="s">
        <v>82</v>
      </c>
      <c r="C715" s="21" t="s">
        <v>119</v>
      </c>
      <c r="D715" s="23" t="s">
        <v>2</v>
      </c>
      <c r="E715" s="72" t="s">
        <v>85</v>
      </c>
      <c r="F715" s="72" t="s">
        <v>86</v>
      </c>
      <c r="G715" s="72" t="s">
        <v>85</v>
      </c>
      <c r="H715" s="71" t="s">
        <v>3</v>
      </c>
      <c r="I715" s="71" t="str">
        <f>+Links_publicos_PBI[[#This Row],[id]]&amp;"-"&amp;Links_publicos_PBI[[#This Row],[id2]]</f>
        <v>54-15</v>
      </c>
      <c r="J715" s="50">
        <v>54</v>
      </c>
      <c r="K715" s="72">
        <v>15</v>
      </c>
      <c r="L715" s="23" t="s">
        <v>308</v>
      </c>
      <c r="M715" s="73" t="s">
        <v>2304</v>
      </c>
      <c r="N715" s="23" t="s">
        <v>245</v>
      </c>
    </row>
    <row r="716" spans="1:14" ht="23.4" hidden="1" customHeight="1" x14ac:dyDescent="0.3">
      <c r="A716" s="23" t="s">
        <v>81</v>
      </c>
      <c r="B716" s="71" t="s">
        <v>82</v>
      </c>
      <c r="C716" s="21" t="s">
        <v>119</v>
      </c>
      <c r="D716" s="23" t="s">
        <v>2</v>
      </c>
      <c r="E716" s="72" t="s">
        <v>85</v>
      </c>
      <c r="F716" s="72" t="s">
        <v>86</v>
      </c>
      <c r="G716" s="72" t="s">
        <v>85</v>
      </c>
      <c r="H716" s="71" t="s">
        <v>3</v>
      </c>
      <c r="I716" s="71" t="str">
        <f>+Links_publicos_PBI[[#This Row],[id]]&amp;"-"&amp;Links_publicos_PBI[[#This Row],[id2]]</f>
        <v>54-16</v>
      </c>
      <c r="J716" s="50">
        <v>54</v>
      </c>
      <c r="K716" s="72">
        <v>16</v>
      </c>
      <c r="L716" s="23" t="s">
        <v>309</v>
      </c>
      <c r="M716" s="73" t="s">
        <v>2305</v>
      </c>
      <c r="N716" s="23" t="s">
        <v>245</v>
      </c>
    </row>
    <row r="717" spans="1:14" ht="23.4" hidden="1" customHeight="1" x14ac:dyDescent="0.3">
      <c r="A717" s="23" t="s">
        <v>52</v>
      </c>
      <c r="B717" s="71" t="s">
        <v>78</v>
      </c>
      <c r="C717" s="21" t="s">
        <v>129</v>
      </c>
      <c r="D717" s="23" t="s">
        <v>126</v>
      </c>
      <c r="E717" s="72" t="s">
        <v>85</v>
      </c>
      <c r="F717" s="72" t="s">
        <v>85</v>
      </c>
      <c r="G717" s="72" t="s">
        <v>86</v>
      </c>
      <c r="H717" s="71" t="s">
        <v>87</v>
      </c>
      <c r="I717" s="71" t="str">
        <f>+Links_publicos_PBI[[#This Row],[id]]&amp;"-"&amp;Links_publicos_PBI[[#This Row],[id2]]</f>
        <v>55-0</v>
      </c>
      <c r="J717" s="50">
        <v>55</v>
      </c>
      <c r="K717" s="72">
        <v>0</v>
      </c>
      <c r="L717" s="23" t="s">
        <v>87</v>
      </c>
      <c r="M717" s="73" t="s">
        <v>2182</v>
      </c>
      <c r="N717" s="23" t="s">
        <v>233</v>
      </c>
    </row>
    <row r="718" spans="1:14" ht="23.4" hidden="1" customHeight="1" x14ac:dyDescent="0.3">
      <c r="A718" s="23" t="s">
        <v>52</v>
      </c>
      <c r="B718" s="71" t="s">
        <v>78</v>
      </c>
      <c r="C718" s="21" t="s">
        <v>129</v>
      </c>
      <c r="D718" s="23" t="s">
        <v>126</v>
      </c>
      <c r="E718" s="72" t="s">
        <v>85</v>
      </c>
      <c r="F718" s="72" t="s">
        <v>85</v>
      </c>
      <c r="G718" s="72" t="s">
        <v>85</v>
      </c>
      <c r="H718" s="71" t="s">
        <v>90</v>
      </c>
      <c r="I718" s="71" t="str">
        <f>+Links_publicos_PBI[[#This Row],[id]]&amp;"-"&amp;Links_publicos_PBI[[#This Row],[id2]]</f>
        <v>56-5</v>
      </c>
      <c r="J718" s="50">
        <v>56</v>
      </c>
      <c r="K718" s="72">
        <v>5</v>
      </c>
      <c r="L718" s="23" t="s">
        <v>763</v>
      </c>
      <c r="M718" s="73" t="s">
        <v>2183</v>
      </c>
      <c r="N718" s="23" t="s">
        <v>234</v>
      </c>
    </row>
    <row r="719" spans="1:14" ht="23.4" hidden="1" customHeight="1" x14ac:dyDescent="0.3">
      <c r="A719" s="23" t="s">
        <v>52</v>
      </c>
      <c r="B719" s="71" t="s">
        <v>78</v>
      </c>
      <c r="C719" s="21" t="s">
        <v>129</v>
      </c>
      <c r="D719" s="23" t="s">
        <v>126</v>
      </c>
      <c r="E719" s="72" t="s">
        <v>85</v>
      </c>
      <c r="F719" s="72" t="s">
        <v>85</v>
      </c>
      <c r="G719" s="72" t="s">
        <v>85</v>
      </c>
      <c r="H719" s="71" t="s">
        <v>90</v>
      </c>
      <c r="I719" s="71" t="str">
        <f>+Links_publicos_PBI[[#This Row],[id]]&amp;"-"&amp;Links_publicos_PBI[[#This Row],[id2]]</f>
        <v>56-10</v>
      </c>
      <c r="J719" s="50">
        <v>56</v>
      </c>
      <c r="K719" s="72">
        <v>10</v>
      </c>
      <c r="L719" s="23" t="s">
        <v>757</v>
      </c>
      <c r="M719" s="73" t="s">
        <v>2184</v>
      </c>
      <c r="N719" s="23" t="s">
        <v>234</v>
      </c>
    </row>
    <row r="720" spans="1:14" ht="23.4" hidden="1" customHeight="1" x14ac:dyDescent="0.3">
      <c r="A720" s="23" t="s">
        <v>52</v>
      </c>
      <c r="B720" s="71" t="s">
        <v>78</v>
      </c>
      <c r="C720" s="21" t="s">
        <v>129</v>
      </c>
      <c r="D720" s="23" t="s">
        <v>126</v>
      </c>
      <c r="E720" s="72" t="s">
        <v>85</v>
      </c>
      <c r="F720" s="72" t="s">
        <v>85</v>
      </c>
      <c r="G720" s="72" t="s">
        <v>85</v>
      </c>
      <c r="H720" s="71" t="s">
        <v>90</v>
      </c>
      <c r="I720" s="71" t="str">
        <f>+Links_publicos_PBI[[#This Row],[id]]&amp;"-"&amp;Links_publicos_PBI[[#This Row],[id2]]</f>
        <v>56-20</v>
      </c>
      <c r="J720" s="50">
        <v>56</v>
      </c>
      <c r="K720" s="72">
        <v>20</v>
      </c>
      <c r="L720" s="23" t="s">
        <v>759</v>
      </c>
      <c r="M720" s="73" t="s">
        <v>2185</v>
      </c>
      <c r="N720" s="23" t="s">
        <v>234</v>
      </c>
    </row>
    <row r="721" spans="1:14" ht="23.4" hidden="1" customHeight="1" x14ac:dyDescent="0.3">
      <c r="A721" s="23" t="s">
        <v>52</v>
      </c>
      <c r="B721" s="71" t="s">
        <v>78</v>
      </c>
      <c r="C721" s="21" t="s">
        <v>129</v>
      </c>
      <c r="D721" s="23" t="s">
        <v>126</v>
      </c>
      <c r="E721" s="72" t="s">
        <v>85</v>
      </c>
      <c r="F721" s="72" t="s">
        <v>85</v>
      </c>
      <c r="G721" s="72" t="s">
        <v>85</v>
      </c>
      <c r="H721" s="71" t="s">
        <v>90</v>
      </c>
      <c r="I721" s="71" t="str">
        <f>+Links_publicos_PBI[[#This Row],[id]]&amp;"-"&amp;Links_publicos_PBI[[#This Row],[id2]]</f>
        <v>56-25</v>
      </c>
      <c r="J721" s="50">
        <v>56</v>
      </c>
      <c r="K721" s="72">
        <v>25</v>
      </c>
      <c r="L721" s="23" t="s">
        <v>755</v>
      </c>
      <c r="M721" s="73" t="s">
        <v>2186</v>
      </c>
      <c r="N721" s="23" t="s">
        <v>234</v>
      </c>
    </row>
    <row r="722" spans="1:14" ht="23.4" hidden="1" customHeight="1" x14ac:dyDescent="0.3">
      <c r="A722" s="23" t="s">
        <v>52</v>
      </c>
      <c r="B722" s="71" t="s">
        <v>78</v>
      </c>
      <c r="C722" s="21" t="s">
        <v>129</v>
      </c>
      <c r="D722" s="23" t="s">
        <v>126</v>
      </c>
      <c r="E722" s="72" t="s">
        <v>85</v>
      </c>
      <c r="F722" s="72" t="s">
        <v>85</v>
      </c>
      <c r="G722" s="72" t="s">
        <v>85</v>
      </c>
      <c r="H722" s="71" t="s">
        <v>90</v>
      </c>
      <c r="I722" s="71" t="str">
        <f>+Links_publicos_PBI[[#This Row],[id]]&amp;"-"&amp;Links_publicos_PBI[[#This Row],[id2]]</f>
        <v>56-30</v>
      </c>
      <c r="J722" s="50">
        <v>56</v>
      </c>
      <c r="K722" s="72">
        <v>30</v>
      </c>
      <c r="L722" s="23" t="s">
        <v>753</v>
      </c>
      <c r="M722" s="73" t="s">
        <v>2187</v>
      </c>
      <c r="N722" s="23" t="s">
        <v>234</v>
      </c>
    </row>
    <row r="723" spans="1:14" ht="23.4" hidden="1" customHeight="1" x14ac:dyDescent="0.3">
      <c r="A723" s="23" t="s">
        <v>52</v>
      </c>
      <c r="B723" s="71" t="s">
        <v>78</v>
      </c>
      <c r="C723" s="21" t="s">
        <v>129</v>
      </c>
      <c r="D723" s="23" t="s">
        <v>126</v>
      </c>
      <c r="E723" s="72" t="s">
        <v>85</v>
      </c>
      <c r="F723" s="72" t="s">
        <v>85</v>
      </c>
      <c r="G723" s="72" t="s">
        <v>85</v>
      </c>
      <c r="H723" s="71" t="s">
        <v>90</v>
      </c>
      <c r="I723" s="71" t="str">
        <f>+Links_publicos_PBI[[#This Row],[id]]&amp;"-"&amp;Links_publicos_PBI[[#This Row],[id2]]</f>
        <v>56-35</v>
      </c>
      <c r="J723" s="50">
        <v>56</v>
      </c>
      <c r="K723" s="72">
        <v>35</v>
      </c>
      <c r="L723" s="23" t="s">
        <v>758</v>
      </c>
      <c r="M723" s="73" t="s">
        <v>2188</v>
      </c>
      <c r="N723" s="23" t="s">
        <v>234</v>
      </c>
    </row>
    <row r="724" spans="1:14" ht="23.4" hidden="1" customHeight="1" x14ac:dyDescent="0.3">
      <c r="A724" s="23" t="s">
        <v>52</v>
      </c>
      <c r="B724" s="71" t="s">
        <v>78</v>
      </c>
      <c r="C724" s="21" t="s">
        <v>129</v>
      </c>
      <c r="D724" s="23" t="s">
        <v>126</v>
      </c>
      <c r="E724" s="72" t="s">
        <v>85</v>
      </c>
      <c r="F724" s="72" t="s">
        <v>85</v>
      </c>
      <c r="G724" s="72" t="s">
        <v>85</v>
      </c>
      <c r="H724" s="71" t="s">
        <v>90</v>
      </c>
      <c r="I724" s="71" t="str">
        <f>+Links_publicos_PBI[[#This Row],[id]]&amp;"-"&amp;Links_publicos_PBI[[#This Row],[id2]]</f>
        <v>56-40</v>
      </c>
      <c r="J724" s="50">
        <v>56</v>
      </c>
      <c r="K724" s="72">
        <v>40</v>
      </c>
      <c r="L724" s="23" t="s">
        <v>762</v>
      </c>
      <c r="M724" s="73" t="s">
        <v>2189</v>
      </c>
      <c r="N724" s="23" t="s">
        <v>234</v>
      </c>
    </row>
    <row r="725" spans="1:14" ht="23.4" hidden="1" customHeight="1" x14ac:dyDescent="0.3">
      <c r="A725" s="23" t="s">
        <v>52</v>
      </c>
      <c r="B725" s="71" t="s">
        <v>78</v>
      </c>
      <c r="C725" s="21" t="s">
        <v>129</v>
      </c>
      <c r="D725" s="23" t="s">
        <v>126</v>
      </c>
      <c r="E725" s="72" t="s">
        <v>85</v>
      </c>
      <c r="F725" s="72" t="s">
        <v>85</v>
      </c>
      <c r="G725" s="72" t="s">
        <v>85</v>
      </c>
      <c r="H725" s="71" t="s">
        <v>90</v>
      </c>
      <c r="I725" s="71" t="str">
        <f>+Links_publicos_PBI[[#This Row],[id]]&amp;"-"&amp;Links_publicos_PBI[[#This Row],[id2]]</f>
        <v>56-50</v>
      </c>
      <c r="J725" s="50">
        <v>56</v>
      </c>
      <c r="K725" s="72">
        <v>50</v>
      </c>
      <c r="L725" s="23" t="s">
        <v>751</v>
      </c>
      <c r="M725" s="73" t="s">
        <v>2190</v>
      </c>
      <c r="N725" s="23" t="s">
        <v>234</v>
      </c>
    </row>
    <row r="726" spans="1:14" ht="23.4" hidden="1" customHeight="1" x14ac:dyDescent="0.3">
      <c r="A726" s="23" t="s">
        <v>52</v>
      </c>
      <c r="B726" s="71" t="s">
        <v>78</v>
      </c>
      <c r="C726" s="21" t="s">
        <v>129</v>
      </c>
      <c r="D726" s="23" t="s">
        <v>126</v>
      </c>
      <c r="E726" s="72" t="s">
        <v>85</v>
      </c>
      <c r="F726" s="72" t="s">
        <v>85</v>
      </c>
      <c r="G726" s="72" t="s">
        <v>85</v>
      </c>
      <c r="H726" s="71" t="s">
        <v>90</v>
      </c>
      <c r="I726" s="71" t="str">
        <f>+Links_publicos_PBI[[#This Row],[id]]&amp;"-"&amp;Links_publicos_PBI[[#This Row],[id2]]</f>
        <v>56-55</v>
      </c>
      <c r="J726" s="50">
        <v>56</v>
      </c>
      <c r="K726" s="72">
        <v>55</v>
      </c>
      <c r="L726" s="23" t="s">
        <v>760</v>
      </c>
      <c r="M726" s="73" t="s">
        <v>2191</v>
      </c>
      <c r="N726" s="23" t="s">
        <v>234</v>
      </c>
    </row>
    <row r="727" spans="1:14" ht="23.4" hidden="1" customHeight="1" x14ac:dyDescent="0.3">
      <c r="A727" s="23" t="s">
        <v>52</v>
      </c>
      <c r="B727" s="71" t="s">
        <v>78</v>
      </c>
      <c r="C727" s="21" t="s">
        <v>129</v>
      </c>
      <c r="D727" s="23" t="s">
        <v>126</v>
      </c>
      <c r="E727" s="72" t="s">
        <v>85</v>
      </c>
      <c r="F727" s="72" t="s">
        <v>85</v>
      </c>
      <c r="G727" s="72" t="s">
        <v>85</v>
      </c>
      <c r="H727" s="71" t="s">
        <v>90</v>
      </c>
      <c r="I727" s="71" t="str">
        <f>+Links_publicos_PBI[[#This Row],[id]]&amp;"-"&amp;Links_publicos_PBI[[#This Row],[id2]]</f>
        <v>56-60</v>
      </c>
      <c r="J727" s="50">
        <v>56</v>
      </c>
      <c r="K727" s="72">
        <v>60</v>
      </c>
      <c r="L727" s="23" t="s">
        <v>761</v>
      </c>
      <c r="M727" s="73" t="s">
        <v>2192</v>
      </c>
      <c r="N727" s="23" t="s">
        <v>234</v>
      </c>
    </row>
    <row r="728" spans="1:14" ht="23.4" hidden="1" customHeight="1" x14ac:dyDescent="0.3">
      <c r="A728" s="23" t="s">
        <v>52</v>
      </c>
      <c r="B728" s="71" t="s">
        <v>78</v>
      </c>
      <c r="C728" s="21" t="s">
        <v>129</v>
      </c>
      <c r="D728" s="23" t="s">
        <v>126</v>
      </c>
      <c r="E728" s="72" t="s">
        <v>85</v>
      </c>
      <c r="F728" s="72" t="s">
        <v>85</v>
      </c>
      <c r="G728" s="72" t="s">
        <v>85</v>
      </c>
      <c r="H728" s="71" t="s">
        <v>90</v>
      </c>
      <c r="I728" s="71" t="str">
        <f>+Links_publicos_PBI[[#This Row],[id]]&amp;"-"&amp;Links_publicos_PBI[[#This Row],[id2]]</f>
        <v>56-65</v>
      </c>
      <c r="J728" s="50">
        <v>56</v>
      </c>
      <c r="K728" s="72">
        <v>65</v>
      </c>
      <c r="L728" s="23" t="s">
        <v>754</v>
      </c>
      <c r="M728" s="73" t="s">
        <v>2193</v>
      </c>
      <c r="N728" s="23" t="s">
        <v>234</v>
      </c>
    </row>
    <row r="729" spans="1:14" ht="23.4" hidden="1" customHeight="1" x14ac:dyDescent="0.3">
      <c r="A729" s="23" t="s">
        <v>52</v>
      </c>
      <c r="B729" s="71" t="s">
        <v>78</v>
      </c>
      <c r="C729" s="21" t="s">
        <v>129</v>
      </c>
      <c r="D729" s="23" t="s">
        <v>126</v>
      </c>
      <c r="E729" s="72" t="s">
        <v>85</v>
      </c>
      <c r="F729" s="72" t="s">
        <v>85</v>
      </c>
      <c r="G729" s="72" t="s">
        <v>85</v>
      </c>
      <c r="H729" s="71" t="s">
        <v>90</v>
      </c>
      <c r="I729" s="71" t="str">
        <f>+Links_publicos_PBI[[#This Row],[id]]&amp;"-"&amp;Links_publicos_PBI[[#This Row],[id2]]</f>
        <v>56-70</v>
      </c>
      <c r="J729" s="50">
        <v>56</v>
      </c>
      <c r="K729" s="72">
        <v>70</v>
      </c>
      <c r="L729" s="23" t="s">
        <v>756</v>
      </c>
      <c r="M729" s="73" t="s">
        <v>2194</v>
      </c>
      <c r="N729" s="23" t="s">
        <v>234</v>
      </c>
    </row>
    <row r="730" spans="1:14" ht="23.4" hidden="1" customHeight="1" x14ac:dyDescent="0.3">
      <c r="A730" s="23" t="s">
        <v>52</v>
      </c>
      <c r="B730" s="71" t="s">
        <v>78</v>
      </c>
      <c r="C730" s="21" t="s">
        <v>129</v>
      </c>
      <c r="D730" s="23" t="s">
        <v>126</v>
      </c>
      <c r="E730" s="72" t="s">
        <v>85</v>
      </c>
      <c r="F730" s="72" t="s">
        <v>85</v>
      </c>
      <c r="G730" s="72" t="s">
        <v>85</v>
      </c>
      <c r="H730" s="71" t="s">
        <v>90</v>
      </c>
      <c r="I730" s="71" t="str">
        <f>+Links_publicos_PBI[[#This Row],[id]]&amp;"-"&amp;Links_publicos_PBI[[#This Row],[id2]]</f>
        <v>56-75</v>
      </c>
      <c r="J730" s="50">
        <v>56</v>
      </c>
      <c r="K730" s="72">
        <v>75</v>
      </c>
      <c r="L730" s="23" t="s">
        <v>752</v>
      </c>
      <c r="M730" s="73" t="s">
        <v>2195</v>
      </c>
      <c r="N730" s="23" t="s">
        <v>234</v>
      </c>
    </row>
    <row r="731" spans="1:14" ht="23.4" hidden="1" customHeight="1" x14ac:dyDescent="0.3">
      <c r="A731" s="23" t="s">
        <v>52</v>
      </c>
      <c r="B731" s="71" t="s">
        <v>78</v>
      </c>
      <c r="C731" s="21" t="s">
        <v>129</v>
      </c>
      <c r="D731" s="23" t="s">
        <v>126</v>
      </c>
      <c r="E731" s="72" t="s">
        <v>85</v>
      </c>
      <c r="F731" s="72" t="s">
        <v>85</v>
      </c>
      <c r="G731" s="72" t="s">
        <v>85</v>
      </c>
      <c r="H731" s="71" t="s">
        <v>90</v>
      </c>
      <c r="I731" s="71" t="str">
        <f>+Links_publicos_PBI[[#This Row],[id]]&amp;"-"&amp;Links_publicos_PBI[[#This Row],[id2]]</f>
        <v>56-80</v>
      </c>
      <c r="J731" s="50">
        <v>56</v>
      </c>
      <c r="K731" s="72">
        <v>80</v>
      </c>
      <c r="L731" s="23" t="s">
        <v>765</v>
      </c>
      <c r="M731" s="73" t="s">
        <v>2196</v>
      </c>
      <c r="N731" s="23" t="s">
        <v>234</v>
      </c>
    </row>
    <row r="732" spans="1:14" ht="23.4" hidden="1" customHeight="1" x14ac:dyDescent="0.3">
      <c r="A732" s="23" t="s">
        <v>52</v>
      </c>
      <c r="B732" s="71" t="s">
        <v>78</v>
      </c>
      <c r="C732" s="21" t="s">
        <v>129</v>
      </c>
      <c r="D732" s="23" t="s">
        <v>126</v>
      </c>
      <c r="E732" s="72" t="s">
        <v>85</v>
      </c>
      <c r="F732" s="72" t="s">
        <v>85</v>
      </c>
      <c r="G732" s="72" t="s">
        <v>85</v>
      </c>
      <c r="H732" s="71" t="s">
        <v>90</v>
      </c>
      <c r="I732" s="71" t="str">
        <f>+Links_publicos_PBI[[#This Row],[id]]&amp;"-"&amp;Links_publicos_PBI[[#This Row],[id2]]</f>
        <v>56-85</v>
      </c>
      <c r="J732" s="50">
        <v>56</v>
      </c>
      <c r="K732" s="72">
        <v>85</v>
      </c>
      <c r="L732" s="23" t="s">
        <v>764</v>
      </c>
      <c r="M732" s="73" t="s">
        <v>2197</v>
      </c>
      <c r="N732" s="23" t="s">
        <v>234</v>
      </c>
    </row>
    <row r="733" spans="1:14" ht="23.4" hidden="1" customHeight="1" x14ac:dyDescent="0.3">
      <c r="A733" s="23" t="s">
        <v>52</v>
      </c>
      <c r="B733" s="71" t="s">
        <v>78</v>
      </c>
      <c r="C733" s="21" t="s">
        <v>129</v>
      </c>
      <c r="D733" s="23" t="s">
        <v>126</v>
      </c>
      <c r="E733" s="72" t="s">
        <v>85</v>
      </c>
      <c r="F733" s="72" t="s">
        <v>85</v>
      </c>
      <c r="G733" s="72" t="s">
        <v>85</v>
      </c>
      <c r="H733" s="71" t="s">
        <v>90</v>
      </c>
      <c r="I733" s="71" t="str">
        <f>+Links_publicos_PBI[[#This Row],[id]]&amp;"-"&amp;Links_publicos_PBI[[#This Row],[id2]]</f>
        <v>56-91</v>
      </c>
      <c r="J733" s="50">
        <v>56</v>
      </c>
      <c r="K733" s="72">
        <v>91</v>
      </c>
      <c r="L733" s="23" t="s">
        <v>766</v>
      </c>
      <c r="M733" s="73" t="s">
        <v>2198</v>
      </c>
      <c r="N733" s="23" t="s">
        <v>234</v>
      </c>
    </row>
    <row r="734" spans="1:14" ht="23.4" hidden="1" customHeight="1" x14ac:dyDescent="0.3">
      <c r="A734" s="23" t="s">
        <v>52</v>
      </c>
      <c r="B734" s="71" t="s">
        <v>78</v>
      </c>
      <c r="C734" s="21" t="s">
        <v>129</v>
      </c>
      <c r="D734" s="23" t="s">
        <v>126</v>
      </c>
      <c r="E734" s="72" t="s">
        <v>85</v>
      </c>
      <c r="F734" s="72" t="s">
        <v>85</v>
      </c>
      <c r="G734" s="72" t="s">
        <v>85</v>
      </c>
      <c r="H734" s="71" t="s">
        <v>90</v>
      </c>
      <c r="I734" s="71" t="str">
        <f>+Links_publicos_PBI[[#This Row],[id]]&amp;"-"&amp;Links_publicos_PBI[[#This Row],[id2]]</f>
        <v>56-93</v>
      </c>
      <c r="J734" s="50">
        <v>56</v>
      </c>
      <c r="K734" s="72">
        <v>93</v>
      </c>
      <c r="L734" s="23" t="s">
        <v>767</v>
      </c>
      <c r="M734" s="73" t="s">
        <v>2199</v>
      </c>
      <c r="N734" s="23" t="s">
        <v>234</v>
      </c>
    </row>
    <row r="735" spans="1:14" ht="23.4" hidden="1" customHeight="1" x14ac:dyDescent="0.3">
      <c r="A735" s="23" t="s">
        <v>81</v>
      </c>
      <c r="B735" s="71" t="s">
        <v>82</v>
      </c>
      <c r="C735" s="21" t="s">
        <v>128</v>
      </c>
      <c r="D735" s="23" t="s">
        <v>126</v>
      </c>
      <c r="E735" s="72" t="s">
        <v>85</v>
      </c>
      <c r="F735" s="72" t="s">
        <v>85</v>
      </c>
      <c r="G735" s="72" t="s">
        <v>86</v>
      </c>
      <c r="H735" s="71" t="s">
        <v>87</v>
      </c>
      <c r="I735" s="71" t="str">
        <f>+Links_publicos_PBI[[#This Row],[id]]&amp;"-"&amp;Links_publicos_PBI[[#This Row],[id2]]</f>
        <v>57-0</v>
      </c>
      <c r="J735" s="50">
        <v>57</v>
      </c>
      <c r="K735" s="72">
        <v>0</v>
      </c>
      <c r="L735" s="23" t="s">
        <v>87</v>
      </c>
      <c r="M735" s="73" t="s">
        <v>1594</v>
      </c>
      <c r="N735" s="23" t="s">
        <v>252</v>
      </c>
    </row>
    <row r="736" spans="1:14" ht="23.4" hidden="1" customHeight="1" x14ac:dyDescent="0.3">
      <c r="A736" s="23" t="s">
        <v>81</v>
      </c>
      <c r="B736" s="71" t="s">
        <v>82</v>
      </c>
      <c r="C736" s="21" t="s">
        <v>128</v>
      </c>
      <c r="D736" s="23" t="s">
        <v>126</v>
      </c>
      <c r="E736" s="72" t="s">
        <v>85</v>
      </c>
      <c r="F736" s="72" t="s">
        <v>85</v>
      </c>
      <c r="G736" s="72" t="s">
        <v>85</v>
      </c>
      <c r="H736" s="71" t="s">
        <v>90</v>
      </c>
      <c r="I736" s="71" t="str">
        <f>+Links_publicos_PBI[[#This Row],[id]]&amp;"-"&amp;Links_publicos_PBI[[#This Row],[id2]]</f>
        <v>58-5</v>
      </c>
      <c r="J736" s="50">
        <v>58</v>
      </c>
      <c r="K736" s="72">
        <v>5</v>
      </c>
      <c r="L736" s="23" t="s">
        <v>763</v>
      </c>
      <c r="M736" s="73" t="s">
        <v>1595</v>
      </c>
      <c r="N736" s="23" t="s">
        <v>251</v>
      </c>
    </row>
    <row r="737" spans="1:14" ht="23.4" hidden="1" customHeight="1" x14ac:dyDescent="0.3">
      <c r="A737" s="23" t="s">
        <v>81</v>
      </c>
      <c r="B737" s="71" t="s">
        <v>82</v>
      </c>
      <c r="C737" s="21" t="s">
        <v>128</v>
      </c>
      <c r="D737" s="23" t="s">
        <v>126</v>
      </c>
      <c r="E737" s="72" t="s">
        <v>85</v>
      </c>
      <c r="F737" s="72" t="s">
        <v>85</v>
      </c>
      <c r="G737" s="72" t="s">
        <v>85</v>
      </c>
      <c r="H737" s="71" t="s">
        <v>90</v>
      </c>
      <c r="I737" s="71" t="str">
        <f>+Links_publicos_PBI[[#This Row],[id]]&amp;"-"&amp;Links_publicos_PBI[[#This Row],[id2]]</f>
        <v>58-10</v>
      </c>
      <c r="J737" s="50">
        <v>58</v>
      </c>
      <c r="K737" s="72">
        <v>10</v>
      </c>
      <c r="L737" s="23" t="s">
        <v>757</v>
      </c>
      <c r="M737" s="73" t="s">
        <v>1596</v>
      </c>
      <c r="N737" s="23" t="s">
        <v>251</v>
      </c>
    </row>
    <row r="738" spans="1:14" ht="23.4" hidden="1" customHeight="1" x14ac:dyDescent="0.3">
      <c r="A738" s="23" t="s">
        <v>81</v>
      </c>
      <c r="B738" s="71" t="s">
        <v>82</v>
      </c>
      <c r="C738" s="21" t="s">
        <v>128</v>
      </c>
      <c r="D738" s="23" t="s">
        <v>126</v>
      </c>
      <c r="E738" s="72" t="s">
        <v>85</v>
      </c>
      <c r="F738" s="72" t="s">
        <v>85</v>
      </c>
      <c r="G738" s="72" t="s">
        <v>85</v>
      </c>
      <c r="H738" s="71" t="s">
        <v>90</v>
      </c>
      <c r="I738" s="71" t="str">
        <f>+Links_publicos_PBI[[#This Row],[id]]&amp;"-"&amp;Links_publicos_PBI[[#This Row],[id2]]</f>
        <v>58-20</v>
      </c>
      <c r="J738" s="50">
        <v>58</v>
      </c>
      <c r="K738" s="72">
        <v>20</v>
      </c>
      <c r="L738" s="23" t="s">
        <v>759</v>
      </c>
      <c r="M738" s="73" t="s">
        <v>1597</v>
      </c>
      <c r="N738" s="23" t="s">
        <v>251</v>
      </c>
    </row>
    <row r="739" spans="1:14" ht="23.4" hidden="1" customHeight="1" x14ac:dyDescent="0.3">
      <c r="A739" s="23" t="s">
        <v>81</v>
      </c>
      <c r="B739" s="71" t="s">
        <v>82</v>
      </c>
      <c r="C739" s="21" t="s">
        <v>128</v>
      </c>
      <c r="D739" s="23" t="s">
        <v>126</v>
      </c>
      <c r="E739" s="72" t="s">
        <v>85</v>
      </c>
      <c r="F739" s="72" t="s">
        <v>85</v>
      </c>
      <c r="G739" s="72" t="s">
        <v>85</v>
      </c>
      <c r="H739" s="71" t="s">
        <v>90</v>
      </c>
      <c r="I739" s="71" t="str">
        <f>+Links_publicos_PBI[[#This Row],[id]]&amp;"-"&amp;Links_publicos_PBI[[#This Row],[id2]]</f>
        <v>58-25</v>
      </c>
      <c r="J739" s="50">
        <v>58</v>
      </c>
      <c r="K739" s="72">
        <v>25</v>
      </c>
      <c r="L739" s="23" t="s">
        <v>755</v>
      </c>
      <c r="M739" s="73" t="s">
        <v>1598</v>
      </c>
      <c r="N739" s="23" t="s">
        <v>251</v>
      </c>
    </row>
    <row r="740" spans="1:14" ht="23.4" hidden="1" customHeight="1" x14ac:dyDescent="0.3">
      <c r="A740" s="23" t="s">
        <v>81</v>
      </c>
      <c r="B740" s="71" t="s">
        <v>82</v>
      </c>
      <c r="C740" s="21" t="s">
        <v>128</v>
      </c>
      <c r="D740" s="23" t="s">
        <v>126</v>
      </c>
      <c r="E740" s="72" t="s">
        <v>85</v>
      </c>
      <c r="F740" s="72" t="s">
        <v>85</v>
      </c>
      <c r="G740" s="72" t="s">
        <v>85</v>
      </c>
      <c r="H740" s="71" t="s">
        <v>90</v>
      </c>
      <c r="I740" s="71" t="str">
        <f>+Links_publicos_PBI[[#This Row],[id]]&amp;"-"&amp;Links_publicos_PBI[[#This Row],[id2]]</f>
        <v>58-30</v>
      </c>
      <c r="J740" s="50">
        <v>58</v>
      </c>
      <c r="K740" s="72">
        <v>30</v>
      </c>
      <c r="L740" s="23" t="s">
        <v>753</v>
      </c>
      <c r="M740" s="73" t="s">
        <v>1599</v>
      </c>
      <c r="N740" s="23" t="s">
        <v>251</v>
      </c>
    </row>
    <row r="741" spans="1:14" ht="23.4" hidden="1" customHeight="1" x14ac:dyDescent="0.3">
      <c r="A741" s="23" t="s">
        <v>81</v>
      </c>
      <c r="B741" s="71" t="s">
        <v>82</v>
      </c>
      <c r="C741" s="21" t="s">
        <v>128</v>
      </c>
      <c r="D741" s="23" t="s">
        <v>126</v>
      </c>
      <c r="E741" s="72" t="s">
        <v>85</v>
      </c>
      <c r="F741" s="72" t="s">
        <v>85</v>
      </c>
      <c r="G741" s="72" t="s">
        <v>85</v>
      </c>
      <c r="H741" s="71" t="s">
        <v>90</v>
      </c>
      <c r="I741" s="71" t="str">
        <f>+Links_publicos_PBI[[#This Row],[id]]&amp;"-"&amp;Links_publicos_PBI[[#This Row],[id2]]</f>
        <v>58-35</v>
      </c>
      <c r="J741" s="50">
        <v>58</v>
      </c>
      <c r="K741" s="72">
        <v>35</v>
      </c>
      <c r="L741" s="23" t="s">
        <v>758</v>
      </c>
      <c r="M741" s="73" t="s">
        <v>1600</v>
      </c>
      <c r="N741" s="23" t="s">
        <v>251</v>
      </c>
    </row>
    <row r="742" spans="1:14" ht="23.4" hidden="1" customHeight="1" x14ac:dyDescent="0.3">
      <c r="A742" s="23" t="s">
        <v>81</v>
      </c>
      <c r="B742" s="71" t="s">
        <v>82</v>
      </c>
      <c r="C742" s="21" t="s">
        <v>128</v>
      </c>
      <c r="D742" s="23" t="s">
        <v>126</v>
      </c>
      <c r="E742" s="72" t="s">
        <v>85</v>
      </c>
      <c r="F742" s="72" t="s">
        <v>85</v>
      </c>
      <c r="G742" s="72" t="s">
        <v>85</v>
      </c>
      <c r="H742" s="71" t="s">
        <v>90</v>
      </c>
      <c r="I742" s="71" t="str">
        <f>+Links_publicos_PBI[[#This Row],[id]]&amp;"-"&amp;Links_publicos_PBI[[#This Row],[id2]]</f>
        <v>58-40</v>
      </c>
      <c r="J742" s="50">
        <v>58</v>
      </c>
      <c r="K742" s="72">
        <v>40</v>
      </c>
      <c r="L742" s="23" t="s">
        <v>762</v>
      </c>
      <c r="M742" s="73" t="s">
        <v>1601</v>
      </c>
      <c r="N742" s="23" t="s">
        <v>251</v>
      </c>
    </row>
    <row r="743" spans="1:14" ht="23.4" hidden="1" customHeight="1" x14ac:dyDescent="0.3">
      <c r="A743" s="23" t="s">
        <v>81</v>
      </c>
      <c r="B743" s="71" t="s">
        <v>82</v>
      </c>
      <c r="C743" s="21" t="s">
        <v>128</v>
      </c>
      <c r="D743" s="23" t="s">
        <v>126</v>
      </c>
      <c r="E743" s="72" t="s">
        <v>85</v>
      </c>
      <c r="F743" s="72" t="s">
        <v>85</v>
      </c>
      <c r="G743" s="72" t="s">
        <v>85</v>
      </c>
      <c r="H743" s="71" t="s">
        <v>90</v>
      </c>
      <c r="I743" s="71" t="str">
        <f>+Links_publicos_PBI[[#This Row],[id]]&amp;"-"&amp;Links_publicos_PBI[[#This Row],[id2]]</f>
        <v>58-50</v>
      </c>
      <c r="J743" s="50">
        <v>58</v>
      </c>
      <c r="K743" s="72">
        <v>50</v>
      </c>
      <c r="L743" s="23" t="s">
        <v>751</v>
      </c>
      <c r="M743" s="73" t="s">
        <v>1602</v>
      </c>
      <c r="N743" s="23" t="s">
        <v>251</v>
      </c>
    </row>
    <row r="744" spans="1:14" ht="23.4" hidden="1" customHeight="1" x14ac:dyDescent="0.3">
      <c r="A744" s="23" t="s">
        <v>81</v>
      </c>
      <c r="B744" s="71" t="s">
        <v>82</v>
      </c>
      <c r="C744" s="21" t="s">
        <v>128</v>
      </c>
      <c r="D744" s="23" t="s">
        <v>126</v>
      </c>
      <c r="E744" s="72" t="s">
        <v>85</v>
      </c>
      <c r="F744" s="72" t="s">
        <v>85</v>
      </c>
      <c r="G744" s="72" t="s">
        <v>85</v>
      </c>
      <c r="H744" s="71" t="s">
        <v>90</v>
      </c>
      <c r="I744" s="71" t="str">
        <f>+Links_publicos_PBI[[#This Row],[id]]&amp;"-"&amp;Links_publicos_PBI[[#This Row],[id2]]</f>
        <v>58-55</v>
      </c>
      <c r="J744" s="50">
        <v>58</v>
      </c>
      <c r="K744" s="72">
        <v>55</v>
      </c>
      <c r="L744" s="23" t="s">
        <v>760</v>
      </c>
      <c r="M744" s="73" t="s">
        <v>1603</v>
      </c>
      <c r="N744" s="23" t="s">
        <v>251</v>
      </c>
    </row>
    <row r="745" spans="1:14" ht="23.4" hidden="1" customHeight="1" x14ac:dyDescent="0.3">
      <c r="A745" s="23" t="s">
        <v>81</v>
      </c>
      <c r="B745" s="71" t="s">
        <v>82</v>
      </c>
      <c r="C745" s="21" t="s">
        <v>128</v>
      </c>
      <c r="D745" s="23" t="s">
        <v>126</v>
      </c>
      <c r="E745" s="72" t="s">
        <v>85</v>
      </c>
      <c r="F745" s="72" t="s">
        <v>85</v>
      </c>
      <c r="G745" s="72" t="s">
        <v>85</v>
      </c>
      <c r="H745" s="71" t="s">
        <v>90</v>
      </c>
      <c r="I745" s="71" t="str">
        <f>+Links_publicos_PBI[[#This Row],[id]]&amp;"-"&amp;Links_publicos_PBI[[#This Row],[id2]]</f>
        <v>58-60</v>
      </c>
      <c r="J745" s="50">
        <v>58</v>
      </c>
      <c r="K745" s="72">
        <v>60</v>
      </c>
      <c r="L745" s="23" t="s">
        <v>761</v>
      </c>
      <c r="M745" s="73" t="s">
        <v>1604</v>
      </c>
      <c r="N745" s="23" t="s">
        <v>251</v>
      </c>
    </row>
    <row r="746" spans="1:14" ht="23.4" hidden="1" customHeight="1" x14ac:dyDescent="0.3">
      <c r="A746" s="23" t="s">
        <v>81</v>
      </c>
      <c r="B746" s="71" t="s">
        <v>82</v>
      </c>
      <c r="C746" s="21" t="s">
        <v>128</v>
      </c>
      <c r="D746" s="23" t="s">
        <v>126</v>
      </c>
      <c r="E746" s="72" t="s">
        <v>85</v>
      </c>
      <c r="F746" s="72" t="s">
        <v>85</v>
      </c>
      <c r="G746" s="72" t="s">
        <v>85</v>
      </c>
      <c r="H746" s="71" t="s">
        <v>90</v>
      </c>
      <c r="I746" s="71" t="str">
        <f>+Links_publicos_PBI[[#This Row],[id]]&amp;"-"&amp;Links_publicos_PBI[[#This Row],[id2]]</f>
        <v>58-65</v>
      </c>
      <c r="J746" s="50">
        <v>58</v>
      </c>
      <c r="K746" s="72">
        <v>65</v>
      </c>
      <c r="L746" s="23" t="s">
        <v>754</v>
      </c>
      <c r="M746" s="73" t="s">
        <v>1605</v>
      </c>
      <c r="N746" s="23" t="s">
        <v>251</v>
      </c>
    </row>
    <row r="747" spans="1:14" ht="23.4" hidden="1" customHeight="1" x14ac:dyDescent="0.3">
      <c r="A747" s="23" t="s">
        <v>81</v>
      </c>
      <c r="B747" s="71" t="s">
        <v>82</v>
      </c>
      <c r="C747" s="21" t="s">
        <v>128</v>
      </c>
      <c r="D747" s="23" t="s">
        <v>126</v>
      </c>
      <c r="E747" s="72" t="s">
        <v>85</v>
      </c>
      <c r="F747" s="72" t="s">
        <v>85</v>
      </c>
      <c r="G747" s="72" t="s">
        <v>85</v>
      </c>
      <c r="H747" s="71" t="s">
        <v>90</v>
      </c>
      <c r="I747" s="71" t="str">
        <f>+Links_publicos_PBI[[#This Row],[id]]&amp;"-"&amp;Links_publicos_PBI[[#This Row],[id2]]</f>
        <v>58-70</v>
      </c>
      <c r="J747" s="50">
        <v>58</v>
      </c>
      <c r="K747" s="72">
        <v>70</v>
      </c>
      <c r="L747" s="23" t="s">
        <v>756</v>
      </c>
      <c r="M747" s="73" t="s">
        <v>1606</v>
      </c>
      <c r="N747" s="23" t="s">
        <v>251</v>
      </c>
    </row>
    <row r="748" spans="1:14" ht="23.4" hidden="1" customHeight="1" x14ac:dyDescent="0.3">
      <c r="A748" s="23" t="s">
        <v>81</v>
      </c>
      <c r="B748" s="71" t="s">
        <v>82</v>
      </c>
      <c r="C748" s="21" t="s">
        <v>128</v>
      </c>
      <c r="D748" s="23" t="s">
        <v>126</v>
      </c>
      <c r="E748" s="72" t="s">
        <v>85</v>
      </c>
      <c r="F748" s="72" t="s">
        <v>85</v>
      </c>
      <c r="G748" s="72" t="s">
        <v>85</v>
      </c>
      <c r="H748" s="71" t="s">
        <v>90</v>
      </c>
      <c r="I748" s="71" t="str">
        <f>+Links_publicos_PBI[[#This Row],[id]]&amp;"-"&amp;Links_publicos_PBI[[#This Row],[id2]]</f>
        <v>58-75</v>
      </c>
      <c r="J748" s="50">
        <v>58</v>
      </c>
      <c r="K748" s="72">
        <v>75</v>
      </c>
      <c r="L748" s="23" t="s">
        <v>752</v>
      </c>
      <c r="M748" s="73" t="s">
        <v>1607</v>
      </c>
      <c r="N748" s="23" t="s">
        <v>251</v>
      </c>
    </row>
    <row r="749" spans="1:14" ht="23.4" hidden="1" customHeight="1" x14ac:dyDescent="0.3">
      <c r="A749" s="23" t="s">
        <v>81</v>
      </c>
      <c r="B749" s="71" t="s">
        <v>82</v>
      </c>
      <c r="C749" s="21" t="s">
        <v>128</v>
      </c>
      <c r="D749" s="23" t="s">
        <v>126</v>
      </c>
      <c r="E749" s="72" t="s">
        <v>85</v>
      </c>
      <c r="F749" s="72" t="s">
        <v>85</v>
      </c>
      <c r="G749" s="72" t="s">
        <v>85</v>
      </c>
      <c r="H749" s="71" t="s">
        <v>90</v>
      </c>
      <c r="I749" s="71" t="str">
        <f>+Links_publicos_PBI[[#This Row],[id]]&amp;"-"&amp;Links_publicos_PBI[[#This Row],[id2]]</f>
        <v>58-80</v>
      </c>
      <c r="J749" s="50">
        <v>58</v>
      </c>
      <c r="K749" s="72">
        <v>80</v>
      </c>
      <c r="L749" s="23" t="s">
        <v>765</v>
      </c>
      <c r="M749" s="73" t="s">
        <v>1608</v>
      </c>
      <c r="N749" s="23" t="s">
        <v>251</v>
      </c>
    </row>
    <row r="750" spans="1:14" ht="23.4" hidden="1" customHeight="1" x14ac:dyDescent="0.3">
      <c r="A750" s="23" t="s">
        <v>81</v>
      </c>
      <c r="B750" s="71" t="s">
        <v>82</v>
      </c>
      <c r="C750" s="21" t="s">
        <v>128</v>
      </c>
      <c r="D750" s="23" t="s">
        <v>126</v>
      </c>
      <c r="E750" s="72" t="s">
        <v>85</v>
      </c>
      <c r="F750" s="72" t="s">
        <v>85</v>
      </c>
      <c r="G750" s="72" t="s">
        <v>85</v>
      </c>
      <c r="H750" s="71" t="s">
        <v>90</v>
      </c>
      <c r="I750" s="71" t="str">
        <f>+Links_publicos_PBI[[#This Row],[id]]&amp;"-"&amp;Links_publicos_PBI[[#This Row],[id2]]</f>
        <v>58-85</v>
      </c>
      <c r="J750" s="50">
        <v>58</v>
      </c>
      <c r="K750" s="72">
        <v>85</v>
      </c>
      <c r="L750" s="23" t="s">
        <v>764</v>
      </c>
      <c r="M750" s="73" t="s">
        <v>1609</v>
      </c>
      <c r="N750" s="23" t="s">
        <v>251</v>
      </c>
    </row>
    <row r="751" spans="1:14" ht="23.4" hidden="1" customHeight="1" x14ac:dyDescent="0.3">
      <c r="A751" s="23" t="s">
        <v>81</v>
      </c>
      <c r="B751" s="71" t="s">
        <v>82</v>
      </c>
      <c r="C751" s="21" t="s">
        <v>128</v>
      </c>
      <c r="D751" s="23" t="s">
        <v>126</v>
      </c>
      <c r="E751" s="72" t="s">
        <v>85</v>
      </c>
      <c r="F751" s="72" t="s">
        <v>85</v>
      </c>
      <c r="G751" s="72" t="s">
        <v>85</v>
      </c>
      <c r="H751" s="71" t="s">
        <v>90</v>
      </c>
      <c r="I751" s="71" t="str">
        <f>+Links_publicos_PBI[[#This Row],[id]]&amp;"-"&amp;Links_publicos_PBI[[#This Row],[id2]]</f>
        <v>58-91</v>
      </c>
      <c r="J751" s="50">
        <v>58</v>
      </c>
      <c r="K751" s="72">
        <v>91</v>
      </c>
      <c r="L751" s="23" t="s">
        <v>766</v>
      </c>
      <c r="M751" s="73" t="s">
        <v>1610</v>
      </c>
      <c r="N751" s="23" t="s">
        <v>251</v>
      </c>
    </row>
    <row r="752" spans="1:14" ht="23.4" hidden="1" customHeight="1" x14ac:dyDescent="0.3">
      <c r="A752" s="23" t="s">
        <v>81</v>
      </c>
      <c r="B752" s="71" t="s">
        <v>82</v>
      </c>
      <c r="C752" s="21" t="s">
        <v>128</v>
      </c>
      <c r="D752" s="23" t="s">
        <v>126</v>
      </c>
      <c r="E752" s="72" t="s">
        <v>85</v>
      </c>
      <c r="F752" s="72" t="s">
        <v>85</v>
      </c>
      <c r="G752" s="72" t="s">
        <v>85</v>
      </c>
      <c r="H752" s="71" t="s">
        <v>90</v>
      </c>
      <c r="I752" s="71" t="str">
        <f>+Links_publicos_PBI[[#This Row],[id]]&amp;"-"&amp;Links_publicos_PBI[[#This Row],[id2]]</f>
        <v>58-93</v>
      </c>
      <c r="J752" s="50">
        <v>58</v>
      </c>
      <c r="K752" s="72">
        <v>93</v>
      </c>
      <c r="L752" s="23" t="s">
        <v>767</v>
      </c>
      <c r="M752" s="73" t="s">
        <v>1611</v>
      </c>
      <c r="N752" s="23" t="s">
        <v>251</v>
      </c>
    </row>
    <row r="753" spans="1:14" ht="23.4" customHeight="1" x14ac:dyDescent="0.3">
      <c r="A753" s="23" t="s">
        <v>259</v>
      </c>
      <c r="B753" s="71">
        <v>0</v>
      </c>
      <c r="C753" s="21" t="s">
        <v>263</v>
      </c>
      <c r="D753" s="23" t="s">
        <v>2</v>
      </c>
      <c r="E753" s="72" t="s">
        <v>85</v>
      </c>
      <c r="F753" s="72" t="s">
        <v>86</v>
      </c>
      <c r="G753" s="72" t="s">
        <v>86</v>
      </c>
      <c r="H753" s="71" t="s">
        <v>87</v>
      </c>
      <c r="I753" s="71" t="str">
        <f>+Links_publicos_PBI[[#This Row],[id]]&amp;"-"&amp;Links_publicos_PBI[[#This Row],[id2]]</f>
        <v>59-0</v>
      </c>
      <c r="J753" s="50">
        <v>59</v>
      </c>
      <c r="K753" s="72">
        <v>0</v>
      </c>
      <c r="L753" s="23" t="s">
        <v>87</v>
      </c>
      <c r="M753" s="98" t="s">
        <v>1519</v>
      </c>
      <c r="N753" s="23" t="s">
        <v>261</v>
      </c>
    </row>
    <row r="754" spans="1:14" ht="23.4" hidden="1" customHeight="1" x14ac:dyDescent="0.3">
      <c r="A754" s="23" t="s">
        <v>52</v>
      </c>
      <c r="B754" s="71">
        <v>0</v>
      </c>
      <c r="C754" s="21" t="s">
        <v>1275</v>
      </c>
      <c r="D754" s="23" t="s">
        <v>101</v>
      </c>
      <c r="E754" s="72" t="s">
        <v>85</v>
      </c>
      <c r="F754" s="72" t="s">
        <v>86</v>
      </c>
      <c r="G754" s="72" t="s">
        <v>86</v>
      </c>
      <c r="H754" s="71" t="s">
        <v>87</v>
      </c>
      <c r="I754" s="71" t="str">
        <f>+Links_publicos_PBI[[#This Row],[id]]&amp;"-"&amp;Links_publicos_PBI[[#This Row],[id2]]</f>
        <v>60-0</v>
      </c>
      <c r="J754" s="50">
        <v>60</v>
      </c>
      <c r="K754" s="72">
        <v>0</v>
      </c>
      <c r="L754" s="23" t="s">
        <v>87</v>
      </c>
      <c r="M754" s="73" t="s">
        <v>2105</v>
      </c>
      <c r="N754" s="23" t="s">
        <v>270</v>
      </c>
    </row>
    <row r="755" spans="1:14" ht="23.4" hidden="1" customHeight="1" x14ac:dyDescent="0.3">
      <c r="A755" s="23" t="s">
        <v>52</v>
      </c>
      <c r="B755" s="71">
        <v>0</v>
      </c>
      <c r="C755" s="21" t="s">
        <v>1274</v>
      </c>
      <c r="D755" s="23" t="s">
        <v>89</v>
      </c>
      <c r="E755" s="72" t="s">
        <v>85</v>
      </c>
      <c r="F755" s="72" t="s">
        <v>86</v>
      </c>
      <c r="G755" s="72" t="s">
        <v>86</v>
      </c>
      <c r="H755" s="71" t="s">
        <v>87</v>
      </c>
      <c r="I755" s="71" t="str">
        <f>+Links_publicos_PBI[[#This Row],[id]]&amp;"-"&amp;Links_publicos_PBI[[#This Row],[id2]]</f>
        <v>61-0</v>
      </c>
      <c r="J755" s="50">
        <v>61</v>
      </c>
      <c r="K755" s="72">
        <v>0</v>
      </c>
      <c r="L755" s="23" t="s">
        <v>87</v>
      </c>
      <c r="M755" s="73" t="s">
        <v>2106</v>
      </c>
      <c r="N755" s="23" t="s">
        <v>271</v>
      </c>
    </row>
    <row r="756" spans="1:14" ht="23.4" hidden="1" customHeight="1" x14ac:dyDescent="0.3">
      <c r="A756" s="23" t="s">
        <v>52</v>
      </c>
      <c r="B756" s="71">
        <v>0</v>
      </c>
      <c r="C756" s="21" t="s">
        <v>1273</v>
      </c>
      <c r="D756" s="23" t="s">
        <v>102</v>
      </c>
      <c r="E756" s="72" t="s">
        <v>85</v>
      </c>
      <c r="F756" s="72" t="s">
        <v>86</v>
      </c>
      <c r="G756" s="72" t="s">
        <v>86</v>
      </c>
      <c r="H756" s="71" t="s">
        <v>87</v>
      </c>
      <c r="I756" s="71" t="str">
        <f>+Links_publicos_PBI[[#This Row],[id]]&amp;"-"&amp;Links_publicos_PBI[[#This Row],[id2]]</f>
        <v>62-0</v>
      </c>
      <c r="J756" s="50">
        <v>62</v>
      </c>
      <c r="K756" s="72">
        <v>0</v>
      </c>
      <c r="L756" s="23" t="s">
        <v>87</v>
      </c>
      <c r="M756" s="73" t="s">
        <v>2104</v>
      </c>
      <c r="N756" s="23" t="s">
        <v>273</v>
      </c>
    </row>
    <row r="757" spans="1:14" ht="23.4" hidden="1" customHeight="1" x14ac:dyDescent="0.3">
      <c r="A757" s="23" t="s">
        <v>52</v>
      </c>
      <c r="B757" s="71">
        <v>0</v>
      </c>
      <c r="C757" s="21" t="s">
        <v>1272</v>
      </c>
      <c r="D757" s="23" t="s">
        <v>100</v>
      </c>
      <c r="E757" s="72" t="s">
        <v>85</v>
      </c>
      <c r="F757" s="72" t="s">
        <v>86</v>
      </c>
      <c r="G757" s="72" t="s">
        <v>86</v>
      </c>
      <c r="H757" s="71" t="s">
        <v>87</v>
      </c>
      <c r="I757" s="71" t="str">
        <f>+Links_publicos_PBI[[#This Row],[id]]&amp;"-"&amp;Links_publicos_PBI[[#This Row],[id2]]</f>
        <v>63-0</v>
      </c>
      <c r="J757" s="50">
        <v>63</v>
      </c>
      <c r="K757" s="72">
        <v>0</v>
      </c>
      <c r="L757" s="23" t="s">
        <v>87</v>
      </c>
      <c r="M757" s="73" t="s">
        <v>2107</v>
      </c>
      <c r="N757" s="23" t="s">
        <v>272</v>
      </c>
    </row>
    <row r="758" spans="1:14" ht="23.4" customHeight="1" x14ac:dyDescent="0.3">
      <c r="A758" s="23" t="s">
        <v>259</v>
      </c>
      <c r="B758" s="71">
        <v>0</v>
      </c>
      <c r="C758" s="21" t="s">
        <v>264</v>
      </c>
      <c r="D758" s="23" t="s">
        <v>2</v>
      </c>
      <c r="E758" s="72" t="s">
        <v>85</v>
      </c>
      <c r="F758" s="72" t="s">
        <v>86</v>
      </c>
      <c r="G758" s="72" t="s">
        <v>85</v>
      </c>
      <c r="H758" s="71" t="s">
        <v>3</v>
      </c>
      <c r="I758" s="71" t="str">
        <f>+Links_publicos_PBI[[#This Row],[id]]&amp;"-"&amp;Links_publicos_PBI[[#This Row],[id2]]</f>
        <v>64-2</v>
      </c>
      <c r="J758" s="50">
        <v>64</v>
      </c>
      <c r="K758" s="72">
        <v>2</v>
      </c>
      <c r="L758" s="23" t="s">
        <v>295</v>
      </c>
      <c r="M758" s="73" t="s">
        <v>4184</v>
      </c>
      <c r="N758" s="23" t="s">
        <v>274</v>
      </c>
    </row>
    <row r="759" spans="1:14" ht="23.4" customHeight="1" x14ac:dyDescent="0.3">
      <c r="A759" s="23" t="s">
        <v>259</v>
      </c>
      <c r="B759" s="71">
        <v>0</v>
      </c>
      <c r="C759" s="21" t="s">
        <v>264</v>
      </c>
      <c r="D759" s="23" t="s">
        <v>2</v>
      </c>
      <c r="E759" s="72" t="s">
        <v>85</v>
      </c>
      <c r="F759" s="72" t="s">
        <v>86</v>
      </c>
      <c r="G759" s="72" t="s">
        <v>85</v>
      </c>
      <c r="H759" s="71" t="s">
        <v>3</v>
      </c>
      <c r="I759" s="71" t="str">
        <f>+Links_publicos_PBI[[#This Row],[id]]&amp;"-"&amp;Links_publicos_PBI[[#This Row],[id2]]</f>
        <v>64-15</v>
      </c>
      <c r="J759" s="50">
        <v>64</v>
      </c>
      <c r="K759" s="72">
        <v>15</v>
      </c>
      <c r="L759" s="23" t="s">
        <v>308</v>
      </c>
      <c r="M759" s="73" t="s">
        <v>4184</v>
      </c>
      <c r="N759" s="23" t="s">
        <v>274</v>
      </c>
    </row>
    <row r="760" spans="1:14" ht="23.4" customHeight="1" x14ac:dyDescent="0.3">
      <c r="A760" s="23" t="s">
        <v>259</v>
      </c>
      <c r="B760" s="71">
        <v>0</v>
      </c>
      <c r="C760" s="21" t="s">
        <v>264</v>
      </c>
      <c r="D760" s="23" t="s">
        <v>2</v>
      </c>
      <c r="E760" s="72" t="s">
        <v>85</v>
      </c>
      <c r="F760" s="72" t="s">
        <v>86</v>
      </c>
      <c r="G760" s="72" t="s">
        <v>85</v>
      </c>
      <c r="H760" s="71" t="s">
        <v>3</v>
      </c>
      <c r="I760" s="71" t="str">
        <f>+Links_publicos_PBI[[#This Row],[id]]&amp;"-"&amp;Links_publicos_PBI[[#This Row],[id2]]</f>
        <v>64-3</v>
      </c>
      <c r="J760" s="50">
        <v>64</v>
      </c>
      <c r="K760" s="72">
        <v>3</v>
      </c>
      <c r="L760" s="23" t="s">
        <v>296</v>
      </c>
      <c r="M760" s="73" t="s">
        <v>4184</v>
      </c>
      <c r="N760" s="23" t="s">
        <v>274</v>
      </c>
    </row>
    <row r="761" spans="1:14" ht="23.4" customHeight="1" x14ac:dyDescent="0.3">
      <c r="A761" s="23" t="s">
        <v>259</v>
      </c>
      <c r="B761" s="71">
        <v>0</v>
      </c>
      <c r="C761" s="21" t="s">
        <v>264</v>
      </c>
      <c r="D761" s="23" t="s">
        <v>2</v>
      </c>
      <c r="E761" s="72" t="s">
        <v>85</v>
      </c>
      <c r="F761" s="72" t="s">
        <v>86</v>
      </c>
      <c r="G761" s="72" t="s">
        <v>85</v>
      </c>
      <c r="H761" s="71" t="s">
        <v>3</v>
      </c>
      <c r="I761" s="71" t="str">
        <f>+Links_publicos_PBI[[#This Row],[id]]&amp;"-"&amp;Links_publicos_PBI[[#This Row],[id2]]</f>
        <v>64-11</v>
      </c>
      <c r="J761" s="50">
        <v>64</v>
      </c>
      <c r="K761" s="72">
        <v>11</v>
      </c>
      <c r="L761" s="23" t="s">
        <v>304</v>
      </c>
      <c r="M761" s="73" t="s">
        <v>4184</v>
      </c>
      <c r="N761" s="23" t="s">
        <v>274</v>
      </c>
    </row>
    <row r="762" spans="1:14" ht="23.4" customHeight="1" x14ac:dyDescent="0.3">
      <c r="A762" s="23" t="s">
        <v>259</v>
      </c>
      <c r="B762" s="71">
        <v>0</v>
      </c>
      <c r="C762" s="21" t="s">
        <v>264</v>
      </c>
      <c r="D762" s="23" t="s">
        <v>2</v>
      </c>
      <c r="E762" s="72" t="s">
        <v>85</v>
      </c>
      <c r="F762" s="72" t="s">
        <v>86</v>
      </c>
      <c r="G762" s="72" t="s">
        <v>85</v>
      </c>
      <c r="H762" s="71" t="s">
        <v>3</v>
      </c>
      <c r="I762" s="71" t="str">
        <f>+Links_publicos_PBI[[#This Row],[id]]&amp;"-"&amp;Links_publicos_PBI[[#This Row],[id2]]</f>
        <v>64-4</v>
      </c>
      <c r="J762" s="50">
        <v>64</v>
      </c>
      <c r="K762" s="72">
        <v>4</v>
      </c>
      <c r="L762" s="23" t="s">
        <v>297</v>
      </c>
      <c r="M762" s="73" t="s">
        <v>4184</v>
      </c>
      <c r="N762" s="23" t="s">
        <v>274</v>
      </c>
    </row>
    <row r="763" spans="1:14" ht="23.4" customHeight="1" x14ac:dyDescent="0.3">
      <c r="A763" s="23" t="s">
        <v>259</v>
      </c>
      <c r="B763" s="71">
        <v>0</v>
      </c>
      <c r="C763" s="21" t="s">
        <v>264</v>
      </c>
      <c r="D763" s="23" t="s">
        <v>2</v>
      </c>
      <c r="E763" s="72" t="s">
        <v>85</v>
      </c>
      <c r="F763" s="72" t="s">
        <v>86</v>
      </c>
      <c r="G763" s="72" t="s">
        <v>85</v>
      </c>
      <c r="H763" s="71" t="s">
        <v>3</v>
      </c>
      <c r="I763" s="71" t="str">
        <f>+Links_publicos_PBI[[#This Row],[id]]&amp;"-"&amp;Links_publicos_PBI[[#This Row],[id2]]</f>
        <v>64-9</v>
      </c>
      <c r="J763" s="50">
        <v>64</v>
      </c>
      <c r="K763" s="72">
        <v>9</v>
      </c>
      <c r="L763" s="23" t="s">
        <v>302</v>
      </c>
      <c r="M763" s="73" t="s">
        <v>4184</v>
      </c>
      <c r="N763" s="23" t="s">
        <v>274</v>
      </c>
    </row>
    <row r="764" spans="1:14" ht="23.4" customHeight="1" x14ac:dyDescent="0.3">
      <c r="A764" s="23" t="s">
        <v>259</v>
      </c>
      <c r="B764" s="71">
        <v>0</v>
      </c>
      <c r="C764" s="21" t="s">
        <v>264</v>
      </c>
      <c r="D764" s="23" t="s">
        <v>2</v>
      </c>
      <c r="E764" s="72" t="s">
        <v>85</v>
      </c>
      <c r="F764" s="72" t="s">
        <v>86</v>
      </c>
      <c r="G764" s="72" t="s">
        <v>85</v>
      </c>
      <c r="H764" s="71" t="s">
        <v>3</v>
      </c>
      <c r="I764" s="71" t="str">
        <f>+Links_publicos_PBI[[#This Row],[id]]&amp;"-"&amp;Links_publicos_PBI[[#This Row],[id2]]</f>
        <v>64-10</v>
      </c>
      <c r="J764" s="50">
        <v>64</v>
      </c>
      <c r="K764" s="72">
        <v>10</v>
      </c>
      <c r="L764" s="23" t="s">
        <v>303</v>
      </c>
      <c r="M764" s="73" t="s">
        <v>4184</v>
      </c>
      <c r="N764" s="23" t="s">
        <v>274</v>
      </c>
    </row>
    <row r="765" spans="1:14" ht="23.4" customHeight="1" x14ac:dyDescent="0.3">
      <c r="A765" s="23" t="s">
        <v>259</v>
      </c>
      <c r="B765" s="71">
        <v>0</v>
      </c>
      <c r="C765" s="21" t="s">
        <v>264</v>
      </c>
      <c r="D765" s="23" t="s">
        <v>2</v>
      </c>
      <c r="E765" s="72" t="s">
        <v>85</v>
      </c>
      <c r="F765" s="72" t="s">
        <v>86</v>
      </c>
      <c r="G765" s="72" t="s">
        <v>85</v>
      </c>
      <c r="H765" s="71" t="s">
        <v>3</v>
      </c>
      <c r="I765" s="71" t="str">
        <f>+Links_publicos_PBI[[#This Row],[id]]&amp;"-"&amp;Links_publicos_PBI[[#This Row],[id2]]</f>
        <v>64-14</v>
      </c>
      <c r="J765" s="50">
        <v>64</v>
      </c>
      <c r="K765" s="72">
        <v>14</v>
      </c>
      <c r="L765" s="23" t="s">
        <v>307</v>
      </c>
      <c r="M765" s="73" t="s">
        <v>4184</v>
      </c>
      <c r="N765" s="23" t="s">
        <v>274</v>
      </c>
    </row>
    <row r="766" spans="1:14" ht="23.4" customHeight="1" x14ac:dyDescent="0.3">
      <c r="A766" s="23" t="s">
        <v>259</v>
      </c>
      <c r="B766" s="71">
        <v>0</v>
      </c>
      <c r="C766" s="21" t="s">
        <v>264</v>
      </c>
      <c r="D766" s="23" t="s">
        <v>2</v>
      </c>
      <c r="E766" s="72" t="s">
        <v>85</v>
      </c>
      <c r="F766" s="72" t="s">
        <v>86</v>
      </c>
      <c r="G766" s="72" t="s">
        <v>85</v>
      </c>
      <c r="H766" s="71" t="s">
        <v>3</v>
      </c>
      <c r="I766" s="71" t="str">
        <f>+Links_publicos_PBI[[#This Row],[id]]&amp;"-"&amp;Links_publicos_PBI[[#This Row],[id2]]</f>
        <v>64-12</v>
      </c>
      <c r="J766" s="50">
        <v>64</v>
      </c>
      <c r="K766" s="72">
        <v>12</v>
      </c>
      <c r="L766" s="23" t="s">
        <v>305</v>
      </c>
      <c r="M766" s="73" t="s">
        <v>4184</v>
      </c>
      <c r="N766" s="23" t="s">
        <v>274</v>
      </c>
    </row>
    <row r="767" spans="1:14" ht="23.4" customHeight="1" x14ac:dyDescent="0.3">
      <c r="A767" s="23" t="s">
        <v>259</v>
      </c>
      <c r="B767" s="71">
        <v>0</v>
      </c>
      <c r="C767" s="21" t="s">
        <v>264</v>
      </c>
      <c r="D767" s="23" t="s">
        <v>2</v>
      </c>
      <c r="E767" s="72" t="s">
        <v>85</v>
      </c>
      <c r="F767" s="72" t="s">
        <v>86</v>
      </c>
      <c r="G767" s="72" t="s">
        <v>85</v>
      </c>
      <c r="H767" s="71" t="s">
        <v>3</v>
      </c>
      <c r="I767" s="71" t="str">
        <f>+Links_publicos_PBI[[#This Row],[id]]&amp;"-"&amp;Links_publicos_PBI[[#This Row],[id2]]</f>
        <v>64-6</v>
      </c>
      <c r="J767" s="50">
        <v>64</v>
      </c>
      <c r="K767" s="72">
        <v>6</v>
      </c>
      <c r="L767" s="23" t="s">
        <v>299</v>
      </c>
      <c r="M767" s="73" t="s">
        <v>4184</v>
      </c>
      <c r="N767" s="23" t="s">
        <v>274</v>
      </c>
    </row>
    <row r="768" spans="1:14" ht="23.4" customHeight="1" x14ac:dyDescent="0.3">
      <c r="A768" s="23" t="s">
        <v>259</v>
      </c>
      <c r="B768" s="71">
        <v>0</v>
      </c>
      <c r="C768" s="21" t="s">
        <v>264</v>
      </c>
      <c r="D768" s="23" t="s">
        <v>2</v>
      </c>
      <c r="E768" s="72" t="s">
        <v>85</v>
      </c>
      <c r="F768" s="72" t="s">
        <v>86</v>
      </c>
      <c r="G768" s="72" t="s">
        <v>85</v>
      </c>
      <c r="H768" s="71" t="s">
        <v>3</v>
      </c>
      <c r="I768" s="71" t="str">
        <f>+Links_publicos_PBI[[#This Row],[id]]&amp;"-"&amp;Links_publicos_PBI[[#This Row],[id2]]</f>
        <v>64-1</v>
      </c>
      <c r="J768" s="50">
        <v>64</v>
      </c>
      <c r="K768" s="72">
        <v>1</v>
      </c>
      <c r="L768" s="23" t="s">
        <v>294</v>
      </c>
      <c r="M768" s="73" t="s">
        <v>4184</v>
      </c>
      <c r="N768" s="23" t="s">
        <v>274</v>
      </c>
    </row>
    <row r="769" spans="1:14" ht="23.4" customHeight="1" x14ac:dyDescent="0.3">
      <c r="A769" s="23" t="s">
        <v>259</v>
      </c>
      <c r="B769" s="71">
        <v>0</v>
      </c>
      <c r="C769" s="21" t="s">
        <v>264</v>
      </c>
      <c r="D769" s="23" t="s">
        <v>2</v>
      </c>
      <c r="E769" s="72" t="s">
        <v>85</v>
      </c>
      <c r="F769" s="72" t="s">
        <v>86</v>
      </c>
      <c r="G769" s="72" t="s">
        <v>85</v>
      </c>
      <c r="H769" s="71" t="s">
        <v>3</v>
      </c>
      <c r="I769" s="71" t="str">
        <f>+Links_publicos_PBI[[#This Row],[id]]&amp;"-"&amp;Links_publicos_PBI[[#This Row],[id2]]</f>
        <v>64-5</v>
      </c>
      <c r="J769" s="50">
        <v>64</v>
      </c>
      <c r="K769" s="72">
        <v>5</v>
      </c>
      <c r="L769" s="23" t="s">
        <v>298</v>
      </c>
      <c r="M769" s="73" t="s">
        <v>4184</v>
      </c>
      <c r="N769" s="23" t="s">
        <v>274</v>
      </c>
    </row>
    <row r="770" spans="1:14" ht="23.4" customHeight="1" x14ac:dyDescent="0.3">
      <c r="A770" s="23" t="s">
        <v>259</v>
      </c>
      <c r="B770" s="71">
        <v>0</v>
      </c>
      <c r="C770" s="21" t="s">
        <v>264</v>
      </c>
      <c r="D770" s="23" t="s">
        <v>2</v>
      </c>
      <c r="E770" s="72" t="s">
        <v>85</v>
      </c>
      <c r="F770" s="72" t="s">
        <v>86</v>
      </c>
      <c r="G770" s="72" t="s">
        <v>85</v>
      </c>
      <c r="H770" s="71" t="s">
        <v>3</v>
      </c>
      <c r="I770" s="71" t="str">
        <f>+Links_publicos_PBI[[#This Row],[id]]&amp;"-"&amp;Links_publicos_PBI[[#This Row],[id2]]</f>
        <v>64-8</v>
      </c>
      <c r="J770" s="50">
        <v>64</v>
      </c>
      <c r="K770" s="72">
        <v>8</v>
      </c>
      <c r="L770" s="23" t="s">
        <v>301</v>
      </c>
      <c r="M770" s="73" t="s">
        <v>4184</v>
      </c>
      <c r="N770" s="23" t="s">
        <v>274</v>
      </c>
    </row>
    <row r="771" spans="1:14" ht="23.4" customHeight="1" x14ac:dyDescent="0.3">
      <c r="A771" s="23" t="s">
        <v>259</v>
      </c>
      <c r="B771" s="71">
        <v>0</v>
      </c>
      <c r="C771" s="21" t="s">
        <v>264</v>
      </c>
      <c r="D771" s="23" t="s">
        <v>2</v>
      </c>
      <c r="E771" s="72" t="s">
        <v>85</v>
      </c>
      <c r="F771" s="72" t="s">
        <v>86</v>
      </c>
      <c r="G771" s="72" t="s">
        <v>85</v>
      </c>
      <c r="H771" s="71" t="s">
        <v>3</v>
      </c>
      <c r="I771" s="71" t="str">
        <f>+Links_publicos_PBI[[#This Row],[id]]&amp;"-"&amp;Links_publicos_PBI[[#This Row],[id2]]</f>
        <v>64-7</v>
      </c>
      <c r="J771" s="50">
        <v>64</v>
      </c>
      <c r="K771" s="72">
        <v>7</v>
      </c>
      <c r="L771" s="23" t="s">
        <v>300</v>
      </c>
      <c r="M771" s="98" t="s">
        <v>4184</v>
      </c>
      <c r="N771" s="23" t="s">
        <v>274</v>
      </c>
    </row>
    <row r="772" spans="1:14" ht="23.4" customHeight="1" x14ac:dyDescent="0.3">
      <c r="A772" s="23" t="s">
        <v>259</v>
      </c>
      <c r="B772" s="71">
        <v>0</v>
      </c>
      <c r="C772" s="21" t="s">
        <v>264</v>
      </c>
      <c r="D772" s="23" t="s">
        <v>2</v>
      </c>
      <c r="E772" s="72" t="s">
        <v>85</v>
      </c>
      <c r="F772" s="72" t="s">
        <v>86</v>
      </c>
      <c r="G772" s="72" t="s">
        <v>85</v>
      </c>
      <c r="H772" s="71" t="s">
        <v>3</v>
      </c>
      <c r="I772" s="71" t="str">
        <f>+Links_publicos_PBI[[#This Row],[id]]&amp;"-"&amp;Links_publicos_PBI[[#This Row],[id2]]</f>
        <v>64-16</v>
      </c>
      <c r="J772" s="50">
        <v>64</v>
      </c>
      <c r="K772" s="72">
        <v>16</v>
      </c>
      <c r="L772" s="23" t="s">
        <v>309</v>
      </c>
      <c r="M772" s="73" t="s">
        <v>4184</v>
      </c>
      <c r="N772" s="23" t="s">
        <v>274</v>
      </c>
    </row>
    <row r="773" spans="1:14" ht="23.4" customHeight="1" x14ac:dyDescent="0.3">
      <c r="A773" s="23" t="s">
        <v>259</v>
      </c>
      <c r="B773" s="71">
        <v>0</v>
      </c>
      <c r="C773" s="21" t="s">
        <v>264</v>
      </c>
      <c r="D773" s="23" t="s">
        <v>2</v>
      </c>
      <c r="E773" s="72" t="s">
        <v>85</v>
      </c>
      <c r="F773" s="72" t="s">
        <v>86</v>
      </c>
      <c r="G773" s="72" t="s">
        <v>85</v>
      </c>
      <c r="H773" s="71" t="s">
        <v>3</v>
      </c>
      <c r="I773" s="71" t="str">
        <f>+Links_publicos_PBI[[#This Row],[id]]&amp;"-"&amp;Links_publicos_PBI[[#This Row],[id2]]</f>
        <v>64-13</v>
      </c>
      <c r="J773" s="50">
        <v>64</v>
      </c>
      <c r="K773" s="72">
        <v>13</v>
      </c>
      <c r="L773" s="23" t="s">
        <v>306</v>
      </c>
      <c r="M773" s="73" t="s">
        <v>4184</v>
      </c>
      <c r="N773" s="23" t="s">
        <v>274</v>
      </c>
    </row>
    <row r="774" spans="1:14" ht="23.4" hidden="1" customHeight="1" x14ac:dyDescent="0.3">
      <c r="A774" s="23" t="s">
        <v>44</v>
      </c>
      <c r="B774" s="71" t="s">
        <v>45</v>
      </c>
      <c r="C774" s="21" t="s">
        <v>47</v>
      </c>
      <c r="D774" s="23" t="s">
        <v>2</v>
      </c>
      <c r="E774" s="72" t="s">
        <v>85</v>
      </c>
      <c r="F774" s="72" t="s">
        <v>85</v>
      </c>
      <c r="G774" s="72" t="s">
        <v>85</v>
      </c>
      <c r="H774" s="71" t="s">
        <v>3</v>
      </c>
      <c r="I774" s="71" t="str">
        <f>+Links_publicos_PBI[[#This Row],[id]]&amp;"-"&amp;Links_publicos_PBI[[#This Row],[id2]]</f>
        <v>65-1</v>
      </c>
      <c r="J774" s="50">
        <v>65</v>
      </c>
      <c r="K774" s="72">
        <v>1</v>
      </c>
      <c r="L774" s="23" t="s">
        <v>294</v>
      </c>
      <c r="M774" s="73" t="s">
        <v>2024</v>
      </c>
      <c r="N774" s="23" t="s">
        <v>776</v>
      </c>
    </row>
    <row r="775" spans="1:14" ht="23.4" hidden="1" customHeight="1" x14ac:dyDescent="0.3">
      <c r="A775" s="23" t="s">
        <v>44</v>
      </c>
      <c r="B775" s="71" t="s">
        <v>45</v>
      </c>
      <c r="C775" s="21" t="s">
        <v>47</v>
      </c>
      <c r="D775" s="23" t="s">
        <v>2</v>
      </c>
      <c r="E775" s="72" t="s">
        <v>85</v>
      </c>
      <c r="F775" s="72" t="s">
        <v>85</v>
      </c>
      <c r="G775" s="72" t="s">
        <v>85</v>
      </c>
      <c r="H775" s="71" t="s">
        <v>3</v>
      </c>
      <c r="I775" s="71" t="str">
        <f>+Links_publicos_PBI[[#This Row],[id]]&amp;"-"&amp;Links_publicos_PBI[[#This Row],[id2]]</f>
        <v>65-2</v>
      </c>
      <c r="J775" s="50">
        <v>65</v>
      </c>
      <c r="K775" s="72">
        <v>2</v>
      </c>
      <c r="L775" s="23" t="s">
        <v>295</v>
      </c>
      <c r="M775" s="73" t="s">
        <v>2025</v>
      </c>
      <c r="N775" s="23" t="s">
        <v>776</v>
      </c>
    </row>
    <row r="776" spans="1:14" ht="23.4" hidden="1" customHeight="1" x14ac:dyDescent="0.3">
      <c r="A776" s="23" t="s">
        <v>44</v>
      </c>
      <c r="B776" s="71" t="s">
        <v>45</v>
      </c>
      <c r="C776" s="21" t="s">
        <v>47</v>
      </c>
      <c r="D776" s="23" t="s">
        <v>2</v>
      </c>
      <c r="E776" s="72" t="s">
        <v>85</v>
      </c>
      <c r="F776" s="72" t="s">
        <v>85</v>
      </c>
      <c r="G776" s="72" t="s">
        <v>85</v>
      </c>
      <c r="H776" s="71" t="s">
        <v>3</v>
      </c>
      <c r="I776" s="71" t="str">
        <f>+Links_publicos_PBI[[#This Row],[id]]&amp;"-"&amp;Links_publicos_PBI[[#This Row],[id2]]</f>
        <v>65-3</v>
      </c>
      <c r="J776" s="50">
        <v>65</v>
      </c>
      <c r="K776" s="72">
        <v>3</v>
      </c>
      <c r="L776" s="23" t="s">
        <v>296</v>
      </c>
      <c r="M776" s="73" t="s">
        <v>2026</v>
      </c>
      <c r="N776" s="23" t="s">
        <v>776</v>
      </c>
    </row>
    <row r="777" spans="1:14" ht="23.4" hidden="1" customHeight="1" x14ac:dyDescent="0.3">
      <c r="A777" s="23" t="s">
        <v>44</v>
      </c>
      <c r="B777" s="71" t="s">
        <v>45</v>
      </c>
      <c r="C777" s="21" t="s">
        <v>47</v>
      </c>
      <c r="D777" s="23" t="s">
        <v>2</v>
      </c>
      <c r="E777" s="72" t="s">
        <v>85</v>
      </c>
      <c r="F777" s="72" t="s">
        <v>85</v>
      </c>
      <c r="G777" s="72" t="s">
        <v>85</v>
      </c>
      <c r="H777" s="71" t="s">
        <v>3</v>
      </c>
      <c r="I777" s="71" t="str">
        <f>+Links_publicos_PBI[[#This Row],[id]]&amp;"-"&amp;Links_publicos_PBI[[#This Row],[id2]]</f>
        <v>65-4</v>
      </c>
      <c r="J777" s="50">
        <v>65</v>
      </c>
      <c r="K777" s="72">
        <v>4</v>
      </c>
      <c r="L777" s="23" t="s">
        <v>297</v>
      </c>
      <c r="M777" s="73" t="s">
        <v>2027</v>
      </c>
      <c r="N777" s="23" t="s">
        <v>776</v>
      </c>
    </row>
    <row r="778" spans="1:14" ht="23.4" hidden="1" customHeight="1" x14ac:dyDescent="0.3">
      <c r="A778" s="23" t="s">
        <v>44</v>
      </c>
      <c r="B778" s="71" t="s">
        <v>45</v>
      </c>
      <c r="C778" s="21" t="s">
        <v>47</v>
      </c>
      <c r="D778" s="23" t="s">
        <v>2</v>
      </c>
      <c r="E778" s="72" t="s">
        <v>85</v>
      </c>
      <c r="F778" s="72" t="s">
        <v>85</v>
      </c>
      <c r="G778" s="72" t="s">
        <v>85</v>
      </c>
      <c r="H778" s="71" t="s">
        <v>3</v>
      </c>
      <c r="I778" s="71" t="str">
        <f>+Links_publicos_PBI[[#This Row],[id]]&amp;"-"&amp;Links_publicos_PBI[[#This Row],[id2]]</f>
        <v>65-5</v>
      </c>
      <c r="J778" s="50">
        <v>65</v>
      </c>
      <c r="K778" s="72">
        <v>5</v>
      </c>
      <c r="L778" s="23" t="s">
        <v>298</v>
      </c>
      <c r="M778" s="73" t="s">
        <v>2028</v>
      </c>
      <c r="N778" s="23" t="s">
        <v>776</v>
      </c>
    </row>
    <row r="779" spans="1:14" ht="23.4" hidden="1" customHeight="1" x14ac:dyDescent="0.3">
      <c r="A779" s="23" t="s">
        <v>44</v>
      </c>
      <c r="B779" s="71" t="s">
        <v>45</v>
      </c>
      <c r="C779" s="21" t="s">
        <v>47</v>
      </c>
      <c r="D779" s="23" t="s">
        <v>2</v>
      </c>
      <c r="E779" s="72" t="s">
        <v>85</v>
      </c>
      <c r="F779" s="72" t="s">
        <v>85</v>
      </c>
      <c r="G779" s="72" t="s">
        <v>85</v>
      </c>
      <c r="H779" s="71" t="s">
        <v>3</v>
      </c>
      <c r="I779" s="71" t="str">
        <f>+Links_publicos_PBI[[#This Row],[id]]&amp;"-"&amp;Links_publicos_PBI[[#This Row],[id2]]</f>
        <v>65-6</v>
      </c>
      <c r="J779" s="50">
        <v>65</v>
      </c>
      <c r="K779" s="72">
        <v>6</v>
      </c>
      <c r="L779" s="23" t="s">
        <v>299</v>
      </c>
      <c r="M779" s="73" t="s">
        <v>2029</v>
      </c>
      <c r="N779" s="23" t="s">
        <v>776</v>
      </c>
    </row>
    <row r="780" spans="1:14" ht="23.4" hidden="1" customHeight="1" x14ac:dyDescent="0.3">
      <c r="A780" s="23" t="s">
        <v>44</v>
      </c>
      <c r="B780" s="71" t="s">
        <v>45</v>
      </c>
      <c r="C780" s="21" t="s">
        <v>47</v>
      </c>
      <c r="D780" s="23" t="s">
        <v>2</v>
      </c>
      <c r="E780" s="72" t="s">
        <v>85</v>
      </c>
      <c r="F780" s="72" t="s">
        <v>85</v>
      </c>
      <c r="G780" s="72" t="s">
        <v>85</v>
      </c>
      <c r="H780" s="71" t="s">
        <v>3</v>
      </c>
      <c r="I780" s="71" t="str">
        <f>+Links_publicos_PBI[[#This Row],[id]]&amp;"-"&amp;Links_publicos_PBI[[#This Row],[id2]]</f>
        <v>65-7</v>
      </c>
      <c r="J780" s="50">
        <v>65</v>
      </c>
      <c r="K780" s="72">
        <v>7</v>
      </c>
      <c r="L780" s="23" t="s">
        <v>300</v>
      </c>
      <c r="M780" s="73" t="s">
        <v>2030</v>
      </c>
      <c r="N780" s="23" t="s">
        <v>776</v>
      </c>
    </row>
    <row r="781" spans="1:14" ht="23.4" hidden="1" customHeight="1" x14ac:dyDescent="0.3">
      <c r="A781" s="23" t="s">
        <v>44</v>
      </c>
      <c r="B781" s="71" t="s">
        <v>45</v>
      </c>
      <c r="C781" s="21" t="s">
        <v>47</v>
      </c>
      <c r="D781" s="23" t="s">
        <v>2</v>
      </c>
      <c r="E781" s="72" t="s">
        <v>85</v>
      </c>
      <c r="F781" s="72" t="s">
        <v>85</v>
      </c>
      <c r="G781" s="72" t="s">
        <v>85</v>
      </c>
      <c r="H781" s="71" t="s">
        <v>3</v>
      </c>
      <c r="I781" s="71" t="str">
        <f>+Links_publicos_PBI[[#This Row],[id]]&amp;"-"&amp;Links_publicos_PBI[[#This Row],[id2]]</f>
        <v>65-8</v>
      </c>
      <c r="J781" s="50">
        <v>65</v>
      </c>
      <c r="K781" s="72">
        <v>8</v>
      </c>
      <c r="L781" s="23" t="s">
        <v>301</v>
      </c>
      <c r="M781" s="73" t="s">
        <v>2031</v>
      </c>
      <c r="N781" s="23" t="s">
        <v>776</v>
      </c>
    </row>
    <row r="782" spans="1:14" ht="23.4" hidden="1" customHeight="1" x14ac:dyDescent="0.3">
      <c r="A782" s="23" t="s">
        <v>44</v>
      </c>
      <c r="B782" s="71" t="s">
        <v>45</v>
      </c>
      <c r="C782" s="21" t="s">
        <v>47</v>
      </c>
      <c r="D782" s="23" t="s">
        <v>2</v>
      </c>
      <c r="E782" s="72" t="s">
        <v>85</v>
      </c>
      <c r="F782" s="72" t="s">
        <v>85</v>
      </c>
      <c r="G782" s="72" t="s">
        <v>85</v>
      </c>
      <c r="H782" s="71" t="s">
        <v>3</v>
      </c>
      <c r="I782" s="71" t="str">
        <f>+Links_publicos_PBI[[#This Row],[id]]&amp;"-"&amp;Links_publicos_PBI[[#This Row],[id2]]</f>
        <v>65-9</v>
      </c>
      <c r="J782" s="50">
        <v>65</v>
      </c>
      <c r="K782" s="72">
        <v>9</v>
      </c>
      <c r="L782" s="23" t="s">
        <v>302</v>
      </c>
      <c r="M782" s="73" t="s">
        <v>2032</v>
      </c>
      <c r="N782" s="23" t="s">
        <v>776</v>
      </c>
    </row>
    <row r="783" spans="1:14" ht="23.4" hidden="1" customHeight="1" x14ac:dyDescent="0.3">
      <c r="A783" s="23" t="s">
        <v>44</v>
      </c>
      <c r="B783" s="71" t="s">
        <v>45</v>
      </c>
      <c r="C783" s="21" t="s">
        <v>47</v>
      </c>
      <c r="D783" s="23" t="s">
        <v>2</v>
      </c>
      <c r="E783" s="72" t="s">
        <v>85</v>
      </c>
      <c r="F783" s="72" t="s">
        <v>85</v>
      </c>
      <c r="G783" s="72" t="s">
        <v>85</v>
      </c>
      <c r="H783" s="71" t="s">
        <v>3</v>
      </c>
      <c r="I783" s="71" t="str">
        <f>+Links_publicos_PBI[[#This Row],[id]]&amp;"-"&amp;Links_publicos_PBI[[#This Row],[id2]]</f>
        <v>65-10</v>
      </c>
      <c r="J783" s="50">
        <v>65</v>
      </c>
      <c r="K783" s="72">
        <v>10</v>
      </c>
      <c r="L783" s="23" t="s">
        <v>303</v>
      </c>
      <c r="M783" s="73" t="s">
        <v>2033</v>
      </c>
      <c r="N783" s="23" t="s">
        <v>776</v>
      </c>
    </row>
    <row r="784" spans="1:14" ht="23.4" hidden="1" customHeight="1" x14ac:dyDescent="0.3">
      <c r="A784" s="23" t="s">
        <v>44</v>
      </c>
      <c r="B784" s="71" t="s">
        <v>45</v>
      </c>
      <c r="C784" s="21" t="s">
        <v>47</v>
      </c>
      <c r="D784" s="23" t="s">
        <v>2</v>
      </c>
      <c r="E784" s="72" t="s">
        <v>85</v>
      </c>
      <c r="F784" s="72" t="s">
        <v>85</v>
      </c>
      <c r="G784" s="72" t="s">
        <v>85</v>
      </c>
      <c r="H784" s="71" t="s">
        <v>3</v>
      </c>
      <c r="I784" s="71" t="str">
        <f>+Links_publicos_PBI[[#This Row],[id]]&amp;"-"&amp;Links_publicos_PBI[[#This Row],[id2]]</f>
        <v>65-11</v>
      </c>
      <c r="J784" s="50">
        <v>65</v>
      </c>
      <c r="K784" s="72">
        <v>11</v>
      </c>
      <c r="L784" s="23" t="s">
        <v>304</v>
      </c>
      <c r="M784" s="73" t="s">
        <v>2034</v>
      </c>
      <c r="N784" s="23" t="s">
        <v>776</v>
      </c>
    </row>
    <row r="785" spans="1:14" ht="23.4" hidden="1" customHeight="1" x14ac:dyDescent="0.3">
      <c r="A785" s="23" t="s">
        <v>44</v>
      </c>
      <c r="B785" s="71" t="s">
        <v>45</v>
      </c>
      <c r="C785" s="21" t="s">
        <v>47</v>
      </c>
      <c r="D785" s="23" t="s">
        <v>2</v>
      </c>
      <c r="E785" s="72" t="s">
        <v>85</v>
      </c>
      <c r="F785" s="72" t="s">
        <v>85</v>
      </c>
      <c r="G785" s="72" t="s">
        <v>85</v>
      </c>
      <c r="H785" s="71" t="s">
        <v>3</v>
      </c>
      <c r="I785" s="71" t="str">
        <f>+Links_publicos_PBI[[#This Row],[id]]&amp;"-"&amp;Links_publicos_PBI[[#This Row],[id2]]</f>
        <v>65-12</v>
      </c>
      <c r="J785" s="50">
        <v>65</v>
      </c>
      <c r="K785" s="72">
        <v>12</v>
      </c>
      <c r="L785" s="23" t="s">
        <v>305</v>
      </c>
      <c r="M785" s="73" t="s">
        <v>2035</v>
      </c>
      <c r="N785" s="23" t="s">
        <v>776</v>
      </c>
    </row>
    <row r="786" spans="1:14" ht="23.4" hidden="1" customHeight="1" x14ac:dyDescent="0.3">
      <c r="A786" s="23" t="s">
        <v>44</v>
      </c>
      <c r="B786" s="71" t="s">
        <v>45</v>
      </c>
      <c r="C786" s="21" t="s">
        <v>47</v>
      </c>
      <c r="D786" s="23" t="s">
        <v>2</v>
      </c>
      <c r="E786" s="72" t="s">
        <v>85</v>
      </c>
      <c r="F786" s="72" t="s">
        <v>85</v>
      </c>
      <c r="G786" s="72" t="s">
        <v>85</v>
      </c>
      <c r="H786" s="71" t="s">
        <v>3</v>
      </c>
      <c r="I786" s="71" t="str">
        <f>+Links_publicos_PBI[[#This Row],[id]]&amp;"-"&amp;Links_publicos_PBI[[#This Row],[id2]]</f>
        <v>65-13</v>
      </c>
      <c r="J786" s="50">
        <v>65</v>
      </c>
      <c r="K786" s="72">
        <v>13</v>
      </c>
      <c r="L786" s="23" t="s">
        <v>306</v>
      </c>
      <c r="M786" s="73" t="s">
        <v>2036</v>
      </c>
      <c r="N786" s="23" t="s">
        <v>776</v>
      </c>
    </row>
    <row r="787" spans="1:14" ht="23.4" hidden="1" customHeight="1" x14ac:dyDescent="0.3">
      <c r="A787" s="23" t="s">
        <v>44</v>
      </c>
      <c r="B787" s="71" t="s">
        <v>45</v>
      </c>
      <c r="C787" s="21" t="s">
        <v>47</v>
      </c>
      <c r="D787" s="23" t="s">
        <v>2</v>
      </c>
      <c r="E787" s="72" t="s">
        <v>85</v>
      </c>
      <c r="F787" s="72" t="s">
        <v>85</v>
      </c>
      <c r="G787" s="72" t="s">
        <v>85</v>
      </c>
      <c r="H787" s="71" t="s">
        <v>3</v>
      </c>
      <c r="I787" s="71" t="str">
        <f>+Links_publicos_PBI[[#This Row],[id]]&amp;"-"&amp;Links_publicos_PBI[[#This Row],[id2]]</f>
        <v>65-14</v>
      </c>
      <c r="J787" s="50">
        <v>65</v>
      </c>
      <c r="K787" s="72">
        <v>14</v>
      </c>
      <c r="L787" s="23" t="s">
        <v>307</v>
      </c>
      <c r="M787" s="73" t="s">
        <v>2037</v>
      </c>
      <c r="N787" s="23" t="s">
        <v>776</v>
      </c>
    </row>
    <row r="788" spans="1:14" ht="23.4" hidden="1" customHeight="1" x14ac:dyDescent="0.3">
      <c r="A788" s="23" t="s">
        <v>44</v>
      </c>
      <c r="B788" s="71" t="s">
        <v>45</v>
      </c>
      <c r="C788" s="21" t="s">
        <v>47</v>
      </c>
      <c r="D788" s="23" t="s">
        <v>2</v>
      </c>
      <c r="E788" s="72" t="s">
        <v>85</v>
      </c>
      <c r="F788" s="72" t="s">
        <v>85</v>
      </c>
      <c r="G788" s="72" t="s">
        <v>85</v>
      </c>
      <c r="H788" s="71" t="s">
        <v>3</v>
      </c>
      <c r="I788" s="71" t="str">
        <f>+Links_publicos_PBI[[#This Row],[id]]&amp;"-"&amp;Links_publicos_PBI[[#This Row],[id2]]</f>
        <v>65-15</v>
      </c>
      <c r="J788" s="50">
        <v>65</v>
      </c>
      <c r="K788" s="72">
        <v>15</v>
      </c>
      <c r="L788" s="23" t="s">
        <v>308</v>
      </c>
      <c r="M788" s="73" t="s">
        <v>2038</v>
      </c>
      <c r="N788" s="23" t="s">
        <v>776</v>
      </c>
    </row>
    <row r="789" spans="1:14" ht="23.4" hidden="1" customHeight="1" x14ac:dyDescent="0.3">
      <c r="A789" s="23" t="s">
        <v>44</v>
      </c>
      <c r="B789" s="71" t="s">
        <v>45</v>
      </c>
      <c r="C789" s="21" t="s">
        <v>47</v>
      </c>
      <c r="D789" s="23" t="s">
        <v>2</v>
      </c>
      <c r="E789" s="72" t="s">
        <v>85</v>
      </c>
      <c r="F789" s="72" t="s">
        <v>85</v>
      </c>
      <c r="G789" s="72" t="s">
        <v>85</v>
      </c>
      <c r="H789" s="71" t="s">
        <v>3</v>
      </c>
      <c r="I789" s="71" t="str">
        <f>+Links_publicos_PBI[[#This Row],[id]]&amp;"-"&amp;Links_publicos_PBI[[#This Row],[id2]]</f>
        <v>65-16</v>
      </c>
      <c r="J789" s="50">
        <v>65</v>
      </c>
      <c r="K789" s="72">
        <v>16</v>
      </c>
      <c r="L789" s="23" t="s">
        <v>309</v>
      </c>
      <c r="M789" s="73" t="s">
        <v>2039</v>
      </c>
      <c r="N789" s="23" t="s">
        <v>776</v>
      </c>
    </row>
  </sheetData>
  <conditionalFormatting sqref="M11:M683 M700 M717:M789">
    <cfRule type="containsText" dxfId="49" priority="5" operator="containsText" text="https://">
      <formula>NOT(ISERROR(SEARCH("https://",M11)))</formula>
    </cfRule>
    <cfRule type="cellIs" dxfId="48" priority="6" operator="equal">
      <formula>""""""</formula>
    </cfRule>
  </conditionalFormatting>
  <conditionalFormatting sqref="M684:M699">
    <cfRule type="containsText" dxfId="47" priority="3" operator="containsText" text="https://">
      <formula>NOT(ISERROR(SEARCH("https://",M684)))</formula>
    </cfRule>
    <cfRule type="cellIs" dxfId="46" priority="4" operator="equal">
      <formula>""""""</formula>
    </cfRule>
  </conditionalFormatting>
  <conditionalFormatting sqref="M701:M716">
    <cfRule type="containsText" dxfId="45" priority="1" operator="containsText" text="https://">
      <formula>NOT(ISERROR(SEARCH("https://",M701)))</formula>
    </cfRule>
    <cfRule type="cellIs" dxfId="44" priority="2" operator="equal">
      <formula>""""""</formula>
    </cfRule>
  </conditionalFormatting>
  <hyperlinks>
    <hyperlink ref="M29" r:id="rId1" xr:uid="{57AFADD8-8C7A-4C5B-920D-BC892C8E8DFA}"/>
    <hyperlink ref="M30" r:id="rId2" xr:uid="{24231F61-CF37-4CF4-9986-81F950477DC7}"/>
    <hyperlink ref="M31" r:id="rId3" xr:uid="{66584E6A-9979-4C30-8D0A-871ADC4F5996}"/>
    <hyperlink ref="M37" r:id="rId4" xr:uid="{286BF8B1-EB5A-4F39-BF07-FBA3D2D8C1B0}"/>
    <hyperlink ref="M90" r:id="rId5" xr:uid="{80530964-242D-4F0C-B720-94D291C789D4}"/>
    <hyperlink ref="M116" r:id="rId6" xr:uid="{D947CAA0-0E65-466F-B856-00B87DC5DD57}"/>
    <hyperlink ref="M120" r:id="rId7" xr:uid="{D17C951F-2586-42DB-A4D7-B55A59312058}"/>
    <hyperlink ref="M294" r:id="rId8" xr:uid="{1295A14E-216E-4EE8-BA4D-FD983485961B}"/>
    <hyperlink ref="M309" r:id="rId9" xr:uid="{F6DDB053-31C1-4627-B209-3A0DE505BF33}"/>
    <hyperlink ref="M342" r:id="rId10" xr:uid="{B38B9880-F0AE-4DFA-9CA8-19450C775B05}"/>
    <hyperlink ref="M377" r:id="rId11" xr:uid="{EC87AA9B-7E77-4F99-ACB6-6262BF99084B}"/>
    <hyperlink ref="M771" r:id="rId12" xr:uid="{B39D77CA-1D65-49C3-B723-60F289E1DADE}"/>
    <hyperlink ref="M753" r:id="rId13" xr:uid="{FB6A219B-8C50-4D5E-9FAE-0AEE9B866C66}"/>
  </hyperlinks>
  <pageMargins left="0.7" right="0.7" top="0.75" bottom="0.75" header="0.3" footer="0.3"/>
  <drawing r:id="rId14"/>
  <tableParts count="1">
    <tablePart r:id="rId1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6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4 d 1 9 e 9 - a c 0 1 - 4 d d 1 - a a d 5 - e d e a 0 1 8 8 e 2 8 b "   x m l n s = " h t t p : / / s c h e m a s . m i c r o s o f t . c o m / D a t a M a s h u p " > A A A A A M Q F A A B Q S w M E F A A C A A g A H Z E 2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H Z E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R N l I 2 E Z C d w Q I A A J Y R A A A T A B w A R m 9 y b X V s Y X M v U 2 V j d G l v b j E u b S C i G A A o o B Q A A A A A A A A A A A A A A A A A A A A A A A A A A A D t V 0 1 v G j E Q v S P x H 6 z N B a Q V F a j q p c o h J a R d F V g E N D 2 g C A 2 7 T r H i t a l t 2 i D E T 8 o f 6 D V / r I b l Y 7 3 2 E p q e I s E F M f b u z D z P e 8 9 I H C n C G R q k 3 / W P 5 V K 5 J K c g c I w u v G u Q 0 w k H E a P e p 8 B D l 4 h i V S 4 h / Q k F + Y G Z j r Q e I 0 x r z b k Q m K n v X D x M O H + o V J e j L i T 4 0 r v G C i j F 4 1 v C o j n l c h z G n H t 3 q 1 G T M 6 W f u P P T 9 1 1 4 Q z L j K I J k Q i D m 6 1 x D m F B c G w p g 8 p 6 L p M n p P G H D x Q z L S p r d X y 6 9 J h f C 8 1 H A 1 I f 3 t f X i y k d L X b c C H V X 6 N 1 L 4 U W 2 C J B 7 P B I / n k e L W W p c n E 4 F R x B M s I g L U 2 r C p r v D x H j w / S T u q M c v H P r d a V q x z 1 U O D Y d i 3 V 9 p E O r L d g i C g 0 U O V Q f C u G 1 Y L N z g g s L E i c c M V R J l K g S 0 y 0 Y Y j 3 D H q P y w 0 C l b 2 L Q y m f E b u F 3 b n Q f c r 6 j 3 / m V A S c e R C c r P D U e Q m 3 o G Z R k 7 g / G J 6 z t a 7 m v r c m d I 1 2 W B / 6 7 d R k I A e N x t m f T r g K u H L s N P O x 1 q M Q o T R e v z R D A Q 4 e z L 5 5 u z 4 J u h e t V F 4 H Y b u G W 0 T 9 m C s r K p 7 i q U U A o l + z o m C G O S B Z n 2 c 8 F 8 4 3 S A r e T b 6 e 6 K 5 m J I j R y b h D a E 6 2 z 2 h S p j p B p h q w e n z 3 + t c d l k + w h B N U W W k Y b j T D 3 m D w K s e 6 a N e 3 E i + B H / H Q Y N 2 e 6 a 5 y H V g Q 4 Y B x t S b k 5 4 d T W s c D y N o j p Y x T b s J c t L A m o N i w O u n I l 7 f Q a 7 E H B 8 B u n E y 0 P U 1 0 h k h M j n m p s O q W i 4 R d i S 5 6 U 4 b x O Q G s r M 1 n a 3 p b E 1 v 2 J p O c 4 q c K + 1 c Q v d 5 i k v 8 k 0 k U K 2 9 W z E 1 R M w W 9 A F Y L S V P s D R B d w 3 j c q r K K a x j c N t f O x r c y Z F n 3 U Q G 2 9 D c V T n R D G F A s x 0 2 q w T h r 8 V m L z 1 r 8 l r X 4 f / 4 m 5 A m w 0 5 1 X 3 L m 3 9 + r X X M C z K l g s 5 C / f 0 I / J u / O + f p r m v y i z f w F Q S w E C L Q A U A A I A C A A d k T Z S F W v M s 6 E A A A D 1 A A A A E g A A A A A A A A A A A A A A A A A A A A A A Q 2 9 u Z m l n L 1 B h Y 2 t h Z 2 U u e G 1 s U E s B A i 0 A F A A C A A g A H Z E 2 U g / K 6 a u k A A A A 6 Q A A A B M A A A A A A A A A A A A A A A A A 7 Q A A A F t D b 2 5 0 Z W 5 0 X 1 R 5 c G V z X S 5 4 b W x Q S w E C L Q A U A A I A C A A d k T Z S N h G Q n c E C A A C W E Q A A E w A A A A A A A A A A A A A A A A D e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L Q A A A A A A A A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N o Y m 9 h c m Q l M j B Q Q k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R h c 2 h i b 2 F y Z F 9 Q Q k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2 l k X 3 B y b 2 R 1 Y 3 R v J n F 1 b 3 Q 7 L C Z x d W 9 0 O 1 B h w 6 1 z J n F 1 b 3 Q 7 L C Z x d W 9 0 O 1 B C S S Z x d W 9 0 O y w m c X V v d D t p Z C Z x d W 9 0 O y w m c X V v d D t p Z D I m c X V v d D s s J n F 1 b 3 Q 7 V m F y a W F u d G U g U 2 h v c G l m e S Z x d W 9 0 O y w m c X V v d D t E Y X N o Y m 9 h c m Q g U E J J J n F 1 b 3 Q 7 L C Z x d W 9 0 O 1 R p c G 8 g T G l u a y Z x d W 9 0 O 1 0 i I C 8 + P E V u d H J 5 I F R 5 c G U 9 I k Z p b G x D b 2 x 1 b W 5 U e X B l c y I g V m F s d W U 9 I n N C Z 1 l H Q m d N R E J n W U c i I C 8 + P E V u d H J 5 I F R 5 c G U 9 I k Z p b G x M Y X N 0 V X B k Y X R l Z C I g V m F s d W U 9 I m Q y M D I x L T A x L T I y V D I x O j A 2 O j U 2 L j U 2 N j Q x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D A i I C 8 + P E V u d H J 5 I F R 5 c G U 9 I k F k Z G V k V G 9 E Y X R h T W 9 k Z W w i I F Z h b H V l P S J s M C I g L z 4 8 R W 5 0 c n k g V H l w Z T 0 i U X V l c n l J R C I g V m F s d W U 9 I n N m N j k 5 Z W I 3 N C 0 5 N j l j L T Q 3 M T M t Y W V i N y 0 5 O G E y N T M 5 Y m J i M z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c 2 h i b 2 F y Z C B Q Q k k v Q X V 0 b 1 J l b W 9 2 Z W R D b 2 x 1 b W 5 z M S 5 7 R G F 0 Y S w w f S Z x d W 9 0 O y w m c X V v d D t T Z W N 0 a W 9 u M S 9 E Y X N o Y m 9 h c m Q g U E J J L 0 F 1 d G 9 S Z W 1 v d m V k Q 2 9 s d W 1 u c z E u e 2 l k X 3 B y b 2 R 1 Y 3 R v L D F 9 J n F 1 b 3 Q 7 L C Z x d W 9 0 O 1 N l Y 3 R p b 2 4 x L 0 R h c 2 h i b 2 F y Z C B Q Q k k v Q X V 0 b 1 J l b W 9 2 Z W R D b 2 x 1 b W 5 z M S 5 7 U G H D r X M s M n 0 m c X V v d D s s J n F 1 b 3 Q 7 U 2 V j d G l v b j E v R G F z a G J v Y X J k I F B C S S 9 B d X R v U m V t b 3 Z l Z E N v b H V t b n M x L n t Q Q k k s M 3 0 m c X V v d D s s J n F 1 b 3 Q 7 U 2 V j d G l v b j E v R G F z a G J v Y X J k I F B C S S 9 B d X R v U m V t b 3 Z l Z E N v b H V t b n M x L n t p Z C w 0 f S Z x d W 9 0 O y w m c X V v d D t T Z W N 0 a W 9 u M S 9 E Y X N o Y m 9 h c m Q g U E J J L 0 F 1 d G 9 S Z W 1 v d m V k Q 2 9 s d W 1 u c z E u e 2 l k M i w 1 f S Z x d W 9 0 O y w m c X V v d D t T Z W N 0 a W 9 u M S 9 E Y X N o Y m 9 h c m Q g U E J J L 0 F 1 d G 9 S Z W 1 v d m V k Q 2 9 s d W 1 u c z E u e 1 Z h c m l h b n R l I F N o b 3 B p Z n k s N n 0 m c X V v d D s s J n F 1 b 3 Q 7 U 2 V j d G l v b j E v R G F z a G J v Y X J k I F B C S S 9 B d X R v U m V t b 3 Z l Z E N v b H V t b n M x L n t E Y X N o Y m 9 h c m Q g U E J J L D d 9 J n F 1 b 3 Q 7 L C Z x d W 9 0 O 1 N l Y 3 R p b 2 4 x L 0 R h c 2 h i b 2 F y Z C B Q Q k k v Q X V 0 b 1 J l b W 9 2 Z W R D b 2 x 1 b W 5 z M S 5 7 V G l w b y B M a W 5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c 2 h i b 2 F y Z C B Q Q k k v Q X V 0 b 1 J l b W 9 2 Z W R D b 2 x 1 b W 5 z M S 5 7 R G F 0 Y S w w f S Z x d W 9 0 O y w m c X V v d D t T Z W N 0 a W 9 u M S 9 E Y X N o Y m 9 h c m Q g U E J J L 0 F 1 d G 9 S Z W 1 v d m V k Q 2 9 s d W 1 u c z E u e 2 l k X 3 B y b 2 R 1 Y 3 R v L D F 9 J n F 1 b 3 Q 7 L C Z x d W 9 0 O 1 N l Y 3 R p b 2 4 x L 0 R h c 2 h i b 2 F y Z C B Q Q k k v Q X V 0 b 1 J l b W 9 2 Z W R D b 2 x 1 b W 5 z M S 5 7 U G H D r X M s M n 0 m c X V v d D s s J n F 1 b 3 Q 7 U 2 V j d G l v b j E v R G F z a G J v Y X J k I F B C S S 9 B d X R v U m V t b 3 Z l Z E N v b H V t b n M x L n t Q Q k k s M 3 0 m c X V v d D s s J n F 1 b 3 Q 7 U 2 V j d G l v b j E v R G F z a G J v Y X J k I F B C S S 9 B d X R v U m V t b 3 Z l Z E N v b H V t b n M x L n t p Z C w 0 f S Z x d W 9 0 O y w m c X V v d D t T Z W N 0 a W 9 u M S 9 E Y X N o Y m 9 h c m Q g U E J J L 0 F 1 d G 9 S Z W 1 v d m V k Q 2 9 s d W 1 u c z E u e 2 l k M i w 1 f S Z x d W 9 0 O y w m c X V v d D t T Z W N 0 a W 9 u M S 9 E Y X N o Y m 9 h c m Q g U E J J L 0 F 1 d G 9 S Z W 1 v d m V k Q 2 9 s d W 1 u c z E u e 1 Z h c m l h b n R l I F N o b 3 B p Z n k s N n 0 m c X V v d D s s J n F 1 b 3 Q 7 U 2 V j d G l v b j E v R G F z a G J v Y X J k I F B C S S 9 B d X R v U m V t b 3 Z l Z E N v b H V t b n M x L n t E Y X N o Y m 9 h c m Q g U E J J L D d 9 J n F 1 b 3 Q 7 L C Z x d W 9 0 O 1 N l Y 3 R p b 2 4 x L 0 R h c 2 h i b 2 F y Z C B Q Q k k v Q X V 0 b 1 J l b W 9 2 Z W R D b 2 x 1 b W 5 z M S 5 7 V G l w b y B M a W 5 r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N o Y m 9 h c m Q l M j B Q Q k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U E J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C U y M F B C S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U E J J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U E J J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U E J J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C U y M F B C S S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3 R h c y U y M E d F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m l z d G F z X 0 d F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j E 6 M D c 6 M D E u M z U y N T I y O V o i I C 8 + P E V u d H J 5 I F R 5 c G U 9 I k Z p b G x D b 2 x 1 b W 5 U e X B l c y I g V m F s d W U 9 I n N C Z 1 l H Q m d N R E F B Q U F B Q U F H Q U F Z P S I g L z 4 8 R W 5 0 c n k g V H l w Z T 0 i R m l s b E N v b H V t b k 5 h b W V z I i B W Y W x 1 Z T 0 i c 1 s m c X V v d D t p Z F 9 w c m 9 k d W N 0 b y Z x d W 9 0 O y w m c X V v d D t O b 2 1 i c m U g Y 2 9 t Z X J j a W F s J n F 1 b 3 Q 7 L C Z x d W 9 0 O 1 B h w 6 1 z J n F 1 b 3 Q 7 L C Z x d W 9 0 O 0 d F R S Z x d W 9 0 O y w m c X V v d D t p Z C Z x d W 9 0 O y w m c X V v d D t p Z D I m c X V v d D s s J n F 1 b 3 Q 7 a W Q g R 0 V F J n F 1 b 3 Q 7 L C Z x d W 9 0 O 2 l k I E d F R T I m c X V v d D s s J n F 1 b 3 Q 7 a W Q g T V N U T 1 J F J n F 1 b 3 Q 7 L C Z x d W 9 0 O 2 l k M i B N U 1 R P U k U m c X V v d D s s J n F 1 b 3 Q 7 T E l O S y B H R U U m c X V v d D s s J n F 1 b 3 Q 7 T m 9 t Y n J l J n F 1 b 3 Q 7 L C Z x d W 9 0 O 1 Z p c 3 R h I E d F R S Z x d W 9 0 O y w m c X V v d D t U a X B v I E x p b m s m c X V v d D t d I i A v P j x F b n R y e S B U e X B l P S J G a W x s U 3 R h d H V z I i B W Y W x 1 Z T 0 i c 0 N v b X B s Z X R l I i A v P j x F b n R y e S B U e X B l P S J R d W V y e U l E I i B W Y W x 1 Z T 0 i c z M 3 M z B k Y T E 4 L W R k Z G I t N D B h M i 1 i Z T I 1 L W Q 3 N j Z l M T h h M m F h O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c 3 R h c y B H R U U v Q X V 0 b 1 J l b W 9 2 Z W R D b 2 x 1 b W 5 z M S 5 7 a W R f c H J v Z H V j d G 8 s M H 0 m c X V v d D s s J n F 1 b 3 Q 7 U 2 V j d G l v b j E v V m l z d G F z I E d F R S 9 B d X R v U m V t b 3 Z l Z E N v b H V t b n M x L n t O b 2 1 i c m U g Y 2 9 t Z X J j a W F s L D F 9 J n F 1 b 3 Q 7 L C Z x d W 9 0 O 1 N l Y 3 R p b 2 4 x L 1 Z p c 3 R h c y B H R U U v Q X V 0 b 1 J l b W 9 2 Z W R D b 2 x 1 b W 5 z M S 5 7 U G H D r X M s M n 0 m c X V v d D s s J n F 1 b 3 Q 7 U 2 V j d G l v b j E v V m l z d G F z I E d F R S 9 B d X R v U m V t b 3 Z l Z E N v b H V t b n M x L n t H R U U s M 3 0 m c X V v d D s s J n F 1 b 3 Q 7 U 2 V j d G l v b j E v V m l z d G F z I E d F R S 9 B d X R v U m V t b 3 Z l Z E N v b H V t b n M x L n t p Z C w 0 f S Z x d W 9 0 O y w m c X V v d D t T Z W N 0 a W 9 u M S 9 W a X N 0 Y X M g R 0 V F L 0 F 1 d G 9 S Z W 1 v d m V k Q 2 9 s d W 1 u c z E u e 2 l k M i w 1 f S Z x d W 9 0 O y w m c X V v d D t T Z W N 0 a W 9 u M S 9 W a X N 0 Y X M g R 0 V F L 0 F 1 d G 9 S Z W 1 v d m V k Q 2 9 s d W 1 u c z E u e 2 l k I E d F R S w 2 f S Z x d W 9 0 O y w m c X V v d D t T Z W N 0 a W 9 u M S 9 W a X N 0 Y X M g R 0 V F L 0 F 1 d G 9 S Z W 1 v d m V k Q 2 9 s d W 1 u c z E u e 2 l k I E d F R T I s N 3 0 m c X V v d D s s J n F 1 b 3 Q 7 U 2 V j d G l v b j E v V m l z d G F z I E d F R S 9 B d X R v U m V t b 3 Z l Z E N v b H V t b n M x L n t p Z C B N U 1 R P U k U s O H 0 m c X V v d D s s J n F 1 b 3 Q 7 U 2 V j d G l v b j E v V m l z d G F z I E d F R S 9 B d X R v U m V t b 3 Z l Z E N v b H V t b n M x L n t p Z D I g T V N U T 1 J F L D l 9 J n F 1 b 3 Q 7 L C Z x d W 9 0 O 1 N l Y 3 R p b 2 4 x L 1 Z p c 3 R h c y B H R U U v Q X V 0 b 1 J l b W 9 2 Z W R D b 2 x 1 b W 5 z M S 5 7 T E l O S y B H R U U s M T B 9 J n F 1 b 3 Q 7 L C Z x d W 9 0 O 1 N l Y 3 R p b 2 4 x L 1 Z p c 3 R h c y B H R U U v Q X V 0 b 1 J l b W 9 2 Z W R D b 2 x 1 b W 5 z M S 5 7 T m 9 t Y n J l L D E x f S Z x d W 9 0 O y w m c X V v d D t T Z W N 0 a W 9 u M S 9 W a X N 0 Y X M g R 0 V F L 0 F 1 d G 9 S Z W 1 v d m V k Q 2 9 s d W 1 u c z E u e 1 Z p c 3 R h I E d F R S w x M n 0 m c X V v d D s s J n F 1 b 3 Q 7 U 2 V j d G l v b j E v V m l z d G F z I E d F R S 9 B d X R v U m V t b 3 Z l Z E N v b H V t b n M x L n t U a X B v I E x p b m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a X N 0 Y X M g R 0 V F L 0 F 1 d G 9 S Z W 1 v d m V k Q 2 9 s d W 1 u c z E u e 2 l k X 3 B y b 2 R 1 Y 3 R v L D B 9 J n F 1 b 3 Q 7 L C Z x d W 9 0 O 1 N l Y 3 R p b 2 4 x L 1 Z p c 3 R h c y B H R U U v Q X V 0 b 1 J l b W 9 2 Z W R D b 2 x 1 b W 5 z M S 5 7 T m 9 t Y n J l I G N v b W V y Y 2 l h b C w x f S Z x d W 9 0 O y w m c X V v d D t T Z W N 0 a W 9 u M S 9 W a X N 0 Y X M g R 0 V F L 0 F 1 d G 9 S Z W 1 v d m V k Q 2 9 s d W 1 u c z E u e 1 B h w 6 1 z L D J 9 J n F 1 b 3 Q 7 L C Z x d W 9 0 O 1 N l Y 3 R p b 2 4 x L 1 Z p c 3 R h c y B H R U U v Q X V 0 b 1 J l b W 9 2 Z W R D b 2 x 1 b W 5 z M S 5 7 R 0 V F L D N 9 J n F 1 b 3 Q 7 L C Z x d W 9 0 O 1 N l Y 3 R p b 2 4 x L 1 Z p c 3 R h c y B H R U U v Q X V 0 b 1 J l b W 9 2 Z W R D b 2 x 1 b W 5 z M S 5 7 a W Q s N H 0 m c X V v d D s s J n F 1 b 3 Q 7 U 2 V j d G l v b j E v V m l z d G F z I E d F R S 9 B d X R v U m V t b 3 Z l Z E N v b H V t b n M x L n t p Z D I s N X 0 m c X V v d D s s J n F 1 b 3 Q 7 U 2 V j d G l v b j E v V m l z d G F z I E d F R S 9 B d X R v U m V t b 3 Z l Z E N v b H V t b n M x L n t p Z C B H R U U s N n 0 m c X V v d D s s J n F 1 b 3 Q 7 U 2 V j d G l v b j E v V m l z d G F z I E d F R S 9 B d X R v U m V t b 3 Z l Z E N v b H V t b n M x L n t p Z C B H R U U y L D d 9 J n F 1 b 3 Q 7 L C Z x d W 9 0 O 1 N l Y 3 R p b 2 4 x L 1 Z p c 3 R h c y B H R U U v Q X V 0 b 1 J l b W 9 2 Z W R D b 2 x 1 b W 5 z M S 5 7 a W Q g T V N U T 1 J F L D h 9 J n F 1 b 3 Q 7 L C Z x d W 9 0 O 1 N l Y 3 R p b 2 4 x L 1 Z p c 3 R h c y B H R U U v Q X V 0 b 1 J l b W 9 2 Z W R D b 2 x 1 b W 5 z M S 5 7 a W Q y I E 1 T V E 9 S R S w 5 f S Z x d W 9 0 O y w m c X V v d D t T Z W N 0 a W 9 u M S 9 W a X N 0 Y X M g R 0 V F L 0 F 1 d G 9 S Z W 1 v d m V k Q 2 9 s d W 1 u c z E u e 0 x J T k s g R 0 V F L D E w f S Z x d W 9 0 O y w m c X V v d D t T Z W N 0 a W 9 u M S 9 W a X N 0 Y X M g R 0 V F L 0 F 1 d G 9 S Z W 1 v d m V k Q 2 9 s d W 1 u c z E u e 0 5 v b W J y Z S w x M X 0 m c X V v d D s s J n F 1 b 3 Q 7 U 2 V j d G l v b j E v V m l z d G F z I E d F R S 9 B d X R v U m V t b 3 Z l Z E N v b H V t b n M x L n t W a X N 0 Y S B H R U U s M T J 9 J n F 1 b 3 Q 7 L C Z x d W 9 0 O 1 N l Y 3 R p b 2 4 x L 1 Z p c 3 R h c y B H R U U v Q X V 0 b 1 J l b W 9 2 Z W R D b 2 x 1 b W 5 z M S 5 7 V G l w b y B M a W 5 r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z d G F z J T I w R 0 V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3 R h c y U y M E d F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Y X M l M j B H R U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Y X M l M j B H R U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b m N 1 b G 9 z J T I w R m l u Y W x l c 1 9 D b G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m l u Y 3 V s b 3 N f R m l u Y W x l c 1 9 D b G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5 j d W x v c y B G a W 5 h b G V z X 0 N s Z W 5 0 L 0 F 1 d G 9 S Z W 1 v d m V k Q 2 9 s d W 1 u c z E u e 0 N v c n I s M H 0 m c X V v d D s s J n F 1 b 3 Q 7 U 2 V j d G l v b j E v V m l u Y 3 V s b 3 M g R m l u Y W x l c 1 9 D b G V u d C 9 B d X R v U m V t b 3 Z l Z E N v b H V t b n M x L n t E Y X R h L D F 9 J n F 1 b 3 Q 7 L C Z x d W 9 0 O 1 N l Y 3 R p b 2 4 x L 1 Z p b m N 1 b G 9 z I E Z p b m F s Z X N f Q 2 x l b n Q v Q X V 0 b 1 J l b W 9 2 Z W R D b 2 x 1 b W 5 z M S 5 7 a W R f c H J v Z H V j d G 8 s M n 0 m c X V v d D s s J n F 1 b 3 Q 7 U 2 V j d G l v b j E v V m l u Y 3 V s b 3 M g R m l u Y W x l c 1 9 D b G V u d C 9 B d X R v U m V t b 3 Z l Z E N v b H V t b n M x L n t O b 2 1 i c m U g Y 2 9 t Z X J j a W F s L D N 9 J n F 1 b 3 Q 7 L C Z x d W 9 0 O 1 N l Y 3 R p b 2 4 x L 1 Z p b m N 1 b G 9 z I E Z p b m F s Z X N f Q 2 x l b n Q v Q X V 0 b 1 J l b W 9 2 Z W R D b 2 x 1 b W 5 z M S 5 7 U G H D r X M s N H 0 m c X V v d D s s J n F 1 b 3 Q 7 U 2 V j d G l v b j E v V m l u Y 3 V s b 3 M g R m l u Y W x l c 1 9 D b G V u d C 9 B d X R v U m V t b 3 Z l Z E N v b H V t b n M x L n t W Y X J p Y W 5 0 Z S B T a G 9 w a W Z 5 L D V 9 J n F 1 b 3 Q 7 L C Z x d W 9 0 O 1 N l Y 3 R p b 2 4 x L 1 Z p b m N 1 b G 9 z I E Z p b m F s Z X N f Q 2 x l b n Q v Q X V 0 b 1 J l b W 9 2 Z W R D b 2 x 1 b W 5 z M S 5 7 T E l O S y B G S U 5 B T C B P R E 9 P L D Z 9 J n F 1 b 3 Q 7 L C Z x d W 9 0 O 1 N l Y 3 R p b 2 4 x L 1 Z p b m N 1 b G 9 z I E Z p b m F s Z X N f Q 2 x l b n Q v Q X V 0 b 1 J l b W 9 2 Z W R D b 2 x 1 b W 5 z M S 5 7 V G l w b y B M a W 5 r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Z p b m N 1 b G 9 z I E Z p b m F s Z X N f Q 2 x l b n Q v Q X V 0 b 1 J l b W 9 2 Z W R D b 2 x 1 b W 5 z M S 5 7 Q 2 9 y c i w w f S Z x d W 9 0 O y w m c X V v d D t T Z W N 0 a W 9 u M S 9 W a W 5 j d W x v c y B G a W 5 h b G V z X 0 N s Z W 5 0 L 0 F 1 d G 9 S Z W 1 v d m V k Q 2 9 s d W 1 u c z E u e 0 R h d G E s M X 0 m c X V v d D s s J n F 1 b 3 Q 7 U 2 V j d G l v b j E v V m l u Y 3 V s b 3 M g R m l u Y W x l c 1 9 D b G V u d C 9 B d X R v U m V t b 3 Z l Z E N v b H V t b n M x L n t p Z F 9 w c m 9 k d W N 0 b y w y f S Z x d W 9 0 O y w m c X V v d D t T Z W N 0 a W 9 u M S 9 W a W 5 j d W x v c y B G a W 5 h b G V z X 0 N s Z W 5 0 L 0 F 1 d G 9 S Z W 1 v d m V k Q 2 9 s d W 1 u c z E u e 0 5 v b W J y Z S B j b 2 1 l c m N p Y W w s M 3 0 m c X V v d D s s J n F 1 b 3 Q 7 U 2 V j d G l v b j E v V m l u Y 3 V s b 3 M g R m l u Y W x l c 1 9 D b G V u d C 9 B d X R v U m V t b 3 Z l Z E N v b H V t b n M x L n t Q Y c O t c y w 0 f S Z x d W 9 0 O y w m c X V v d D t T Z W N 0 a W 9 u M S 9 W a W 5 j d W x v c y B G a W 5 h b G V z X 0 N s Z W 5 0 L 0 F 1 d G 9 S Z W 1 v d m V k Q 2 9 s d W 1 u c z E u e 1 Z h c m l h b n R l I F N o b 3 B p Z n k s N X 0 m c X V v d D s s J n F 1 b 3 Q 7 U 2 V j d G l v b j E v V m l u Y 3 V s b 3 M g R m l u Y W x l c 1 9 D b G V u d C 9 B d X R v U m V t b 3 Z l Z E N v b H V t b n M x L n t M S U 5 L I E Z J T k F M I E 9 E T 0 8 s N n 0 m c X V v d D s s J n F 1 b 3 Q 7 U 2 V j d G l v b j E v V m l u Y 3 V s b 3 M g R m l u Y W x l c 1 9 D b G V u d C 9 B d X R v U m V t b 3 Z l Z E N v b H V t b n M x L n t U a X B v I E x p b m s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c n I m c X V v d D s s J n F 1 b 3 Q 7 R G F 0 Y S Z x d W 9 0 O y w m c X V v d D t p Z F 9 w c m 9 k d W N 0 b y Z x d W 9 0 O y w m c X V v d D t O b 2 1 i c m U g Y 2 9 t Z X J j a W F s J n F 1 b 3 Q 7 L C Z x d W 9 0 O 1 B h w 6 1 z J n F 1 b 3 Q 7 L C Z x d W 9 0 O 1 Z h c m l h b n R l I F N o b 3 B p Z n k m c X V v d D s s J n F 1 b 3 Q 7 T E l O S y B G S U 5 B T C B P R E 9 P J n F 1 b 3 Q 7 L C Z x d W 9 0 O 1 R p c G 8 g T G l u a y Z x d W 9 0 O 1 0 i I C 8 + P E V u d H J 5 I F R 5 c G U 9 I k Z p b G x D b 2 x 1 b W 5 U e X B l c y I g V m F s d W U 9 I n N B d 1 l H Q m d Z R 0 J n W T 0 i I C 8 + P E V u d H J 5 I F R 5 c G U 9 I k Z p b G x M Y X N 0 V X B k Y X R l Z C I g V m F s d W U 9 I m Q y M D I x L T A x L T I y V D I x O j A 4 O j U 4 L j M 1 M z c 5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D Y i I C 8 + P E V u d H J 5 I F R 5 c G U 9 I l F 1 Z X J 5 S U Q i I F Z h b H V l P S J z Y j E x Z D c x Z T k t N j g w N i 0 0 Z D J l L T l k M j E t M j g 2 M z R k M j F k N W U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l u Y 3 V s b 3 M l M j B G a W 5 h b G V z X 0 N s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b m N 1 b G 9 z J T I w R m l u Y W x l c 1 9 D b G V u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j d W x v c y U y M E Z p b m F s Z X N f Q 2 x l b n Q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H d G I D 6 D z p w 3 + B b c O W B b G s 7 y 8 Q M / w 0 3 A V / e T U b E I 2 9 + P A A A A A A 6 A A A A A A g A A I A A A A G 1 k R W n y Z s y a J + 3 R 9 w e k e m T 0 p I 2 h Y A 3 Y L T e B X e k g D J F Z U A A A A H N e T N F w t F 5 j d B g 1 U E S M z + i 4 E I H s Z c u d 1 3 0 7 e l S I b x o l J y R x / 3 L / T Y R O 0 r l i 3 s S u O I u J 4 8 + f p z G w 0 z y 4 M B n U y r I X G p i f 1 q U j F + 0 a F 0 l Y E X k M Q A A A A A O d O X p + B M I I i D R f k q y b s T E W H a Q / D 0 E 7 c f y D S K W 3 T Y j P v C N x M A S q T M P Y x 9 M j D f h s v k X r d D J L 5 f H O t A V H G J g f Z X k = < / D a t a M a s h u p > 
</file>

<file path=customXml/itemProps1.xml><?xml version="1.0" encoding="utf-8"?>
<ds:datastoreItem xmlns:ds="http://schemas.openxmlformats.org/officeDocument/2006/customXml" ds:itemID="{849A6DAF-7B69-4F75-8ED6-9E3A1FFBD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INICIO</vt:lpstr>
      <vt:lpstr>MASTER</vt:lpstr>
      <vt:lpstr>CONSOLIDADO</vt:lpstr>
      <vt:lpstr>Dashboard PBI Luis</vt:lpstr>
      <vt:lpstr>Vistas GEE Luis</vt:lpstr>
      <vt:lpstr>Vinculos Finales_Clent</vt:lpstr>
      <vt:lpstr>MATRIZ PRECIOS</vt:lpstr>
      <vt:lpstr>LINK GEE-MSTORE</vt:lpstr>
      <vt:lpstr>LINK PUBLICO PBI</vt:lpstr>
      <vt:lpstr>Div Administrativa</vt:lpstr>
      <vt:lpstr>PortadasHTML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2020-12-23T10:58:17Z</dcterms:created>
  <dcterms:modified xsi:type="dcterms:W3CDTF">2021-01-23T13:23:00Z</dcterms:modified>
</cp:coreProperties>
</file>