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4F4E42D9-23DE-42D8-B04D-A86D37B1DCDE}" xr6:coauthVersionLast="47" xr6:coauthVersionMax="47" xr10:uidLastSave="{00000000-0000-0000-0000-000000000000}"/>
  <bookViews>
    <workbookView xWindow="-80" yWindow="-80" windowWidth="19360" windowHeight="10500" xr2:uid="{3C601918-C683-4A9E-9764-2E2F3DE6B565}"/>
  </bookViews>
  <sheets>
    <sheet name="Monitoreo Nuevos Productos" sheetId="1" r:id="rId1"/>
    <sheet name="RESUMEN" sheetId="3" r:id="rId2"/>
    <sheet name="Hoja1" sheetId="2" r:id="rId3"/>
  </sheets>
  <definedNames>
    <definedName name="_xlnm._FilterDatabase" localSheetId="0" hidden="1">'Monitoreo Nuevos Productos'!$A$10:$N$164</definedName>
    <definedName name="SegmentaciónDeDatos_COLECCIÓN">#N/A</definedName>
    <definedName name="SegmentaciónDeDatos_TABLA_MADRE">#N/A</definedName>
    <definedName name="SegmentaciónDeDatos_TEMA">#N/A</definedName>
    <definedName name="SegmentaciónDeDatos_TIPO_PRODUCTO">#N/A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0" i="1" l="1"/>
  <c r="I8" i="1" l="1"/>
  <c r="B101" i="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A100" i="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I9" i="1" l="1"/>
  <c r="G80" i="1" l="1"/>
  <c r="G81" i="1" s="1"/>
  <c r="G82" i="1" s="1"/>
  <c r="G83" i="1" s="1"/>
  <c r="G84" i="1" s="1"/>
  <c r="G86" i="1" s="1"/>
  <c r="G87" i="1" s="1"/>
  <c r="G88" i="1" s="1"/>
  <c r="G89" i="1" s="1"/>
  <c r="G12" i="1" l="1"/>
  <c r="G13" i="1" s="1"/>
  <c r="G14" i="1" s="1"/>
  <c r="G15" i="1" s="1"/>
  <c r="G16" i="1" s="1"/>
  <c r="G17" i="1" s="1"/>
  <c r="G18" i="1" s="1"/>
  <c r="G19" i="1" l="1"/>
  <c r="G20" i="1" s="1"/>
  <c r="G21" i="1" s="1"/>
  <c r="G22" i="1" s="1"/>
  <c r="G24" i="1" s="1"/>
  <c r="G25" i="1" s="1"/>
  <c r="G26" i="1" s="1"/>
  <c r="G27" i="1" s="1"/>
  <c r="G28" i="1" s="1"/>
  <c r="G29" i="1" s="1"/>
  <c r="G30" i="1" s="1"/>
  <c r="G31" i="1" s="1"/>
  <c r="G32" i="1" s="1"/>
  <c r="G33" i="1" s="1"/>
  <c r="G34" i="1" s="1"/>
  <c r="G36" i="1" s="1"/>
  <c r="G37" i="1" s="1"/>
  <c r="G38" i="1" s="1"/>
  <c r="G39" i="1" s="1"/>
  <c r="G40" i="1" s="1"/>
  <c r="G41" i="1" s="1"/>
  <c r="G42" i="1" s="1"/>
  <c r="G44" i="1" s="1"/>
  <c r="G45" i="1" s="1"/>
  <c r="G46" i="1" s="1"/>
  <c r="G47" i="1" s="1"/>
  <c r="G48" i="1" s="1"/>
  <c r="G49" i="1" s="1"/>
  <c r="G50" i="1" s="1"/>
  <c r="G52" i="1" s="1"/>
  <c r="G53" i="1" s="1"/>
  <c r="G56" i="1" s="1"/>
  <c r="G58" i="1" s="1"/>
  <c r="G59" i="1" s="1"/>
  <c r="G60" i="1" s="1"/>
  <c r="G62" i="1"/>
  <c r="G63" i="1" s="1"/>
  <c r="G65" i="1" s="1"/>
  <c r="G66" i="1" s="1"/>
  <c r="G68" i="1" s="1"/>
  <c r="G69" i="1" s="1"/>
  <c r="G70" i="1" s="1"/>
  <c r="G71" i="1" s="1"/>
  <c r="G72" i="1" s="1"/>
  <c r="G74" i="1" s="1"/>
  <c r="G75" i="1" s="1"/>
  <c r="G76" i="1" s="1"/>
  <c r="G77" i="1" s="1"/>
  <c r="G78" i="1" s="1"/>
  <c r="G91" i="1" s="1"/>
  <c r="G92" i="1" s="1"/>
  <c r="G94" i="1" s="1"/>
  <c r="G95" i="1" s="1"/>
  <c r="G97" i="1" s="1"/>
  <c r="G98" i="1" s="1"/>
  <c r="D86" i="1"/>
  <c r="D87" i="1" s="1"/>
  <c r="D88" i="1" s="1"/>
  <c r="D89" i="1" s="1"/>
  <c r="D91" i="1" s="1"/>
  <c r="D92" i="1" s="1"/>
  <c r="D94" i="1" s="1"/>
  <c r="D95" i="1" s="1"/>
  <c r="D97" i="1" s="1"/>
  <c r="D98" i="1" s="1"/>
  <c r="D80" i="1"/>
  <c r="D81" i="1" s="1"/>
  <c r="D82" i="1" s="1"/>
  <c r="D83" i="1" s="1"/>
  <c r="D84" i="1" s="1"/>
  <c r="D74" i="1"/>
  <c r="D75" i="1" s="1"/>
  <c r="D76" i="1" s="1"/>
  <c r="D77" i="1" s="1"/>
  <c r="D78" i="1" s="1"/>
  <c r="D52" i="1"/>
  <c r="D53" i="1" s="1"/>
  <c r="D44" i="1"/>
  <c r="D45" i="1" s="1"/>
  <c r="D46" i="1" s="1"/>
  <c r="D47" i="1" s="1"/>
  <c r="D48" i="1" s="1"/>
  <c r="D49" i="1" s="1"/>
  <c r="D50" i="1" s="1"/>
  <c r="D36" i="1"/>
  <c r="D37" i="1" s="1"/>
  <c r="D38" i="1" s="1"/>
  <c r="D39" i="1" s="1"/>
  <c r="D40" i="1" s="1"/>
  <c r="D41" i="1" s="1"/>
  <c r="D42" i="1" s="1"/>
  <c r="B12" i="1"/>
  <c r="A12" i="1"/>
  <c r="A13" i="1" s="1"/>
  <c r="A14" i="1" s="1"/>
  <c r="A15" i="1" s="1"/>
  <c r="A16" i="1" s="1"/>
  <c r="A17" i="1" s="1"/>
  <c r="A18" i="1" s="1"/>
  <c r="D12" i="1"/>
  <c r="D13" i="1" s="1"/>
  <c r="D14" i="1" s="1"/>
  <c r="D15" i="1" s="1"/>
  <c r="D16" i="1" s="1"/>
  <c r="D17" i="1" s="1"/>
  <c r="D18" i="1" s="1"/>
  <c r="C97" i="1"/>
  <c r="C98" i="1" s="1"/>
  <c r="C65" i="1"/>
  <c r="C66" i="1" s="1"/>
  <c r="C68" i="1" s="1"/>
  <c r="C69" i="1" s="1"/>
  <c r="C70" i="1" s="1"/>
  <c r="C71" i="1" s="1"/>
  <c r="C72" i="1" s="1"/>
  <c r="C74" i="1" s="1"/>
  <c r="C75" i="1" s="1"/>
  <c r="C76" i="1" s="1"/>
  <c r="C77" i="1" s="1"/>
  <c r="C78" i="1" s="1"/>
  <c r="C80" i="1" s="1"/>
  <c r="C81" i="1" s="1"/>
  <c r="C36" i="1"/>
  <c r="C37" i="1" s="1"/>
  <c r="C38" i="1" s="1"/>
  <c r="C39" i="1" s="1"/>
  <c r="C40" i="1" s="1"/>
  <c r="C41" i="1" s="1"/>
  <c r="C42" i="1" s="1"/>
  <c r="C44" i="1" s="1"/>
  <c r="C45" i="1" s="1"/>
  <c r="C46" i="1" s="1"/>
  <c r="C47" i="1" s="1"/>
  <c r="C48" i="1" s="1"/>
  <c r="C49" i="1" s="1"/>
  <c r="C50" i="1" s="1"/>
  <c r="C52" i="1" s="1"/>
  <c r="C53" i="1" s="1"/>
  <c r="C12" i="1"/>
  <c r="C13" i="1" s="1"/>
  <c r="C14" i="1" s="1"/>
  <c r="C15" i="1" s="1"/>
  <c r="C16" i="1" s="1"/>
  <c r="C17" i="1" s="1"/>
  <c r="C18" i="1" s="1"/>
  <c r="D19" i="1" l="1"/>
  <c r="D20" i="1" s="1"/>
  <c r="D21" i="1" s="1"/>
  <c r="D22" i="1" s="1"/>
  <c r="D24" i="1" s="1"/>
  <c r="D25" i="1" s="1"/>
  <c r="D26" i="1" s="1"/>
  <c r="D27" i="1" s="1"/>
  <c r="D28" i="1" s="1"/>
  <c r="D29" i="1" s="1"/>
  <c r="D30" i="1" s="1"/>
  <c r="D31" i="1" s="1"/>
  <c r="D32" i="1" s="1"/>
  <c r="D33" i="1" s="1"/>
  <c r="D34" i="1" s="1"/>
  <c r="B13" i="1"/>
  <c r="B14" i="1" s="1"/>
  <c r="B15" i="1" s="1"/>
  <c r="B16" i="1" s="1"/>
  <c r="B17" i="1" s="1"/>
  <c r="B18" i="1" s="1"/>
  <c r="B19" i="1" s="1"/>
  <c r="B20" i="1" s="1"/>
  <c r="B21" i="1" s="1"/>
  <c r="A19" i="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C19" i="1"/>
  <c r="C20" i="1" s="1"/>
  <c r="C21" i="1" s="1"/>
  <c r="C22" i="1" s="1"/>
  <c r="C24" i="1" s="1"/>
  <c r="C25" i="1" s="1"/>
  <c r="C26" i="1" s="1"/>
  <c r="C27" i="1" s="1"/>
  <c r="C28" i="1" s="1"/>
  <c r="C29" i="1" s="1"/>
  <c r="C30" i="1" s="1"/>
  <c r="C31" i="1" s="1"/>
  <c r="C32" i="1" s="1"/>
  <c r="C33" i="1" s="1"/>
  <c r="C34" i="1" s="1"/>
  <c r="D58" i="1"/>
  <c r="D59" i="1" s="1"/>
  <c r="D60" i="1" s="1"/>
  <c r="D54" i="1"/>
  <c r="D55" i="1" s="1"/>
  <c r="D56" i="1" s="1"/>
  <c r="C58" i="1"/>
  <c r="C59" i="1" s="1"/>
  <c r="C60" i="1" s="1"/>
  <c r="C54" i="1"/>
  <c r="C55" i="1" s="1"/>
  <c r="C56" i="1" s="1"/>
  <c r="C86" i="1"/>
  <c r="C87" i="1" s="1"/>
  <c r="C88" i="1" s="1"/>
  <c r="C89" i="1" s="1"/>
  <c r="C91" i="1" s="1"/>
  <c r="C92" i="1" s="1"/>
  <c r="C94" i="1" s="1"/>
  <c r="C95" i="1" s="1"/>
  <c r="C82" i="1"/>
  <c r="C83" i="1" s="1"/>
  <c r="C84" i="1" s="1"/>
  <c r="D62" i="1"/>
  <c r="D63" i="1" s="1"/>
  <c r="D65" i="1" s="1"/>
  <c r="D66" i="1" s="1"/>
  <c r="D68" i="1" s="1"/>
  <c r="D69" i="1" s="1"/>
  <c r="D70" i="1" s="1"/>
  <c r="D71" i="1" s="1"/>
  <c r="D72" i="1" s="1"/>
  <c r="C62" i="1"/>
  <c r="C63" i="1" s="1"/>
  <c r="M65" i="1"/>
  <c r="M64" i="1"/>
  <c r="B22" i="1" l="1"/>
  <c r="B23" i="1" s="1"/>
  <c r="A85" i="1"/>
  <c r="A86" i="1" s="1"/>
  <c r="A87" i="1" s="1"/>
  <c r="A88" i="1" s="1"/>
  <c r="A89" i="1" s="1"/>
  <c r="A90" i="1" s="1"/>
  <c r="A91" i="1" s="1"/>
  <c r="A92" i="1" s="1"/>
  <c r="A93" i="1" s="1"/>
  <c r="A94" i="1" s="1"/>
  <c r="A95" i="1" s="1"/>
  <c r="A96" i="1" s="1"/>
  <c r="A97" i="1" s="1"/>
  <c r="A98" i="1" s="1"/>
  <c r="A82" i="1"/>
  <c r="A83" i="1" s="1"/>
  <c r="A84" i="1" s="1"/>
  <c r="J9" i="1"/>
  <c r="B24" i="1" l="1"/>
  <c r="B25" i="1" s="1"/>
  <c r="B26" i="1" s="1"/>
  <c r="B27" i="1" s="1"/>
  <c r="B28" i="1" s="1"/>
  <c r="B29" i="1" s="1"/>
  <c r="B30" i="1" s="1"/>
  <c r="B31" i="1" s="1"/>
  <c r="B32" i="1" s="1"/>
  <c r="B33" i="1" s="1"/>
  <c r="B34" i="1" l="1"/>
  <c r="B35" i="1" l="1"/>
  <c r="B36" i="1" l="1"/>
  <c r="B37" i="1" s="1"/>
  <c r="B38" i="1" s="1"/>
  <c r="B39" i="1" s="1"/>
  <c r="B40" i="1" s="1"/>
  <c r="B41" i="1" s="1"/>
  <c r="B42" i="1" l="1"/>
  <c r="B43" i="1" s="1"/>
  <c r="B44" i="1" l="1"/>
  <c r="B45" i="1" s="1"/>
  <c r="B46" i="1" s="1"/>
  <c r="B47" i="1" l="1"/>
  <c r="B48" i="1" l="1"/>
  <c r="B49" i="1" s="1"/>
  <c r="B50" i="1" s="1"/>
  <c r="B51" i="1" l="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l="1"/>
  <c r="B83" i="1" s="1"/>
  <c r="B84" i="1" s="1"/>
  <c r="B85" i="1"/>
  <c r="B86" i="1" s="1"/>
  <c r="B87" i="1" s="1"/>
  <c r="B88" i="1" s="1"/>
  <c r="B89" i="1" s="1"/>
  <c r="B90" i="1" s="1"/>
  <c r="B91" i="1" s="1"/>
  <c r="B92" i="1" s="1"/>
  <c r="B93" i="1" s="1"/>
  <c r="B94" i="1" s="1"/>
  <c r="B95" i="1" s="1"/>
  <c r="B96" i="1" s="1"/>
  <c r="B97" i="1" s="1"/>
  <c r="B98" i="1" s="1"/>
  <c r="D5" i="3" l="1"/>
  <c r="C6" i="3"/>
  <c r="C5" i="3"/>
  <c r="D6" i="3"/>
  <c r="C3" i="3" l="1"/>
  <c r="D3" i="3"/>
</calcChain>
</file>

<file path=xl/sharedStrings.xml><?xml version="1.0" encoding="utf-8"?>
<sst xmlns="http://schemas.openxmlformats.org/spreadsheetml/2006/main" count="1037" uniqueCount="324">
  <si>
    <t>SECTOR</t>
  </si>
  <si>
    <t>COLECCIÓN</t>
  </si>
  <si>
    <t>TABLA MADRE</t>
  </si>
  <si>
    <t>Agropecuario y Forestal</t>
  </si>
  <si>
    <t>Agricultura</t>
  </si>
  <si>
    <t>Exportaciones frutícolas || Chile || 2012-2020</t>
  </si>
  <si>
    <t>Exportaciones frutícolas || Chile || 2020</t>
  </si>
  <si>
    <t>TIPO PRODUCTO</t>
  </si>
  <si>
    <t>Informe Interactivo</t>
  </si>
  <si>
    <t>Título Genérico - Shopify</t>
  </si>
  <si>
    <t>Reporte 360°</t>
  </si>
  <si>
    <t>Importaciones frutícolas || Chile || 2012-2020</t>
  </si>
  <si>
    <t>Importaciones frutícolas || Chile || 2020</t>
  </si>
  <si>
    <t>Cantidad</t>
  </si>
  <si>
    <t>Aplica (Sí/No)</t>
  </si>
  <si>
    <t>Responsable Revisión</t>
  </si>
  <si>
    <t>Colores</t>
  </si>
  <si>
    <t>Separación miles</t>
  </si>
  <si>
    <t>Sin decimales</t>
  </si>
  <si>
    <t>Observación</t>
  </si>
  <si>
    <t>Informe 1</t>
  </si>
  <si>
    <t>Informe 2</t>
  </si>
  <si>
    <t>Informe 3</t>
  </si>
  <si>
    <t>Informe 5</t>
  </si>
  <si>
    <t>Informe 6</t>
  </si>
  <si>
    <t>Informe 7</t>
  </si>
  <si>
    <t>Rep360 (1)</t>
  </si>
  <si>
    <t>Rep360 (2)</t>
  </si>
  <si>
    <t xml:space="preserve">Informe Interactivo 1 </t>
  </si>
  <si>
    <t>Informe Interactivo 2</t>
  </si>
  <si>
    <t>Informe Interactivo 3</t>
  </si>
  <si>
    <t>Reporte 360</t>
  </si>
  <si>
    <t>TEMA</t>
  </si>
  <si>
    <t>Exportaciones</t>
  </si>
  <si>
    <t>Importaciones</t>
  </si>
  <si>
    <t>Ventas</t>
  </si>
  <si>
    <t>Tags</t>
  </si>
  <si>
    <t>Informe Interactivo 1</t>
  </si>
  <si>
    <t>Informe Interactivo 4</t>
  </si>
  <si>
    <t>Informe Interactivo 5</t>
  </si>
  <si>
    <t>Informe Interactivo 6</t>
  </si>
  <si>
    <t>Reporte 360 (1)</t>
  </si>
  <si>
    <t>Reporte 360 (2)</t>
  </si>
  <si>
    <t>Reporte 360 1</t>
  </si>
  <si>
    <t>Reporte 360 2</t>
  </si>
  <si>
    <t>Informe Interactivo 7</t>
  </si>
  <si>
    <t>Informe Interactivo 8</t>
  </si>
  <si>
    <t>Informe Interactivo 9</t>
  </si>
  <si>
    <t>Informe Interactivo 10</t>
  </si>
  <si>
    <t>Título específico</t>
  </si>
  <si>
    <t>Exportaciones frutícolas desde la región de Tarapacá || Chile || 2012-2020</t>
  </si>
  <si>
    <t>Exportaciones frutícolas de Arándano || Chile || 2012-2020</t>
  </si>
  <si>
    <t>Exportaciones frutícolas hacia República Dominicana || Chile || 2012-2020</t>
  </si>
  <si>
    <t>Exportaciones frutícolas de Aceites || Chile || 2012-2020</t>
  </si>
  <si>
    <t>Exportaciones frutícolas desde la región de Tarapacá || Chile || 2020</t>
  </si>
  <si>
    <t>Exportaciones frutícolas de Arándano || Chile || 2020</t>
  </si>
  <si>
    <t>Exportaciones frutícolas hacia República Dominicana || Chile || 2020</t>
  </si>
  <si>
    <t>Exportaciones frutícolas de Aceites || Chile || 2020</t>
  </si>
  <si>
    <t>Importaciones frutícolas desde República Dominicana || Chile || 2012-2020</t>
  </si>
  <si>
    <t>Importaciones frutícolas de Aceites || Chile || 2012-2020</t>
  </si>
  <si>
    <t>Importaciones frutícolas de Arándano || Chile || 2012-2020</t>
  </si>
  <si>
    <t>Importaciones frutícolas desde República Dominicana || Chile || 2020</t>
  </si>
  <si>
    <t>Importaciones frutícolas de Aceites || Chile || 2020</t>
  </si>
  <si>
    <t>Importaciones frutícolas de Arándano || Chile || 2020</t>
  </si>
  <si>
    <t>4.10</t>
  </si>
  <si>
    <t>Cosecha</t>
  </si>
  <si>
    <t>Producción</t>
  </si>
  <si>
    <t>Rendimiento agrícola en Coquimbo || Chile || 2020</t>
  </si>
  <si>
    <t>Rendimiento agrícola de Legumbres || Chile || 2020</t>
  </si>
  <si>
    <t>Rendimiento</t>
  </si>
  <si>
    <t>Empresas</t>
  </si>
  <si>
    <t>Precios</t>
  </si>
  <si>
    <t>hortaliza, superficie plantada, agricultura, horticultura, tubérculo</t>
  </si>
  <si>
    <t>exportación, fruta, plantaciones, comercio exterior, producción, dólar, valor</t>
  </si>
  <si>
    <t>fruta, importación, agricultura, comercio, internacional</t>
  </si>
  <si>
    <t>Importaciones, Dólares, Origen, Agricultura, Chile</t>
  </si>
  <si>
    <t>Ventas, Agricultura, dólar, empresa</t>
  </si>
  <si>
    <t>agricultura, frutas, distribución, internacional, comercio internacional, exportación, producción, kilogramos, empleados, empresas</t>
  </si>
  <si>
    <t>Mano de Obra, Empleados, Industria, Predio, Contrato</t>
  </si>
  <si>
    <t>superficie, hectáreas, cultivo, agricultura, chile, región</t>
  </si>
  <si>
    <t>producción, toneladas, cultivo, agricultura, chile, región</t>
  </si>
  <si>
    <t>rendimiento, quintales, hectárea, cultivo, agricultura, chile, región</t>
  </si>
  <si>
    <t>superficie plantada, fruta, catastro frutícola, agricultura, cultivos</t>
  </si>
  <si>
    <t>empresas, agrícolas, agricultura, chile, cultivos</t>
  </si>
  <si>
    <t>Frambuesa,Higo,Kiwi,Mora,Limón,Mandarina,Naranja,Pomelo,Cereza,Ciruela,Damasco,Durazno,Nectarín,Granada,Manzana,Membrillo,Níspero,Pera,Palta,Caqui,Chirimoya,Tuna,Guayaba,Mango,Maracuyá,Papaya,Piña,Plátano,Coco,Tumbo,Uva,Frutilla,Arándano (blue),Breva,Pera asiática,Berries,Cítricos,Frutos de hueso (carozo),Frutos de pepita,Oleaginosos,Otros,Tropicales y subtropicales,Coquimbo,Valparaíso,Maule,Bíobío,La Araucanía,Los Lagos,Metropolitana,Arica y Parinacota,Ñuble,Agrícola del Norte S.A. de Arica,Comercializadora del Agro de Limarí,Femacal de La Calera,Feria Lagunitas de Puerto Montt,Macroferia Regional de Talca,Mercado Mayorista Lo Valledor de Santiago,Terminal Hortofrutícola Agro Chillán,Terminal La Palmera de La Serena,Vega Central Mapocho de Santiago,Vega Modelo de Temuco,Vega Monumental Concepción,Precios diarios,fruta,chile</t>
  </si>
  <si>
    <t>Berenjena,Pimiento,Ajo,Cebolla,Puerro,Repollo,Coliflor,Acelga,Achicoria,Espinaca,Alcachofa,Apio,Tomate,Ají,Arveja Verde,Brócoli,Choclo,Melón,Orégano,Poroto granado,Poroto verde,Zapallo italiano,Lechuga,Albahaca,Bruselas (repollito),Caigua,Cebollín,Cebollín baby,Ciboulette,Cilantro,Fruto del paraíso,Locoto,Pepino dulce,Perejil,Zapallo,Papa,Camote,Jengibre,Zanahoria,Betarraga,Pepino ensalada,Sandia,Haba,Rabanito,Ramas de apio,Corazón de apio,Tarapacá,Atacama,Coquimbo,Valparaíso,O'Higgins,Maule,Biobío,La Araucanía,Los Lagos,Aysén,Metropolitana,Los Ríos,Arica y Parinacota,Ñuble,Agrícola del Norte S.A. de Arica,Comercializadora del Agro de Limarí,Femacal de La Calera,Feria Lagunitas de Puerto Montt,Macroferia Regional de Talca,Mercado Mayorista Lo Valledor de Santiago,Terminal Hortofrutícola Agro Chillán,Terminal La Palmera de La Serena,Vega Central Mapocho de Santiago,Vega Modelo de Temuco,Vega Monumental Concepción,Precios diarios,hortaliza,chile</t>
  </si>
  <si>
    <t>Valor de exportaciones frutícolas || Chile || 2012-2020</t>
  </si>
  <si>
    <t>Valor de exportaciones frutícolas || Chile || 2020</t>
  </si>
  <si>
    <t>Valor de exportaciones frutícolas en la Región de Atacama  || Chile || 2012-2020</t>
  </si>
  <si>
    <t>Valor de exportaciones frutícolas con Destino a Australia || Chile || 2012-2020</t>
  </si>
  <si>
    <t>Valor de exportaciones frutícolas de Cítricos  || Chile || 2012-2020</t>
  </si>
  <si>
    <t>Valor de exportaciones frutícolas de Limón  || Chile || 2012-2020</t>
  </si>
  <si>
    <t>Valor de exportaciones frutícolas en la Región de Atacama  || Chile || 2020</t>
  </si>
  <si>
    <t>Valor de exportaciones frutícolas con Destino a Australia || Chile || 2020</t>
  </si>
  <si>
    <t>Valor de exportaciones frutícolas de Cítricos  || Chile || 2020</t>
  </si>
  <si>
    <t>Valor de exportaciones frutícolas de Limón  || Chile || 2020</t>
  </si>
  <si>
    <t>Valor de exportaciones frutícolas procesadas como Jugos  || Chile || 2012-2020</t>
  </si>
  <si>
    <t>Valor de exportaciones frutícolas procesadas como Jugos  || Chile || 2020</t>
  </si>
  <si>
    <t>Valor de importaciones frutícolas desde Marruecos || Chile || 2012-2020</t>
  </si>
  <si>
    <t>Valor de importaciones frutícolas de Arándano || Chile || 2012-2020</t>
  </si>
  <si>
    <t>Valor de importaciones frutícolas procesadas como Aceites || Chile || 2012-2020</t>
  </si>
  <si>
    <t>Valor de importaciones frutícolas desde Marruecos || Chile || 2020</t>
  </si>
  <si>
    <t>Valor de importaciones frutícolas de Arándano || Chile || 2020</t>
  </si>
  <si>
    <t>Valor de importaciones frutícolas procesadas como Aceites || Chile || 2020</t>
  </si>
  <si>
    <t>Valor de importaciones frutícolas || Chile || 2012-2020</t>
  </si>
  <si>
    <t>Valor de importaciones frutícolas || Chile || 2020</t>
  </si>
  <si>
    <t>Ventas estimadas de la Agroindustria de Cítricos || Chile ||Indefinido</t>
  </si>
  <si>
    <t>Ventas estimadas de la Agroindustria de Frutas de pepita y de hueso || Chile ||Indefinido</t>
  </si>
  <si>
    <t>Ventas estimadas de la Agroindustria en Empresas SIN VENTAS || Chile ||Indefinido</t>
  </si>
  <si>
    <t>Ventas estimadas de la Agroindustria || Chile ||Indefinido</t>
  </si>
  <si>
    <t>Agroindustria frutícola en la Región de Araucanía  || Chile || 2018-2020</t>
  </si>
  <si>
    <t>Agroindustria frutícola en la Comuna de Tierra Amarilla  || Chile || 2018-2020</t>
  </si>
  <si>
    <t>Agroindustria frutícola de Mango || Chile || 2018-2020</t>
  </si>
  <si>
    <t>Agroindustria frutícola || Chile || 2018-2020</t>
  </si>
  <si>
    <t>Superficie plantada de la agroindustria hortícola en la región de Atacama  || Chile || 2012-2020</t>
  </si>
  <si>
    <t>Superficie plantada de la agroindustria hortícola de Hortalizas || Chile || 2012-2020</t>
  </si>
  <si>
    <t>Superficie plantada de la agroindustria hortícola || Chile || 2012-2020</t>
  </si>
  <si>
    <t>Superficie plantada de la agroindustria frutícola en la Región de Valparaíso  || Chile || 2017-2020</t>
  </si>
  <si>
    <t>Superficie plantada de la agroindustria frutícola en la Comuna de Tierra Amarilla|| Chile || 2017-2020</t>
  </si>
  <si>
    <t>Superficie plantada de la agroindustria frutícola de Frutos de pepita || Chile || 2017-2020</t>
  </si>
  <si>
    <t>Superficie plantada de la agroindustria frutícola de Calafate || Chile || 2017-2020</t>
  </si>
  <si>
    <t>Superficie plantada de la agroindustria frutícola || Chile || 2017-2020</t>
  </si>
  <si>
    <t>Títulos revisados</t>
  </si>
  <si>
    <t>ok</t>
  </si>
  <si>
    <t>pendiente</t>
  </si>
  <si>
    <t>RESPONSABLE</t>
  </si>
  <si>
    <t>Caro</t>
  </si>
  <si>
    <t>Patricio</t>
  </si>
  <si>
    <t>Paula</t>
  </si>
  <si>
    <t>Nati</t>
  </si>
  <si>
    <t>Feña</t>
  </si>
  <si>
    <t>ESTADO</t>
  </si>
  <si>
    <t>en proceso</t>
  </si>
  <si>
    <t>NOMBRE</t>
  </si>
  <si>
    <t>Empleados de la Agroindustria Frutícola || Chile || 2017-2019</t>
  </si>
  <si>
    <t>Cosecha agrícola en Coquimbo || Chile || 2019-2020</t>
  </si>
  <si>
    <t>Cosecha agrícola de Legumbres || Chile || 2019-2020</t>
  </si>
  <si>
    <t>Cosecha agrícola en Coquimbo || Chile || 2005-2020</t>
  </si>
  <si>
    <t>Cosecha agrícola de Legumbres || Chile || 2005-2020</t>
  </si>
  <si>
    <t>Producción agrícola en Coquimbo || Chile || 2019-2020</t>
  </si>
  <si>
    <t>Producción agrícola de Legumbres || Chile || 2019-2020</t>
  </si>
  <si>
    <t>Producción agrícola en Coquimbo || Chile || 1979-2020</t>
  </si>
  <si>
    <t>Producción agrícola de Legumbres || Chile || 1979-2020</t>
  </si>
  <si>
    <t>Cosecha agrícola || Chile || 2019-2020</t>
  </si>
  <si>
    <t>Cosecha agrícola || Chile || 2005-2020</t>
  </si>
  <si>
    <t>Producción agrícola || Chile || 1979-2020</t>
  </si>
  <si>
    <t>Producción agrícola || Chile || 2019-2020</t>
  </si>
  <si>
    <t>Empresas de la agroindustria en Tarapacá || Chile || 2018-2019</t>
  </si>
  <si>
    <t>Empresas de la agroindustria de Aceite || Chile || 2018-2019</t>
  </si>
  <si>
    <t>Empresas de la agroindustria || Chile || 2018-2019</t>
  </si>
  <si>
    <t>Precios diarios de fruta en Terminal La Palmera de La Serena  || Chile || 2021</t>
  </si>
  <si>
    <t>Precios diarios de Durazno en Mercados Mayoristas || Chile || 2021</t>
  </si>
  <si>
    <t>Precios diarios por Fruta y por Mercados Mayoristas || Chile || 2021</t>
  </si>
  <si>
    <t>Precios diarios de hortalizas en Terminal Hortofrutícola Agro Chillán  || Chile || 2021</t>
  </si>
  <si>
    <t>Precios diarios de Acelga en los Mercados Mayoristas || Chile || 2021</t>
  </si>
  <si>
    <t>Precios diarios por Hortalizas y por Mercados Mayoristas || Chile || 2021</t>
  </si>
  <si>
    <t>Valor de exportaciones frutícolas || Chile || 2012-2020 || Por país de destino</t>
  </si>
  <si>
    <t xml:space="preserve">Valor de exportaciones frutícolas || Chile || 2012-2020 || Por Tipo de Fruta </t>
  </si>
  <si>
    <t xml:space="preserve">Valor de exportaciones frutícolas || Chile || 2012-2020 || Por Fruta </t>
  </si>
  <si>
    <t xml:space="preserve">Valor de exportaciones frutícolas || Chile || 2012-2020 || Por procesamiento  </t>
  </si>
  <si>
    <t xml:space="preserve">Valor de exportaciones frutícolas || Chile || 2020 || Por país de destino  </t>
  </si>
  <si>
    <t xml:space="preserve">Valor de exportaciones frutícolas || Chile || 2020 || Por Tipo de Fruta </t>
  </si>
  <si>
    <t xml:space="preserve">Valor de exportaciones frutícolas || Chile || 2020 || Por Fruta </t>
  </si>
  <si>
    <t xml:space="preserve">Valor de exportaciones frutícolas || Chile || 2020 || Por procesamiento  </t>
  </si>
  <si>
    <t>Valor de importaciones frutícolas || Chile || 2012-2020 || Por país de origen</t>
  </si>
  <si>
    <t>Valor de importaciones frutícolas || Chile || 2012-2020 || Por Fruta</t>
  </si>
  <si>
    <t xml:space="preserve">Valor de importaciones frutícolas || Chile || 2012-2020 || Por Procesamiento </t>
  </si>
  <si>
    <t>Valor de importaciones frutícolas || Chile || 2020 || Por país de origen</t>
  </si>
  <si>
    <t>Valor de importaciones frutícolas || Chile || 2020 || Por Fruta</t>
  </si>
  <si>
    <t xml:space="preserve">Valor de importaciones frutícolas || Chile || 2020 || Por Procesamiento </t>
  </si>
  <si>
    <t>Superficie plantada de la agroindustria hortícola || Chile || 2012-2020 || Por región</t>
  </si>
  <si>
    <t>Superficie plantada de la agroindustria hortícola || Chile || 2012-2020 || Por tipo de cultivo</t>
  </si>
  <si>
    <t>Empresas de la agroindustria || Chile || 2017-2019 || Por región</t>
  </si>
  <si>
    <t>Empresas de la agroindustria || Chile || 2017-2019 || Por procesamiento</t>
  </si>
  <si>
    <t>Empresas de la agroindustria || Chile || 2017-2019</t>
  </si>
  <si>
    <t>Precios diarios de fruta en Mercados Mayoristas || Chile || 2021 || Por fruta</t>
  </si>
  <si>
    <t xml:space="preserve">Precios diarios de fruta en Mercados Mayoristas || Chile || 2021 </t>
  </si>
  <si>
    <t>Precios diarios de hortalizas en Mercados Mayoristas  || Chile || 2021 || Por Mercado Mayorista</t>
  </si>
  <si>
    <t>Precios diarios de hortalizas en Mercados Mayoristas || Chile || 2021 || Por hortaliza</t>
  </si>
  <si>
    <t>Precios diarios de hortalizas en Mercados Mayoristas || Chile || 2021</t>
  </si>
  <si>
    <t>Precios diarios de fruta en Mercados Mayoristas || Chile || 2021 || Por Mercado Mayorista</t>
  </si>
  <si>
    <t>Volumen de exportaciones frutícolas || Chile || 2012-2020 || Por fruta</t>
  </si>
  <si>
    <t>Volumen de exportaciones frutícolas || Chile || 2012-2020 || Por país de destino</t>
  </si>
  <si>
    <t>Volumen de exportaciones frutícolas || Chile || 2012-2020 || Por procesamiento</t>
  </si>
  <si>
    <t>Volumen de exportaciones frutícolas || Chile || 2020 || Por fruta</t>
  </si>
  <si>
    <t>Volumen de exportaciones frutícolas || Chile || 2020 || Por país de destino</t>
  </si>
  <si>
    <t>Volumen de exportaciones frutícolas || Chile || 2020 || Por procesamiento</t>
  </si>
  <si>
    <t>Volumen de exportaciones frutícolas || Chile || 2012-2020</t>
  </si>
  <si>
    <t>Volumen de exportaciones frutícolas || Chile || 2020</t>
  </si>
  <si>
    <t>Volumen de importaciones frutícolas || Chile || 2012-2020 || Por país de origen</t>
  </si>
  <si>
    <t xml:space="preserve">Volumen de importaciones frutícolas || Chile || 2012-2020 || Por procesamiento </t>
  </si>
  <si>
    <t>Volumen de importaciones frutícolas || Chile || 2012-2020 || Por fruta</t>
  </si>
  <si>
    <t>Volumen de importaciones frutícolas || Chile || 2020 || Por país de origen</t>
  </si>
  <si>
    <t xml:space="preserve">Volumen de importaciones frutícolas || Chile || 2020 || Por procesamiento </t>
  </si>
  <si>
    <t>Volumen de importaciones frutícolas || Chile || 2020 || Por fruta</t>
  </si>
  <si>
    <t>Volumen de importaciones frutícolas || Chile || 2020</t>
  </si>
  <si>
    <t>En contenido</t>
  </si>
  <si>
    <t xml:space="preserve">Empleados de la Agroindustria Frutícola || Chile || 2017-2019 || Por Región </t>
  </si>
  <si>
    <t>Empleados de la Agroindustria Frutícola || Chile || 2017-2019 || Por Mano de Obra</t>
  </si>
  <si>
    <t>Superficie agrícola cosechada || Chile || 2019-2020 || Por región</t>
  </si>
  <si>
    <t>Superficie agrícola cosechada || Chile || 2019-2020</t>
  </si>
  <si>
    <t>Superficie agrícola cosechada || Chile || 2005-2020 || Por región</t>
  </si>
  <si>
    <t>Superficie agrícola cosechada || Chile || 2005-2020</t>
  </si>
  <si>
    <t>Volumen de producción agrícola || Chile || 2019-2020 || Por región</t>
  </si>
  <si>
    <t>Volumen de producción agrícola || Chile || 2019-2020 || Por tipo de cultivo</t>
  </si>
  <si>
    <t>Volumen de producción agrícola || Chile || 2019-2020</t>
  </si>
  <si>
    <t>Volumen de producción agrícola || Chile || 1979-2020 || Por región</t>
  </si>
  <si>
    <t>Volumen de producción agrícola || Chile || 1979-2020 || Por tipo de cultivo</t>
  </si>
  <si>
    <t>Volumen de producción agrícola || Chile || 1979-2020</t>
  </si>
  <si>
    <t>Superficie plantada de la agroindustria frutícola || Chile || 2017-2020 || Por comuna</t>
  </si>
  <si>
    <t>Superficie plantada de la agroindustria frutícola || Chile || 2017-2020 || Por tipo de cultivo</t>
  </si>
  <si>
    <t>Superficie plantada de la agroindustria frutícola || Chile || 2017-2020 || Por región</t>
  </si>
  <si>
    <t>Superficie plantada de la agroindustria frutícola || Chile || 2017-2020 || Por cultivo</t>
  </si>
  <si>
    <t>Plantaciones</t>
  </si>
  <si>
    <t>Volumen de producción frutícola || Chile || 2018-2020 || Por región</t>
  </si>
  <si>
    <t>Volumen de producción frutícola || Chile || 2018-2020 || Por comuna</t>
  </si>
  <si>
    <t>Volumen de producción frutícola || Chile || 2018-2020</t>
  </si>
  <si>
    <t>Volumen de producción frutícola || Chile || 2018-2020 || Por fruta</t>
  </si>
  <si>
    <t>Empleados</t>
  </si>
  <si>
    <t>Volumen de exportaciones frutícolas || Chile || 2020 || Por región de origen</t>
  </si>
  <si>
    <t>Volumen de exportaciones frutícolas || Chile || 2012-2020 || Por región de origen</t>
  </si>
  <si>
    <t>Valor de exportaciones frutícolas || Chile || 2012-2020 || Por región de origen</t>
  </si>
  <si>
    <t>Valor de exportaciones frutícolas || Chile || 2020 || Por región de origen</t>
  </si>
  <si>
    <t>Rendimiento agrícola || Chile || 2019-2020 || Por región</t>
  </si>
  <si>
    <t>Rendimiento agrícola || Chile || 2019-2020 || Por cultivo</t>
  </si>
  <si>
    <t xml:space="preserve">Rendimiento agrícola || Chile || 2019-2020 </t>
  </si>
  <si>
    <t>Rendimiento agrícola || Chile || 1979-2020 || Por región</t>
  </si>
  <si>
    <t>Rendimiento agrícola || Chile || 1979-2020 || Por cultivo</t>
  </si>
  <si>
    <t xml:space="preserve">Rendimiento agrícola || Chile || 1979-2020 </t>
  </si>
  <si>
    <t>Volumen de importaciones frutícolas || Chile || 2012-2020</t>
  </si>
  <si>
    <t>Mujeres</t>
  </si>
  <si>
    <t>Violencia</t>
  </si>
  <si>
    <t>Ventas estimadas de la Agroindustria || Chile || 1949-2020 || Por Región</t>
  </si>
  <si>
    <t>Ventas estimadas de la Agroindustria || Chile || 1949-2020 || Por Comuna</t>
  </si>
  <si>
    <t>Ventas estimadas de la Agroindustria || Chile || 1949-2020 || Por Tamaño de empresa</t>
  </si>
  <si>
    <t>Ventas estimadas de la Agroindustria || Chile || 1949-2020</t>
  </si>
  <si>
    <t>Ventas estimadas de la Agroindustria || Chile || 1949-2020 || Por Tipo de Cultivo</t>
  </si>
  <si>
    <t>Ventas estimadas de la Agroindustria || Chile || 1949-2020 || Por Cultivo</t>
  </si>
  <si>
    <t>Superficie agrícola cosechada || Chile || 2019-2020 || Por tipo de cultivo</t>
  </si>
  <si>
    <t>Superficie agrícola cosechada || Chile || 2005-2020 || Por tipo de cultivo</t>
  </si>
  <si>
    <t>Volumen de exportaciones frutícolas || Chile || 2012-2020 || Por tipo de fruta</t>
  </si>
  <si>
    <t>Volumen de exportaciones frutícolas || Chile || 2020 || Por tipo de fruta</t>
  </si>
  <si>
    <t>Tasa de Violaciones en Chile por Región y sus comunas</t>
  </si>
  <si>
    <t>Acoso Laboral || Chile || 2019</t>
  </si>
  <si>
    <t>Mapa de Centros de la Mujer || Chile || 2021</t>
  </si>
  <si>
    <t>Mujeres atendidas en establecimientos de apoyo || Chile || 2014-2019</t>
  </si>
  <si>
    <t>R360 01</t>
  </si>
  <si>
    <t>RP 01</t>
  </si>
  <si>
    <t>Rp</t>
  </si>
  <si>
    <t>RP 02</t>
  </si>
  <si>
    <t>Gráficos</t>
  </si>
  <si>
    <t>Acoso Laboral</t>
  </si>
  <si>
    <t>Violaciones</t>
  </si>
  <si>
    <t>Femicidios</t>
  </si>
  <si>
    <t>Acoso Callejero</t>
  </si>
  <si>
    <t>Resultados de Encuentas de Acoso Callejero || Chile || 2015-2016</t>
  </si>
  <si>
    <t>revisar</t>
  </si>
  <si>
    <t>Mapa de Femicidios || Chile || 2010-2021</t>
  </si>
  <si>
    <t>agregar</t>
  </si>
  <si>
    <t>Violencia Económica</t>
  </si>
  <si>
    <t>Abuso Sexual</t>
  </si>
  <si>
    <t>Sentencias Generales</t>
  </si>
  <si>
    <t>Violencia Psicológica</t>
  </si>
  <si>
    <t>Centros de Apoyo a la Mujer</t>
  </si>
  <si>
    <t>Sentencias dictadas por delitos contra la mujer || Chile || 2013-2019</t>
  </si>
  <si>
    <t>Sentencias dictadas por delitos contra la mujer || Chile || 2013-2019 || Por Región</t>
  </si>
  <si>
    <t>Sentencias dictadas por delitos contra la mujer || Chile || 2013-2019 || Por Juzgados de Garantía</t>
  </si>
  <si>
    <t>Sentencias dictadas por delitos contra la mujer || Chile || 2013-2019 || Por Delito</t>
  </si>
  <si>
    <t>Frecuencia de Delitos por Violaciones || Chile || 2008-2020 || Por Región</t>
  </si>
  <si>
    <t>Tasa de Delitos por Violaciones || Chile || 2008-2020 || Por Región</t>
  </si>
  <si>
    <t>Frecuencia de Casos de Violencia Económica || Chile || 2012-2020 || Por Prevalencia</t>
  </si>
  <si>
    <r>
      <t xml:space="preserve">Tasa de Casos de Violencia Psicológica hacia la mujer || Chile || 2020 || Por Región </t>
    </r>
    <r>
      <rPr>
        <i/>
        <sz val="11"/>
        <color rgb="FFFF0000"/>
        <rFont val="Calibri"/>
        <family val="2"/>
        <scheme val="minor"/>
      </rPr>
      <t xml:space="preserve">(por 100 mil habitantes) </t>
    </r>
  </si>
  <si>
    <r>
      <t xml:space="preserve">Tasa de Casos de Violencia Psicológica hacia la mujer || Chile || 2020 || Por Prevalencia </t>
    </r>
    <r>
      <rPr>
        <i/>
        <sz val="11"/>
        <color rgb="FFFF0000"/>
        <rFont val="Calibri"/>
        <family val="2"/>
        <scheme val="minor"/>
      </rPr>
      <t xml:space="preserve">(por 100 mil habitantes) </t>
    </r>
  </si>
  <si>
    <r>
      <t xml:space="preserve">Tasa de Casos de Violencia Psicológica hacia la mujer || Chile || 2012-2020 || Por Región </t>
    </r>
    <r>
      <rPr>
        <i/>
        <sz val="11"/>
        <color rgb="FFFF0000"/>
        <rFont val="Calibri"/>
        <family val="2"/>
        <scheme val="minor"/>
      </rPr>
      <t xml:space="preserve">(por 100 mil habitantes) </t>
    </r>
  </si>
  <si>
    <r>
      <t xml:space="preserve">Tasa de Casos de Violencia Psicológica hacia la mujer || Chile || 2012-2020 || Por Prevalencia </t>
    </r>
    <r>
      <rPr>
        <i/>
        <sz val="11"/>
        <color rgb="FFFF0000"/>
        <rFont val="Calibri"/>
        <family val="2"/>
        <scheme val="minor"/>
      </rPr>
      <t xml:space="preserve">(por 100 mil habitantes) </t>
    </r>
  </si>
  <si>
    <r>
      <t xml:space="preserve">Tasa de Casos de Violencia Psicológica hacia la mujer || Chile || 2020 || Por Región </t>
    </r>
    <r>
      <rPr>
        <i/>
        <sz val="11"/>
        <color rgb="FFFF0000"/>
        <rFont val="Calibri"/>
        <family val="2"/>
        <scheme val="minor"/>
      </rPr>
      <t xml:space="preserve">(por 100 mil mujeres) </t>
    </r>
  </si>
  <si>
    <r>
      <t>Tasa de Casos de Violencia Psicológica hacia la mujer || Chile || 2020 || Por Prevalencia</t>
    </r>
    <r>
      <rPr>
        <i/>
        <sz val="11"/>
        <color rgb="FFFF0000"/>
        <rFont val="Calibri"/>
        <family val="2"/>
        <scheme val="minor"/>
      </rPr>
      <t xml:space="preserve"> (por 100 mil mujeres) </t>
    </r>
  </si>
  <si>
    <r>
      <t xml:space="preserve">Tasa de Casos de Violencia Psicológica hacia la mujer || Chile || 2020  </t>
    </r>
    <r>
      <rPr>
        <i/>
        <sz val="11"/>
        <color rgb="FFFF0000"/>
        <rFont val="Calibri"/>
        <family val="2"/>
        <scheme val="minor"/>
      </rPr>
      <t xml:space="preserve">(por 100 mil habitantes) </t>
    </r>
  </si>
  <si>
    <r>
      <t xml:space="preserve">Tasa de Casos de Violencia Psicológica hacia la mujer || Chile || 2012-2020 </t>
    </r>
    <r>
      <rPr>
        <i/>
        <sz val="11"/>
        <color rgb="FFFF0000"/>
        <rFont val="Calibri"/>
        <family val="2"/>
        <scheme val="minor"/>
      </rPr>
      <t xml:space="preserve">(por 100 mil habitantes) </t>
    </r>
  </si>
  <si>
    <r>
      <t xml:space="preserve">Tasa de Casos de Violencia Psicológica hacia la mujer || Chile || 2020 </t>
    </r>
    <r>
      <rPr>
        <i/>
        <sz val="11"/>
        <color rgb="FFFF0000"/>
        <rFont val="Calibri"/>
        <family val="2"/>
        <scheme val="minor"/>
      </rPr>
      <t xml:space="preserve"> (por 100 mil mujeres) </t>
    </r>
  </si>
  <si>
    <r>
      <t xml:space="preserve">Tasa de Casos de Violencia Psicológica hacia la mujer || Chile || 2012-2020 </t>
    </r>
    <r>
      <rPr>
        <i/>
        <sz val="11"/>
        <color rgb="FFFF0000"/>
        <rFont val="Calibri"/>
        <family val="2"/>
        <scheme val="minor"/>
      </rPr>
      <t xml:space="preserve"> (por 100 mil mujeres) </t>
    </r>
  </si>
  <si>
    <t>Tasa de Casos de Violencia Económica hacia la mujer || Chile || 2012-2020 || Por Prevalencia</t>
  </si>
  <si>
    <t>Frecuencia de Casos de Violencia Económica hacia la mujer || Chile || 2012-2020</t>
  </si>
  <si>
    <r>
      <t xml:space="preserve">Tasa de Casos de Violencia Económica hacia la mujer || Chile || 2012-2020   </t>
    </r>
    <r>
      <rPr>
        <i/>
        <sz val="11"/>
        <color rgb="FFFF0000"/>
        <rFont val="Calibri"/>
        <family val="2"/>
        <scheme val="minor"/>
      </rPr>
      <t>(por 100mil habitantes)</t>
    </r>
  </si>
  <si>
    <r>
      <t xml:space="preserve">Tasa de Casos de Violencia Económica hacia la mujer || Chile || 2012-2020   </t>
    </r>
    <r>
      <rPr>
        <i/>
        <sz val="11"/>
        <color rgb="FFFF0000"/>
        <rFont val="Calibri"/>
        <family val="2"/>
        <scheme val="minor"/>
      </rPr>
      <t>(por 100mil mujeres)</t>
    </r>
  </si>
  <si>
    <t xml:space="preserve">Mujeres atendidas en establecimientos de apoyo || Chile || 2014-2019 || Por tipo de establecimiento </t>
  </si>
  <si>
    <t>Mapa de Centros de la Mujer || Chile || 2021 || Por región</t>
  </si>
  <si>
    <t>Mujeres atendidas en CVS || Chile || 2017-2019 || Por región</t>
  </si>
  <si>
    <t>Centros de Reeducación de Hombres || Chile || Registros 2015-2019 || Ubicación 2021</t>
  </si>
  <si>
    <t>Sentencias dictadas por delitos de Abuso Sexual || Chile || 2013-2019 || Por Juzgados de Garantía</t>
  </si>
  <si>
    <t>Sentencias dictadas por delitos de Abuso Sexual || Chile || 2013-2019 || Por delito</t>
  </si>
  <si>
    <t>Sentencias dictadas por delitos de Abuso Sexual || Chile || 2013-2019</t>
  </si>
  <si>
    <t>Sentencias dictadas por delitos de Abuso Sexual || Chile || 2013-2019 || Por Región</t>
  </si>
  <si>
    <t>Sentencias dictadas por delitos vinculados a la mujer || Chile || 2013-2019 || Por Región</t>
  </si>
  <si>
    <t>Sentencias dictadas por delitos vinculados a la mujer || Chile || 2013-2019 || Por Juzgados de Garantía</t>
  </si>
  <si>
    <t>Sentencias dictadas por delitos vinculados a la mujer || Chile || 2013-2019 || Por delito</t>
  </si>
  <si>
    <t>Sentencias dictadas por delitos vinculados a la mujer || Chile || 2013-2019</t>
  </si>
  <si>
    <t>II 01</t>
  </si>
  <si>
    <t>II 02</t>
  </si>
  <si>
    <t>II 03</t>
  </si>
  <si>
    <t>II 04</t>
  </si>
  <si>
    <t>VIF</t>
  </si>
  <si>
    <t>27.10</t>
  </si>
  <si>
    <t>Atenciones de salud</t>
  </si>
  <si>
    <t>R360</t>
  </si>
  <si>
    <t>RP</t>
  </si>
  <si>
    <t>Violencia psicológica hacia la mujer || Chile || 2020 || Por región</t>
  </si>
  <si>
    <t>Violencia psicológica hacia la mujer || Chile || 2020 || Por prevalencia</t>
  </si>
  <si>
    <t>Violencia psicológica hacia la mujer || Chile || 2012-2020 || Por región</t>
  </si>
  <si>
    <t>Violencia psicológica hacia la mujer || Chile || 2012-2020 || Por prevalencia</t>
  </si>
  <si>
    <t>Frecuencia de Violencia Intrafamiliar || Chile || 2005-2021 || Por región</t>
  </si>
  <si>
    <t>Atenciones Médicas por Violencia de Género || Chile || 2010-2016 || Por región</t>
  </si>
  <si>
    <t>Atenciones Médicas por Violencia de Género || Chile || 2010-2016 || Por tipo de atención</t>
  </si>
  <si>
    <t>Casos de Violencia Intrafamiliar presentados a fiscalía || Chile || 2019-2021 || Por región</t>
  </si>
  <si>
    <t>Casos de Violencia Intrafamiliar presentados a fiscalía || Chile || 2019-2021</t>
  </si>
  <si>
    <t>Atenciones Médicas por Violencia de Género || Chile || 2010-2016</t>
  </si>
  <si>
    <t>Violencia psicológica hacia la mujer || Chile || 2020</t>
  </si>
  <si>
    <t>Violencia psicológica hacia la mujer || Chile || 2012-2020</t>
  </si>
  <si>
    <t>Frecuencia de Casos de Violencia Económica || Chile || 2012-2017-2020 || Por Región</t>
  </si>
  <si>
    <r>
      <t xml:space="preserve">Tasa de Casos de Violencia Psicológica hacia la mujer || Chile || 2012-2017-2020 || Por Región </t>
    </r>
    <r>
      <rPr>
        <i/>
        <sz val="11"/>
        <color rgb="FFFF0000"/>
        <rFont val="Calibri"/>
        <family val="2"/>
        <scheme val="minor"/>
      </rPr>
      <t xml:space="preserve">(por 100 mil mujeres) </t>
    </r>
  </si>
  <si>
    <r>
      <t>Tasa de Casos de Violencia Psicológica hacia la mujer || Chile || 2012-2017-2020 || Por Prevalencia</t>
    </r>
    <r>
      <rPr>
        <i/>
        <sz val="11"/>
        <color rgb="FFFF0000"/>
        <rFont val="Calibri"/>
        <family val="2"/>
        <scheme val="minor"/>
      </rPr>
      <t xml:space="preserve"> (por 100 mil mujeres) </t>
    </r>
  </si>
  <si>
    <r>
      <t xml:space="preserve">Tasa de Casos de Violencia Económica hacia la mujer || Chile || 2012-2017-2020 || Por Región  </t>
    </r>
    <r>
      <rPr>
        <i/>
        <sz val="11"/>
        <color rgb="FFFF0000"/>
        <rFont val="Calibri"/>
        <family val="2"/>
        <scheme val="minor"/>
      </rPr>
      <t>(por 100mil mujeres)</t>
    </r>
  </si>
  <si>
    <r>
      <t xml:space="preserve">Tasa de Casos de Violencia Económica hacia la mujer || Chile || 2012-2017-2020 || Por Región  </t>
    </r>
    <r>
      <rPr>
        <i/>
        <sz val="11"/>
        <color rgb="FFFF0000"/>
        <rFont val="Calibri"/>
        <family val="2"/>
        <scheme val="minor"/>
      </rPr>
      <t>(por 100mil habitantes)</t>
    </r>
  </si>
  <si>
    <t xml:space="preserve">Prevalencia Violencia Intrafamiliar || Chile || 2012-2020 || Por región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</si>
</sst>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5" x14ac:knownFonts="1">
    <font>
      <sz val="11"/>
      <color theme="1"/>
      <name val="Calibri"/>
      <family val="2"/>
      <scheme val="minor"/>
    </font>
    <font>
      <b/>
      <sz val="9"/>
      <color theme="0"/>
      <name val="Calibri"/>
      <family val="2"/>
      <scheme val="minor"/>
    </font>
    <font>
      <b/>
      <sz val="9"/>
      <color theme="0"/>
      <name val="Calibri"/>
      <family val="2"/>
    </font>
    <font>
      <sz val="8"/>
      <color theme="0"/>
      <name val="Arial"/>
      <family val="2"/>
    </font>
    <font>
      <sz val="11"/>
      <color rgb="FFFF0000"/>
      <name val="Calibri"/>
      <family val="2"/>
      <scheme val="minor"/>
    </font>
    <font>
      <sz val="11"/>
      <color theme="1"/>
      <name val="Calibri"/>
      <family val="2"/>
      <scheme val="minor"/>
    </font>
    <font>
      <sz val="8"/>
      <name val="Calibri"/>
      <family val="2"/>
      <scheme val="minor"/>
    </font>
    <font>
      <b/>
      <sz val="11"/>
      <color rgb="FFFF0000"/>
      <name val="Calibri"/>
      <family val="2"/>
      <scheme val="minor"/>
    </font>
    <font>
      <sz val="10"/>
      <color theme="1"/>
      <name val="Calibri"/>
      <family val="2"/>
      <scheme val="minor"/>
    </font>
    <font>
      <b/>
      <sz val="10"/>
      <color theme="0"/>
      <name val="Calibri"/>
      <family val="2"/>
      <scheme val="minor"/>
    </font>
    <font>
      <sz val="11"/>
      <name val="Calibri"/>
      <family val="2"/>
      <scheme val="minor"/>
    </font>
    <font>
      <b/>
      <sz val="11"/>
      <color theme="1"/>
      <name val="Calibri"/>
      <family val="2"/>
      <scheme val="minor"/>
    </font>
    <font>
      <strike/>
      <sz val="11"/>
      <color theme="1"/>
      <name val="Calibri"/>
      <family val="2"/>
      <scheme val="minor"/>
    </font>
    <font>
      <i/>
      <sz val="11"/>
      <color rgb="FFFF0000"/>
      <name val="Calibri"/>
      <family val="2"/>
      <scheme val="minor"/>
    </font>
    <font>
      <strike/>
      <sz val="1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0070C0"/>
        <bgColor indexed="64"/>
      </patternFill>
    </fill>
  </fills>
  <borders count="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s>
  <cellStyleXfs count="2">
    <xf numFmtId="0" fontId="0" fillId="0" borderId="0"/>
    <xf numFmtId="43" fontId="5" fillId="0" borderId="0" applyFont="0" applyFill="0" applyBorder="0" applyAlignment="0" applyProtection="0"/>
  </cellStyleXfs>
  <cellXfs count="55">
    <xf numFmtId="0" fontId="0" fillId="0" borderId="0" xfId="0"/>
    <xf numFmtId="0" fontId="1" fillId="2" borderId="0" xfId="0" applyFont="1" applyFill="1" applyAlignment="1">
      <alignment horizontal="center" vertical="top" wrapText="1"/>
    </xf>
    <xf numFmtId="0" fontId="1" fillId="2" borderId="0" xfId="0" applyFont="1" applyFill="1" applyAlignment="1">
      <alignment horizontal="center" vertical="top"/>
    </xf>
    <xf numFmtId="0" fontId="2" fillId="2" borderId="0" xfId="0" applyFont="1" applyFill="1" applyAlignment="1">
      <alignment horizontal="center" vertical="top" wrapText="1"/>
    </xf>
    <xf numFmtId="0" fontId="3" fillId="4" borderId="0" xfId="0" applyFont="1" applyFill="1" applyAlignment="1">
      <alignment horizontal="center" vertical="top" wrapText="1"/>
    </xf>
    <xf numFmtId="0" fontId="0" fillId="0" borderId="0" xfId="0" applyAlignment="1">
      <alignment horizontal="center"/>
    </xf>
    <xf numFmtId="164" fontId="7" fillId="0" borderId="0" xfId="1" applyNumberFormat="1" applyFont="1"/>
    <xf numFmtId="0" fontId="4" fillId="0" borderId="0" xfId="0" applyFont="1" applyFill="1" applyAlignment="1">
      <alignment horizontal="center"/>
    </xf>
    <xf numFmtId="0" fontId="8" fillId="0" borderId="0" xfId="0" applyFont="1" applyAlignment="1">
      <alignment horizontal="left"/>
    </xf>
    <xf numFmtId="0" fontId="9" fillId="2" borderId="0" xfId="0" applyFont="1" applyFill="1" applyAlignment="1">
      <alignment horizontal="left" vertical="top"/>
    </xf>
    <xf numFmtId="0" fontId="0" fillId="0" borderId="0" xfId="0" applyFont="1"/>
    <xf numFmtId="0" fontId="10" fillId="0" borderId="0" xfId="0" applyFont="1" applyFill="1" applyAlignment="1">
      <alignment horizontal="center"/>
    </xf>
    <xf numFmtId="0" fontId="0" fillId="0" borderId="0" xfId="0" applyFont="1" applyAlignment="1">
      <alignment horizontal="center"/>
    </xf>
    <xf numFmtId="0" fontId="0" fillId="0" borderId="0" xfId="0" applyFont="1" applyFill="1"/>
    <xf numFmtId="0" fontId="0" fillId="0" borderId="0" xfId="0" applyFont="1" applyFill="1" applyAlignment="1">
      <alignment horizontal="center"/>
    </xf>
    <xf numFmtId="0" fontId="0" fillId="0" borderId="0" xfId="0" applyFont="1" applyFill="1" applyAlignment="1">
      <alignment horizontal="center" vertical="top"/>
    </xf>
    <xf numFmtId="0" fontId="0" fillId="0" borderId="0" xfId="0" quotePrefix="1" applyFont="1" applyAlignment="1">
      <alignment horizontal="center"/>
    </xf>
    <xf numFmtId="0" fontId="0" fillId="0" borderId="0" xfId="0" applyFont="1" applyAlignment="1">
      <alignment horizontal="center" vertical="top"/>
    </xf>
    <xf numFmtId="0" fontId="0" fillId="0" borderId="0" xfId="0" applyFont="1" applyAlignment="1">
      <alignment vertical="top"/>
    </xf>
    <xf numFmtId="0" fontId="0" fillId="0" borderId="0" xfId="0" applyFont="1" applyAlignment="1">
      <alignment horizontal="left" vertical="top"/>
    </xf>
    <xf numFmtId="0" fontId="0" fillId="0" borderId="0" xfId="0" applyFont="1" applyAlignment="1">
      <alignment horizontal="left"/>
    </xf>
    <xf numFmtId="0" fontId="0" fillId="0" borderId="0" xfId="0" applyFont="1" applyFill="1" applyAlignment="1">
      <alignment horizontal="center" vertical="center"/>
    </xf>
    <xf numFmtId="0" fontId="0" fillId="0" borderId="0" xfId="0" applyFont="1" applyAlignment="1">
      <alignment horizontal="left" vertical="center"/>
    </xf>
    <xf numFmtId="0" fontId="0" fillId="0" borderId="1" xfId="0" applyFont="1" applyBorder="1" applyAlignment="1">
      <alignment horizontal="left" vertical="top"/>
    </xf>
    <xf numFmtId="0" fontId="0" fillId="0" borderId="0" xfId="0" applyFont="1" applyBorder="1" applyAlignment="1">
      <alignment horizontal="left" vertical="top"/>
    </xf>
    <xf numFmtId="0" fontId="0" fillId="0" borderId="1" xfId="0" applyFont="1" applyFill="1" applyBorder="1" applyAlignment="1">
      <alignment horizontal="left" vertical="top"/>
    </xf>
    <xf numFmtId="0" fontId="0" fillId="0" borderId="0" xfId="0" applyFont="1" applyFill="1" applyBorder="1" applyAlignment="1">
      <alignment horizontal="left" vertical="top"/>
    </xf>
    <xf numFmtId="0" fontId="0" fillId="0" borderId="0" xfId="0" applyFont="1" applyFill="1" applyAlignment="1">
      <alignment horizontal="left"/>
    </xf>
    <xf numFmtId="0" fontId="0" fillId="0" borderId="0" xfId="0" applyFont="1" applyFill="1" applyAlignment="1">
      <alignment horizontal="left" vertical="center"/>
    </xf>
    <xf numFmtId="0" fontId="0" fillId="3" borderId="0" xfId="0" applyFont="1" applyFill="1" applyAlignment="1">
      <alignment horizontal="left"/>
    </xf>
    <xf numFmtId="0" fontId="10" fillId="0" borderId="0" xfId="0" applyFont="1"/>
    <xf numFmtId="0" fontId="0" fillId="0" borderId="0" xfId="0" applyAlignment="1">
      <alignment horizontal="center" vertical="top"/>
    </xf>
    <xf numFmtId="0" fontId="7" fillId="0" borderId="0" xfId="0" applyFont="1"/>
    <xf numFmtId="0" fontId="7" fillId="0" borderId="0" xfId="0" applyFont="1" applyAlignment="1">
      <alignment horizontal="left"/>
    </xf>
    <xf numFmtId="0" fontId="10" fillId="0" borderId="0" xfId="0" applyFont="1" applyFill="1" applyAlignment="1">
      <alignment horizontal="center" vertical="center"/>
    </xf>
    <xf numFmtId="0" fontId="0" fillId="0" borderId="0" xfId="0" applyFill="1" applyAlignment="1">
      <alignment horizontal="left" vertical="center"/>
    </xf>
    <xf numFmtId="0" fontId="0" fillId="0" borderId="0" xfId="0" applyFont="1" applyBorder="1"/>
    <xf numFmtId="0" fontId="0" fillId="0" borderId="0" xfId="0" applyFont="1" applyBorder="1" applyAlignment="1">
      <alignment horizontal="center"/>
    </xf>
    <xf numFmtId="0" fontId="10" fillId="0" borderId="0" xfId="0" applyFont="1" applyFill="1" applyBorder="1" applyAlignment="1">
      <alignment horizontal="center"/>
    </xf>
    <xf numFmtId="0" fontId="0" fillId="0" borderId="0" xfId="0" applyFont="1" applyFill="1" applyBorder="1" applyAlignment="1">
      <alignment horizontal="center"/>
    </xf>
    <xf numFmtId="0" fontId="0" fillId="0" borderId="0" xfId="0" applyFont="1" applyBorder="1" applyAlignment="1">
      <alignment horizontal="left"/>
    </xf>
    <xf numFmtId="0" fontId="0" fillId="0" borderId="2" xfId="0" applyFont="1" applyBorder="1" applyAlignment="1">
      <alignment horizontal="left" vertical="top"/>
    </xf>
    <xf numFmtId="0" fontId="11" fillId="0" borderId="0" xfId="0" applyFont="1"/>
    <xf numFmtId="0" fontId="7" fillId="0" borderId="0" xfId="0" applyFont="1" applyFill="1" applyAlignment="1">
      <alignment horizontal="center"/>
    </xf>
    <xf numFmtId="0" fontId="12" fillId="0" borderId="0" xfId="0" applyFont="1" applyBorder="1" applyAlignment="1">
      <alignment horizontal="left"/>
    </xf>
    <xf numFmtId="0" fontId="4" fillId="0" borderId="0" xfId="0" applyFont="1" applyBorder="1"/>
    <xf numFmtId="0" fontId="4" fillId="3" borderId="0" xfId="0" applyFont="1" applyFill="1" applyBorder="1" applyAlignment="1">
      <alignment horizontal="left"/>
    </xf>
    <xf numFmtId="0" fontId="0" fillId="3" borderId="0" xfId="0" applyFont="1" applyFill="1" applyBorder="1" applyAlignment="1">
      <alignment horizontal="left"/>
    </xf>
    <xf numFmtId="0" fontId="0" fillId="0" borderId="0" xfId="0" quotePrefix="1" applyAlignment="1">
      <alignment horizontal="center"/>
    </xf>
    <xf numFmtId="0" fontId="0" fillId="0" borderId="0" xfId="0" applyAlignment="1">
      <alignment vertical="top"/>
    </xf>
    <xf numFmtId="0" fontId="12" fillId="0" borderId="0" xfId="0" applyFont="1" applyBorder="1"/>
    <xf numFmtId="0" fontId="12" fillId="0" borderId="0" xfId="0" applyFont="1" applyBorder="1" applyAlignment="1">
      <alignment horizontal="center"/>
    </xf>
    <xf numFmtId="0" fontId="12" fillId="0" borderId="0" xfId="0" applyFont="1" applyBorder="1" applyAlignment="1">
      <alignment horizontal="left" vertical="top"/>
    </xf>
    <xf numFmtId="0" fontId="14" fillId="0" borderId="0" xfId="0" applyFont="1" applyFill="1" applyBorder="1" applyAlignment="1">
      <alignment horizontal="center"/>
    </xf>
    <xf numFmtId="0" fontId="12" fillId="0" borderId="0" xfId="0" applyFont="1"/>
  </cellXfs>
  <cellStyles count="2">
    <cellStyle name="Millares" xfId="1" builtinId="3"/>
    <cellStyle name="Normal" xfId="0" builtinId="0"/>
  </cellStyles>
  <dxfs count="497">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strike val="0"/>
        <outline val="0"/>
        <shadow val="0"/>
        <vertAlign val="baseline"/>
        <sz val="11"/>
        <name val="Calibri"/>
        <family val="2"/>
        <scheme val="minor"/>
      </font>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center" vertical="bottom" textRotation="0" wrapText="0" indent="0" justifyLastLine="0" shrinkToFit="0" readingOrder="0"/>
    </dxf>
    <dxf>
      <font>
        <strike val="0"/>
        <outline val="0"/>
        <shadow val="0"/>
        <vertAlign val="baseline"/>
        <sz val="11"/>
        <name val="Calibri"/>
        <family val="2"/>
        <scheme val="minor"/>
      </font>
      <alignment horizontal="left" vertical="top" textRotation="0" wrapText="0"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b/>
        <i val="0"/>
        <strike val="0"/>
        <condense val="0"/>
        <extend val="0"/>
        <outline val="0"/>
        <shadow val="0"/>
        <u val="none"/>
        <vertAlign val="baseline"/>
        <sz val="9"/>
        <color theme="0"/>
        <name val="Calibri"/>
        <family val="2"/>
        <scheme val="minor"/>
      </font>
      <fill>
        <patternFill patternType="solid">
          <fgColor indexed="64"/>
          <bgColor rgb="FF00B0F0"/>
        </patternFill>
      </fill>
      <alignment horizontal="center"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0006"/>
      </font>
      <fill>
        <patternFill>
          <bgColor rgb="FFFFC7CE"/>
        </patternFill>
      </fill>
    </dxf>
    <dxf>
      <fill>
        <patternFill>
          <bgColor rgb="FFCC99FF"/>
        </patternFill>
      </fill>
    </dxf>
    <dxf>
      <font>
        <color theme="0"/>
      </font>
      <fill>
        <patternFill>
          <bgColor rgb="FF7030A0"/>
        </patternFill>
      </fill>
    </dxf>
    <dxf>
      <font>
        <color theme="0"/>
      </font>
      <fill>
        <patternFill>
          <bgColor rgb="FF6666FF"/>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theme="4" tint="-0.499984740745262"/>
      </font>
      <fill>
        <patternFill>
          <bgColor theme="4" tint="0.79998168889431442"/>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3</xdr:col>
      <xdr:colOff>257175</xdr:colOff>
      <xdr:row>0</xdr:row>
      <xdr:rowOff>82550</xdr:rowOff>
    </xdr:from>
    <xdr:to>
      <xdr:col>5</xdr:col>
      <xdr:colOff>1381125</xdr:colOff>
      <xdr:row>8</xdr:row>
      <xdr:rowOff>9525</xdr:rowOff>
    </xdr:to>
    <mc:AlternateContent xmlns:mc="http://schemas.openxmlformats.org/markup-compatibility/2006" xmlns:sle15="http://schemas.microsoft.com/office/drawing/2012/slicer">
      <mc:Choice Requires="sle15">
        <xdr:graphicFrame macro="">
          <xdr:nvGraphicFramePr>
            <xdr:cNvPr id="2" name="TABLA MADRE">
              <a:extLst>
                <a:ext uri="{FF2B5EF4-FFF2-40B4-BE49-F238E27FC236}">
                  <a16:creationId xmlns:a16="http://schemas.microsoft.com/office/drawing/2014/main" id="{29C8CAB1-8128-4750-B2A9-E6168C0E809A}"/>
                </a:ext>
              </a:extLst>
            </xdr:cNvPr>
            <xdr:cNvGraphicFramePr/>
          </xdr:nvGraphicFramePr>
          <xdr:xfrm>
            <a:off x="0" y="0"/>
            <a:ext cx="0" cy="0"/>
          </xdr:xfrm>
          <a:graphic>
            <a:graphicData uri="http://schemas.microsoft.com/office/drawing/2010/slicer">
              <sle:slicer xmlns:sle="http://schemas.microsoft.com/office/drawing/2010/slicer" name="TABLA MADRE"/>
            </a:graphicData>
          </a:graphic>
        </xdr:graphicFrame>
      </mc:Choice>
      <mc:Fallback xmlns="">
        <xdr:sp macro="" textlink="">
          <xdr:nvSpPr>
            <xdr:cNvPr id="0" name=""/>
            <xdr:cNvSpPr>
              <a:spLocks noTextEdit="1"/>
            </xdr:cNvSpPr>
          </xdr:nvSpPr>
          <xdr:spPr>
            <a:xfrm>
              <a:off x="3444875" y="82550"/>
              <a:ext cx="2819400" cy="14001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1647825</xdr:colOff>
      <xdr:row>0</xdr:row>
      <xdr:rowOff>47625</xdr:rowOff>
    </xdr:from>
    <xdr:to>
      <xdr:col>7</xdr:col>
      <xdr:colOff>733425</xdr:colOff>
      <xdr:row>5</xdr:row>
      <xdr:rowOff>76200</xdr:rowOff>
    </xdr:to>
    <mc:AlternateContent xmlns:mc="http://schemas.openxmlformats.org/markup-compatibility/2006" xmlns:sle15="http://schemas.microsoft.com/office/drawing/2012/slicer">
      <mc:Choice Requires="sle15">
        <xdr:graphicFrame macro="">
          <xdr:nvGraphicFramePr>
            <xdr:cNvPr id="3" name="TIPO PRODUCTO">
              <a:extLst>
                <a:ext uri="{FF2B5EF4-FFF2-40B4-BE49-F238E27FC236}">
                  <a16:creationId xmlns:a16="http://schemas.microsoft.com/office/drawing/2014/main" id="{C9BF5708-439A-458B-B067-1FA59ABAD897}"/>
                </a:ext>
              </a:extLst>
            </xdr:cNvPr>
            <xdr:cNvGraphicFramePr/>
          </xdr:nvGraphicFramePr>
          <xdr:xfrm>
            <a:off x="0" y="0"/>
            <a:ext cx="0" cy="0"/>
          </xdr:xfrm>
          <a:graphic>
            <a:graphicData uri="http://schemas.microsoft.com/office/drawing/2010/slicer">
              <sle:slicer xmlns:sle="http://schemas.microsoft.com/office/drawing/2010/slicer" name="TIPO PRODUCTO"/>
            </a:graphicData>
          </a:graphic>
        </xdr:graphicFrame>
      </mc:Choice>
      <mc:Fallback xmlns="">
        <xdr:sp macro="" textlink="">
          <xdr:nvSpPr>
            <xdr:cNvPr id="0" name=""/>
            <xdr:cNvSpPr>
              <a:spLocks noTextEdit="1"/>
            </xdr:cNvSpPr>
          </xdr:nvSpPr>
          <xdr:spPr>
            <a:xfrm>
              <a:off x="6740525" y="44450"/>
              <a:ext cx="1828800" cy="93662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692150</xdr:colOff>
      <xdr:row>0</xdr:row>
      <xdr:rowOff>25401</xdr:rowOff>
    </xdr:from>
    <xdr:to>
      <xdr:col>11</xdr:col>
      <xdr:colOff>3257550</xdr:colOff>
      <xdr:row>8</xdr:row>
      <xdr:rowOff>66676</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7641C4A9-92B1-4FEE-B530-CA12728A31DE}"/>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11379200" y="25401"/>
              <a:ext cx="2746375" cy="1489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866775</xdr:colOff>
      <xdr:row>0</xdr:row>
      <xdr:rowOff>85726</xdr:rowOff>
    </xdr:from>
    <xdr:to>
      <xdr:col>2</xdr:col>
      <xdr:colOff>466725</xdr:colOff>
      <xdr:row>7</xdr:row>
      <xdr:rowOff>161926</xdr:rowOff>
    </xdr:to>
    <mc:AlternateContent xmlns:mc="http://schemas.openxmlformats.org/markup-compatibility/2006" xmlns:sle15="http://schemas.microsoft.com/office/drawing/2012/slicer">
      <mc:Choice Requires="sle15">
        <xdr:graphicFrame macro="">
          <xdr:nvGraphicFramePr>
            <xdr:cNvPr id="5" name="COLECCIÓN">
              <a:extLst>
                <a:ext uri="{FF2B5EF4-FFF2-40B4-BE49-F238E27FC236}">
                  <a16:creationId xmlns:a16="http://schemas.microsoft.com/office/drawing/2014/main" id="{2855254E-4515-4111-9EB8-6EA320C9709F}"/>
                </a:ext>
              </a:extLst>
            </xdr:cNvPr>
            <xdr:cNvGraphicFramePr/>
          </xdr:nvGraphicFramePr>
          <xdr:xfrm>
            <a:off x="0" y="0"/>
            <a:ext cx="0" cy="0"/>
          </xdr:xfrm>
          <a:graphic>
            <a:graphicData uri="http://schemas.microsoft.com/office/drawing/2010/slicer">
              <sle:slicer xmlns:sle="http://schemas.microsoft.com/office/drawing/2010/slicer" name="COLECCIÓN"/>
            </a:graphicData>
          </a:graphic>
        </xdr:graphicFrame>
      </mc:Choice>
      <mc:Fallback xmlns="">
        <xdr:sp macro="" textlink="">
          <xdr:nvSpPr>
            <xdr:cNvPr id="0" name=""/>
            <xdr:cNvSpPr>
              <a:spLocks noTextEdit="1"/>
            </xdr:cNvSpPr>
          </xdr:nvSpPr>
          <xdr:spPr>
            <a:xfrm>
              <a:off x="866775" y="85726"/>
              <a:ext cx="1835150" cy="136525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ABLA_MADRE" xr10:uid="{0D8C2B04-8F82-4783-ACC0-7F1A476DAC7D}" sourceName="TABLA MADRE">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IPO_PRODUCTO" xr10:uid="{E332032B-445A-4964-9898-B40F106E0A3C}" sourceName="TIPO PRODUC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422CACD0-7E50-459D-8C92-3E50A52589CF}" sourceName="TEMA">
  <extLst>
    <x:ext xmlns:x15="http://schemas.microsoft.com/office/spreadsheetml/2010/11/main" uri="{2F2917AC-EB37-4324-AD4E-5DD8C200BD13}">
      <x15:tableSlicerCache tableId="1" column="6"/>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LECCIÓN" xr10:uid="{626F17D3-8540-48C9-B417-882A380F066E}" sourceName="COLECCIÓN">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BLA MADRE" xr10:uid="{E5B4DF95-80E8-4F10-AD82-CCE5BEE54362}" cache="SegmentaciónDeDatos_TABLA_MADRE" caption="TABLA MADRE" columnCount="4" rowHeight="241300"/>
  <slicer name="TIPO PRODUCTO" xr10:uid="{9477DBC7-9C09-47A7-984E-6F75ED6B60A9}" cache="SegmentaciónDeDatos_TIPO_PRODUCTO" caption="TIPO PRODUCTO" rowHeight="241300"/>
  <slicer name="TEMA" xr10:uid="{7B410BB5-38F1-4C94-868C-3BB0B69500F5}" cache="SegmentaciónDeDatos_TEMA" caption="TEMA" columnCount="2" rowHeight="241300"/>
  <slicer name="COLECCIÓN" xr10:uid="{A9E34F2D-603A-4D3B-9BDC-43C7F8B642F6}" cache="SegmentaciónDeDatos_COLECCIÓN" caption="COLECCIÓ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B307C7-AF39-4578-A163-A8BC847F650D}" name="Tabla1" displayName="Tabla1" ref="A10:N164" totalsRowShown="0" headerRowDxfId="15" dataDxfId="14">
  <autoFilter ref="A10:N164" xr:uid="{BE3B9459-9CC4-4B42-85DE-65D6DD89527B}">
    <filterColumn colId="1">
      <filters>
        <filter val="Violencia"/>
      </filters>
    </filterColumn>
    <filterColumn colId="5">
      <filters>
        <filter val="VIF"/>
      </filters>
    </filterColumn>
    <filterColumn colId="7">
      <filters>
        <filter val="Informe Interactivo"/>
      </filters>
    </filterColumn>
  </autoFilter>
  <tableColumns count="14">
    <tableColumn id="1" xr3:uid="{AEA8EF0D-25C7-4111-8A9F-0B18B1765250}" name="SECTOR" dataDxfId="13"/>
    <tableColumn id="2" xr3:uid="{752FAE73-6FD3-44CD-87CD-9043950F7C57}" name="COLECCIÓN" dataDxfId="12"/>
    <tableColumn id="3" xr3:uid="{6007294C-E2A9-42FC-8D1B-04F4C15E7E6C}" name="TABLA MADRE" dataDxfId="11"/>
    <tableColumn id="4" xr3:uid="{CC128664-1A0A-4FA0-9E24-7F2D50AC3945}" name="RESPONSABLE" dataDxfId="10"/>
    <tableColumn id="5" xr3:uid="{47097AA3-BED4-48AF-B9DE-ABBBAEBF8480}" name="ESTADO" dataDxfId="9"/>
    <tableColumn id="6" xr3:uid="{D1D0198B-6B8E-4844-BFB3-0C4C39A5DEEB}" name="TEMA" dataDxfId="8"/>
    <tableColumn id="18" xr3:uid="{FCDE1CEA-9D32-4512-8B1E-E0F36B0D06E6}" name="En contenido" dataDxfId="7"/>
    <tableColumn id="7" xr3:uid="{F7C33F71-D2AC-440D-B0A6-B78933C8E65D}" name="TIPO PRODUCTO" dataDxfId="6"/>
    <tableColumn id="8" xr3:uid="{D2B9DAD1-8888-4EAE-B08D-DDAAD4D91214}" name="NOMBRE" dataDxfId="5"/>
    <tableColumn id="9" xr3:uid="{B13359B5-127C-4ACD-BA41-0F932FFA47DE}" name="Cantidad" dataDxfId="4"/>
    <tableColumn id="10" xr3:uid="{22126FF6-1849-455F-A6A6-7D65468619C8}" name="Títulos revisados" dataDxfId="3"/>
    <tableColumn id="11" xr3:uid="{C4B2B2EE-05E3-4BD3-9138-0C5123EACD36}" name="Título Genérico - Shopify" dataDxfId="2"/>
    <tableColumn id="12" xr3:uid="{48638419-EFAD-40F5-8E0C-171981824999}" name="Título específico" dataDxfId="1"/>
    <tableColumn id="13" xr3:uid="{5E5D6E60-EE68-4304-B67C-4D8F2081F5C6}" name="Tags" dataDxfId="0"/>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A78A7-9431-4C50-BEC2-0AF7D2B7DD16}">
  <dimension ref="A8:N164"/>
  <sheetViews>
    <sheetView tabSelected="1" workbookViewId="0">
      <pane xSplit="3" ySplit="10" topLeftCell="L11" activePane="bottomRight" state="frozen"/>
      <selection pane="topRight" activeCell="D1" sqref="D1"/>
      <selection pane="bottomLeft" activeCell="A11" sqref="A11"/>
      <selection pane="bottomRight" activeCell="L167" sqref="L167"/>
    </sheetView>
  </sheetViews>
  <sheetFormatPr baseColWidth="10" defaultRowHeight="14.5" x14ac:dyDescent="0.35"/>
  <cols>
    <col min="1" max="1" width="21.08984375" bestFit="1" customWidth="1"/>
    <col min="3" max="5" width="13.6328125" style="5" customWidth="1"/>
    <col min="6" max="6" width="25.6328125" customWidth="1"/>
    <col min="7" max="7" width="13.6328125" customWidth="1"/>
    <col min="8" max="8" width="17.453125" bestFit="1" customWidth="1"/>
    <col min="9" max="9" width="23.36328125" customWidth="1"/>
    <col min="10" max="10" width="17.453125" customWidth="1"/>
    <col min="11" max="11" width="17.453125" hidden="1" customWidth="1"/>
    <col min="12" max="12" width="97.54296875" style="8" customWidth="1"/>
    <col min="13" max="13" width="82" style="8" hidden="1" customWidth="1"/>
    <col min="14" max="14" width="82" hidden="1" customWidth="1"/>
  </cols>
  <sheetData>
    <row r="8" spans="1:14" x14ac:dyDescent="0.35">
      <c r="H8" s="32" t="s">
        <v>8</v>
      </c>
      <c r="I8" s="33">
        <f>SUMIF(H11:H236,H8,J11:J236)</f>
        <v>2982</v>
      </c>
    </row>
    <row r="9" spans="1:14" x14ac:dyDescent="0.35">
      <c r="H9" s="32" t="s">
        <v>10</v>
      </c>
      <c r="I9" s="33">
        <f>SUMIF(H11:H236,H9,J11:J236)</f>
        <v>39</v>
      </c>
      <c r="J9" s="6">
        <f>SUM(J11:J3035)</f>
        <v>3021</v>
      </c>
      <c r="K9" s="6"/>
    </row>
    <row r="10" spans="1:14" x14ac:dyDescent="0.35">
      <c r="A10" s="1" t="s">
        <v>0</v>
      </c>
      <c r="B10" s="1" t="s">
        <v>1</v>
      </c>
      <c r="C10" s="2" t="s">
        <v>2</v>
      </c>
      <c r="D10" s="2" t="s">
        <v>125</v>
      </c>
      <c r="E10" s="2" t="s">
        <v>131</v>
      </c>
      <c r="F10" s="2" t="s">
        <v>32</v>
      </c>
      <c r="G10" s="2" t="s">
        <v>196</v>
      </c>
      <c r="H10" s="2" t="s">
        <v>7</v>
      </c>
      <c r="I10" s="2" t="s">
        <v>133</v>
      </c>
      <c r="J10" s="2" t="s">
        <v>13</v>
      </c>
      <c r="K10" s="2" t="s">
        <v>122</v>
      </c>
      <c r="L10" s="9" t="s">
        <v>9</v>
      </c>
      <c r="M10" s="9" t="s">
        <v>49</v>
      </c>
      <c r="N10" s="2" t="s">
        <v>36</v>
      </c>
    </row>
    <row r="11" spans="1:14" hidden="1" x14ac:dyDescent="0.35">
      <c r="A11" s="10" t="s">
        <v>3</v>
      </c>
      <c r="B11" s="10" t="s">
        <v>4</v>
      </c>
      <c r="C11" s="12">
        <v>4.0999999999999996</v>
      </c>
      <c r="D11" s="12" t="s">
        <v>126</v>
      </c>
      <c r="E11" s="12" t="s">
        <v>123</v>
      </c>
      <c r="F11" s="10" t="s">
        <v>33</v>
      </c>
      <c r="G11" s="10" t="s">
        <v>123</v>
      </c>
      <c r="H11" s="10" t="s">
        <v>8</v>
      </c>
      <c r="I11" s="10" t="s">
        <v>37</v>
      </c>
      <c r="J11" s="34">
        <v>17</v>
      </c>
      <c r="K11" s="21" t="s">
        <v>123</v>
      </c>
      <c r="L11" s="28" t="s">
        <v>220</v>
      </c>
      <c r="M11" s="22" t="s">
        <v>50</v>
      </c>
      <c r="N11" s="22" t="s">
        <v>72</v>
      </c>
    </row>
    <row r="12" spans="1:14" hidden="1" x14ac:dyDescent="0.35">
      <c r="A12" s="10" t="str">
        <f>+A11</f>
        <v>Agropecuario y Forestal</v>
      </c>
      <c r="B12" s="10" t="str">
        <f>+B11</f>
        <v>Agricultura</v>
      </c>
      <c r="C12" s="12">
        <f>+C11</f>
        <v>4.0999999999999996</v>
      </c>
      <c r="D12" s="12" t="str">
        <f>+D11</f>
        <v>Caro</v>
      </c>
      <c r="E12" s="12" t="s">
        <v>123</v>
      </c>
      <c r="F12" s="10" t="s">
        <v>33</v>
      </c>
      <c r="G12" s="10" t="str">
        <f>+G11</f>
        <v>ok</v>
      </c>
      <c r="H12" s="10" t="s">
        <v>8</v>
      </c>
      <c r="I12" s="10" t="s">
        <v>29</v>
      </c>
      <c r="J12" s="34">
        <v>37</v>
      </c>
      <c r="K12" s="21" t="s">
        <v>123</v>
      </c>
      <c r="L12" s="28" t="s">
        <v>181</v>
      </c>
      <c r="M12" s="22" t="s">
        <v>51</v>
      </c>
      <c r="N12" s="22" t="s">
        <v>72</v>
      </c>
    </row>
    <row r="13" spans="1:14" hidden="1" x14ac:dyDescent="0.35">
      <c r="A13" s="10" t="str">
        <f t="shared" ref="A13:A76" si="0">+A12</f>
        <v>Agropecuario y Forestal</v>
      </c>
      <c r="B13" s="10" t="str">
        <f t="shared" ref="B13:B76" si="1">+B12</f>
        <v>Agricultura</v>
      </c>
      <c r="C13" s="12">
        <f t="shared" ref="C13:C76" si="2">+C12</f>
        <v>4.0999999999999996</v>
      </c>
      <c r="D13" s="12" t="str">
        <f t="shared" ref="D13:D76" si="3">+D12</f>
        <v>Caro</v>
      </c>
      <c r="E13" s="12" t="s">
        <v>123</v>
      </c>
      <c r="F13" s="10" t="s">
        <v>33</v>
      </c>
      <c r="G13" s="10" t="str">
        <f t="shared" ref="G13:G76" si="4">+G12</f>
        <v>ok</v>
      </c>
      <c r="H13" s="10" t="s">
        <v>8</v>
      </c>
      <c r="I13" s="10" t="s">
        <v>30</v>
      </c>
      <c r="J13" s="34">
        <v>86</v>
      </c>
      <c r="K13" s="21" t="s">
        <v>123</v>
      </c>
      <c r="L13" s="28" t="s">
        <v>182</v>
      </c>
      <c r="M13" s="22" t="s">
        <v>52</v>
      </c>
      <c r="N13" s="22" t="s">
        <v>72</v>
      </c>
    </row>
    <row r="14" spans="1:14" hidden="1" x14ac:dyDescent="0.35">
      <c r="A14" s="10" t="str">
        <f t="shared" si="0"/>
        <v>Agropecuario y Forestal</v>
      </c>
      <c r="B14" s="10" t="str">
        <f t="shared" si="1"/>
        <v>Agricultura</v>
      </c>
      <c r="C14" s="12">
        <f t="shared" si="2"/>
        <v>4.0999999999999996</v>
      </c>
      <c r="D14" s="12" t="str">
        <f t="shared" si="3"/>
        <v>Caro</v>
      </c>
      <c r="E14" s="12" t="s">
        <v>123</v>
      </c>
      <c r="F14" s="10" t="s">
        <v>33</v>
      </c>
      <c r="G14" s="10" t="str">
        <f t="shared" si="4"/>
        <v>ok</v>
      </c>
      <c r="H14" s="10" t="s">
        <v>8</v>
      </c>
      <c r="I14" s="10" t="s">
        <v>38</v>
      </c>
      <c r="J14" s="34">
        <v>7</v>
      </c>
      <c r="K14" s="21" t="s">
        <v>123</v>
      </c>
      <c r="L14" s="28" t="s">
        <v>183</v>
      </c>
      <c r="M14" s="22" t="s">
        <v>53</v>
      </c>
      <c r="N14" s="22" t="s">
        <v>72</v>
      </c>
    </row>
    <row r="15" spans="1:14" hidden="1" x14ac:dyDescent="0.35">
      <c r="A15" s="10" t="str">
        <f t="shared" si="0"/>
        <v>Agropecuario y Forestal</v>
      </c>
      <c r="B15" s="10" t="str">
        <f t="shared" si="1"/>
        <v>Agricultura</v>
      </c>
      <c r="C15" s="12">
        <f t="shared" si="2"/>
        <v>4.0999999999999996</v>
      </c>
      <c r="D15" s="12" t="str">
        <f t="shared" si="3"/>
        <v>Caro</v>
      </c>
      <c r="E15" s="12" t="s">
        <v>123</v>
      </c>
      <c r="F15" s="10" t="s">
        <v>33</v>
      </c>
      <c r="G15" s="10" t="str">
        <f t="shared" si="4"/>
        <v>ok</v>
      </c>
      <c r="H15" s="10" t="s">
        <v>8</v>
      </c>
      <c r="I15" s="10" t="s">
        <v>39</v>
      </c>
      <c r="J15" s="34">
        <v>17</v>
      </c>
      <c r="K15" s="21" t="s">
        <v>123</v>
      </c>
      <c r="L15" s="28" t="s">
        <v>219</v>
      </c>
      <c r="M15" s="22" t="s">
        <v>54</v>
      </c>
      <c r="N15" s="22" t="s">
        <v>72</v>
      </c>
    </row>
    <row r="16" spans="1:14" hidden="1" x14ac:dyDescent="0.35">
      <c r="A16" s="10" t="str">
        <f t="shared" si="0"/>
        <v>Agropecuario y Forestal</v>
      </c>
      <c r="B16" s="10" t="str">
        <f t="shared" si="1"/>
        <v>Agricultura</v>
      </c>
      <c r="C16" s="12">
        <f t="shared" si="2"/>
        <v>4.0999999999999996</v>
      </c>
      <c r="D16" s="12" t="str">
        <f t="shared" si="3"/>
        <v>Caro</v>
      </c>
      <c r="E16" s="12" t="s">
        <v>123</v>
      </c>
      <c r="F16" s="10" t="s">
        <v>33</v>
      </c>
      <c r="G16" s="10" t="str">
        <f t="shared" si="4"/>
        <v>ok</v>
      </c>
      <c r="H16" s="10" t="s">
        <v>8</v>
      </c>
      <c r="I16" s="10" t="s">
        <v>40</v>
      </c>
      <c r="J16" s="34">
        <v>37</v>
      </c>
      <c r="K16" s="21" t="s">
        <v>123</v>
      </c>
      <c r="L16" s="28" t="s">
        <v>184</v>
      </c>
      <c r="M16" s="22" t="s">
        <v>55</v>
      </c>
      <c r="N16" s="22" t="s">
        <v>72</v>
      </c>
    </row>
    <row r="17" spans="1:14" hidden="1" x14ac:dyDescent="0.35">
      <c r="A17" s="10" t="str">
        <f t="shared" si="0"/>
        <v>Agropecuario y Forestal</v>
      </c>
      <c r="B17" s="10" t="str">
        <f t="shared" si="1"/>
        <v>Agricultura</v>
      </c>
      <c r="C17" s="12">
        <f t="shared" si="2"/>
        <v>4.0999999999999996</v>
      </c>
      <c r="D17" s="12" t="str">
        <f t="shared" si="3"/>
        <v>Caro</v>
      </c>
      <c r="E17" s="12" t="s">
        <v>123</v>
      </c>
      <c r="F17" s="10" t="s">
        <v>33</v>
      </c>
      <c r="G17" s="10" t="str">
        <f t="shared" si="4"/>
        <v>ok</v>
      </c>
      <c r="H17" s="10" t="s">
        <v>8</v>
      </c>
      <c r="I17" s="13" t="s">
        <v>45</v>
      </c>
      <c r="J17" s="34">
        <v>86</v>
      </c>
      <c r="K17" s="21" t="s">
        <v>123</v>
      </c>
      <c r="L17" s="28" t="s">
        <v>185</v>
      </c>
      <c r="M17" s="22" t="s">
        <v>56</v>
      </c>
      <c r="N17" s="22" t="s">
        <v>72</v>
      </c>
    </row>
    <row r="18" spans="1:14" hidden="1" x14ac:dyDescent="0.35">
      <c r="A18" s="10" t="str">
        <f t="shared" si="0"/>
        <v>Agropecuario y Forestal</v>
      </c>
      <c r="B18" s="10" t="str">
        <f t="shared" si="1"/>
        <v>Agricultura</v>
      </c>
      <c r="C18" s="12">
        <f t="shared" si="2"/>
        <v>4.0999999999999996</v>
      </c>
      <c r="D18" s="12" t="str">
        <f t="shared" si="3"/>
        <v>Caro</v>
      </c>
      <c r="E18" s="12" t="s">
        <v>123</v>
      </c>
      <c r="F18" s="10" t="s">
        <v>33</v>
      </c>
      <c r="G18" s="10" t="str">
        <f t="shared" si="4"/>
        <v>ok</v>
      </c>
      <c r="H18" s="10" t="s">
        <v>8</v>
      </c>
      <c r="I18" s="13" t="s">
        <v>46</v>
      </c>
      <c r="J18" s="34">
        <v>7</v>
      </c>
      <c r="K18" s="21" t="s">
        <v>123</v>
      </c>
      <c r="L18" s="28" t="s">
        <v>186</v>
      </c>
      <c r="M18" s="22" t="s">
        <v>57</v>
      </c>
      <c r="N18" s="22" t="s">
        <v>72</v>
      </c>
    </row>
    <row r="19" spans="1:14" hidden="1" x14ac:dyDescent="0.35">
      <c r="A19" s="10" t="str">
        <f t="shared" si="0"/>
        <v>Agropecuario y Forestal</v>
      </c>
      <c r="B19" s="10" t="str">
        <f t="shared" si="1"/>
        <v>Agricultura</v>
      </c>
      <c r="C19" s="12">
        <f t="shared" si="2"/>
        <v>4.0999999999999996</v>
      </c>
      <c r="D19" s="12" t="str">
        <f t="shared" si="3"/>
        <v>Caro</v>
      </c>
      <c r="E19" s="12" t="s">
        <v>123</v>
      </c>
      <c r="F19" s="10" t="s">
        <v>33</v>
      </c>
      <c r="G19" s="10" t="str">
        <f t="shared" si="4"/>
        <v>ok</v>
      </c>
      <c r="H19" s="10" t="s">
        <v>8</v>
      </c>
      <c r="I19" s="10" t="s">
        <v>47</v>
      </c>
      <c r="J19" s="11">
        <v>9</v>
      </c>
      <c r="K19" s="43" t="s">
        <v>258</v>
      </c>
      <c r="L19" s="29" t="s">
        <v>240</v>
      </c>
      <c r="M19" s="20"/>
      <c r="N19" s="23"/>
    </row>
    <row r="20" spans="1:14" hidden="1" x14ac:dyDescent="0.35">
      <c r="A20" s="10" t="str">
        <f t="shared" si="0"/>
        <v>Agropecuario y Forestal</v>
      </c>
      <c r="B20" s="10" t="str">
        <f t="shared" si="1"/>
        <v>Agricultura</v>
      </c>
      <c r="C20" s="12">
        <f t="shared" si="2"/>
        <v>4.0999999999999996</v>
      </c>
      <c r="D20" s="12" t="str">
        <f t="shared" si="3"/>
        <v>Caro</v>
      </c>
      <c r="E20" s="12" t="s">
        <v>123</v>
      </c>
      <c r="F20" s="10" t="s">
        <v>33</v>
      </c>
      <c r="G20" s="10" t="str">
        <f t="shared" si="4"/>
        <v>ok</v>
      </c>
      <c r="H20" s="10" t="s">
        <v>8</v>
      </c>
      <c r="I20" s="13" t="s">
        <v>48</v>
      </c>
      <c r="J20" s="11">
        <v>9</v>
      </c>
      <c r="K20" s="43" t="s">
        <v>258</v>
      </c>
      <c r="L20" s="29" t="s">
        <v>241</v>
      </c>
      <c r="M20" s="20"/>
      <c r="N20" s="23"/>
    </row>
    <row r="21" spans="1:14" hidden="1" x14ac:dyDescent="0.35">
      <c r="A21" s="10" t="str">
        <f t="shared" si="0"/>
        <v>Agropecuario y Forestal</v>
      </c>
      <c r="B21" s="10" t="str">
        <f t="shared" si="1"/>
        <v>Agricultura</v>
      </c>
      <c r="C21" s="12">
        <f t="shared" si="2"/>
        <v>4.0999999999999996</v>
      </c>
      <c r="D21" s="12" t="str">
        <f t="shared" si="3"/>
        <v>Caro</v>
      </c>
      <c r="E21" s="12" t="s">
        <v>123</v>
      </c>
      <c r="F21" s="10" t="s">
        <v>33</v>
      </c>
      <c r="G21" s="10" t="str">
        <f t="shared" si="4"/>
        <v>ok</v>
      </c>
      <c r="H21" s="10" t="s">
        <v>10</v>
      </c>
      <c r="I21" s="13" t="s">
        <v>43</v>
      </c>
      <c r="J21" s="34">
        <v>1</v>
      </c>
      <c r="K21" s="21" t="s">
        <v>123</v>
      </c>
      <c r="L21" s="28" t="s">
        <v>187</v>
      </c>
      <c r="M21" s="22" t="s">
        <v>5</v>
      </c>
      <c r="N21" s="22" t="s">
        <v>72</v>
      </c>
    </row>
    <row r="22" spans="1:14" hidden="1" x14ac:dyDescent="0.35">
      <c r="A22" s="10" t="str">
        <f t="shared" si="0"/>
        <v>Agropecuario y Forestal</v>
      </c>
      <c r="B22" s="10" t="str">
        <f t="shared" si="1"/>
        <v>Agricultura</v>
      </c>
      <c r="C22" s="12">
        <f t="shared" si="2"/>
        <v>4.0999999999999996</v>
      </c>
      <c r="D22" s="12" t="str">
        <f t="shared" si="3"/>
        <v>Caro</v>
      </c>
      <c r="E22" s="12" t="s">
        <v>123</v>
      </c>
      <c r="F22" s="10" t="s">
        <v>33</v>
      </c>
      <c r="G22" s="10" t="str">
        <f t="shared" si="4"/>
        <v>ok</v>
      </c>
      <c r="H22" s="10" t="s">
        <v>10</v>
      </c>
      <c r="I22" s="13" t="s">
        <v>44</v>
      </c>
      <c r="J22" s="34">
        <v>1</v>
      </c>
      <c r="K22" s="21" t="s">
        <v>123</v>
      </c>
      <c r="L22" s="28" t="s">
        <v>188</v>
      </c>
      <c r="M22" s="22" t="s">
        <v>6</v>
      </c>
      <c r="N22" s="22" t="s">
        <v>72</v>
      </c>
    </row>
    <row r="23" spans="1:14" hidden="1" x14ac:dyDescent="0.35">
      <c r="A23" s="10" t="str">
        <f t="shared" si="0"/>
        <v>Agropecuario y Forestal</v>
      </c>
      <c r="B23" s="10" t="str">
        <f t="shared" si="1"/>
        <v>Agricultura</v>
      </c>
      <c r="C23" s="12">
        <v>4.2</v>
      </c>
      <c r="D23" s="12" t="s">
        <v>126</v>
      </c>
      <c r="E23" s="12" t="s">
        <v>123</v>
      </c>
      <c r="F23" s="10" t="s">
        <v>33</v>
      </c>
      <c r="G23" s="10" t="s">
        <v>123</v>
      </c>
      <c r="H23" s="10" t="s">
        <v>8</v>
      </c>
      <c r="I23" s="13" t="s">
        <v>37</v>
      </c>
      <c r="J23" s="11">
        <v>17</v>
      </c>
      <c r="K23" s="14" t="s">
        <v>123</v>
      </c>
      <c r="L23" s="27" t="s">
        <v>221</v>
      </c>
      <c r="M23" s="20" t="s">
        <v>88</v>
      </c>
      <c r="N23" s="23" t="s">
        <v>73</v>
      </c>
    </row>
    <row r="24" spans="1:14" hidden="1" x14ac:dyDescent="0.35">
      <c r="A24" s="10" t="str">
        <f t="shared" si="0"/>
        <v>Agropecuario y Forestal</v>
      </c>
      <c r="B24" s="10" t="str">
        <f t="shared" si="1"/>
        <v>Agricultura</v>
      </c>
      <c r="C24" s="12">
        <f t="shared" si="2"/>
        <v>4.2</v>
      </c>
      <c r="D24" s="12" t="str">
        <f t="shared" si="3"/>
        <v>Caro</v>
      </c>
      <c r="E24" s="12" t="s">
        <v>123</v>
      </c>
      <c r="F24" s="10" t="s">
        <v>33</v>
      </c>
      <c r="G24" s="10" t="str">
        <f t="shared" si="4"/>
        <v>ok</v>
      </c>
      <c r="H24" s="10" t="s">
        <v>8</v>
      </c>
      <c r="I24" s="13" t="s">
        <v>29</v>
      </c>
      <c r="J24" s="11">
        <v>86</v>
      </c>
      <c r="K24" s="14" t="s">
        <v>123</v>
      </c>
      <c r="L24" s="20" t="s">
        <v>156</v>
      </c>
      <c r="M24" s="20" t="s">
        <v>89</v>
      </c>
      <c r="N24" s="23" t="s">
        <v>73</v>
      </c>
    </row>
    <row r="25" spans="1:14" hidden="1" x14ac:dyDescent="0.35">
      <c r="A25" s="10" t="str">
        <f t="shared" si="0"/>
        <v>Agropecuario y Forestal</v>
      </c>
      <c r="B25" s="10" t="str">
        <f t="shared" si="1"/>
        <v>Agricultura</v>
      </c>
      <c r="C25" s="12">
        <f t="shared" si="2"/>
        <v>4.2</v>
      </c>
      <c r="D25" s="12" t="str">
        <f t="shared" si="3"/>
        <v>Caro</v>
      </c>
      <c r="E25" s="12" t="s">
        <v>123</v>
      </c>
      <c r="F25" s="10" t="s">
        <v>33</v>
      </c>
      <c r="G25" s="10" t="str">
        <f t="shared" si="4"/>
        <v>ok</v>
      </c>
      <c r="H25" s="10" t="s">
        <v>8</v>
      </c>
      <c r="I25" s="13" t="s">
        <v>30</v>
      </c>
      <c r="J25" s="11">
        <v>10</v>
      </c>
      <c r="K25" s="14" t="s">
        <v>123</v>
      </c>
      <c r="L25" s="20" t="s">
        <v>157</v>
      </c>
      <c r="M25" s="20" t="s">
        <v>90</v>
      </c>
      <c r="N25" s="23" t="s">
        <v>73</v>
      </c>
    </row>
    <row r="26" spans="1:14" hidden="1" x14ac:dyDescent="0.35">
      <c r="A26" s="10" t="str">
        <f t="shared" si="0"/>
        <v>Agropecuario y Forestal</v>
      </c>
      <c r="B26" s="10" t="str">
        <f t="shared" si="1"/>
        <v>Agricultura</v>
      </c>
      <c r="C26" s="12">
        <f t="shared" si="2"/>
        <v>4.2</v>
      </c>
      <c r="D26" s="12" t="str">
        <f t="shared" si="3"/>
        <v>Caro</v>
      </c>
      <c r="E26" s="12" t="s">
        <v>123</v>
      </c>
      <c r="F26" s="10" t="s">
        <v>33</v>
      </c>
      <c r="G26" s="10" t="str">
        <f t="shared" si="4"/>
        <v>ok</v>
      </c>
      <c r="H26" s="10" t="s">
        <v>8</v>
      </c>
      <c r="I26" s="13" t="s">
        <v>38</v>
      </c>
      <c r="J26" s="11">
        <v>37</v>
      </c>
      <c r="K26" s="14" t="s">
        <v>123</v>
      </c>
      <c r="L26" s="20" t="s">
        <v>158</v>
      </c>
      <c r="M26" s="20" t="s">
        <v>91</v>
      </c>
      <c r="N26" s="23" t="s">
        <v>73</v>
      </c>
    </row>
    <row r="27" spans="1:14" hidden="1" x14ac:dyDescent="0.35">
      <c r="A27" s="10" t="str">
        <f t="shared" si="0"/>
        <v>Agropecuario y Forestal</v>
      </c>
      <c r="B27" s="10" t="str">
        <f t="shared" si="1"/>
        <v>Agricultura</v>
      </c>
      <c r="C27" s="12">
        <f t="shared" si="2"/>
        <v>4.2</v>
      </c>
      <c r="D27" s="12" t="str">
        <f t="shared" si="3"/>
        <v>Caro</v>
      </c>
      <c r="E27" s="12" t="s">
        <v>123</v>
      </c>
      <c r="F27" s="10" t="s">
        <v>33</v>
      </c>
      <c r="G27" s="10" t="str">
        <f t="shared" si="4"/>
        <v>ok</v>
      </c>
      <c r="H27" s="10" t="s">
        <v>8</v>
      </c>
      <c r="I27" s="13" t="s">
        <v>39</v>
      </c>
      <c r="J27" s="11">
        <v>7</v>
      </c>
      <c r="K27" s="14" t="s">
        <v>123</v>
      </c>
      <c r="L27" s="20" t="s">
        <v>159</v>
      </c>
      <c r="M27" s="20" t="s">
        <v>96</v>
      </c>
      <c r="N27" s="23" t="s">
        <v>73</v>
      </c>
    </row>
    <row r="28" spans="1:14" hidden="1" x14ac:dyDescent="0.35">
      <c r="A28" s="10" t="str">
        <f t="shared" si="0"/>
        <v>Agropecuario y Forestal</v>
      </c>
      <c r="B28" s="10" t="str">
        <f t="shared" si="1"/>
        <v>Agricultura</v>
      </c>
      <c r="C28" s="12">
        <f t="shared" si="2"/>
        <v>4.2</v>
      </c>
      <c r="D28" s="12" t="str">
        <f t="shared" si="3"/>
        <v>Caro</v>
      </c>
      <c r="E28" s="12" t="s">
        <v>123</v>
      </c>
      <c r="F28" s="10" t="s">
        <v>33</v>
      </c>
      <c r="G28" s="10" t="str">
        <f t="shared" si="4"/>
        <v>ok</v>
      </c>
      <c r="H28" s="10" t="s">
        <v>8</v>
      </c>
      <c r="I28" s="13" t="s">
        <v>40</v>
      </c>
      <c r="J28" s="11">
        <v>17</v>
      </c>
      <c r="K28" s="14" t="s">
        <v>123</v>
      </c>
      <c r="L28" s="27" t="s">
        <v>222</v>
      </c>
      <c r="M28" s="20" t="s">
        <v>92</v>
      </c>
      <c r="N28" s="23" t="s">
        <v>73</v>
      </c>
    </row>
    <row r="29" spans="1:14" hidden="1" x14ac:dyDescent="0.35">
      <c r="A29" s="10" t="str">
        <f t="shared" si="0"/>
        <v>Agropecuario y Forestal</v>
      </c>
      <c r="B29" s="10" t="str">
        <f t="shared" si="1"/>
        <v>Agricultura</v>
      </c>
      <c r="C29" s="12">
        <f t="shared" si="2"/>
        <v>4.2</v>
      </c>
      <c r="D29" s="12" t="str">
        <f t="shared" si="3"/>
        <v>Caro</v>
      </c>
      <c r="E29" s="12" t="s">
        <v>123</v>
      </c>
      <c r="F29" s="10" t="s">
        <v>33</v>
      </c>
      <c r="G29" s="10" t="str">
        <f t="shared" si="4"/>
        <v>ok</v>
      </c>
      <c r="H29" s="10" t="s">
        <v>8</v>
      </c>
      <c r="I29" s="13" t="s">
        <v>45</v>
      </c>
      <c r="J29" s="11">
        <v>86</v>
      </c>
      <c r="K29" s="14" t="s">
        <v>123</v>
      </c>
      <c r="L29" s="20" t="s">
        <v>160</v>
      </c>
      <c r="M29" s="20" t="s">
        <v>93</v>
      </c>
      <c r="N29" s="23" t="s">
        <v>73</v>
      </c>
    </row>
    <row r="30" spans="1:14" hidden="1" x14ac:dyDescent="0.35">
      <c r="A30" s="10" t="str">
        <f t="shared" si="0"/>
        <v>Agropecuario y Forestal</v>
      </c>
      <c r="B30" s="10" t="str">
        <f t="shared" si="1"/>
        <v>Agricultura</v>
      </c>
      <c r="C30" s="12">
        <f t="shared" si="2"/>
        <v>4.2</v>
      </c>
      <c r="D30" s="12" t="str">
        <f t="shared" si="3"/>
        <v>Caro</v>
      </c>
      <c r="E30" s="12" t="s">
        <v>123</v>
      </c>
      <c r="F30" s="10" t="s">
        <v>33</v>
      </c>
      <c r="G30" s="10" t="str">
        <f t="shared" si="4"/>
        <v>ok</v>
      </c>
      <c r="H30" s="10" t="s">
        <v>8</v>
      </c>
      <c r="I30" s="13" t="s">
        <v>46</v>
      </c>
      <c r="J30" s="11">
        <v>10</v>
      </c>
      <c r="K30" s="14" t="s">
        <v>123</v>
      </c>
      <c r="L30" s="20" t="s">
        <v>161</v>
      </c>
      <c r="M30" s="20" t="s">
        <v>94</v>
      </c>
      <c r="N30" s="23" t="s">
        <v>73</v>
      </c>
    </row>
    <row r="31" spans="1:14" hidden="1" x14ac:dyDescent="0.35">
      <c r="A31" s="10" t="str">
        <f t="shared" si="0"/>
        <v>Agropecuario y Forestal</v>
      </c>
      <c r="B31" s="10" t="str">
        <f t="shared" si="1"/>
        <v>Agricultura</v>
      </c>
      <c r="C31" s="12">
        <f t="shared" si="2"/>
        <v>4.2</v>
      </c>
      <c r="D31" s="12" t="str">
        <f t="shared" si="3"/>
        <v>Caro</v>
      </c>
      <c r="E31" s="12" t="s">
        <v>123</v>
      </c>
      <c r="F31" s="10" t="s">
        <v>33</v>
      </c>
      <c r="G31" s="10" t="str">
        <f t="shared" si="4"/>
        <v>ok</v>
      </c>
      <c r="H31" s="10" t="s">
        <v>8</v>
      </c>
      <c r="I31" s="13" t="s">
        <v>47</v>
      </c>
      <c r="J31" s="11">
        <v>37</v>
      </c>
      <c r="K31" s="14" t="s">
        <v>123</v>
      </c>
      <c r="L31" s="20" t="s">
        <v>162</v>
      </c>
      <c r="M31" s="20" t="s">
        <v>95</v>
      </c>
      <c r="N31" s="23" t="s">
        <v>73</v>
      </c>
    </row>
    <row r="32" spans="1:14" hidden="1" x14ac:dyDescent="0.35">
      <c r="A32" s="10" t="str">
        <f t="shared" si="0"/>
        <v>Agropecuario y Forestal</v>
      </c>
      <c r="B32" s="10" t="str">
        <f t="shared" si="1"/>
        <v>Agricultura</v>
      </c>
      <c r="C32" s="12">
        <f t="shared" si="2"/>
        <v>4.2</v>
      </c>
      <c r="D32" s="12" t="str">
        <f t="shared" si="3"/>
        <v>Caro</v>
      </c>
      <c r="E32" s="12" t="s">
        <v>123</v>
      </c>
      <c r="F32" s="10" t="s">
        <v>33</v>
      </c>
      <c r="G32" s="10" t="str">
        <f t="shared" si="4"/>
        <v>ok</v>
      </c>
      <c r="H32" s="10" t="s">
        <v>8</v>
      </c>
      <c r="I32" s="13" t="s">
        <v>48</v>
      </c>
      <c r="J32" s="11">
        <v>7</v>
      </c>
      <c r="K32" s="14" t="s">
        <v>123</v>
      </c>
      <c r="L32" s="20" t="s">
        <v>163</v>
      </c>
      <c r="M32" s="20" t="s">
        <v>97</v>
      </c>
      <c r="N32" s="23" t="s">
        <v>73</v>
      </c>
    </row>
    <row r="33" spans="1:14" hidden="1" x14ac:dyDescent="0.35">
      <c r="A33" s="10" t="str">
        <f t="shared" si="0"/>
        <v>Agropecuario y Forestal</v>
      </c>
      <c r="B33" s="10" t="str">
        <f t="shared" si="1"/>
        <v>Agricultura</v>
      </c>
      <c r="C33" s="12">
        <f t="shared" si="2"/>
        <v>4.2</v>
      </c>
      <c r="D33" s="12" t="str">
        <f t="shared" si="3"/>
        <v>Caro</v>
      </c>
      <c r="E33" s="12" t="s">
        <v>123</v>
      </c>
      <c r="F33" s="10" t="s">
        <v>33</v>
      </c>
      <c r="G33" s="10" t="str">
        <f t="shared" si="4"/>
        <v>ok</v>
      </c>
      <c r="H33" s="10" t="s">
        <v>10</v>
      </c>
      <c r="I33" s="13" t="s">
        <v>41</v>
      </c>
      <c r="J33" s="11">
        <v>1</v>
      </c>
      <c r="K33" s="14" t="s">
        <v>123</v>
      </c>
      <c r="L33" s="20" t="s">
        <v>86</v>
      </c>
      <c r="M33" s="20" t="s">
        <v>86</v>
      </c>
      <c r="N33" s="23" t="s">
        <v>73</v>
      </c>
    </row>
    <row r="34" spans="1:14" hidden="1" x14ac:dyDescent="0.35">
      <c r="A34" s="10" t="str">
        <f t="shared" si="0"/>
        <v>Agropecuario y Forestal</v>
      </c>
      <c r="B34" s="10" t="str">
        <f t="shared" si="1"/>
        <v>Agricultura</v>
      </c>
      <c r="C34" s="12">
        <f t="shared" si="2"/>
        <v>4.2</v>
      </c>
      <c r="D34" s="12" t="str">
        <f t="shared" si="3"/>
        <v>Caro</v>
      </c>
      <c r="E34" s="12" t="s">
        <v>123</v>
      </c>
      <c r="F34" s="10" t="s">
        <v>33</v>
      </c>
      <c r="G34" s="10" t="str">
        <f t="shared" si="4"/>
        <v>ok</v>
      </c>
      <c r="H34" s="10" t="s">
        <v>10</v>
      </c>
      <c r="I34" s="13" t="s">
        <v>42</v>
      </c>
      <c r="J34" s="11">
        <v>1</v>
      </c>
      <c r="K34" s="14" t="s">
        <v>123</v>
      </c>
      <c r="L34" s="20" t="s">
        <v>87</v>
      </c>
      <c r="M34" s="20" t="s">
        <v>87</v>
      </c>
      <c r="N34" s="23" t="s">
        <v>73</v>
      </c>
    </row>
    <row r="35" spans="1:14" hidden="1" x14ac:dyDescent="0.35">
      <c r="A35" s="10" t="str">
        <f t="shared" si="0"/>
        <v>Agropecuario y Forestal</v>
      </c>
      <c r="B35" s="10" t="str">
        <f t="shared" si="1"/>
        <v>Agricultura</v>
      </c>
      <c r="C35" s="12">
        <v>4.3</v>
      </c>
      <c r="D35" s="12" t="s">
        <v>129</v>
      </c>
      <c r="E35" s="12" t="s">
        <v>123</v>
      </c>
      <c r="F35" s="10" t="s">
        <v>34</v>
      </c>
      <c r="G35" s="10" t="s">
        <v>123</v>
      </c>
      <c r="H35" s="10" t="s">
        <v>8</v>
      </c>
      <c r="I35" s="13" t="s">
        <v>37</v>
      </c>
      <c r="J35" s="34">
        <v>83</v>
      </c>
      <c r="K35" s="21" t="s">
        <v>123</v>
      </c>
      <c r="L35" s="28" t="s">
        <v>189</v>
      </c>
      <c r="M35" s="22" t="s">
        <v>58</v>
      </c>
      <c r="N35" s="22" t="s">
        <v>74</v>
      </c>
    </row>
    <row r="36" spans="1:14" hidden="1" x14ac:dyDescent="0.35">
      <c r="A36" s="10" t="str">
        <f t="shared" si="0"/>
        <v>Agropecuario y Forestal</v>
      </c>
      <c r="B36" s="10" t="str">
        <f t="shared" si="1"/>
        <v>Agricultura</v>
      </c>
      <c r="C36" s="12">
        <f t="shared" si="2"/>
        <v>4.3</v>
      </c>
      <c r="D36" s="12" t="str">
        <f t="shared" si="3"/>
        <v>Nati</v>
      </c>
      <c r="E36" s="12" t="s">
        <v>123</v>
      </c>
      <c r="F36" s="10" t="s">
        <v>34</v>
      </c>
      <c r="G36" s="10" t="str">
        <f t="shared" si="4"/>
        <v>ok</v>
      </c>
      <c r="H36" s="10" t="s">
        <v>8</v>
      </c>
      <c r="I36" s="13" t="s">
        <v>29</v>
      </c>
      <c r="J36" s="34">
        <v>7</v>
      </c>
      <c r="K36" s="21" t="s">
        <v>123</v>
      </c>
      <c r="L36" s="28" t="s">
        <v>190</v>
      </c>
      <c r="M36" s="22" t="s">
        <v>59</v>
      </c>
      <c r="N36" s="22" t="s">
        <v>74</v>
      </c>
    </row>
    <row r="37" spans="1:14" hidden="1" x14ac:dyDescent="0.35">
      <c r="A37" s="10" t="str">
        <f t="shared" si="0"/>
        <v>Agropecuario y Forestal</v>
      </c>
      <c r="B37" s="10" t="str">
        <f t="shared" si="1"/>
        <v>Agricultura</v>
      </c>
      <c r="C37" s="12">
        <f t="shared" si="2"/>
        <v>4.3</v>
      </c>
      <c r="D37" s="12" t="str">
        <f t="shared" si="3"/>
        <v>Nati</v>
      </c>
      <c r="E37" s="12" t="s">
        <v>123</v>
      </c>
      <c r="F37" s="10" t="s">
        <v>34</v>
      </c>
      <c r="G37" s="10" t="str">
        <f t="shared" si="4"/>
        <v>ok</v>
      </c>
      <c r="H37" s="10" t="s">
        <v>8</v>
      </c>
      <c r="I37" s="13" t="s">
        <v>30</v>
      </c>
      <c r="J37" s="34">
        <v>35</v>
      </c>
      <c r="K37" s="21" t="s">
        <v>123</v>
      </c>
      <c r="L37" s="28" t="s">
        <v>191</v>
      </c>
      <c r="M37" s="22" t="s">
        <v>60</v>
      </c>
      <c r="N37" s="22" t="s">
        <v>74</v>
      </c>
    </row>
    <row r="38" spans="1:14" hidden="1" x14ac:dyDescent="0.35">
      <c r="A38" s="10" t="str">
        <f t="shared" si="0"/>
        <v>Agropecuario y Forestal</v>
      </c>
      <c r="B38" s="10" t="str">
        <f t="shared" si="1"/>
        <v>Agricultura</v>
      </c>
      <c r="C38" s="12">
        <f t="shared" si="2"/>
        <v>4.3</v>
      </c>
      <c r="D38" s="12" t="str">
        <f t="shared" si="3"/>
        <v>Nati</v>
      </c>
      <c r="E38" s="12" t="s">
        <v>123</v>
      </c>
      <c r="F38" s="10" t="s">
        <v>34</v>
      </c>
      <c r="G38" s="10" t="str">
        <f t="shared" si="4"/>
        <v>ok</v>
      </c>
      <c r="H38" s="10" t="s">
        <v>8</v>
      </c>
      <c r="I38" s="13" t="s">
        <v>38</v>
      </c>
      <c r="J38" s="34">
        <v>83</v>
      </c>
      <c r="K38" s="21" t="s">
        <v>123</v>
      </c>
      <c r="L38" s="28" t="s">
        <v>192</v>
      </c>
      <c r="M38" s="22" t="s">
        <v>61</v>
      </c>
      <c r="N38" s="22" t="s">
        <v>74</v>
      </c>
    </row>
    <row r="39" spans="1:14" hidden="1" x14ac:dyDescent="0.35">
      <c r="A39" s="10" t="str">
        <f t="shared" si="0"/>
        <v>Agropecuario y Forestal</v>
      </c>
      <c r="B39" s="10" t="str">
        <f t="shared" si="1"/>
        <v>Agricultura</v>
      </c>
      <c r="C39" s="12">
        <f t="shared" si="2"/>
        <v>4.3</v>
      </c>
      <c r="D39" s="12" t="str">
        <f t="shared" si="3"/>
        <v>Nati</v>
      </c>
      <c r="E39" s="12" t="s">
        <v>123</v>
      </c>
      <c r="F39" s="10" t="s">
        <v>34</v>
      </c>
      <c r="G39" s="10" t="str">
        <f t="shared" si="4"/>
        <v>ok</v>
      </c>
      <c r="H39" s="10" t="s">
        <v>8</v>
      </c>
      <c r="I39" s="13" t="s">
        <v>39</v>
      </c>
      <c r="J39" s="34">
        <v>7</v>
      </c>
      <c r="K39" s="21" t="s">
        <v>123</v>
      </c>
      <c r="L39" s="28" t="s">
        <v>193</v>
      </c>
      <c r="M39" s="22" t="s">
        <v>62</v>
      </c>
      <c r="N39" s="22" t="s">
        <v>74</v>
      </c>
    </row>
    <row r="40" spans="1:14" hidden="1" x14ac:dyDescent="0.35">
      <c r="A40" s="10" t="str">
        <f t="shared" si="0"/>
        <v>Agropecuario y Forestal</v>
      </c>
      <c r="B40" s="10" t="str">
        <f t="shared" si="1"/>
        <v>Agricultura</v>
      </c>
      <c r="C40" s="12">
        <f t="shared" si="2"/>
        <v>4.3</v>
      </c>
      <c r="D40" s="12" t="str">
        <f t="shared" si="3"/>
        <v>Nati</v>
      </c>
      <c r="E40" s="12" t="s">
        <v>123</v>
      </c>
      <c r="F40" s="10" t="s">
        <v>34</v>
      </c>
      <c r="G40" s="10" t="str">
        <f t="shared" si="4"/>
        <v>ok</v>
      </c>
      <c r="H40" s="10" t="s">
        <v>8</v>
      </c>
      <c r="I40" s="13" t="s">
        <v>40</v>
      </c>
      <c r="J40" s="34">
        <v>35</v>
      </c>
      <c r="K40" s="21" t="s">
        <v>123</v>
      </c>
      <c r="L40" s="28" t="s">
        <v>194</v>
      </c>
      <c r="M40" s="22" t="s">
        <v>63</v>
      </c>
      <c r="N40" s="22" t="s">
        <v>74</v>
      </c>
    </row>
    <row r="41" spans="1:14" hidden="1" x14ac:dyDescent="0.35">
      <c r="A41" s="10" t="str">
        <f t="shared" si="0"/>
        <v>Agropecuario y Forestal</v>
      </c>
      <c r="B41" s="10" t="str">
        <f t="shared" si="1"/>
        <v>Agricultura</v>
      </c>
      <c r="C41" s="12">
        <f t="shared" si="2"/>
        <v>4.3</v>
      </c>
      <c r="D41" s="12" t="str">
        <f t="shared" si="3"/>
        <v>Nati</v>
      </c>
      <c r="E41" s="12" t="s">
        <v>123</v>
      </c>
      <c r="F41" s="10" t="s">
        <v>34</v>
      </c>
      <c r="G41" s="10" t="str">
        <f t="shared" si="4"/>
        <v>ok</v>
      </c>
      <c r="H41" s="10" t="s">
        <v>10</v>
      </c>
      <c r="I41" s="13" t="s">
        <v>43</v>
      </c>
      <c r="J41" s="34">
        <v>1</v>
      </c>
      <c r="K41" s="21" t="s">
        <v>123</v>
      </c>
      <c r="L41" s="28" t="s">
        <v>229</v>
      </c>
      <c r="M41" s="22" t="s">
        <v>11</v>
      </c>
      <c r="N41" s="22" t="s">
        <v>74</v>
      </c>
    </row>
    <row r="42" spans="1:14" hidden="1" x14ac:dyDescent="0.35">
      <c r="A42" s="10" t="str">
        <f t="shared" si="0"/>
        <v>Agropecuario y Forestal</v>
      </c>
      <c r="B42" s="10" t="str">
        <f t="shared" si="1"/>
        <v>Agricultura</v>
      </c>
      <c r="C42" s="12">
        <f t="shared" si="2"/>
        <v>4.3</v>
      </c>
      <c r="D42" s="12" t="str">
        <f t="shared" si="3"/>
        <v>Nati</v>
      </c>
      <c r="E42" s="12" t="s">
        <v>123</v>
      </c>
      <c r="F42" s="10" t="s">
        <v>34</v>
      </c>
      <c r="G42" s="10" t="str">
        <f t="shared" si="4"/>
        <v>ok</v>
      </c>
      <c r="H42" s="10" t="s">
        <v>10</v>
      </c>
      <c r="I42" s="13" t="s">
        <v>44</v>
      </c>
      <c r="J42" s="34">
        <v>1</v>
      </c>
      <c r="K42" s="21" t="s">
        <v>123</v>
      </c>
      <c r="L42" s="28" t="s">
        <v>195</v>
      </c>
      <c r="M42" s="22" t="s">
        <v>12</v>
      </c>
      <c r="N42" s="22" t="s">
        <v>74</v>
      </c>
    </row>
    <row r="43" spans="1:14" hidden="1" x14ac:dyDescent="0.35">
      <c r="A43" s="10" t="str">
        <f t="shared" si="0"/>
        <v>Agropecuario y Forestal</v>
      </c>
      <c r="B43" s="10" t="str">
        <f t="shared" si="1"/>
        <v>Agricultura</v>
      </c>
      <c r="C43" s="12">
        <v>4.4000000000000004</v>
      </c>
      <c r="D43" s="12" t="s">
        <v>128</v>
      </c>
      <c r="E43" s="12" t="s">
        <v>123</v>
      </c>
      <c r="F43" s="10" t="s">
        <v>34</v>
      </c>
      <c r="G43" s="10" t="s">
        <v>123</v>
      </c>
      <c r="H43" s="10" t="s">
        <v>8</v>
      </c>
      <c r="I43" s="15" t="s">
        <v>20</v>
      </c>
      <c r="J43" s="11">
        <v>83</v>
      </c>
      <c r="K43" s="14" t="s">
        <v>123</v>
      </c>
      <c r="L43" s="23" t="s">
        <v>164</v>
      </c>
      <c r="M43" s="24" t="s">
        <v>98</v>
      </c>
      <c r="N43" s="23" t="s">
        <v>75</v>
      </c>
    </row>
    <row r="44" spans="1:14" hidden="1" x14ac:dyDescent="0.35">
      <c r="A44" s="10" t="str">
        <f t="shared" si="0"/>
        <v>Agropecuario y Forestal</v>
      </c>
      <c r="B44" s="10" t="str">
        <f t="shared" si="1"/>
        <v>Agricultura</v>
      </c>
      <c r="C44" s="12">
        <f t="shared" si="2"/>
        <v>4.4000000000000004</v>
      </c>
      <c r="D44" s="12" t="str">
        <f t="shared" si="3"/>
        <v>Paula</v>
      </c>
      <c r="E44" s="12" t="s">
        <v>123</v>
      </c>
      <c r="F44" s="10" t="s">
        <v>34</v>
      </c>
      <c r="G44" s="10" t="str">
        <f t="shared" si="4"/>
        <v>ok</v>
      </c>
      <c r="H44" s="10" t="s">
        <v>8</v>
      </c>
      <c r="I44" s="15" t="s">
        <v>22</v>
      </c>
      <c r="J44" s="11">
        <v>35</v>
      </c>
      <c r="K44" s="14" t="s">
        <v>123</v>
      </c>
      <c r="L44" s="23" t="s">
        <v>165</v>
      </c>
      <c r="M44" s="24" t="s">
        <v>99</v>
      </c>
      <c r="N44" s="23" t="s">
        <v>75</v>
      </c>
    </row>
    <row r="45" spans="1:14" hidden="1" x14ac:dyDescent="0.35">
      <c r="A45" s="10" t="str">
        <f t="shared" si="0"/>
        <v>Agropecuario y Forestal</v>
      </c>
      <c r="B45" s="10" t="str">
        <f t="shared" si="1"/>
        <v>Agricultura</v>
      </c>
      <c r="C45" s="12">
        <f t="shared" si="2"/>
        <v>4.4000000000000004</v>
      </c>
      <c r="D45" s="12" t="str">
        <f t="shared" si="3"/>
        <v>Paula</v>
      </c>
      <c r="E45" s="12" t="s">
        <v>123</v>
      </c>
      <c r="F45" s="10" t="s">
        <v>34</v>
      </c>
      <c r="G45" s="10" t="str">
        <f t="shared" si="4"/>
        <v>ok</v>
      </c>
      <c r="H45" s="10" t="s">
        <v>8</v>
      </c>
      <c r="I45" s="15" t="s">
        <v>21</v>
      </c>
      <c r="J45" s="11">
        <v>7</v>
      </c>
      <c r="K45" s="14" t="s">
        <v>123</v>
      </c>
      <c r="L45" s="25" t="s">
        <v>166</v>
      </c>
      <c r="M45" s="26" t="s">
        <v>100</v>
      </c>
      <c r="N45" s="25" t="s">
        <v>75</v>
      </c>
    </row>
    <row r="46" spans="1:14" hidden="1" x14ac:dyDescent="0.35">
      <c r="A46" s="10" t="str">
        <f t="shared" si="0"/>
        <v>Agropecuario y Forestal</v>
      </c>
      <c r="B46" s="10" t="str">
        <f t="shared" si="1"/>
        <v>Agricultura</v>
      </c>
      <c r="C46" s="12">
        <f t="shared" si="2"/>
        <v>4.4000000000000004</v>
      </c>
      <c r="D46" s="12" t="str">
        <f t="shared" si="3"/>
        <v>Paula</v>
      </c>
      <c r="E46" s="12" t="s">
        <v>123</v>
      </c>
      <c r="F46" s="10" t="s">
        <v>34</v>
      </c>
      <c r="G46" s="10" t="str">
        <f t="shared" si="4"/>
        <v>ok</v>
      </c>
      <c r="H46" s="10" t="s">
        <v>10</v>
      </c>
      <c r="I46" s="15" t="s">
        <v>26</v>
      </c>
      <c r="J46" s="11">
        <v>1</v>
      </c>
      <c r="K46" s="7" t="s">
        <v>123</v>
      </c>
      <c r="L46" s="27" t="s">
        <v>104</v>
      </c>
      <c r="M46" s="27" t="s">
        <v>104</v>
      </c>
      <c r="N46" s="25" t="s">
        <v>75</v>
      </c>
    </row>
    <row r="47" spans="1:14" hidden="1" x14ac:dyDescent="0.35">
      <c r="A47" s="10" t="str">
        <f t="shared" si="0"/>
        <v>Agropecuario y Forestal</v>
      </c>
      <c r="B47" s="10" t="str">
        <f t="shared" si="1"/>
        <v>Agricultura</v>
      </c>
      <c r="C47" s="12">
        <f t="shared" si="2"/>
        <v>4.4000000000000004</v>
      </c>
      <c r="D47" s="12" t="str">
        <f t="shared" si="3"/>
        <v>Paula</v>
      </c>
      <c r="E47" s="12" t="s">
        <v>123</v>
      </c>
      <c r="F47" s="10" t="s">
        <v>34</v>
      </c>
      <c r="G47" s="10" t="str">
        <f t="shared" si="4"/>
        <v>ok</v>
      </c>
      <c r="H47" s="10" t="s">
        <v>8</v>
      </c>
      <c r="I47" s="15" t="s">
        <v>23</v>
      </c>
      <c r="J47" s="11">
        <v>83</v>
      </c>
      <c r="K47" s="14" t="s">
        <v>123</v>
      </c>
      <c r="L47" s="23" t="s">
        <v>167</v>
      </c>
      <c r="M47" s="27" t="s">
        <v>101</v>
      </c>
      <c r="N47" s="25" t="s">
        <v>75</v>
      </c>
    </row>
    <row r="48" spans="1:14" hidden="1" x14ac:dyDescent="0.35">
      <c r="A48" s="10" t="str">
        <f t="shared" si="0"/>
        <v>Agropecuario y Forestal</v>
      </c>
      <c r="B48" s="10" t="str">
        <f t="shared" si="1"/>
        <v>Agricultura</v>
      </c>
      <c r="C48" s="12">
        <f t="shared" si="2"/>
        <v>4.4000000000000004</v>
      </c>
      <c r="D48" s="12" t="str">
        <f t="shared" si="3"/>
        <v>Paula</v>
      </c>
      <c r="E48" s="12" t="s">
        <v>123</v>
      </c>
      <c r="F48" s="10" t="s">
        <v>34</v>
      </c>
      <c r="G48" s="10" t="str">
        <f t="shared" si="4"/>
        <v>ok</v>
      </c>
      <c r="H48" s="10" t="s">
        <v>8</v>
      </c>
      <c r="I48" s="15" t="s">
        <v>25</v>
      </c>
      <c r="J48" s="11">
        <v>35</v>
      </c>
      <c r="K48" s="14" t="s">
        <v>123</v>
      </c>
      <c r="L48" s="23" t="s">
        <v>168</v>
      </c>
      <c r="M48" s="27" t="s">
        <v>102</v>
      </c>
      <c r="N48" s="25" t="s">
        <v>75</v>
      </c>
    </row>
    <row r="49" spans="1:14" hidden="1" x14ac:dyDescent="0.35">
      <c r="A49" s="10" t="str">
        <f t="shared" si="0"/>
        <v>Agropecuario y Forestal</v>
      </c>
      <c r="B49" s="10" t="str">
        <f t="shared" si="1"/>
        <v>Agricultura</v>
      </c>
      <c r="C49" s="12">
        <f t="shared" si="2"/>
        <v>4.4000000000000004</v>
      </c>
      <c r="D49" s="12" t="str">
        <f t="shared" si="3"/>
        <v>Paula</v>
      </c>
      <c r="E49" s="12" t="s">
        <v>123</v>
      </c>
      <c r="F49" s="10" t="s">
        <v>34</v>
      </c>
      <c r="G49" s="10" t="str">
        <f t="shared" si="4"/>
        <v>ok</v>
      </c>
      <c r="H49" s="10" t="s">
        <v>8</v>
      </c>
      <c r="I49" s="15" t="s">
        <v>24</v>
      </c>
      <c r="J49" s="11">
        <v>7</v>
      </c>
      <c r="K49" s="14" t="s">
        <v>123</v>
      </c>
      <c r="L49" s="25" t="s">
        <v>169</v>
      </c>
      <c r="M49" s="27" t="s">
        <v>103</v>
      </c>
      <c r="N49" s="25" t="s">
        <v>75</v>
      </c>
    </row>
    <row r="50" spans="1:14" hidden="1" x14ac:dyDescent="0.35">
      <c r="A50" s="10" t="str">
        <f t="shared" si="0"/>
        <v>Agropecuario y Forestal</v>
      </c>
      <c r="B50" s="10" t="str">
        <f t="shared" si="1"/>
        <v>Agricultura</v>
      </c>
      <c r="C50" s="12">
        <f t="shared" si="2"/>
        <v>4.4000000000000004</v>
      </c>
      <c r="D50" s="12" t="str">
        <f t="shared" si="3"/>
        <v>Paula</v>
      </c>
      <c r="E50" s="12" t="s">
        <v>123</v>
      </c>
      <c r="F50" s="10" t="s">
        <v>34</v>
      </c>
      <c r="G50" s="10" t="str">
        <f t="shared" si="4"/>
        <v>ok</v>
      </c>
      <c r="H50" s="10" t="s">
        <v>10</v>
      </c>
      <c r="I50" s="15" t="s">
        <v>27</v>
      </c>
      <c r="J50" s="11">
        <v>1</v>
      </c>
      <c r="K50" s="7" t="s">
        <v>123</v>
      </c>
      <c r="L50" s="27" t="s">
        <v>105</v>
      </c>
      <c r="M50" s="27" t="s">
        <v>105</v>
      </c>
      <c r="N50" s="25" t="s">
        <v>75</v>
      </c>
    </row>
    <row r="51" spans="1:14" hidden="1" x14ac:dyDescent="0.35">
      <c r="A51" s="10" t="str">
        <f t="shared" si="0"/>
        <v>Agropecuario y Forestal</v>
      </c>
      <c r="B51" s="10" t="str">
        <f t="shared" si="1"/>
        <v>Agricultura</v>
      </c>
      <c r="C51" s="12">
        <v>4.5</v>
      </c>
      <c r="D51" s="12" t="s">
        <v>126</v>
      </c>
      <c r="E51" s="12" t="s">
        <v>123</v>
      </c>
      <c r="F51" s="10" t="s">
        <v>35</v>
      </c>
      <c r="G51" s="10"/>
      <c r="H51" s="10" t="s">
        <v>8</v>
      </c>
      <c r="I51" s="15" t="s">
        <v>28</v>
      </c>
      <c r="J51" s="11">
        <v>14</v>
      </c>
      <c r="K51" s="14" t="s">
        <v>123</v>
      </c>
      <c r="L51" s="27" t="s">
        <v>236</v>
      </c>
      <c r="M51" s="27" t="s">
        <v>106</v>
      </c>
      <c r="N51" s="27" t="s">
        <v>76</v>
      </c>
    </row>
    <row r="52" spans="1:14" hidden="1" x14ac:dyDescent="0.35">
      <c r="A52" s="10" t="str">
        <f t="shared" si="0"/>
        <v>Agropecuario y Forestal</v>
      </c>
      <c r="B52" s="10" t="str">
        <f t="shared" si="1"/>
        <v>Agricultura</v>
      </c>
      <c r="C52" s="12">
        <f t="shared" si="2"/>
        <v>4.5</v>
      </c>
      <c r="D52" s="12" t="str">
        <f t="shared" si="3"/>
        <v>Caro</v>
      </c>
      <c r="E52" s="12" t="s">
        <v>123</v>
      </c>
      <c r="F52" s="10" t="s">
        <v>35</v>
      </c>
      <c r="G52" s="10">
        <f t="shared" si="4"/>
        <v>0</v>
      </c>
      <c r="H52" s="10" t="s">
        <v>8</v>
      </c>
      <c r="I52" s="15" t="s">
        <v>29</v>
      </c>
      <c r="J52" s="11">
        <v>38</v>
      </c>
      <c r="K52" s="14" t="s">
        <v>123</v>
      </c>
      <c r="L52" s="27" t="s">
        <v>237</v>
      </c>
      <c r="M52" s="27" t="s">
        <v>107</v>
      </c>
      <c r="N52" s="27" t="s">
        <v>76</v>
      </c>
    </row>
    <row r="53" spans="1:14" hidden="1" x14ac:dyDescent="0.35">
      <c r="A53" s="10" t="str">
        <f t="shared" si="0"/>
        <v>Agropecuario y Forestal</v>
      </c>
      <c r="B53" s="10" t="str">
        <f t="shared" si="1"/>
        <v>Agricultura</v>
      </c>
      <c r="C53" s="12">
        <f t="shared" si="2"/>
        <v>4.5</v>
      </c>
      <c r="D53" s="12" t="str">
        <f t="shared" si="3"/>
        <v>Caro</v>
      </c>
      <c r="E53" s="12" t="s">
        <v>123</v>
      </c>
      <c r="F53" s="10" t="s">
        <v>35</v>
      </c>
      <c r="G53" s="10">
        <f t="shared" si="4"/>
        <v>0</v>
      </c>
      <c r="H53" s="10" t="s">
        <v>8</v>
      </c>
      <c r="I53" s="15" t="s">
        <v>30</v>
      </c>
      <c r="J53" s="11">
        <v>17</v>
      </c>
      <c r="K53" s="14" t="s">
        <v>123</v>
      </c>
      <c r="L53" s="27" t="s">
        <v>232</v>
      </c>
      <c r="M53" s="27" t="s">
        <v>108</v>
      </c>
      <c r="N53" s="27" t="s">
        <v>76</v>
      </c>
    </row>
    <row r="54" spans="1:14" hidden="1" x14ac:dyDescent="0.35">
      <c r="A54" s="10" t="str">
        <f t="shared" si="0"/>
        <v>Agropecuario y Forestal</v>
      </c>
      <c r="B54" s="10" t="str">
        <f t="shared" si="1"/>
        <v>Agricultura</v>
      </c>
      <c r="C54" s="12">
        <f t="shared" si="2"/>
        <v>4.5</v>
      </c>
      <c r="D54" s="12" t="str">
        <f t="shared" si="3"/>
        <v>Caro</v>
      </c>
      <c r="E54" s="12" t="s">
        <v>123</v>
      </c>
      <c r="F54" s="10" t="s">
        <v>35</v>
      </c>
      <c r="G54" s="10"/>
      <c r="H54" s="10" t="s">
        <v>8</v>
      </c>
      <c r="I54" s="15" t="s">
        <v>38</v>
      </c>
      <c r="J54" s="11">
        <v>327</v>
      </c>
      <c r="K54" s="14" t="s">
        <v>123</v>
      </c>
      <c r="L54" s="27" t="s">
        <v>233</v>
      </c>
      <c r="M54" s="27"/>
      <c r="N54" s="25"/>
    </row>
    <row r="55" spans="1:14" hidden="1" x14ac:dyDescent="0.35">
      <c r="A55" s="10" t="str">
        <f t="shared" si="0"/>
        <v>Agropecuario y Forestal</v>
      </c>
      <c r="B55" s="10" t="str">
        <f t="shared" si="1"/>
        <v>Agricultura</v>
      </c>
      <c r="C55" s="12">
        <f t="shared" si="2"/>
        <v>4.5</v>
      </c>
      <c r="D55" s="12" t="str">
        <f t="shared" si="3"/>
        <v>Caro</v>
      </c>
      <c r="E55" s="12" t="s">
        <v>123</v>
      </c>
      <c r="F55" s="10" t="s">
        <v>35</v>
      </c>
      <c r="G55" s="10"/>
      <c r="H55" s="10" t="s">
        <v>8</v>
      </c>
      <c r="I55" s="15" t="s">
        <v>39</v>
      </c>
      <c r="J55" s="11">
        <v>13</v>
      </c>
      <c r="K55" s="14" t="s">
        <v>123</v>
      </c>
      <c r="L55" s="27" t="s">
        <v>234</v>
      </c>
      <c r="M55" s="27"/>
      <c r="N55" s="25"/>
    </row>
    <row r="56" spans="1:14" hidden="1" x14ac:dyDescent="0.35">
      <c r="A56" s="10" t="str">
        <f t="shared" si="0"/>
        <v>Agropecuario y Forestal</v>
      </c>
      <c r="B56" s="10" t="str">
        <f t="shared" si="1"/>
        <v>Agricultura</v>
      </c>
      <c r="C56" s="12">
        <f t="shared" si="2"/>
        <v>4.5</v>
      </c>
      <c r="D56" s="12" t="str">
        <f t="shared" si="3"/>
        <v>Caro</v>
      </c>
      <c r="E56" s="12" t="s">
        <v>123</v>
      </c>
      <c r="F56" s="10" t="s">
        <v>35</v>
      </c>
      <c r="G56" s="10">
        <f>+G53</f>
        <v>0</v>
      </c>
      <c r="H56" s="10" t="s">
        <v>10</v>
      </c>
      <c r="I56" s="15" t="s">
        <v>31</v>
      </c>
      <c r="J56" s="11">
        <v>1</v>
      </c>
      <c r="K56" s="14" t="s">
        <v>123</v>
      </c>
      <c r="L56" s="27" t="s">
        <v>235</v>
      </c>
      <c r="M56" s="27" t="s">
        <v>109</v>
      </c>
      <c r="N56" s="27" t="s">
        <v>76</v>
      </c>
    </row>
    <row r="57" spans="1:14" hidden="1" x14ac:dyDescent="0.35">
      <c r="A57" s="10" t="str">
        <f t="shared" si="0"/>
        <v>Agropecuario y Forestal</v>
      </c>
      <c r="B57" s="10" t="str">
        <f t="shared" si="1"/>
        <v>Agricultura</v>
      </c>
      <c r="C57" s="12">
        <v>4.5999999999999996</v>
      </c>
      <c r="D57" s="12" t="s">
        <v>130</v>
      </c>
      <c r="E57" s="12" t="s">
        <v>123</v>
      </c>
      <c r="F57" s="30" t="s">
        <v>66</v>
      </c>
      <c r="G57" s="10" t="s">
        <v>123</v>
      </c>
      <c r="H57" s="10" t="s">
        <v>8</v>
      </c>
      <c r="I57" s="15" t="s">
        <v>37</v>
      </c>
      <c r="J57" s="11">
        <v>13</v>
      </c>
      <c r="K57" s="14" t="s">
        <v>123</v>
      </c>
      <c r="L57" s="27" t="s">
        <v>214</v>
      </c>
      <c r="M57" s="27" t="s">
        <v>110</v>
      </c>
      <c r="N57" s="25" t="s">
        <v>77</v>
      </c>
    </row>
    <row r="58" spans="1:14" hidden="1" x14ac:dyDescent="0.35">
      <c r="A58" s="10" t="str">
        <f t="shared" si="0"/>
        <v>Agropecuario y Forestal</v>
      </c>
      <c r="B58" s="10" t="str">
        <f t="shared" si="1"/>
        <v>Agricultura</v>
      </c>
      <c r="C58" s="12">
        <f t="shared" si="2"/>
        <v>4.5999999999999996</v>
      </c>
      <c r="D58" s="12" t="str">
        <f t="shared" si="3"/>
        <v>Feña</v>
      </c>
      <c r="E58" s="12" t="s">
        <v>123</v>
      </c>
      <c r="F58" s="30" t="s">
        <v>66</v>
      </c>
      <c r="G58" s="10" t="str">
        <f t="shared" si="4"/>
        <v>ok</v>
      </c>
      <c r="H58" s="10" t="s">
        <v>8</v>
      </c>
      <c r="I58" s="15" t="s">
        <v>29</v>
      </c>
      <c r="J58" s="11">
        <v>177</v>
      </c>
      <c r="K58" s="14" t="s">
        <v>123</v>
      </c>
      <c r="L58" s="27" t="s">
        <v>215</v>
      </c>
      <c r="M58" s="27" t="s">
        <v>111</v>
      </c>
      <c r="N58" s="25" t="s">
        <v>77</v>
      </c>
    </row>
    <row r="59" spans="1:14" hidden="1" x14ac:dyDescent="0.35">
      <c r="A59" s="10" t="str">
        <f t="shared" si="0"/>
        <v>Agropecuario y Forestal</v>
      </c>
      <c r="B59" s="10" t="str">
        <f t="shared" si="1"/>
        <v>Agricultura</v>
      </c>
      <c r="C59" s="12">
        <f t="shared" si="2"/>
        <v>4.5999999999999996</v>
      </c>
      <c r="D59" s="12" t="str">
        <f t="shared" si="3"/>
        <v>Feña</v>
      </c>
      <c r="E59" s="12" t="s">
        <v>123</v>
      </c>
      <c r="F59" s="30" t="s">
        <v>66</v>
      </c>
      <c r="G59" s="10" t="str">
        <f t="shared" si="4"/>
        <v>ok</v>
      </c>
      <c r="H59" s="10" t="s">
        <v>8</v>
      </c>
      <c r="I59" s="15" t="s">
        <v>30</v>
      </c>
      <c r="J59" s="11">
        <v>52</v>
      </c>
      <c r="K59" s="14" t="s">
        <v>123</v>
      </c>
      <c r="L59" s="27" t="s">
        <v>217</v>
      </c>
      <c r="M59" s="27" t="s">
        <v>112</v>
      </c>
      <c r="N59" s="25" t="s">
        <v>77</v>
      </c>
    </row>
    <row r="60" spans="1:14" hidden="1" x14ac:dyDescent="0.35">
      <c r="A60" s="10" t="str">
        <f>+A59</f>
        <v>Agropecuario y Forestal</v>
      </c>
      <c r="B60" s="10" t="str">
        <f>+B59</f>
        <v>Agricultura</v>
      </c>
      <c r="C60" s="12">
        <f>+C59</f>
        <v>4.5999999999999996</v>
      </c>
      <c r="D60" s="12" t="str">
        <f>+D59</f>
        <v>Feña</v>
      </c>
      <c r="E60" s="12" t="s">
        <v>123</v>
      </c>
      <c r="F60" s="30" t="s">
        <v>66</v>
      </c>
      <c r="G60" s="10" t="str">
        <f>+G59</f>
        <v>ok</v>
      </c>
      <c r="H60" s="10" t="s">
        <v>10</v>
      </c>
      <c r="I60" s="13" t="s">
        <v>41</v>
      </c>
      <c r="J60" s="11">
        <v>1</v>
      </c>
      <c r="K60" s="14" t="s">
        <v>123</v>
      </c>
      <c r="L60" s="27" t="s">
        <v>216</v>
      </c>
      <c r="M60" s="27" t="s">
        <v>113</v>
      </c>
      <c r="N60" s="25" t="s">
        <v>77</v>
      </c>
    </row>
    <row r="61" spans="1:14" hidden="1" x14ac:dyDescent="0.35">
      <c r="A61" s="10" t="str">
        <f>+A60</f>
        <v>Agropecuario y Forestal</v>
      </c>
      <c r="B61" s="10" t="str">
        <f>+B60</f>
        <v>Agricultura</v>
      </c>
      <c r="C61" s="12">
        <v>4.7</v>
      </c>
      <c r="D61" s="12" t="s">
        <v>130</v>
      </c>
      <c r="E61" s="12" t="s">
        <v>123</v>
      </c>
      <c r="F61" s="10" t="s">
        <v>213</v>
      </c>
      <c r="G61" s="10" t="s">
        <v>123</v>
      </c>
      <c r="H61" s="10" t="s">
        <v>8</v>
      </c>
      <c r="I61" s="21" t="s">
        <v>37</v>
      </c>
      <c r="J61" s="11">
        <v>11</v>
      </c>
      <c r="K61" s="14" t="s">
        <v>123</v>
      </c>
      <c r="L61" s="28" t="s">
        <v>170</v>
      </c>
      <c r="M61" s="28" t="s">
        <v>114</v>
      </c>
      <c r="N61" s="28" t="s">
        <v>72</v>
      </c>
    </row>
    <row r="62" spans="1:14" hidden="1" x14ac:dyDescent="0.35">
      <c r="A62" s="10" t="str">
        <f t="shared" si="0"/>
        <v>Agropecuario y Forestal</v>
      </c>
      <c r="B62" s="10" t="str">
        <f t="shared" si="1"/>
        <v>Agricultura</v>
      </c>
      <c r="C62" s="12">
        <f t="shared" si="2"/>
        <v>4.7</v>
      </c>
      <c r="D62" s="12" t="str">
        <f t="shared" si="3"/>
        <v>Feña</v>
      </c>
      <c r="E62" s="12" t="s">
        <v>123</v>
      </c>
      <c r="F62" s="10" t="s">
        <v>213</v>
      </c>
      <c r="G62" s="10" t="str">
        <f t="shared" si="4"/>
        <v>ok</v>
      </c>
      <c r="H62" s="10" t="s">
        <v>8</v>
      </c>
      <c r="I62" s="21" t="s">
        <v>29</v>
      </c>
      <c r="J62" s="11">
        <v>2</v>
      </c>
      <c r="K62" s="14" t="s">
        <v>123</v>
      </c>
      <c r="L62" s="28" t="s">
        <v>171</v>
      </c>
      <c r="M62" s="22" t="s">
        <v>115</v>
      </c>
      <c r="N62" s="22" t="s">
        <v>72</v>
      </c>
    </row>
    <row r="63" spans="1:14" hidden="1" x14ac:dyDescent="0.35">
      <c r="A63" s="10" t="str">
        <f t="shared" si="0"/>
        <v>Agropecuario y Forestal</v>
      </c>
      <c r="B63" s="10" t="str">
        <f t="shared" si="1"/>
        <v>Agricultura</v>
      </c>
      <c r="C63" s="12">
        <f t="shared" si="2"/>
        <v>4.7</v>
      </c>
      <c r="D63" s="12" t="str">
        <f t="shared" si="3"/>
        <v>Feña</v>
      </c>
      <c r="E63" s="12" t="s">
        <v>123</v>
      </c>
      <c r="F63" s="10" t="s">
        <v>213</v>
      </c>
      <c r="G63" s="10" t="str">
        <f t="shared" si="4"/>
        <v>ok</v>
      </c>
      <c r="H63" s="10" t="s">
        <v>10</v>
      </c>
      <c r="I63" s="21" t="s">
        <v>43</v>
      </c>
      <c r="J63" s="11">
        <v>1</v>
      </c>
      <c r="K63" s="14" t="s">
        <v>123</v>
      </c>
      <c r="L63" s="28" t="s">
        <v>116</v>
      </c>
      <c r="M63" s="22" t="s">
        <v>116</v>
      </c>
      <c r="N63" s="22" t="s">
        <v>72</v>
      </c>
    </row>
    <row r="64" spans="1:14" hidden="1" x14ac:dyDescent="0.35">
      <c r="A64" s="10" t="str">
        <f t="shared" si="0"/>
        <v>Agropecuario y Forestal</v>
      </c>
      <c r="B64" s="10" t="str">
        <f t="shared" si="1"/>
        <v>Agricultura</v>
      </c>
      <c r="C64" s="12">
        <v>4.8</v>
      </c>
      <c r="D64" s="12" t="s">
        <v>129</v>
      </c>
      <c r="E64" s="12" t="s">
        <v>123</v>
      </c>
      <c r="F64" s="10" t="s">
        <v>218</v>
      </c>
      <c r="G64" s="10" t="s">
        <v>123</v>
      </c>
      <c r="H64" s="10" t="s">
        <v>8</v>
      </c>
      <c r="I64" s="15" t="s">
        <v>37</v>
      </c>
      <c r="J64" s="11">
        <v>14</v>
      </c>
      <c r="K64" s="14" t="s">
        <v>123</v>
      </c>
      <c r="L64" s="25" t="s">
        <v>197</v>
      </c>
      <c r="M64" s="25" t="str">
        <f>"Empleados de la Agroindustria Frutícola en la Región de "&amp;J64&amp;" || Chile || 2017-2019"</f>
        <v>Empleados de la Agroindustria Frutícola en la Región de 14 || Chile || 2017-2019</v>
      </c>
      <c r="N64" s="23" t="s">
        <v>78</v>
      </c>
    </row>
    <row r="65" spans="1:14" hidden="1" x14ac:dyDescent="0.35">
      <c r="A65" s="10" t="str">
        <f t="shared" si="0"/>
        <v>Agropecuario y Forestal</v>
      </c>
      <c r="B65" s="10" t="str">
        <f t="shared" si="1"/>
        <v>Agricultura</v>
      </c>
      <c r="C65" s="12">
        <f t="shared" si="2"/>
        <v>4.8</v>
      </c>
      <c r="D65" s="12" t="str">
        <f t="shared" si="3"/>
        <v>Nati</v>
      </c>
      <c r="E65" s="12" t="s">
        <v>123</v>
      </c>
      <c r="F65" s="10" t="s">
        <v>218</v>
      </c>
      <c r="G65" s="10" t="str">
        <f t="shared" si="4"/>
        <v>ok</v>
      </c>
      <c r="H65" s="10" t="s">
        <v>8</v>
      </c>
      <c r="I65" s="15" t="s">
        <v>29</v>
      </c>
      <c r="J65" s="11">
        <v>2</v>
      </c>
      <c r="K65" s="14" t="s">
        <v>123</v>
      </c>
      <c r="L65" s="25" t="s">
        <v>198</v>
      </c>
      <c r="M65" s="25" t="str">
        <f>"Empleados de la Agroindustria Frutícola por "&amp;J65&amp;" || Chile || 2017-2019"</f>
        <v>Empleados de la Agroindustria Frutícola por 2 || Chile || 2017-2019</v>
      </c>
      <c r="N65" s="23" t="s">
        <v>78</v>
      </c>
    </row>
    <row r="66" spans="1:14" hidden="1" x14ac:dyDescent="0.35">
      <c r="A66" s="10" t="str">
        <f t="shared" si="0"/>
        <v>Agropecuario y Forestal</v>
      </c>
      <c r="B66" s="10" t="str">
        <f t="shared" si="1"/>
        <v>Agricultura</v>
      </c>
      <c r="C66" s="12">
        <f t="shared" si="2"/>
        <v>4.8</v>
      </c>
      <c r="D66" s="12" t="str">
        <f t="shared" si="3"/>
        <v>Nati</v>
      </c>
      <c r="E66" s="12" t="s">
        <v>123</v>
      </c>
      <c r="F66" s="10" t="s">
        <v>218</v>
      </c>
      <c r="G66" s="10" t="str">
        <f t="shared" si="4"/>
        <v>ok</v>
      </c>
      <c r="H66" s="10" t="s">
        <v>8</v>
      </c>
      <c r="I66" s="13" t="s">
        <v>41</v>
      </c>
      <c r="J66" s="11">
        <v>1</v>
      </c>
      <c r="K66" s="14" t="s">
        <v>123</v>
      </c>
      <c r="L66" s="25" t="s">
        <v>134</v>
      </c>
      <c r="M66" s="25" t="s">
        <v>134</v>
      </c>
      <c r="N66" s="23" t="s">
        <v>78</v>
      </c>
    </row>
    <row r="67" spans="1:14" hidden="1" x14ac:dyDescent="0.35">
      <c r="A67" s="10" t="str">
        <f t="shared" si="0"/>
        <v>Agropecuario y Forestal</v>
      </c>
      <c r="B67" s="10" t="str">
        <f t="shared" si="1"/>
        <v>Agricultura</v>
      </c>
      <c r="C67" s="12">
        <v>4.9000000000000004</v>
      </c>
      <c r="D67" s="12" t="s">
        <v>130</v>
      </c>
      <c r="E67" s="12" t="s">
        <v>123</v>
      </c>
      <c r="F67" s="10" t="s">
        <v>65</v>
      </c>
      <c r="G67" s="10" t="s">
        <v>123</v>
      </c>
      <c r="H67" s="10" t="s">
        <v>8</v>
      </c>
      <c r="I67" s="15" t="s">
        <v>37</v>
      </c>
      <c r="J67" s="11">
        <v>11</v>
      </c>
      <c r="K67" s="14" t="s">
        <v>123</v>
      </c>
      <c r="L67" s="35" t="s">
        <v>199</v>
      </c>
      <c r="M67" s="27" t="s">
        <v>135</v>
      </c>
      <c r="N67" s="20" t="s">
        <v>79</v>
      </c>
    </row>
    <row r="68" spans="1:14" hidden="1" x14ac:dyDescent="0.35">
      <c r="A68" s="10" t="str">
        <f t="shared" si="0"/>
        <v>Agropecuario y Forestal</v>
      </c>
      <c r="B68" s="10" t="str">
        <f t="shared" si="1"/>
        <v>Agricultura</v>
      </c>
      <c r="C68" s="12">
        <f t="shared" si="2"/>
        <v>4.9000000000000004</v>
      </c>
      <c r="D68" s="12" t="str">
        <f t="shared" si="3"/>
        <v>Feña</v>
      </c>
      <c r="E68" s="12" t="s">
        <v>123</v>
      </c>
      <c r="F68" s="10" t="s">
        <v>65</v>
      </c>
      <c r="G68" s="10" t="str">
        <f t="shared" si="4"/>
        <v>ok</v>
      </c>
      <c r="H68" s="10" t="s">
        <v>8</v>
      </c>
      <c r="I68" s="15" t="s">
        <v>29</v>
      </c>
      <c r="J68" s="11">
        <v>5</v>
      </c>
      <c r="K68" s="14" t="s">
        <v>123</v>
      </c>
      <c r="L68" s="35" t="s">
        <v>238</v>
      </c>
      <c r="M68" s="27" t="s">
        <v>136</v>
      </c>
      <c r="N68" s="20" t="s">
        <v>79</v>
      </c>
    </row>
    <row r="69" spans="1:14" hidden="1" x14ac:dyDescent="0.35">
      <c r="A69" s="10" t="str">
        <f t="shared" si="0"/>
        <v>Agropecuario y Forestal</v>
      </c>
      <c r="B69" s="10" t="str">
        <f t="shared" si="1"/>
        <v>Agricultura</v>
      </c>
      <c r="C69" s="12">
        <f t="shared" si="2"/>
        <v>4.9000000000000004</v>
      </c>
      <c r="D69" s="12" t="str">
        <f t="shared" si="3"/>
        <v>Feña</v>
      </c>
      <c r="E69" s="12" t="s">
        <v>123</v>
      </c>
      <c r="F69" s="10" t="s">
        <v>65</v>
      </c>
      <c r="G69" s="10" t="str">
        <f t="shared" si="4"/>
        <v>ok</v>
      </c>
      <c r="H69" s="10" t="s">
        <v>10</v>
      </c>
      <c r="I69" s="5" t="s">
        <v>41</v>
      </c>
      <c r="J69" s="11">
        <v>1</v>
      </c>
      <c r="K69" s="14" t="s">
        <v>123</v>
      </c>
      <c r="L69" s="27" t="s">
        <v>200</v>
      </c>
      <c r="M69" s="27" t="s">
        <v>143</v>
      </c>
      <c r="N69" s="20" t="s">
        <v>79</v>
      </c>
    </row>
    <row r="70" spans="1:14" hidden="1" x14ac:dyDescent="0.35">
      <c r="A70" s="10" t="str">
        <f t="shared" si="0"/>
        <v>Agropecuario y Forestal</v>
      </c>
      <c r="B70" s="10" t="str">
        <f t="shared" si="1"/>
        <v>Agricultura</v>
      </c>
      <c r="C70" s="12">
        <f t="shared" si="2"/>
        <v>4.9000000000000004</v>
      </c>
      <c r="D70" s="12" t="str">
        <f t="shared" si="3"/>
        <v>Feña</v>
      </c>
      <c r="E70" s="12" t="s">
        <v>123</v>
      </c>
      <c r="F70" s="10" t="s">
        <v>65</v>
      </c>
      <c r="G70" s="10" t="str">
        <f t="shared" si="4"/>
        <v>ok</v>
      </c>
      <c r="H70" s="10" t="s">
        <v>8</v>
      </c>
      <c r="I70" s="15" t="s">
        <v>30</v>
      </c>
      <c r="J70" s="11">
        <v>11</v>
      </c>
      <c r="K70" s="14" t="s">
        <v>123</v>
      </c>
      <c r="L70" s="27" t="s">
        <v>201</v>
      </c>
      <c r="M70" s="27" t="s">
        <v>137</v>
      </c>
      <c r="N70" s="20" t="s">
        <v>79</v>
      </c>
    </row>
    <row r="71" spans="1:14" hidden="1" x14ac:dyDescent="0.35">
      <c r="A71" s="10" t="str">
        <f t="shared" si="0"/>
        <v>Agropecuario y Forestal</v>
      </c>
      <c r="B71" s="10" t="str">
        <f t="shared" si="1"/>
        <v>Agricultura</v>
      </c>
      <c r="C71" s="12">
        <f t="shared" si="2"/>
        <v>4.9000000000000004</v>
      </c>
      <c r="D71" s="12" t="str">
        <f t="shared" si="3"/>
        <v>Feña</v>
      </c>
      <c r="E71" s="12" t="s">
        <v>123</v>
      </c>
      <c r="F71" s="10" t="s">
        <v>65</v>
      </c>
      <c r="G71" s="10" t="str">
        <f t="shared" si="4"/>
        <v>ok</v>
      </c>
      <c r="H71" s="10" t="s">
        <v>8</v>
      </c>
      <c r="I71" s="15" t="s">
        <v>38</v>
      </c>
      <c r="J71" s="11">
        <v>5</v>
      </c>
      <c r="K71" s="14" t="s">
        <v>123</v>
      </c>
      <c r="L71" s="27" t="s">
        <v>239</v>
      </c>
      <c r="M71" s="27" t="s">
        <v>138</v>
      </c>
      <c r="N71" s="20" t="s">
        <v>79</v>
      </c>
    </row>
    <row r="72" spans="1:14" hidden="1" x14ac:dyDescent="0.35">
      <c r="A72" s="10" t="str">
        <f t="shared" si="0"/>
        <v>Agropecuario y Forestal</v>
      </c>
      <c r="B72" s="10" t="str">
        <f t="shared" si="1"/>
        <v>Agricultura</v>
      </c>
      <c r="C72" s="12">
        <f t="shared" si="2"/>
        <v>4.9000000000000004</v>
      </c>
      <c r="D72" s="12" t="str">
        <f t="shared" si="3"/>
        <v>Feña</v>
      </c>
      <c r="E72" s="12" t="s">
        <v>123</v>
      </c>
      <c r="F72" s="10" t="s">
        <v>65</v>
      </c>
      <c r="G72" s="10" t="str">
        <f t="shared" si="4"/>
        <v>ok</v>
      </c>
      <c r="H72" s="10" t="s">
        <v>10</v>
      </c>
      <c r="I72" s="5" t="s">
        <v>42</v>
      </c>
      <c r="J72" s="11">
        <v>1</v>
      </c>
      <c r="K72" s="14" t="s">
        <v>123</v>
      </c>
      <c r="L72" s="27" t="s">
        <v>202</v>
      </c>
      <c r="M72" s="27" t="s">
        <v>144</v>
      </c>
      <c r="N72" s="20" t="s">
        <v>79</v>
      </c>
    </row>
    <row r="73" spans="1:14" hidden="1" x14ac:dyDescent="0.35">
      <c r="A73" s="10" t="str">
        <f t="shared" si="0"/>
        <v>Agropecuario y Forestal</v>
      </c>
      <c r="B73" s="10" t="str">
        <f t="shared" si="1"/>
        <v>Agricultura</v>
      </c>
      <c r="C73" s="16" t="s">
        <v>64</v>
      </c>
      <c r="D73" s="12" t="s">
        <v>129</v>
      </c>
      <c r="E73" s="12" t="s">
        <v>123</v>
      </c>
      <c r="F73" s="10" t="s">
        <v>66</v>
      </c>
      <c r="G73" s="10" t="s">
        <v>123</v>
      </c>
      <c r="H73" s="10" t="s">
        <v>8</v>
      </c>
      <c r="I73" s="15" t="s">
        <v>37</v>
      </c>
      <c r="J73" s="11">
        <v>10</v>
      </c>
      <c r="K73" s="14" t="s">
        <v>123</v>
      </c>
      <c r="L73" s="27" t="s">
        <v>203</v>
      </c>
      <c r="M73" s="27" t="s">
        <v>139</v>
      </c>
      <c r="N73" s="20" t="s">
        <v>80</v>
      </c>
    </row>
    <row r="74" spans="1:14" hidden="1" x14ac:dyDescent="0.35">
      <c r="A74" s="10" t="str">
        <f t="shared" si="0"/>
        <v>Agropecuario y Forestal</v>
      </c>
      <c r="B74" s="10" t="str">
        <f t="shared" si="1"/>
        <v>Agricultura</v>
      </c>
      <c r="C74" s="12" t="str">
        <f t="shared" si="2"/>
        <v>4.10</v>
      </c>
      <c r="D74" s="12" t="str">
        <f t="shared" si="3"/>
        <v>Nati</v>
      </c>
      <c r="E74" s="12" t="s">
        <v>123</v>
      </c>
      <c r="F74" s="10" t="s">
        <v>66</v>
      </c>
      <c r="G74" s="10" t="str">
        <f t="shared" si="4"/>
        <v>ok</v>
      </c>
      <c r="H74" s="10" t="s">
        <v>8</v>
      </c>
      <c r="I74" s="15" t="s">
        <v>29</v>
      </c>
      <c r="J74" s="11">
        <v>5</v>
      </c>
      <c r="K74" s="14" t="s">
        <v>123</v>
      </c>
      <c r="L74" s="27" t="s">
        <v>204</v>
      </c>
      <c r="M74" s="27" t="s">
        <v>140</v>
      </c>
      <c r="N74" s="20" t="s">
        <v>80</v>
      </c>
    </row>
    <row r="75" spans="1:14" hidden="1" x14ac:dyDescent="0.35">
      <c r="A75" s="10" t="str">
        <f t="shared" si="0"/>
        <v>Agropecuario y Forestal</v>
      </c>
      <c r="B75" s="10" t="str">
        <f t="shared" si="1"/>
        <v>Agricultura</v>
      </c>
      <c r="C75" s="12" t="str">
        <f t="shared" si="2"/>
        <v>4.10</v>
      </c>
      <c r="D75" s="12" t="str">
        <f t="shared" si="3"/>
        <v>Nati</v>
      </c>
      <c r="E75" s="12" t="s">
        <v>123</v>
      </c>
      <c r="F75" s="10" t="s">
        <v>66</v>
      </c>
      <c r="G75" s="10" t="str">
        <f t="shared" si="4"/>
        <v>ok</v>
      </c>
      <c r="H75" s="10" t="s">
        <v>10</v>
      </c>
      <c r="I75" s="5" t="s">
        <v>41</v>
      </c>
      <c r="J75" s="11">
        <v>1</v>
      </c>
      <c r="K75" s="14" t="s">
        <v>123</v>
      </c>
      <c r="L75" s="27" t="s">
        <v>205</v>
      </c>
      <c r="M75" s="27" t="s">
        <v>146</v>
      </c>
      <c r="N75" s="20" t="s">
        <v>80</v>
      </c>
    </row>
    <row r="76" spans="1:14" hidden="1" x14ac:dyDescent="0.35">
      <c r="A76" s="10" t="str">
        <f t="shared" si="0"/>
        <v>Agropecuario y Forestal</v>
      </c>
      <c r="B76" s="10" t="str">
        <f t="shared" si="1"/>
        <v>Agricultura</v>
      </c>
      <c r="C76" s="12" t="str">
        <f t="shared" si="2"/>
        <v>4.10</v>
      </c>
      <c r="D76" s="12" t="str">
        <f t="shared" si="3"/>
        <v>Nati</v>
      </c>
      <c r="E76" s="12" t="s">
        <v>123</v>
      </c>
      <c r="F76" s="10" t="s">
        <v>66</v>
      </c>
      <c r="G76" s="10" t="str">
        <f t="shared" si="4"/>
        <v>ok</v>
      </c>
      <c r="H76" s="10" t="s">
        <v>8</v>
      </c>
      <c r="I76" s="15" t="s">
        <v>30</v>
      </c>
      <c r="J76" s="11">
        <v>10</v>
      </c>
      <c r="K76" s="14" t="s">
        <v>123</v>
      </c>
      <c r="L76" s="27" t="s">
        <v>206</v>
      </c>
      <c r="M76" s="27" t="s">
        <v>141</v>
      </c>
      <c r="N76" s="20" t="s">
        <v>80</v>
      </c>
    </row>
    <row r="77" spans="1:14" hidden="1" x14ac:dyDescent="0.35">
      <c r="A77" s="10" t="str">
        <f t="shared" ref="A77:A98" si="5">+A76</f>
        <v>Agropecuario y Forestal</v>
      </c>
      <c r="B77" s="10" t="str">
        <f t="shared" ref="B77:D98" si="6">+B76</f>
        <v>Agricultura</v>
      </c>
      <c r="C77" s="12" t="str">
        <f t="shared" ref="C77:D98" si="7">+C76</f>
        <v>4.10</v>
      </c>
      <c r="D77" s="12" t="str">
        <f t="shared" si="7"/>
        <v>Nati</v>
      </c>
      <c r="E77" s="12" t="s">
        <v>123</v>
      </c>
      <c r="F77" s="10" t="s">
        <v>66</v>
      </c>
      <c r="G77" s="10" t="str">
        <f t="shared" ref="G77:G98" si="8">+G76</f>
        <v>ok</v>
      </c>
      <c r="H77" s="10" t="s">
        <v>8</v>
      </c>
      <c r="I77" s="15" t="s">
        <v>38</v>
      </c>
      <c r="J77" s="11">
        <v>5</v>
      </c>
      <c r="K77" s="14" t="s">
        <v>123</v>
      </c>
      <c r="L77" s="27" t="s">
        <v>207</v>
      </c>
      <c r="M77" s="27" t="s">
        <v>142</v>
      </c>
      <c r="N77" s="20" t="s">
        <v>80</v>
      </c>
    </row>
    <row r="78" spans="1:14" hidden="1" x14ac:dyDescent="0.35">
      <c r="A78" s="10" t="str">
        <f t="shared" si="5"/>
        <v>Agropecuario y Forestal</v>
      </c>
      <c r="B78" s="10" t="str">
        <f t="shared" si="6"/>
        <v>Agricultura</v>
      </c>
      <c r="C78" s="12" t="str">
        <f t="shared" si="7"/>
        <v>4.10</v>
      </c>
      <c r="D78" s="12" t="str">
        <f t="shared" si="7"/>
        <v>Nati</v>
      </c>
      <c r="E78" s="12" t="s">
        <v>123</v>
      </c>
      <c r="F78" s="10" t="s">
        <v>66</v>
      </c>
      <c r="G78" s="10" t="str">
        <f t="shared" si="8"/>
        <v>ok</v>
      </c>
      <c r="H78" s="10" t="s">
        <v>10</v>
      </c>
      <c r="I78" s="5" t="s">
        <v>42</v>
      </c>
      <c r="J78" s="11">
        <v>1</v>
      </c>
      <c r="K78" s="14" t="s">
        <v>123</v>
      </c>
      <c r="L78" s="27" t="s">
        <v>208</v>
      </c>
      <c r="M78" s="27" t="s">
        <v>145</v>
      </c>
      <c r="N78" s="20" t="s">
        <v>80</v>
      </c>
    </row>
    <row r="79" spans="1:14" hidden="1" x14ac:dyDescent="0.35">
      <c r="A79" s="10" t="str">
        <f t="shared" si="5"/>
        <v>Agropecuario y Forestal</v>
      </c>
      <c r="B79" s="10" t="str">
        <f t="shared" si="6"/>
        <v>Agricultura</v>
      </c>
      <c r="C79" s="12">
        <v>4.1100000000000003</v>
      </c>
      <c r="D79" s="12" t="s">
        <v>128</v>
      </c>
      <c r="E79" s="12" t="s">
        <v>123</v>
      </c>
      <c r="F79" s="10" t="s">
        <v>69</v>
      </c>
      <c r="G79" s="10" t="s">
        <v>123</v>
      </c>
      <c r="H79" s="10" t="s">
        <v>8</v>
      </c>
      <c r="I79" s="17" t="s">
        <v>37</v>
      </c>
      <c r="J79" s="11">
        <v>10</v>
      </c>
      <c r="K79" s="14" t="s">
        <v>123</v>
      </c>
      <c r="L79" s="27" t="s">
        <v>223</v>
      </c>
      <c r="M79" s="20" t="s">
        <v>67</v>
      </c>
      <c r="N79" s="20" t="s">
        <v>81</v>
      </c>
    </row>
    <row r="80" spans="1:14" hidden="1" x14ac:dyDescent="0.35">
      <c r="A80" s="10" t="str">
        <f t="shared" si="5"/>
        <v>Agropecuario y Forestal</v>
      </c>
      <c r="B80" s="10" t="str">
        <f t="shared" si="6"/>
        <v>Agricultura</v>
      </c>
      <c r="C80" s="12">
        <f t="shared" si="7"/>
        <v>4.1100000000000003</v>
      </c>
      <c r="D80" s="12" t="str">
        <f t="shared" si="7"/>
        <v>Paula</v>
      </c>
      <c r="E80" s="12" t="s">
        <v>123</v>
      </c>
      <c r="F80" s="10" t="s">
        <v>69</v>
      </c>
      <c r="G80" s="10" t="str">
        <f>+G79</f>
        <v>ok</v>
      </c>
      <c r="H80" s="10" t="s">
        <v>8</v>
      </c>
      <c r="I80" s="17" t="s">
        <v>29</v>
      </c>
      <c r="J80" s="11">
        <v>5</v>
      </c>
      <c r="K80" s="14" t="s">
        <v>123</v>
      </c>
      <c r="L80" s="20" t="s">
        <v>224</v>
      </c>
      <c r="M80" s="20" t="s">
        <v>68</v>
      </c>
      <c r="N80" s="20" t="s">
        <v>81</v>
      </c>
    </row>
    <row r="81" spans="1:14" hidden="1" x14ac:dyDescent="0.35">
      <c r="A81" s="10" t="str">
        <f t="shared" si="5"/>
        <v>Agropecuario y Forestal</v>
      </c>
      <c r="B81" s="10" t="str">
        <f t="shared" si="6"/>
        <v>Agricultura</v>
      </c>
      <c r="C81" s="12">
        <f t="shared" si="7"/>
        <v>4.1100000000000003</v>
      </c>
      <c r="D81" s="12" t="str">
        <f t="shared" si="7"/>
        <v>Paula</v>
      </c>
      <c r="E81" s="12" t="s">
        <v>123</v>
      </c>
      <c r="F81" s="10" t="s">
        <v>69</v>
      </c>
      <c r="G81" s="10" t="str">
        <f t="shared" ref="G81:G89" si="9">+G80</f>
        <v>ok</v>
      </c>
      <c r="H81" s="10" t="s">
        <v>10</v>
      </c>
      <c r="I81" s="12" t="s">
        <v>31</v>
      </c>
      <c r="J81" s="11">
        <v>1</v>
      </c>
      <c r="K81" s="14" t="s">
        <v>123</v>
      </c>
      <c r="L81" s="27" t="s">
        <v>225</v>
      </c>
      <c r="M81" s="29"/>
      <c r="N81" s="20" t="s">
        <v>81</v>
      </c>
    </row>
    <row r="82" spans="1:14" hidden="1" x14ac:dyDescent="0.35">
      <c r="A82" s="10" t="str">
        <f t="shared" si="5"/>
        <v>Agropecuario y Forestal</v>
      </c>
      <c r="B82" s="10" t="str">
        <f t="shared" si="6"/>
        <v>Agricultura</v>
      </c>
      <c r="C82" s="12">
        <f t="shared" si="6"/>
        <v>4.1100000000000003</v>
      </c>
      <c r="D82" s="12" t="str">
        <f t="shared" si="6"/>
        <v>Paula</v>
      </c>
      <c r="E82" s="12" t="s">
        <v>123</v>
      </c>
      <c r="F82" s="10" t="s">
        <v>69</v>
      </c>
      <c r="G82" s="10" t="str">
        <f t="shared" si="9"/>
        <v>ok</v>
      </c>
      <c r="H82" s="10" t="s">
        <v>8</v>
      </c>
      <c r="I82" s="31" t="s">
        <v>30</v>
      </c>
      <c r="J82" s="11">
        <v>10</v>
      </c>
      <c r="K82" s="14" t="s">
        <v>123</v>
      </c>
      <c r="L82" s="20" t="s">
        <v>226</v>
      </c>
      <c r="M82" s="29"/>
      <c r="N82" s="23"/>
    </row>
    <row r="83" spans="1:14" hidden="1" x14ac:dyDescent="0.35">
      <c r="A83" s="10" t="str">
        <f t="shared" si="5"/>
        <v>Agropecuario y Forestal</v>
      </c>
      <c r="B83" s="10" t="str">
        <f t="shared" si="6"/>
        <v>Agricultura</v>
      </c>
      <c r="C83" s="12">
        <f t="shared" si="6"/>
        <v>4.1100000000000003</v>
      </c>
      <c r="D83" s="12" t="str">
        <f t="shared" si="6"/>
        <v>Paula</v>
      </c>
      <c r="E83" s="12" t="s">
        <v>123</v>
      </c>
      <c r="F83" s="10" t="s">
        <v>69</v>
      </c>
      <c r="G83" s="10" t="str">
        <f t="shared" si="9"/>
        <v>ok</v>
      </c>
      <c r="H83" s="10" t="s">
        <v>8</v>
      </c>
      <c r="I83" s="31" t="s">
        <v>38</v>
      </c>
      <c r="J83" s="11">
        <v>5</v>
      </c>
      <c r="K83" s="14" t="s">
        <v>123</v>
      </c>
      <c r="L83" s="20" t="s">
        <v>227</v>
      </c>
      <c r="M83" s="29"/>
      <c r="N83" s="23"/>
    </row>
    <row r="84" spans="1:14" hidden="1" x14ac:dyDescent="0.35">
      <c r="A84" s="10" t="str">
        <f t="shared" si="5"/>
        <v>Agropecuario y Forestal</v>
      </c>
      <c r="B84" s="10" t="str">
        <f t="shared" si="6"/>
        <v>Agricultura</v>
      </c>
      <c r="C84" s="12">
        <f t="shared" si="6"/>
        <v>4.1100000000000003</v>
      </c>
      <c r="D84" s="12" t="str">
        <f t="shared" si="6"/>
        <v>Paula</v>
      </c>
      <c r="E84" s="12" t="s">
        <v>123</v>
      </c>
      <c r="F84" s="10" t="s">
        <v>69</v>
      </c>
      <c r="G84" s="10" t="str">
        <f t="shared" si="9"/>
        <v>ok</v>
      </c>
      <c r="H84" s="10" t="s">
        <v>10</v>
      </c>
      <c r="I84" s="5" t="s">
        <v>31</v>
      </c>
      <c r="J84" s="11">
        <v>1</v>
      </c>
      <c r="K84" s="14" t="s">
        <v>123</v>
      </c>
      <c r="L84" s="27" t="s">
        <v>228</v>
      </c>
      <c r="M84" s="29"/>
      <c r="N84" s="23"/>
    </row>
    <row r="85" spans="1:14" hidden="1" x14ac:dyDescent="0.35">
      <c r="A85" s="10" t="str">
        <f>+A81</f>
        <v>Agropecuario y Forestal</v>
      </c>
      <c r="B85" s="10" t="str">
        <f>+B81</f>
        <v>Agricultura</v>
      </c>
      <c r="C85" s="12">
        <v>4.12</v>
      </c>
      <c r="D85" s="12" t="s">
        <v>127</v>
      </c>
      <c r="E85" s="12" t="s">
        <v>132</v>
      </c>
      <c r="F85" s="10" t="s">
        <v>213</v>
      </c>
      <c r="G85" s="10" t="s">
        <v>123</v>
      </c>
      <c r="H85" s="10" t="s">
        <v>8</v>
      </c>
      <c r="I85" s="17" t="s">
        <v>37</v>
      </c>
      <c r="J85" s="11">
        <v>15</v>
      </c>
      <c r="K85" s="14" t="s">
        <v>124</v>
      </c>
      <c r="L85" s="20" t="s">
        <v>211</v>
      </c>
      <c r="M85" s="20" t="s">
        <v>117</v>
      </c>
      <c r="N85" s="20" t="s">
        <v>82</v>
      </c>
    </row>
    <row r="86" spans="1:14" hidden="1" x14ac:dyDescent="0.35">
      <c r="A86" s="10" t="str">
        <f t="shared" si="5"/>
        <v>Agropecuario y Forestal</v>
      </c>
      <c r="B86" s="10" t="str">
        <f t="shared" si="6"/>
        <v>Agricultura</v>
      </c>
      <c r="C86" s="12">
        <f t="shared" si="7"/>
        <v>4.12</v>
      </c>
      <c r="D86" s="12" t="str">
        <f t="shared" si="7"/>
        <v>Patricio</v>
      </c>
      <c r="E86" s="12" t="s">
        <v>132</v>
      </c>
      <c r="F86" s="10" t="s">
        <v>213</v>
      </c>
      <c r="G86" s="10" t="str">
        <f t="shared" si="9"/>
        <v>ok</v>
      </c>
      <c r="H86" s="10" t="s">
        <v>8</v>
      </c>
      <c r="I86" s="17" t="s">
        <v>29</v>
      </c>
      <c r="J86" s="11">
        <v>246</v>
      </c>
      <c r="K86" s="14" t="s">
        <v>124</v>
      </c>
      <c r="L86" s="20" t="s">
        <v>209</v>
      </c>
      <c r="M86" s="20" t="s">
        <v>118</v>
      </c>
      <c r="N86" s="20" t="s">
        <v>82</v>
      </c>
    </row>
    <row r="87" spans="1:14" hidden="1" x14ac:dyDescent="0.35">
      <c r="A87" s="10" t="str">
        <f t="shared" si="5"/>
        <v>Agropecuario y Forestal</v>
      </c>
      <c r="B87" s="10" t="str">
        <f t="shared" si="6"/>
        <v>Agricultura</v>
      </c>
      <c r="C87" s="12">
        <f t="shared" si="7"/>
        <v>4.12</v>
      </c>
      <c r="D87" s="12" t="str">
        <f t="shared" si="7"/>
        <v>Patricio</v>
      </c>
      <c r="E87" s="12" t="s">
        <v>132</v>
      </c>
      <c r="F87" s="10" t="s">
        <v>213</v>
      </c>
      <c r="G87" s="10" t="str">
        <f t="shared" si="9"/>
        <v>ok</v>
      </c>
      <c r="H87" s="10" t="s">
        <v>8</v>
      </c>
      <c r="I87" s="17" t="s">
        <v>30</v>
      </c>
      <c r="J87" s="11">
        <v>10</v>
      </c>
      <c r="K87" s="14" t="s">
        <v>124</v>
      </c>
      <c r="L87" s="20" t="s">
        <v>210</v>
      </c>
      <c r="M87" s="20" t="s">
        <v>119</v>
      </c>
      <c r="N87" s="20" t="s">
        <v>82</v>
      </c>
    </row>
    <row r="88" spans="1:14" hidden="1" x14ac:dyDescent="0.35">
      <c r="A88" s="10" t="str">
        <f t="shared" si="5"/>
        <v>Agropecuario y Forestal</v>
      </c>
      <c r="B88" s="10" t="str">
        <f t="shared" si="6"/>
        <v>Agricultura</v>
      </c>
      <c r="C88" s="12">
        <f t="shared" si="7"/>
        <v>4.12</v>
      </c>
      <c r="D88" s="12" t="str">
        <f t="shared" si="7"/>
        <v>Patricio</v>
      </c>
      <c r="E88" s="12" t="s">
        <v>132</v>
      </c>
      <c r="F88" s="10" t="s">
        <v>213</v>
      </c>
      <c r="G88" s="10" t="str">
        <f t="shared" si="9"/>
        <v>ok</v>
      </c>
      <c r="H88" s="10" t="s">
        <v>8</v>
      </c>
      <c r="I88" s="17" t="s">
        <v>38</v>
      </c>
      <c r="J88" s="11">
        <v>61</v>
      </c>
      <c r="K88" s="14" t="s">
        <v>124</v>
      </c>
      <c r="L88" s="20" t="s">
        <v>212</v>
      </c>
      <c r="M88" s="20" t="s">
        <v>120</v>
      </c>
      <c r="N88" s="20" t="s">
        <v>82</v>
      </c>
    </row>
    <row r="89" spans="1:14" hidden="1" x14ac:dyDescent="0.35">
      <c r="A89" s="10" t="str">
        <f t="shared" si="5"/>
        <v>Agropecuario y Forestal</v>
      </c>
      <c r="B89" s="10" t="str">
        <f t="shared" si="6"/>
        <v>Agricultura</v>
      </c>
      <c r="C89" s="12">
        <f t="shared" si="7"/>
        <v>4.12</v>
      </c>
      <c r="D89" s="12" t="str">
        <f t="shared" si="7"/>
        <v>Patricio</v>
      </c>
      <c r="E89" s="12" t="s">
        <v>132</v>
      </c>
      <c r="F89" s="10" t="s">
        <v>213</v>
      </c>
      <c r="G89" s="10" t="str">
        <f t="shared" si="9"/>
        <v>ok</v>
      </c>
      <c r="H89" s="10" t="s">
        <v>10</v>
      </c>
      <c r="I89" s="18" t="s">
        <v>31</v>
      </c>
      <c r="J89" s="11">
        <v>1</v>
      </c>
      <c r="K89" s="14" t="s">
        <v>124</v>
      </c>
      <c r="L89" s="20" t="s">
        <v>121</v>
      </c>
      <c r="M89" s="20" t="s">
        <v>121</v>
      </c>
      <c r="N89" s="20" t="s">
        <v>82</v>
      </c>
    </row>
    <row r="90" spans="1:14" hidden="1" x14ac:dyDescent="0.35">
      <c r="A90" s="10" t="str">
        <f t="shared" si="5"/>
        <v>Agropecuario y Forestal</v>
      </c>
      <c r="B90" s="10" t="str">
        <f t="shared" si="6"/>
        <v>Agricultura</v>
      </c>
      <c r="C90" s="12">
        <v>4.13</v>
      </c>
      <c r="D90" s="12" t="s">
        <v>127</v>
      </c>
      <c r="E90" s="12" t="s">
        <v>123</v>
      </c>
      <c r="F90" s="10" t="s">
        <v>70</v>
      </c>
      <c r="G90" s="10" t="s">
        <v>123</v>
      </c>
      <c r="H90" s="10" t="s">
        <v>8</v>
      </c>
      <c r="I90" s="17" t="s">
        <v>37</v>
      </c>
      <c r="J90" s="11">
        <v>13</v>
      </c>
      <c r="K90" s="14" t="s">
        <v>123</v>
      </c>
      <c r="L90" s="20" t="s">
        <v>172</v>
      </c>
      <c r="M90" s="20" t="s">
        <v>147</v>
      </c>
      <c r="N90" s="20" t="s">
        <v>83</v>
      </c>
    </row>
    <row r="91" spans="1:14" hidden="1" x14ac:dyDescent="0.35">
      <c r="A91" s="10" t="str">
        <f t="shared" si="5"/>
        <v>Agropecuario y Forestal</v>
      </c>
      <c r="B91" s="10" t="str">
        <f t="shared" si="6"/>
        <v>Agricultura</v>
      </c>
      <c r="C91" s="12">
        <f t="shared" si="7"/>
        <v>4.13</v>
      </c>
      <c r="D91" s="12" t="str">
        <f t="shared" si="7"/>
        <v>Patricio</v>
      </c>
      <c r="E91" s="12" t="s">
        <v>123</v>
      </c>
      <c r="F91" s="10" t="s">
        <v>70</v>
      </c>
      <c r="G91" s="10" t="str">
        <f t="shared" si="8"/>
        <v>ok</v>
      </c>
      <c r="H91" s="10" t="s">
        <v>8</v>
      </c>
      <c r="I91" s="17" t="s">
        <v>29</v>
      </c>
      <c r="J91" s="11">
        <v>10</v>
      </c>
      <c r="K91" s="14" t="s">
        <v>123</v>
      </c>
      <c r="L91" s="20" t="s">
        <v>173</v>
      </c>
      <c r="M91" s="20" t="s">
        <v>148</v>
      </c>
      <c r="N91" s="20" t="s">
        <v>83</v>
      </c>
    </row>
    <row r="92" spans="1:14" hidden="1" x14ac:dyDescent="0.35">
      <c r="A92" s="10" t="str">
        <f t="shared" si="5"/>
        <v>Agropecuario y Forestal</v>
      </c>
      <c r="B92" s="10" t="str">
        <f t="shared" si="6"/>
        <v>Agricultura</v>
      </c>
      <c r="C92" s="12">
        <f t="shared" si="7"/>
        <v>4.13</v>
      </c>
      <c r="D92" s="12" t="str">
        <f t="shared" si="7"/>
        <v>Patricio</v>
      </c>
      <c r="E92" s="12" t="s">
        <v>123</v>
      </c>
      <c r="F92" s="10" t="s">
        <v>70</v>
      </c>
      <c r="G92" s="10" t="str">
        <f t="shared" si="8"/>
        <v>ok</v>
      </c>
      <c r="H92" s="10" t="s">
        <v>10</v>
      </c>
      <c r="I92" s="12" t="s">
        <v>31</v>
      </c>
      <c r="J92" s="11">
        <v>1</v>
      </c>
      <c r="K92" s="14" t="s">
        <v>123</v>
      </c>
      <c r="L92" s="27" t="s">
        <v>174</v>
      </c>
      <c r="M92" s="27" t="s">
        <v>149</v>
      </c>
      <c r="N92" s="20" t="s">
        <v>83</v>
      </c>
    </row>
    <row r="93" spans="1:14" hidden="1" x14ac:dyDescent="0.35">
      <c r="A93" s="10" t="str">
        <f t="shared" si="5"/>
        <v>Agropecuario y Forestal</v>
      </c>
      <c r="B93" s="10" t="str">
        <f t="shared" si="6"/>
        <v>Agricultura</v>
      </c>
      <c r="C93" s="12">
        <v>4.1399999999999997</v>
      </c>
      <c r="D93" s="12" t="s">
        <v>127</v>
      </c>
      <c r="E93" s="12" t="s">
        <v>123</v>
      </c>
      <c r="F93" s="10" t="s">
        <v>71</v>
      </c>
      <c r="G93" s="10" t="s">
        <v>123</v>
      </c>
      <c r="H93" s="10" t="s">
        <v>8</v>
      </c>
      <c r="I93" s="19" t="s">
        <v>37</v>
      </c>
      <c r="J93" s="11">
        <v>11</v>
      </c>
      <c r="K93" s="14" t="s">
        <v>123</v>
      </c>
      <c r="L93" s="20" t="s">
        <v>180</v>
      </c>
      <c r="M93" s="20" t="s">
        <v>150</v>
      </c>
      <c r="N93" s="23" t="s">
        <v>84</v>
      </c>
    </row>
    <row r="94" spans="1:14" hidden="1" x14ac:dyDescent="0.35">
      <c r="A94" s="10" t="str">
        <f t="shared" si="5"/>
        <v>Agropecuario y Forestal</v>
      </c>
      <c r="B94" s="10" t="str">
        <f t="shared" si="6"/>
        <v>Agricultura</v>
      </c>
      <c r="C94" s="12">
        <f t="shared" si="7"/>
        <v>4.1399999999999997</v>
      </c>
      <c r="D94" s="12" t="str">
        <f t="shared" si="7"/>
        <v>Patricio</v>
      </c>
      <c r="E94" s="12" t="s">
        <v>123</v>
      </c>
      <c r="F94" s="10" t="s">
        <v>71</v>
      </c>
      <c r="G94" s="10" t="str">
        <f t="shared" si="8"/>
        <v>ok</v>
      </c>
      <c r="H94" s="10" t="s">
        <v>8</v>
      </c>
      <c r="I94" s="19" t="s">
        <v>29</v>
      </c>
      <c r="J94" s="11">
        <v>35</v>
      </c>
      <c r="K94" s="14" t="s">
        <v>123</v>
      </c>
      <c r="L94" s="20" t="s">
        <v>175</v>
      </c>
      <c r="M94" s="20" t="s">
        <v>151</v>
      </c>
      <c r="N94" s="23" t="s">
        <v>84</v>
      </c>
    </row>
    <row r="95" spans="1:14" hidden="1" x14ac:dyDescent="0.35">
      <c r="A95" s="10" t="str">
        <f t="shared" si="5"/>
        <v>Agropecuario y Forestal</v>
      </c>
      <c r="B95" s="10" t="str">
        <f t="shared" si="6"/>
        <v>Agricultura</v>
      </c>
      <c r="C95" s="12">
        <f t="shared" si="7"/>
        <v>4.1399999999999997</v>
      </c>
      <c r="D95" s="12" t="str">
        <f t="shared" si="7"/>
        <v>Patricio</v>
      </c>
      <c r="E95" s="12" t="s">
        <v>123</v>
      </c>
      <c r="F95" s="10" t="s">
        <v>71</v>
      </c>
      <c r="G95" s="10" t="str">
        <f t="shared" si="8"/>
        <v>ok</v>
      </c>
      <c r="H95" s="10" t="s">
        <v>10</v>
      </c>
      <c r="I95" s="20" t="s">
        <v>43</v>
      </c>
      <c r="J95" s="11">
        <v>1</v>
      </c>
      <c r="K95" s="14" t="s">
        <v>123</v>
      </c>
      <c r="L95" s="20" t="s">
        <v>176</v>
      </c>
      <c r="M95" s="20" t="s">
        <v>152</v>
      </c>
      <c r="N95" s="23" t="s">
        <v>84</v>
      </c>
    </row>
    <row r="96" spans="1:14" hidden="1" x14ac:dyDescent="0.35">
      <c r="A96" s="10" t="str">
        <f t="shared" si="5"/>
        <v>Agropecuario y Forestal</v>
      </c>
      <c r="B96" s="10" t="str">
        <f t="shared" si="6"/>
        <v>Agricultura</v>
      </c>
      <c r="C96" s="12">
        <v>4.1500000000000004</v>
      </c>
      <c r="D96" s="12" t="s">
        <v>127</v>
      </c>
      <c r="E96" s="12" t="s">
        <v>123</v>
      </c>
      <c r="F96" s="10" t="s">
        <v>71</v>
      </c>
      <c r="G96" s="10" t="s">
        <v>123</v>
      </c>
      <c r="H96" s="10" t="s">
        <v>8</v>
      </c>
      <c r="I96" s="19" t="s">
        <v>37</v>
      </c>
      <c r="J96" s="11">
        <v>12</v>
      </c>
      <c r="K96" s="14" t="s">
        <v>123</v>
      </c>
      <c r="L96" s="20" t="s">
        <v>177</v>
      </c>
      <c r="M96" s="20" t="s">
        <v>153</v>
      </c>
      <c r="N96" s="23" t="s">
        <v>85</v>
      </c>
    </row>
    <row r="97" spans="1:14" hidden="1" x14ac:dyDescent="0.35">
      <c r="A97" s="10" t="str">
        <f t="shared" si="5"/>
        <v>Agropecuario y Forestal</v>
      </c>
      <c r="B97" s="10" t="str">
        <f t="shared" si="6"/>
        <v>Agricultura</v>
      </c>
      <c r="C97" s="12">
        <f t="shared" si="7"/>
        <v>4.1500000000000004</v>
      </c>
      <c r="D97" s="12" t="str">
        <f t="shared" si="7"/>
        <v>Patricio</v>
      </c>
      <c r="E97" s="12" t="s">
        <v>123</v>
      </c>
      <c r="F97" s="10" t="s">
        <v>71</v>
      </c>
      <c r="G97" s="10" t="str">
        <f t="shared" si="8"/>
        <v>ok</v>
      </c>
      <c r="H97" s="10" t="s">
        <v>8</v>
      </c>
      <c r="I97" s="19" t="s">
        <v>29</v>
      </c>
      <c r="J97" s="11">
        <v>40</v>
      </c>
      <c r="K97" s="14" t="s">
        <v>123</v>
      </c>
      <c r="L97" s="20" t="s">
        <v>178</v>
      </c>
      <c r="M97" s="20" t="s">
        <v>154</v>
      </c>
      <c r="N97" s="23" t="s">
        <v>85</v>
      </c>
    </row>
    <row r="98" spans="1:14" hidden="1" x14ac:dyDescent="0.35">
      <c r="A98" s="10" t="str">
        <f t="shared" si="5"/>
        <v>Agropecuario y Forestal</v>
      </c>
      <c r="B98" s="10" t="str">
        <f t="shared" si="6"/>
        <v>Agricultura</v>
      </c>
      <c r="C98" s="12">
        <f t="shared" si="7"/>
        <v>4.1500000000000004</v>
      </c>
      <c r="D98" s="12" t="str">
        <f t="shared" si="7"/>
        <v>Patricio</v>
      </c>
      <c r="E98" s="12" t="s">
        <v>123</v>
      </c>
      <c r="F98" s="10" t="s">
        <v>71</v>
      </c>
      <c r="G98" s="10" t="str">
        <f t="shared" si="8"/>
        <v>ok</v>
      </c>
      <c r="H98" s="10" t="s">
        <v>10</v>
      </c>
      <c r="I98" s="20" t="s">
        <v>43</v>
      </c>
      <c r="J98" s="11">
        <v>1</v>
      </c>
      <c r="K98" s="14" t="s">
        <v>123</v>
      </c>
      <c r="L98" s="20" t="s">
        <v>179</v>
      </c>
      <c r="M98" s="20" t="s">
        <v>155</v>
      </c>
      <c r="N98" s="23" t="s">
        <v>85</v>
      </c>
    </row>
    <row r="99" spans="1:14" hidden="1" x14ac:dyDescent="0.35">
      <c r="A99" s="36" t="s">
        <v>230</v>
      </c>
      <c r="B99" s="36" t="s">
        <v>231</v>
      </c>
      <c r="C99" s="37">
        <v>27.2</v>
      </c>
      <c r="D99" s="37" t="s">
        <v>130</v>
      </c>
      <c r="E99" s="37" t="s">
        <v>132</v>
      </c>
      <c r="F99" s="36" t="s">
        <v>251</v>
      </c>
      <c r="G99" s="36"/>
      <c r="H99" s="36" t="s">
        <v>8</v>
      </c>
      <c r="I99" s="24" t="s">
        <v>37</v>
      </c>
      <c r="J99" s="38">
        <v>1</v>
      </c>
      <c r="K99" s="39" t="s">
        <v>256</v>
      </c>
      <c r="L99" s="40" t="s">
        <v>243</v>
      </c>
      <c r="M99" s="40"/>
      <c r="N99" s="41"/>
    </row>
    <row r="100" spans="1:14" hidden="1" x14ac:dyDescent="0.35">
      <c r="A100" s="36" t="str">
        <f>+A99</f>
        <v>Mujeres</v>
      </c>
      <c r="B100" s="36" t="str">
        <f>+B99</f>
        <v>Violencia</v>
      </c>
      <c r="C100" s="37">
        <v>27.6</v>
      </c>
      <c r="D100" s="37"/>
      <c r="E100" s="37"/>
      <c r="F100" s="36" t="s">
        <v>252</v>
      </c>
      <c r="G100" s="36"/>
      <c r="H100" s="36" t="s">
        <v>8</v>
      </c>
      <c r="I100" s="24" t="s">
        <v>37</v>
      </c>
      <c r="J100" s="38">
        <v>16</v>
      </c>
      <c r="K100" s="39" t="s">
        <v>256</v>
      </c>
      <c r="L100" s="40" t="s">
        <v>268</v>
      </c>
      <c r="M100" s="40"/>
      <c r="N100" s="41"/>
    </row>
    <row r="101" spans="1:14" hidden="1" x14ac:dyDescent="0.35">
      <c r="A101" s="36" t="str">
        <f t="shared" ref="A101:A105" si="10">+A100</f>
        <v>Mujeres</v>
      </c>
      <c r="B101" s="36" t="str">
        <f t="shared" ref="B101:B105" si="11">+B100</f>
        <v>Violencia</v>
      </c>
      <c r="C101" s="37">
        <v>27.7</v>
      </c>
      <c r="D101" s="37"/>
      <c r="E101" s="37"/>
      <c r="F101" s="36" t="s">
        <v>252</v>
      </c>
      <c r="G101" s="36"/>
      <c r="H101" s="36" t="s">
        <v>8</v>
      </c>
      <c r="I101" s="24" t="s">
        <v>37</v>
      </c>
      <c r="J101" s="38">
        <v>16</v>
      </c>
      <c r="K101" s="39" t="s">
        <v>256</v>
      </c>
      <c r="L101" s="40" t="s">
        <v>269</v>
      </c>
      <c r="M101" s="40"/>
      <c r="N101" s="41"/>
    </row>
    <row r="102" spans="1:14" hidden="1" x14ac:dyDescent="0.35">
      <c r="A102" s="36" t="str">
        <f t="shared" si="10"/>
        <v>Mujeres</v>
      </c>
      <c r="B102" s="36" t="str">
        <f t="shared" si="11"/>
        <v>Violencia</v>
      </c>
      <c r="C102" s="37">
        <v>27.25</v>
      </c>
      <c r="D102" s="37"/>
      <c r="E102" s="37"/>
      <c r="F102" s="36" t="s">
        <v>254</v>
      </c>
      <c r="G102" s="36"/>
      <c r="H102" s="36" t="s">
        <v>8</v>
      </c>
      <c r="I102" s="24" t="s">
        <v>37</v>
      </c>
      <c r="J102" s="38">
        <v>1</v>
      </c>
      <c r="K102" s="39" t="s">
        <v>256</v>
      </c>
      <c r="L102" s="40" t="s">
        <v>255</v>
      </c>
      <c r="M102" s="40"/>
      <c r="N102" s="41"/>
    </row>
    <row r="103" spans="1:14" hidden="1" x14ac:dyDescent="0.35">
      <c r="A103" s="36" t="str">
        <f t="shared" si="10"/>
        <v>Mujeres</v>
      </c>
      <c r="B103" s="36" t="str">
        <f t="shared" si="11"/>
        <v>Violencia</v>
      </c>
      <c r="C103" s="37">
        <v>27</v>
      </c>
      <c r="D103" s="37"/>
      <c r="E103" s="37"/>
      <c r="F103" s="36" t="s">
        <v>253</v>
      </c>
      <c r="G103" s="36"/>
      <c r="H103" s="36" t="s">
        <v>8</v>
      </c>
      <c r="I103" s="24" t="s">
        <v>37</v>
      </c>
      <c r="J103" s="38">
        <v>1</v>
      </c>
      <c r="K103" s="39" t="s">
        <v>256</v>
      </c>
      <c r="L103" s="40" t="s">
        <v>257</v>
      </c>
      <c r="M103" s="40"/>
      <c r="N103" s="23"/>
    </row>
    <row r="104" spans="1:14" hidden="1" x14ac:dyDescent="0.35">
      <c r="A104" s="36" t="str">
        <f t="shared" si="10"/>
        <v>Mujeres</v>
      </c>
      <c r="B104" s="36" t="str">
        <f t="shared" si="11"/>
        <v>Violencia</v>
      </c>
      <c r="C104" s="37">
        <v>27.14</v>
      </c>
      <c r="D104" s="37"/>
      <c r="E104" s="37"/>
      <c r="F104" s="36" t="s">
        <v>263</v>
      </c>
      <c r="G104" s="36"/>
      <c r="H104" s="36" t="s">
        <v>8</v>
      </c>
      <c r="I104" s="24" t="s">
        <v>37</v>
      </c>
      <c r="J104" s="38">
        <v>2</v>
      </c>
      <c r="K104" s="39" t="s">
        <v>256</v>
      </c>
      <c r="L104" s="40" t="s">
        <v>285</v>
      </c>
      <c r="M104" s="40"/>
      <c r="N104" s="23"/>
    </row>
    <row r="105" spans="1:14" hidden="1" x14ac:dyDescent="0.35">
      <c r="A105" s="36" t="str">
        <f t="shared" si="10"/>
        <v>Mujeres</v>
      </c>
      <c r="B105" s="36" t="str">
        <f t="shared" si="11"/>
        <v>Violencia</v>
      </c>
      <c r="C105" s="37">
        <v>27.8</v>
      </c>
      <c r="D105" s="37"/>
      <c r="E105" s="37"/>
      <c r="F105" s="45" t="s">
        <v>252</v>
      </c>
      <c r="G105" s="36"/>
      <c r="H105" s="36" t="s">
        <v>8</v>
      </c>
      <c r="I105" s="24" t="s">
        <v>37</v>
      </c>
      <c r="J105" s="38">
        <v>16</v>
      </c>
      <c r="K105" s="39" t="s">
        <v>256</v>
      </c>
      <c r="L105" s="46" t="s">
        <v>265</v>
      </c>
      <c r="M105" s="40"/>
      <c r="N105" s="41"/>
    </row>
    <row r="106" spans="1:14" hidden="1" x14ac:dyDescent="0.35">
      <c r="A106" s="36" t="str">
        <f t="shared" ref="A106:A107" si="12">+A105</f>
        <v>Mujeres</v>
      </c>
      <c r="B106" s="36" t="str">
        <f t="shared" ref="B106:B107" si="13">+B105</f>
        <v>Violencia</v>
      </c>
      <c r="C106" s="37">
        <v>27.8</v>
      </c>
      <c r="D106" s="37"/>
      <c r="E106" s="37"/>
      <c r="F106" s="45" t="s">
        <v>252</v>
      </c>
      <c r="G106" s="36"/>
      <c r="H106" s="36" t="s">
        <v>8</v>
      </c>
      <c r="I106" s="24" t="s">
        <v>29</v>
      </c>
      <c r="J106" s="38">
        <v>82</v>
      </c>
      <c r="K106" s="39" t="s">
        <v>256</v>
      </c>
      <c r="L106" s="46" t="s">
        <v>266</v>
      </c>
      <c r="M106" s="40"/>
      <c r="N106" s="41"/>
    </row>
    <row r="107" spans="1:14" hidden="1" x14ac:dyDescent="0.35">
      <c r="A107" s="36" t="str">
        <f t="shared" si="12"/>
        <v>Mujeres</v>
      </c>
      <c r="B107" s="36" t="str">
        <f t="shared" si="13"/>
        <v>Violencia</v>
      </c>
      <c r="C107" s="37">
        <v>27.8</v>
      </c>
      <c r="D107" s="37"/>
      <c r="E107" s="37"/>
      <c r="F107" s="45" t="s">
        <v>252</v>
      </c>
      <c r="G107" s="36"/>
      <c r="H107" s="36" t="s">
        <v>8</v>
      </c>
      <c r="I107" s="24" t="s">
        <v>30</v>
      </c>
      <c r="J107" s="38">
        <v>6</v>
      </c>
      <c r="K107" s="39" t="s">
        <v>256</v>
      </c>
      <c r="L107" s="46" t="s">
        <v>267</v>
      </c>
      <c r="M107" s="40"/>
      <c r="N107" s="41"/>
    </row>
    <row r="108" spans="1:14" hidden="1" x14ac:dyDescent="0.35">
      <c r="A108" s="36" t="str">
        <f t="shared" ref="A108" si="14">+A107</f>
        <v>Mujeres</v>
      </c>
      <c r="B108" s="36" t="str">
        <f t="shared" ref="B108" si="15">+B107</f>
        <v>Violencia</v>
      </c>
      <c r="C108" s="37">
        <v>27.9</v>
      </c>
      <c r="D108" s="37"/>
      <c r="E108" s="37"/>
      <c r="F108" s="36" t="s">
        <v>259</v>
      </c>
      <c r="G108" s="36"/>
      <c r="H108" s="36" t="s">
        <v>8</v>
      </c>
      <c r="I108" s="24" t="s">
        <v>37</v>
      </c>
      <c r="J108" s="38">
        <v>16</v>
      </c>
      <c r="K108" s="39" t="s">
        <v>256</v>
      </c>
      <c r="L108" s="40" t="s">
        <v>318</v>
      </c>
      <c r="M108" s="40"/>
      <c r="N108" s="41"/>
    </row>
    <row r="109" spans="1:14" s="54" customFormat="1" hidden="1" x14ac:dyDescent="0.35">
      <c r="A109" s="50" t="str">
        <f t="shared" ref="A109:A113" si="16">+A108</f>
        <v>Mujeres</v>
      </c>
      <c r="B109" s="50" t="str">
        <f t="shared" ref="B109:B113" si="17">+B108</f>
        <v>Violencia</v>
      </c>
      <c r="C109" s="51">
        <v>27.9</v>
      </c>
      <c r="D109" s="51"/>
      <c r="E109" s="51"/>
      <c r="F109" s="50" t="s">
        <v>259</v>
      </c>
      <c r="G109" s="50"/>
      <c r="H109" s="50" t="s">
        <v>8</v>
      </c>
      <c r="I109" s="52" t="s">
        <v>29</v>
      </c>
      <c r="J109" s="53">
        <v>3</v>
      </c>
      <c r="K109" s="39" t="s">
        <v>256</v>
      </c>
      <c r="L109" s="44" t="s">
        <v>270</v>
      </c>
      <c r="M109" s="40"/>
      <c r="N109" s="41"/>
    </row>
    <row r="110" spans="1:14" hidden="1" x14ac:dyDescent="0.35">
      <c r="A110" s="36" t="str">
        <f t="shared" si="16"/>
        <v>Mujeres</v>
      </c>
      <c r="B110" s="36" t="str">
        <f t="shared" si="17"/>
        <v>Violencia</v>
      </c>
      <c r="C110" s="37">
        <v>27.11</v>
      </c>
      <c r="D110" s="37"/>
      <c r="E110" s="37"/>
      <c r="F110" s="36" t="s">
        <v>263</v>
      </c>
      <c r="G110" s="36"/>
      <c r="H110" s="36" t="s">
        <v>8</v>
      </c>
      <c r="I110" s="24" t="s">
        <v>37</v>
      </c>
      <c r="J110" s="38">
        <v>16</v>
      </c>
      <c r="K110" s="39" t="s">
        <v>256</v>
      </c>
      <c r="L110" s="40" t="s">
        <v>286</v>
      </c>
      <c r="M110" s="40"/>
      <c r="N110" s="41"/>
    </row>
    <row r="111" spans="1:14" hidden="1" x14ac:dyDescent="0.35">
      <c r="A111" s="36" t="str">
        <f t="shared" si="16"/>
        <v>Mujeres</v>
      </c>
      <c r="B111" s="36" t="str">
        <f t="shared" si="17"/>
        <v>Violencia</v>
      </c>
      <c r="C111" s="37">
        <v>27.12</v>
      </c>
      <c r="D111" s="37"/>
      <c r="E111" s="37"/>
      <c r="F111" s="36" t="s">
        <v>263</v>
      </c>
      <c r="G111" s="36"/>
      <c r="H111" s="36" t="s">
        <v>8</v>
      </c>
      <c r="I111" s="24" t="s">
        <v>37</v>
      </c>
      <c r="J111" s="38">
        <v>1</v>
      </c>
      <c r="K111" s="39" t="s">
        <v>256</v>
      </c>
      <c r="L111" s="40" t="s">
        <v>287</v>
      </c>
      <c r="M111" s="40"/>
      <c r="N111" s="23"/>
    </row>
    <row r="112" spans="1:14" hidden="1" x14ac:dyDescent="0.35">
      <c r="A112" s="36" t="str">
        <f t="shared" si="16"/>
        <v>Mujeres</v>
      </c>
      <c r="B112" s="36" t="str">
        <f t="shared" si="17"/>
        <v>Violencia</v>
      </c>
      <c r="C112" s="37">
        <v>27.13</v>
      </c>
      <c r="D112" s="37"/>
      <c r="E112" s="37"/>
      <c r="F112" s="36" t="s">
        <v>263</v>
      </c>
      <c r="G112" s="36"/>
      <c r="H112" s="36" t="s">
        <v>8</v>
      </c>
      <c r="I112" s="24" t="s">
        <v>37</v>
      </c>
      <c r="J112" s="38">
        <v>1</v>
      </c>
      <c r="K112" s="39" t="s">
        <v>256</v>
      </c>
      <c r="L112" s="40" t="s">
        <v>288</v>
      </c>
      <c r="M112" s="40"/>
      <c r="N112" s="41"/>
    </row>
    <row r="113" spans="1:14" hidden="1" x14ac:dyDescent="0.35">
      <c r="A113" s="36" t="str">
        <f t="shared" si="16"/>
        <v>Mujeres</v>
      </c>
      <c r="B113" s="36" t="str">
        <f t="shared" si="17"/>
        <v>Violencia</v>
      </c>
      <c r="C113" s="37">
        <v>27.15</v>
      </c>
      <c r="D113" s="37"/>
      <c r="E113" s="37"/>
      <c r="F113" s="36" t="s">
        <v>260</v>
      </c>
      <c r="G113" s="36"/>
      <c r="H113" s="36" t="s">
        <v>8</v>
      </c>
      <c r="I113" s="24" t="s">
        <v>37</v>
      </c>
      <c r="J113" s="38">
        <v>16</v>
      </c>
      <c r="K113" s="39" t="s">
        <v>256</v>
      </c>
      <c r="L113" s="40" t="s">
        <v>292</v>
      </c>
      <c r="M113" s="40"/>
      <c r="N113" s="41"/>
    </row>
    <row r="114" spans="1:14" hidden="1" x14ac:dyDescent="0.35">
      <c r="A114" s="36" t="str">
        <f t="shared" ref="A114:A115" si="18">+A113</f>
        <v>Mujeres</v>
      </c>
      <c r="B114" s="36" t="str">
        <f t="shared" ref="B114:B115" si="19">+B113</f>
        <v>Violencia</v>
      </c>
      <c r="C114" s="37">
        <v>27.15</v>
      </c>
      <c r="D114" s="37"/>
      <c r="E114" s="37"/>
      <c r="F114" s="36" t="s">
        <v>260</v>
      </c>
      <c r="G114" s="36"/>
      <c r="H114" s="36" t="s">
        <v>8</v>
      </c>
      <c r="I114" s="24" t="s">
        <v>29</v>
      </c>
      <c r="J114" s="38">
        <v>82</v>
      </c>
      <c r="K114" s="39" t="s">
        <v>256</v>
      </c>
      <c r="L114" s="40" t="s">
        <v>289</v>
      </c>
      <c r="M114" s="40"/>
      <c r="N114" s="41"/>
    </row>
    <row r="115" spans="1:14" hidden="1" x14ac:dyDescent="0.35">
      <c r="A115" s="36" t="str">
        <f t="shared" si="18"/>
        <v>Mujeres</v>
      </c>
      <c r="B115" s="36" t="str">
        <f t="shared" si="19"/>
        <v>Violencia</v>
      </c>
      <c r="C115" s="37">
        <v>27.15</v>
      </c>
      <c r="D115" s="37"/>
      <c r="E115" s="37"/>
      <c r="F115" s="36" t="s">
        <v>260</v>
      </c>
      <c r="G115" s="36"/>
      <c r="H115" s="36" t="s">
        <v>8</v>
      </c>
      <c r="I115" s="24" t="s">
        <v>30</v>
      </c>
      <c r="J115" s="38">
        <v>9</v>
      </c>
      <c r="K115" s="39" t="s">
        <v>256</v>
      </c>
      <c r="L115" s="40" t="s">
        <v>290</v>
      </c>
      <c r="M115" s="40"/>
      <c r="N115" s="41"/>
    </row>
    <row r="116" spans="1:14" hidden="1" x14ac:dyDescent="0.35">
      <c r="A116" s="36" t="str">
        <f t="shared" ref="A116:A118" si="20">+A115</f>
        <v>Mujeres</v>
      </c>
      <c r="B116" s="36" t="str">
        <f t="shared" ref="B116:B118" si="21">+B115</f>
        <v>Violencia</v>
      </c>
      <c r="C116" s="37">
        <v>27.16</v>
      </c>
      <c r="D116" s="37"/>
      <c r="E116" s="37"/>
      <c r="F116" s="36" t="s">
        <v>261</v>
      </c>
      <c r="G116" s="36"/>
      <c r="H116" s="36" t="s">
        <v>8</v>
      </c>
      <c r="I116" s="24" t="s">
        <v>37</v>
      </c>
      <c r="J116" s="38">
        <v>16</v>
      </c>
      <c r="K116" s="39" t="s">
        <v>256</v>
      </c>
      <c r="L116" s="47" t="s">
        <v>293</v>
      </c>
      <c r="M116" s="40"/>
      <c r="N116" s="41"/>
    </row>
    <row r="117" spans="1:14" hidden="1" x14ac:dyDescent="0.35">
      <c r="A117" s="36" t="str">
        <f t="shared" si="20"/>
        <v>Mujeres</v>
      </c>
      <c r="B117" s="36" t="str">
        <f t="shared" si="21"/>
        <v>Violencia</v>
      </c>
      <c r="C117" s="37">
        <v>27.16</v>
      </c>
      <c r="D117" s="37"/>
      <c r="E117" s="37"/>
      <c r="F117" s="36" t="s">
        <v>261</v>
      </c>
      <c r="G117" s="36"/>
      <c r="H117" s="36" t="s">
        <v>8</v>
      </c>
      <c r="I117" s="24" t="s">
        <v>29</v>
      </c>
      <c r="J117" s="38">
        <v>82</v>
      </c>
      <c r="K117" s="39" t="s">
        <v>256</v>
      </c>
      <c r="L117" s="47" t="s">
        <v>294</v>
      </c>
      <c r="M117" s="40"/>
      <c r="N117" s="23"/>
    </row>
    <row r="118" spans="1:14" hidden="1" x14ac:dyDescent="0.35">
      <c r="A118" s="36" t="str">
        <f t="shared" si="20"/>
        <v>Mujeres</v>
      </c>
      <c r="B118" s="36" t="str">
        <f t="shared" si="21"/>
        <v>Violencia</v>
      </c>
      <c r="C118" s="37">
        <v>27.16</v>
      </c>
      <c r="D118" s="37"/>
      <c r="E118" s="37"/>
      <c r="F118" s="36" t="s">
        <v>261</v>
      </c>
      <c r="G118" s="36"/>
      <c r="H118" s="36" t="s">
        <v>8</v>
      </c>
      <c r="I118" s="24" t="s">
        <v>30</v>
      </c>
      <c r="J118" s="38">
        <v>9</v>
      </c>
      <c r="K118" s="39" t="s">
        <v>256</v>
      </c>
      <c r="L118" s="47" t="s">
        <v>295</v>
      </c>
      <c r="M118" s="40"/>
      <c r="N118" s="23"/>
    </row>
    <row r="119" spans="1:14" hidden="1" x14ac:dyDescent="0.35">
      <c r="A119" s="36" t="str">
        <f t="shared" ref="A119:A157" si="22">+A118</f>
        <v>Mujeres</v>
      </c>
      <c r="B119" s="36" t="str">
        <f t="shared" ref="B119:B157" si="23">+B118</f>
        <v>Violencia</v>
      </c>
      <c r="C119" s="37">
        <v>27.18</v>
      </c>
      <c r="D119" s="37"/>
      <c r="E119" s="37"/>
      <c r="F119" s="36" t="s">
        <v>262</v>
      </c>
      <c r="G119" s="36"/>
      <c r="H119" s="36" t="s">
        <v>8</v>
      </c>
      <c r="I119" s="24" t="s">
        <v>37</v>
      </c>
      <c r="J119" s="38">
        <v>16</v>
      </c>
      <c r="K119" s="39" t="s">
        <v>256</v>
      </c>
      <c r="L119" s="40" t="s">
        <v>271</v>
      </c>
      <c r="M119" s="40"/>
      <c r="N119" s="23"/>
    </row>
    <row r="120" spans="1:14" hidden="1" x14ac:dyDescent="0.35">
      <c r="A120" s="36" t="str">
        <f t="shared" si="22"/>
        <v>Mujeres</v>
      </c>
      <c r="B120" s="36" t="str">
        <f t="shared" si="23"/>
        <v>Violencia</v>
      </c>
      <c r="C120" s="37">
        <v>27.18</v>
      </c>
      <c r="D120" s="37"/>
      <c r="E120" s="37"/>
      <c r="F120" s="36" t="s">
        <v>262</v>
      </c>
      <c r="G120" s="36"/>
      <c r="H120" s="36" t="s">
        <v>8</v>
      </c>
      <c r="I120" s="24" t="s">
        <v>29</v>
      </c>
      <c r="J120" s="38">
        <v>4</v>
      </c>
      <c r="K120" s="39" t="s">
        <v>256</v>
      </c>
      <c r="L120" s="40" t="s">
        <v>272</v>
      </c>
      <c r="M120" s="40"/>
      <c r="N120" s="23"/>
    </row>
    <row r="121" spans="1:14" hidden="1" x14ac:dyDescent="0.35">
      <c r="A121" s="36" t="str">
        <f t="shared" si="22"/>
        <v>Mujeres</v>
      </c>
      <c r="B121" s="36" t="str">
        <f t="shared" si="23"/>
        <v>Violencia</v>
      </c>
      <c r="C121" s="37">
        <v>27.18</v>
      </c>
      <c r="D121" s="37"/>
      <c r="E121" s="37"/>
      <c r="F121" s="36" t="s">
        <v>262</v>
      </c>
      <c r="G121" s="36"/>
      <c r="H121" s="36" t="s">
        <v>8</v>
      </c>
      <c r="I121" s="24" t="s">
        <v>30</v>
      </c>
      <c r="J121" s="38">
        <v>16</v>
      </c>
      <c r="K121" s="39" t="s">
        <v>256</v>
      </c>
      <c r="L121" s="40" t="s">
        <v>273</v>
      </c>
      <c r="M121" s="40"/>
      <c r="N121" s="23"/>
    </row>
    <row r="122" spans="1:14" hidden="1" x14ac:dyDescent="0.35">
      <c r="A122" s="36" t="str">
        <f t="shared" si="22"/>
        <v>Mujeres</v>
      </c>
      <c r="B122" s="36" t="str">
        <f t="shared" si="23"/>
        <v>Violencia</v>
      </c>
      <c r="C122" s="37">
        <v>27.18</v>
      </c>
      <c r="D122" s="37"/>
      <c r="E122" s="37"/>
      <c r="F122" s="36" t="s">
        <v>262</v>
      </c>
      <c r="G122" s="36"/>
      <c r="H122" s="36" t="s">
        <v>8</v>
      </c>
      <c r="I122" s="24" t="s">
        <v>38</v>
      </c>
      <c r="J122" s="38">
        <v>4</v>
      </c>
      <c r="K122" s="39" t="s">
        <v>256</v>
      </c>
      <c r="L122" s="40" t="s">
        <v>274</v>
      </c>
      <c r="M122" s="40"/>
      <c r="N122" s="23"/>
    </row>
    <row r="123" spans="1:14" hidden="1" x14ac:dyDescent="0.35">
      <c r="A123" s="36" t="str">
        <f t="shared" si="22"/>
        <v>Mujeres</v>
      </c>
      <c r="B123" s="36" t="str">
        <f t="shared" si="23"/>
        <v>Violencia</v>
      </c>
      <c r="C123" s="37">
        <v>27.19</v>
      </c>
      <c r="D123" s="37"/>
      <c r="E123" s="37"/>
      <c r="F123" s="36" t="s">
        <v>262</v>
      </c>
      <c r="G123" s="36"/>
      <c r="H123" s="36" t="s">
        <v>8</v>
      </c>
      <c r="I123" s="24" t="s">
        <v>37</v>
      </c>
      <c r="J123" s="38">
        <v>16</v>
      </c>
      <c r="K123" s="39" t="s">
        <v>256</v>
      </c>
      <c r="L123" s="40" t="s">
        <v>275</v>
      </c>
      <c r="M123" s="40"/>
      <c r="N123" s="23"/>
    </row>
    <row r="124" spans="1:14" hidden="1" x14ac:dyDescent="0.35">
      <c r="A124" s="36" t="str">
        <f t="shared" si="22"/>
        <v>Mujeres</v>
      </c>
      <c r="B124" s="36" t="str">
        <f t="shared" si="23"/>
        <v>Violencia</v>
      </c>
      <c r="C124" s="37">
        <v>27.19</v>
      </c>
      <c r="D124" s="37"/>
      <c r="E124" s="37"/>
      <c r="F124" s="36" t="s">
        <v>262</v>
      </c>
      <c r="G124" s="36"/>
      <c r="H124" s="36" t="s">
        <v>8</v>
      </c>
      <c r="I124" s="24" t="s">
        <v>29</v>
      </c>
      <c r="J124" s="38">
        <v>4</v>
      </c>
      <c r="K124" s="39" t="s">
        <v>256</v>
      </c>
      <c r="L124" s="40" t="s">
        <v>276</v>
      </c>
      <c r="M124" s="40"/>
      <c r="N124" s="23"/>
    </row>
    <row r="125" spans="1:14" hidden="1" x14ac:dyDescent="0.35">
      <c r="A125" s="36" t="str">
        <f t="shared" si="22"/>
        <v>Mujeres</v>
      </c>
      <c r="B125" s="36" t="str">
        <f t="shared" si="23"/>
        <v>Violencia</v>
      </c>
      <c r="C125" s="37">
        <v>27.19</v>
      </c>
      <c r="D125" s="37"/>
      <c r="E125" s="37"/>
      <c r="F125" s="36" t="s">
        <v>262</v>
      </c>
      <c r="G125" s="36"/>
      <c r="H125" s="36" t="s">
        <v>8</v>
      </c>
      <c r="I125" s="24" t="s">
        <v>30</v>
      </c>
      <c r="J125" s="38">
        <v>16</v>
      </c>
      <c r="K125" s="39" t="s">
        <v>256</v>
      </c>
      <c r="L125" s="40" t="s">
        <v>319</v>
      </c>
      <c r="M125" s="40"/>
      <c r="N125" s="23"/>
    </row>
    <row r="126" spans="1:14" hidden="1" x14ac:dyDescent="0.35">
      <c r="A126" s="36" t="str">
        <f t="shared" si="22"/>
        <v>Mujeres</v>
      </c>
      <c r="B126" s="36" t="str">
        <f t="shared" si="23"/>
        <v>Violencia</v>
      </c>
      <c r="C126" s="37">
        <v>27.19</v>
      </c>
      <c r="D126" s="37"/>
      <c r="E126" s="37"/>
      <c r="F126" s="36" t="s">
        <v>262</v>
      </c>
      <c r="G126" s="36"/>
      <c r="H126" s="36" t="s">
        <v>8</v>
      </c>
      <c r="I126" s="24" t="s">
        <v>38</v>
      </c>
      <c r="J126" s="38">
        <v>4</v>
      </c>
      <c r="K126" s="39" t="s">
        <v>256</v>
      </c>
      <c r="L126" s="40" t="s">
        <v>320</v>
      </c>
      <c r="M126" s="40"/>
      <c r="N126" s="23"/>
    </row>
    <row r="127" spans="1:14" hidden="1" x14ac:dyDescent="0.35">
      <c r="A127" s="36" t="str">
        <f t="shared" si="22"/>
        <v>Mujeres</v>
      </c>
      <c r="B127" s="36" t="str">
        <f t="shared" si="23"/>
        <v>Violencia</v>
      </c>
      <c r="C127" s="37">
        <v>27.23</v>
      </c>
      <c r="D127" s="37"/>
      <c r="E127" s="37"/>
      <c r="F127" s="36" t="s">
        <v>259</v>
      </c>
      <c r="G127" s="36"/>
      <c r="H127" s="36" t="s">
        <v>8</v>
      </c>
      <c r="I127" s="24" t="s">
        <v>37</v>
      </c>
      <c r="J127" s="38">
        <v>16</v>
      </c>
      <c r="K127" s="39" t="s">
        <v>256</v>
      </c>
      <c r="L127" s="40" t="s">
        <v>322</v>
      </c>
      <c r="M127" s="40"/>
      <c r="N127" s="23"/>
    </row>
    <row r="128" spans="1:14" s="54" customFormat="1" hidden="1" x14ac:dyDescent="0.35">
      <c r="A128" s="50" t="str">
        <f t="shared" si="22"/>
        <v>Mujeres</v>
      </c>
      <c r="B128" s="50" t="str">
        <f t="shared" si="23"/>
        <v>Violencia</v>
      </c>
      <c r="C128" s="51">
        <v>27.23</v>
      </c>
      <c r="D128" s="51"/>
      <c r="E128" s="51"/>
      <c r="F128" s="50" t="s">
        <v>259</v>
      </c>
      <c r="G128" s="50"/>
      <c r="H128" s="50" t="s">
        <v>8</v>
      </c>
      <c r="I128" s="52" t="s">
        <v>29</v>
      </c>
      <c r="J128" s="53">
        <v>3</v>
      </c>
      <c r="K128" s="39" t="s">
        <v>256</v>
      </c>
      <c r="L128" s="44" t="s">
        <v>281</v>
      </c>
      <c r="M128" s="40"/>
      <c r="N128" s="23"/>
    </row>
    <row r="129" spans="1:14" hidden="1" x14ac:dyDescent="0.35">
      <c r="A129" s="36" t="str">
        <f t="shared" si="22"/>
        <v>Mujeres</v>
      </c>
      <c r="B129" s="36" t="str">
        <f t="shared" si="23"/>
        <v>Violencia</v>
      </c>
      <c r="C129" s="37">
        <v>27.24</v>
      </c>
      <c r="D129" s="37"/>
      <c r="E129" s="37"/>
      <c r="F129" s="36" t="s">
        <v>259</v>
      </c>
      <c r="G129" s="36"/>
      <c r="H129" s="36" t="s">
        <v>8</v>
      </c>
      <c r="I129" s="24" t="s">
        <v>37</v>
      </c>
      <c r="J129" s="38">
        <v>16</v>
      </c>
      <c r="K129" s="39" t="s">
        <v>256</v>
      </c>
      <c r="L129" s="40" t="s">
        <v>321</v>
      </c>
      <c r="M129" s="40"/>
      <c r="N129" s="23"/>
    </row>
    <row r="130" spans="1:14" s="54" customFormat="1" hidden="1" x14ac:dyDescent="0.35">
      <c r="A130" s="50" t="str">
        <f t="shared" si="22"/>
        <v>Mujeres</v>
      </c>
      <c r="B130" s="50" t="str">
        <f t="shared" si="23"/>
        <v>Violencia</v>
      </c>
      <c r="C130" s="51">
        <v>27.24</v>
      </c>
      <c r="D130" s="51"/>
      <c r="E130" s="51"/>
      <c r="F130" s="50" t="s">
        <v>259</v>
      </c>
      <c r="G130" s="50"/>
      <c r="H130" s="50" t="s">
        <v>8</v>
      </c>
      <c r="I130" s="52" t="s">
        <v>29</v>
      </c>
      <c r="J130" s="53">
        <v>3</v>
      </c>
      <c r="K130" s="39" t="s">
        <v>256</v>
      </c>
      <c r="L130" s="44" t="s">
        <v>281</v>
      </c>
      <c r="M130" s="40"/>
      <c r="N130" s="23"/>
    </row>
    <row r="131" spans="1:14" hidden="1" x14ac:dyDescent="0.35">
      <c r="A131" s="36" t="str">
        <f t="shared" si="22"/>
        <v>Mujeres</v>
      </c>
      <c r="B131" s="36" t="str">
        <f t="shared" si="23"/>
        <v>Violencia</v>
      </c>
      <c r="C131" s="37">
        <v>27.2</v>
      </c>
      <c r="D131" s="37"/>
      <c r="E131" s="37"/>
      <c r="F131" s="36" t="s">
        <v>251</v>
      </c>
      <c r="G131" s="36"/>
      <c r="H131" s="36" t="s">
        <v>10</v>
      </c>
      <c r="I131" s="24" t="s">
        <v>246</v>
      </c>
      <c r="J131" s="38">
        <v>1</v>
      </c>
      <c r="K131" s="39" t="s">
        <v>256</v>
      </c>
      <c r="L131" s="44" t="s">
        <v>243</v>
      </c>
      <c r="M131" s="40"/>
      <c r="N131" s="23"/>
    </row>
    <row r="132" spans="1:14" hidden="1" x14ac:dyDescent="0.35">
      <c r="A132" s="36" t="str">
        <f t="shared" si="22"/>
        <v>Mujeres</v>
      </c>
      <c r="B132" s="36" t="str">
        <f t="shared" si="23"/>
        <v>Violencia</v>
      </c>
      <c r="C132" s="37">
        <v>27.7</v>
      </c>
      <c r="D132" s="37"/>
      <c r="E132" s="37"/>
      <c r="F132" s="36" t="s">
        <v>252</v>
      </c>
      <c r="G132" s="36"/>
      <c r="H132" s="36" t="s">
        <v>10</v>
      </c>
      <c r="I132" s="24" t="s">
        <v>247</v>
      </c>
      <c r="J132" s="38">
        <v>1</v>
      </c>
      <c r="K132" s="39" t="s">
        <v>256</v>
      </c>
      <c r="L132" s="44" t="s">
        <v>242</v>
      </c>
      <c r="M132" s="40"/>
      <c r="N132" s="23"/>
    </row>
    <row r="133" spans="1:14" hidden="1" x14ac:dyDescent="0.35">
      <c r="A133" s="36" t="str">
        <f t="shared" si="22"/>
        <v>Mujeres</v>
      </c>
      <c r="B133" s="36" t="str">
        <f t="shared" si="23"/>
        <v>Violencia</v>
      </c>
      <c r="C133" s="37">
        <v>27.8</v>
      </c>
      <c r="D133" s="37"/>
      <c r="E133" s="37"/>
      <c r="F133" s="45" t="s">
        <v>252</v>
      </c>
      <c r="G133" s="36"/>
      <c r="H133" s="36" t="s">
        <v>10</v>
      </c>
      <c r="I133" s="24" t="s">
        <v>247</v>
      </c>
      <c r="J133" s="38">
        <v>1</v>
      </c>
      <c r="K133" s="39" t="s">
        <v>256</v>
      </c>
      <c r="L133" s="46" t="s">
        <v>264</v>
      </c>
      <c r="M133" s="40"/>
      <c r="N133" s="23"/>
    </row>
    <row r="134" spans="1:14" hidden="1" x14ac:dyDescent="0.35">
      <c r="A134" s="36" t="str">
        <f t="shared" si="22"/>
        <v>Mujeres</v>
      </c>
      <c r="B134" s="36" t="str">
        <f t="shared" si="23"/>
        <v>Violencia</v>
      </c>
      <c r="C134" s="37">
        <v>27.9</v>
      </c>
      <c r="D134" s="37"/>
      <c r="E134" s="37"/>
      <c r="F134" s="36" t="s">
        <v>259</v>
      </c>
      <c r="G134" s="36"/>
      <c r="H134" s="36" t="s">
        <v>10</v>
      </c>
      <c r="I134" s="24" t="s">
        <v>248</v>
      </c>
      <c r="J134" s="38">
        <v>1</v>
      </c>
      <c r="K134" s="39" t="s">
        <v>256</v>
      </c>
      <c r="L134" s="40" t="s">
        <v>282</v>
      </c>
      <c r="M134" s="40"/>
      <c r="N134" s="23"/>
    </row>
    <row r="135" spans="1:14" hidden="1" x14ac:dyDescent="0.35">
      <c r="A135" s="36" t="str">
        <f t="shared" si="22"/>
        <v>Mujeres</v>
      </c>
      <c r="B135" s="36" t="str">
        <f t="shared" si="23"/>
        <v>Violencia</v>
      </c>
      <c r="C135" s="37">
        <v>27.11</v>
      </c>
      <c r="D135" s="37"/>
      <c r="E135" s="37"/>
      <c r="F135" s="36" t="s">
        <v>263</v>
      </c>
      <c r="G135" s="36"/>
      <c r="H135" s="36" t="s">
        <v>10</v>
      </c>
      <c r="I135" s="24" t="s">
        <v>247</v>
      </c>
      <c r="J135" s="38">
        <v>1</v>
      </c>
      <c r="K135" s="39" t="s">
        <v>256</v>
      </c>
      <c r="L135" s="40" t="s">
        <v>244</v>
      </c>
      <c r="M135" s="40"/>
      <c r="N135" s="23"/>
    </row>
    <row r="136" spans="1:14" hidden="1" x14ac:dyDescent="0.35">
      <c r="A136" s="36" t="str">
        <f t="shared" si="22"/>
        <v>Mujeres</v>
      </c>
      <c r="B136" s="36" t="str">
        <f t="shared" si="23"/>
        <v>Violencia</v>
      </c>
      <c r="C136" s="37">
        <v>27.14</v>
      </c>
      <c r="D136" s="37"/>
      <c r="E136" s="37"/>
      <c r="F136" s="36" t="s">
        <v>263</v>
      </c>
      <c r="G136" s="36"/>
      <c r="H136" s="36" t="s">
        <v>10</v>
      </c>
      <c r="I136" s="24" t="s">
        <v>247</v>
      </c>
      <c r="J136" s="38">
        <v>1</v>
      </c>
      <c r="K136" s="39" t="s">
        <v>256</v>
      </c>
      <c r="L136" s="40" t="s">
        <v>245</v>
      </c>
      <c r="M136" s="40"/>
      <c r="N136" s="23"/>
    </row>
    <row r="137" spans="1:14" hidden="1" x14ac:dyDescent="0.35">
      <c r="A137" s="36" t="str">
        <f t="shared" si="22"/>
        <v>Mujeres</v>
      </c>
      <c r="B137" s="36" t="str">
        <f t="shared" si="23"/>
        <v>Violencia</v>
      </c>
      <c r="C137" s="37">
        <v>27.15</v>
      </c>
      <c r="D137" s="37"/>
      <c r="E137" s="37"/>
      <c r="F137" s="36" t="s">
        <v>260</v>
      </c>
      <c r="G137" s="36"/>
      <c r="H137" s="36" t="s">
        <v>10</v>
      </c>
      <c r="I137" s="24" t="s">
        <v>247</v>
      </c>
      <c r="J137" s="38">
        <v>1</v>
      </c>
      <c r="K137" s="39" t="s">
        <v>256</v>
      </c>
      <c r="L137" s="40" t="s">
        <v>291</v>
      </c>
      <c r="M137" s="40"/>
      <c r="N137" s="23"/>
    </row>
    <row r="138" spans="1:14" hidden="1" x14ac:dyDescent="0.35">
      <c r="A138" s="36" t="str">
        <f t="shared" si="22"/>
        <v>Mujeres</v>
      </c>
      <c r="B138" s="36" t="str">
        <f t="shared" si="23"/>
        <v>Violencia</v>
      </c>
      <c r="C138" s="37">
        <v>27.16</v>
      </c>
      <c r="D138" s="37"/>
      <c r="E138" s="37"/>
      <c r="F138" s="36" t="s">
        <v>261</v>
      </c>
      <c r="G138" s="36"/>
      <c r="H138" s="36" t="s">
        <v>10</v>
      </c>
      <c r="I138" s="24" t="s">
        <v>247</v>
      </c>
      <c r="J138" s="38">
        <v>1</v>
      </c>
      <c r="K138" s="39" t="s">
        <v>256</v>
      </c>
      <c r="L138" s="47" t="s">
        <v>296</v>
      </c>
      <c r="M138" s="40"/>
      <c r="N138" s="23"/>
    </row>
    <row r="139" spans="1:14" hidden="1" x14ac:dyDescent="0.35">
      <c r="A139" s="36" t="str">
        <f t="shared" si="22"/>
        <v>Mujeres</v>
      </c>
      <c r="B139" s="36" t="str">
        <f t="shared" si="23"/>
        <v>Violencia</v>
      </c>
      <c r="C139" s="37">
        <v>27.18</v>
      </c>
      <c r="D139" s="37"/>
      <c r="E139" s="37"/>
      <c r="F139" s="36" t="s">
        <v>262</v>
      </c>
      <c r="G139" s="36"/>
      <c r="H139" s="36" t="s">
        <v>10</v>
      </c>
      <c r="I139" s="24" t="s">
        <v>247</v>
      </c>
      <c r="J139" s="38">
        <v>1</v>
      </c>
      <c r="K139" s="39" t="s">
        <v>256</v>
      </c>
      <c r="L139" s="40" t="s">
        <v>277</v>
      </c>
      <c r="M139" s="40"/>
      <c r="N139" s="23"/>
    </row>
    <row r="140" spans="1:14" hidden="1" x14ac:dyDescent="0.35">
      <c r="A140" s="36" t="str">
        <f t="shared" si="22"/>
        <v>Mujeres</v>
      </c>
      <c r="B140" s="36" t="str">
        <f t="shared" si="23"/>
        <v>Violencia</v>
      </c>
      <c r="C140" s="37">
        <v>27.18</v>
      </c>
      <c r="D140" s="37"/>
      <c r="E140" s="37"/>
      <c r="F140" s="36" t="s">
        <v>262</v>
      </c>
      <c r="G140" s="36"/>
      <c r="H140" s="36" t="s">
        <v>10</v>
      </c>
      <c r="I140" s="24" t="s">
        <v>249</v>
      </c>
      <c r="J140" s="38">
        <v>1</v>
      </c>
      <c r="K140" s="39" t="s">
        <v>256</v>
      </c>
      <c r="L140" s="40" t="s">
        <v>278</v>
      </c>
      <c r="M140" s="40"/>
      <c r="N140" s="23"/>
    </row>
    <row r="141" spans="1:14" hidden="1" x14ac:dyDescent="0.35">
      <c r="A141" s="36" t="str">
        <f t="shared" si="22"/>
        <v>Mujeres</v>
      </c>
      <c r="B141" s="36" t="str">
        <f t="shared" si="23"/>
        <v>Violencia</v>
      </c>
      <c r="C141" s="37">
        <v>27.19</v>
      </c>
      <c r="D141" s="37"/>
      <c r="E141" s="37"/>
      <c r="F141" s="36" t="s">
        <v>262</v>
      </c>
      <c r="G141" s="36"/>
      <c r="H141" s="36" t="s">
        <v>10</v>
      </c>
      <c r="I141" s="24" t="s">
        <v>247</v>
      </c>
      <c r="J141" s="38">
        <v>1</v>
      </c>
      <c r="K141" s="39" t="s">
        <v>256</v>
      </c>
      <c r="L141" s="40" t="s">
        <v>279</v>
      </c>
      <c r="M141" s="40"/>
      <c r="N141" s="23"/>
    </row>
    <row r="142" spans="1:14" hidden="1" x14ac:dyDescent="0.35">
      <c r="A142" s="36" t="str">
        <f t="shared" si="22"/>
        <v>Mujeres</v>
      </c>
      <c r="B142" s="36" t="str">
        <f t="shared" si="23"/>
        <v>Violencia</v>
      </c>
      <c r="C142" s="37">
        <v>27.19</v>
      </c>
      <c r="D142" s="37"/>
      <c r="E142" s="37"/>
      <c r="F142" s="36" t="s">
        <v>262</v>
      </c>
      <c r="G142" s="36"/>
      <c r="H142" s="36" t="s">
        <v>10</v>
      </c>
      <c r="I142" s="24" t="s">
        <v>249</v>
      </c>
      <c r="J142" s="38">
        <v>1</v>
      </c>
      <c r="K142" s="39" t="s">
        <v>256</v>
      </c>
      <c r="L142" s="40" t="s">
        <v>280</v>
      </c>
      <c r="M142" s="40"/>
      <c r="N142" s="23"/>
    </row>
    <row r="143" spans="1:14" hidden="1" x14ac:dyDescent="0.35">
      <c r="A143" s="36" t="str">
        <f t="shared" si="22"/>
        <v>Mujeres</v>
      </c>
      <c r="B143" s="36" t="str">
        <f t="shared" si="23"/>
        <v>Violencia</v>
      </c>
      <c r="C143" s="37">
        <v>27.23</v>
      </c>
      <c r="D143" s="37"/>
      <c r="E143" s="37"/>
      <c r="F143" s="36" t="s">
        <v>259</v>
      </c>
      <c r="G143" s="36"/>
      <c r="H143" s="36" t="s">
        <v>10</v>
      </c>
      <c r="I143" s="24" t="s">
        <v>248</v>
      </c>
      <c r="J143" s="38">
        <v>1</v>
      </c>
      <c r="K143" s="39" t="s">
        <v>256</v>
      </c>
      <c r="L143" s="40" t="s">
        <v>283</v>
      </c>
      <c r="M143" s="40"/>
      <c r="N143" s="23"/>
    </row>
    <row r="144" spans="1:14" hidden="1" x14ac:dyDescent="0.35">
      <c r="A144" s="36" t="str">
        <f t="shared" si="22"/>
        <v>Mujeres</v>
      </c>
      <c r="B144" s="36" t="str">
        <f t="shared" si="23"/>
        <v>Violencia</v>
      </c>
      <c r="C144" s="37">
        <v>27.24</v>
      </c>
      <c r="D144" s="37"/>
      <c r="E144" s="37"/>
      <c r="F144" s="36" t="s">
        <v>259</v>
      </c>
      <c r="G144" s="36"/>
      <c r="H144" s="36" t="s">
        <v>10</v>
      </c>
      <c r="I144" s="24" t="s">
        <v>248</v>
      </c>
      <c r="J144" s="38">
        <v>1</v>
      </c>
      <c r="K144" s="39" t="s">
        <v>256</v>
      </c>
      <c r="L144" s="40" t="s">
        <v>284</v>
      </c>
      <c r="M144" s="40"/>
      <c r="N144" s="23"/>
    </row>
    <row r="145" spans="1:14" hidden="1" x14ac:dyDescent="0.35">
      <c r="A145" s="36" t="str">
        <f t="shared" si="22"/>
        <v>Mujeres</v>
      </c>
      <c r="B145" s="36" t="str">
        <f t="shared" si="23"/>
        <v>Violencia</v>
      </c>
      <c r="C145" s="37">
        <v>27.17</v>
      </c>
      <c r="D145" s="37"/>
      <c r="E145" s="37"/>
      <c r="F145" s="36" t="s">
        <v>262</v>
      </c>
      <c r="G145" s="36"/>
      <c r="H145" s="36" t="s">
        <v>8</v>
      </c>
      <c r="I145" s="24" t="s">
        <v>297</v>
      </c>
      <c r="J145" s="38">
        <v>16</v>
      </c>
      <c r="K145" s="39"/>
      <c r="L145" s="40" t="s">
        <v>306</v>
      </c>
      <c r="M145" s="40"/>
      <c r="N145" s="23"/>
    </row>
    <row r="146" spans="1:14" hidden="1" x14ac:dyDescent="0.35">
      <c r="A146" s="36" t="str">
        <f t="shared" si="22"/>
        <v>Mujeres</v>
      </c>
      <c r="B146" s="36" t="str">
        <f t="shared" si="23"/>
        <v>Violencia</v>
      </c>
      <c r="C146" s="37">
        <v>27.17</v>
      </c>
      <c r="D146" s="12"/>
      <c r="E146" s="12"/>
      <c r="F146" s="36" t="s">
        <v>262</v>
      </c>
      <c r="G146" s="10"/>
      <c r="H146" s="10" t="s">
        <v>8</v>
      </c>
      <c r="I146" s="19" t="s">
        <v>298</v>
      </c>
      <c r="J146" s="11">
        <v>4</v>
      </c>
      <c r="K146" s="14"/>
      <c r="L146" s="40" t="s">
        <v>307</v>
      </c>
      <c r="M146" s="20"/>
      <c r="N146" s="23"/>
    </row>
    <row r="147" spans="1:14" hidden="1" x14ac:dyDescent="0.35">
      <c r="A147" s="36" t="str">
        <f t="shared" si="22"/>
        <v>Mujeres</v>
      </c>
      <c r="B147" s="36" t="str">
        <f t="shared" si="23"/>
        <v>Violencia</v>
      </c>
      <c r="C147" s="37">
        <v>27.17</v>
      </c>
      <c r="D147" s="12"/>
      <c r="E147" s="12"/>
      <c r="F147" s="36" t="s">
        <v>262</v>
      </c>
      <c r="G147" s="10"/>
      <c r="H147" s="10" t="s">
        <v>8</v>
      </c>
      <c r="I147" s="19" t="s">
        <v>299</v>
      </c>
      <c r="J147" s="11">
        <v>16</v>
      </c>
      <c r="K147" s="14"/>
      <c r="L147" s="40" t="s">
        <v>308</v>
      </c>
      <c r="M147" s="20"/>
      <c r="N147" s="23"/>
    </row>
    <row r="148" spans="1:14" hidden="1" x14ac:dyDescent="0.35">
      <c r="A148" s="36" t="str">
        <f t="shared" si="22"/>
        <v>Mujeres</v>
      </c>
      <c r="B148" s="36" t="str">
        <f t="shared" si="23"/>
        <v>Violencia</v>
      </c>
      <c r="C148" s="37">
        <v>27.17</v>
      </c>
      <c r="D148" s="12"/>
      <c r="E148" s="12"/>
      <c r="F148" s="36" t="s">
        <v>262</v>
      </c>
      <c r="G148" s="10"/>
      <c r="H148" s="10" t="s">
        <v>8</v>
      </c>
      <c r="I148" s="19" t="s">
        <v>300</v>
      </c>
      <c r="J148" s="11">
        <v>4</v>
      </c>
      <c r="K148" s="14"/>
      <c r="L148" s="40" t="s">
        <v>309</v>
      </c>
      <c r="M148" s="20"/>
      <c r="N148" s="23"/>
    </row>
    <row r="149" spans="1:14" x14ac:dyDescent="0.35">
      <c r="A149" s="36" t="str">
        <f t="shared" si="22"/>
        <v>Mujeres</v>
      </c>
      <c r="B149" s="36" t="str">
        <f t="shared" si="23"/>
        <v>Violencia</v>
      </c>
      <c r="C149" s="12">
        <v>27.3</v>
      </c>
      <c r="D149" s="12"/>
      <c r="E149" s="12"/>
      <c r="F149" s="10" t="s">
        <v>301</v>
      </c>
      <c r="G149" s="10"/>
      <c r="H149" s="36" t="s">
        <v>8</v>
      </c>
      <c r="I149" s="24" t="s">
        <v>297</v>
      </c>
      <c r="J149" s="11">
        <v>16</v>
      </c>
      <c r="K149" s="14"/>
      <c r="L149" s="20" t="s">
        <v>323</v>
      </c>
      <c r="M149" s="20"/>
      <c r="N149" s="23"/>
    </row>
    <row r="150" spans="1:14" x14ac:dyDescent="0.35">
      <c r="A150" s="36" t="str">
        <f t="shared" si="22"/>
        <v>Mujeres</v>
      </c>
      <c r="B150" s="36" t="str">
        <f t="shared" si="23"/>
        <v>Violencia</v>
      </c>
      <c r="C150" s="12">
        <v>27.4</v>
      </c>
      <c r="D150" s="12"/>
      <c r="E150" s="12"/>
      <c r="F150" s="10" t="s">
        <v>301</v>
      </c>
      <c r="G150" s="10"/>
      <c r="H150" s="36" t="s">
        <v>8</v>
      </c>
      <c r="I150" s="24" t="s">
        <v>297</v>
      </c>
      <c r="J150" s="11">
        <v>16</v>
      </c>
      <c r="K150" s="14"/>
      <c r="L150" s="20" t="s">
        <v>313</v>
      </c>
      <c r="M150" s="20"/>
      <c r="N150" s="23"/>
    </row>
    <row r="151" spans="1:14" x14ac:dyDescent="0.35">
      <c r="A151" s="36" t="str">
        <f t="shared" si="22"/>
        <v>Mujeres</v>
      </c>
      <c r="B151" s="36" t="str">
        <f t="shared" si="23"/>
        <v>Violencia</v>
      </c>
      <c r="C151" s="12">
        <v>27.5</v>
      </c>
      <c r="D151" s="12"/>
      <c r="E151" s="12"/>
      <c r="F151" s="10" t="s">
        <v>301</v>
      </c>
      <c r="G151" s="10"/>
      <c r="H151" s="36" t="s">
        <v>8</v>
      </c>
      <c r="I151" s="24" t="s">
        <v>297</v>
      </c>
      <c r="J151" s="11">
        <v>16</v>
      </c>
      <c r="K151" s="14"/>
      <c r="L151" s="20" t="s">
        <v>310</v>
      </c>
      <c r="M151" s="20"/>
      <c r="N151" s="23"/>
    </row>
    <row r="152" spans="1:14" hidden="1" x14ac:dyDescent="0.35">
      <c r="A152" s="36" t="str">
        <f t="shared" si="22"/>
        <v>Mujeres</v>
      </c>
      <c r="B152" s="36" t="str">
        <f t="shared" si="23"/>
        <v>Violencia</v>
      </c>
      <c r="C152" s="16" t="s">
        <v>302</v>
      </c>
      <c r="D152" s="12"/>
      <c r="E152" s="12"/>
      <c r="F152" s="10" t="s">
        <v>303</v>
      </c>
      <c r="G152" s="10"/>
      <c r="H152" s="36" t="s">
        <v>8</v>
      </c>
      <c r="I152" s="24" t="s">
        <v>297</v>
      </c>
      <c r="J152" s="11">
        <v>16</v>
      </c>
      <c r="K152" s="14"/>
      <c r="L152" s="20" t="s">
        <v>311</v>
      </c>
      <c r="M152" s="20"/>
      <c r="N152" s="23"/>
    </row>
    <row r="153" spans="1:14" hidden="1" x14ac:dyDescent="0.35">
      <c r="A153" s="36" t="str">
        <f t="shared" si="22"/>
        <v>Mujeres</v>
      </c>
      <c r="B153" s="36" t="str">
        <f t="shared" si="23"/>
        <v>Violencia</v>
      </c>
      <c r="C153" s="16" t="s">
        <v>302</v>
      </c>
      <c r="D153" s="12"/>
      <c r="E153" s="12"/>
      <c r="F153" s="10" t="s">
        <v>303</v>
      </c>
      <c r="G153" s="10"/>
      <c r="H153" s="10" t="s">
        <v>8</v>
      </c>
      <c r="I153" s="19" t="s">
        <v>298</v>
      </c>
      <c r="J153" s="11">
        <v>16</v>
      </c>
      <c r="K153" s="14"/>
      <c r="L153" s="20" t="s">
        <v>312</v>
      </c>
      <c r="M153" s="20"/>
      <c r="N153" s="23"/>
    </row>
    <row r="154" spans="1:14" hidden="1" x14ac:dyDescent="0.35">
      <c r="A154" s="36" t="str">
        <f t="shared" si="22"/>
        <v>Mujeres</v>
      </c>
      <c r="B154" s="36" t="str">
        <f t="shared" si="23"/>
        <v>Violencia</v>
      </c>
      <c r="C154" s="48">
        <v>27.4</v>
      </c>
      <c r="D154" s="12"/>
      <c r="E154" s="12"/>
      <c r="F154" s="10" t="s">
        <v>301</v>
      </c>
      <c r="G154" s="10"/>
      <c r="H154" s="10" t="s">
        <v>10</v>
      </c>
      <c r="I154" t="s">
        <v>304</v>
      </c>
      <c r="J154" s="31">
        <v>1</v>
      </c>
      <c r="K154" s="14"/>
      <c r="L154" s="49" t="s">
        <v>314</v>
      </c>
      <c r="M154" s="20"/>
      <c r="N154" s="23"/>
    </row>
    <row r="155" spans="1:14" hidden="1" x14ac:dyDescent="0.35">
      <c r="A155" s="36" t="str">
        <f t="shared" si="22"/>
        <v>Mujeres</v>
      </c>
      <c r="B155" s="36" t="str">
        <f t="shared" si="23"/>
        <v>Violencia</v>
      </c>
      <c r="C155" s="48" t="s">
        <v>302</v>
      </c>
      <c r="D155" s="12"/>
      <c r="E155" s="12"/>
      <c r="F155" s="10" t="s">
        <v>303</v>
      </c>
      <c r="G155" s="10"/>
      <c r="H155" s="10" t="s">
        <v>10</v>
      </c>
      <c r="I155" t="s">
        <v>305</v>
      </c>
      <c r="J155" s="31">
        <v>1</v>
      </c>
      <c r="K155" s="14"/>
      <c r="L155" s="49" t="s">
        <v>315</v>
      </c>
      <c r="M155" s="20"/>
      <c r="N155" s="23"/>
    </row>
    <row r="156" spans="1:14" hidden="1" x14ac:dyDescent="0.35">
      <c r="A156" s="36" t="str">
        <f t="shared" si="22"/>
        <v>Mujeres</v>
      </c>
      <c r="B156" s="36" t="str">
        <f t="shared" si="23"/>
        <v>Violencia</v>
      </c>
      <c r="C156" s="5">
        <v>27.17</v>
      </c>
      <c r="D156" s="12"/>
      <c r="E156" s="12"/>
      <c r="F156" s="10" t="s">
        <v>262</v>
      </c>
      <c r="G156" s="10"/>
      <c r="H156" s="10" t="s">
        <v>10</v>
      </c>
      <c r="I156" t="s">
        <v>247</v>
      </c>
      <c r="J156" s="31">
        <v>1</v>
      </c>
      <c r="K156" s="14"/>
      <c r="L156" s="49" t="s">
        <v>316</v>
      </c>
      <c r="M156" s="20"/>
      <c r="N156" s="23"/>
    </row>
    <row r="157" spans="1:14" hidden="1" x14ac:dyDescent="0.35">
      <c r="A157" s="36" t="str">
        <f t="shared" si="22"/>
        <v>Mujeres</v>
      </c>
      <c r="B157" s="36" t="str">
        <f t="shared" si="23"/>
        <v>Violencia</v>
      </c>
      <c r="C157" s="5">
        <v>27.17</v>
      </c>
      <c r="D157" s="37"/>
      <c r="E157" s="37"/>
      <c r="F157" s="10" t="s">
        <v>262</v>
      </c>
      <c r="G157" s="36"/>
      <c r="H157" s="36" t="s">
        <v>10</v>
      </c>
      <c r="I157" t="s">
        <v>249</v>
      </c>
      <c r="J157" s="31">
        <v>1</v>
      </c>
      <c r="K157" s="39"/>
      <c r="L157" s="49" t="s">
        <v>317</v>
      </c>
      <c r="M157" s="40"/>
      <c r="N157" s="41"/>
    </row>
    <row r="158" spans="1:14" hidden="1" x14ac:dyDescent="0.35">
      <c r="A158" s="10"/>
      <c r="B158" s="10"/>
      <c r="D158" s="12"/>
      <c r="E158" s="12"/>
      <c r="F158" s="10"/>
      <c r="G158" s="10"/>
      <c r="H158" s="10"/>
      <c r="I158" s="19"/>
      <c r="J158" s="11"/>
      <c r="K158" s="14"/>
      <c r="L158" s="20"/>
      <c r="M158" s="20"/>
      <c r="N158" s="23"/>
    </row>
    <row r="159" spans="1:14" hidden="1" x14ac:dyDescent="0.35">
      <c r="A159" s="10"/>
      <c r="B159" s="10"/>
      <c r="C159" s="12"/>
      <c r="D159" s="12"/>
      <c r="E159" s="12"/>
      <c r="F159" s="10"/>
      <c r="G159" s="10"/>
      <c r="H159" s="10"/>
      <c r="I159" s="19"/>
      <c r="J159" s="11"/>
      <c r="K159" s="14"/>
      <c r="L159" s="20"/>
      <c r="M159" s="20"/>
      <c r="N159" s="23"/>
    </row>
    <row r="160" spans="1:14" hidden="1" x14ac:dyDescent="0.35">
      <c r="A160" s="10"/>
      <c r="B160" s="10"/>
      <c r="C160" s="12"/>
      <c r="D160" s="12"/>
      <c r="E160" s="12"/>
      <c r="F160" s="10"/>
      <c r="G160" s="10"/>
      <c r="H160" s="10"/>
      <c r="I160" s="19"/>
      <c r="J160" s="11"/>
      <c r="K160" s="14"/>
      <c r="L160" s="20"/>
      <c r="M160" s="20"/>
      <c r="N160" s="23"/>
    </row>
    <row r="161" spans="1:14" hidden="1" x14ac:dyDescent="0.35">
      <c r="A161" s="10"/>
      <c r="B161" s="10"/>
      <c r="C161" s="12"/>
      <c r="D161" s="12"/>
      <c r="E161" s="12"/>
      <c r="F161" s="10"/>
      <c r="G161" s="10"/>
      <c r="H161" s="10"/>
      <c r="I161" s="19"/>
      <c r="J161" s="11"/>
      <c r="K161" s="14"/>
      <c r="L161" s="20"/>
      <c r="M161" s="20"/>
      <c r="N161" s="23"/>
    </row>
    <row r="162" spans="1:14" hidden="1" x14ac:dyDescent="0.35">
      <c r="A162" s="10"/>
      <c r="B162" s="10"/>
      <c r="C162" s="12"/>
      <c r="D162" s="12"/>
      <c r="E162" s="12"/>
      <c r="F162" s="10"/>
      <c r="G162" s="10"/>
      <c r="H162" s="10"/>
      <c r="I162" s="19"/>
      <c r="J162" s="11"/>
      <c r="K162" s="14"/>
      <c r="L162" s="20"/>
      <c r="M162" s="20"/>
      <c r="N162" s="23"/>
    </row>
    <row r="163" spans="1:14" hidden="1" x14ac:dyDescent="0.35">
      <c r="A163" s="10"/>
      <c r="B163" s="10"/>
      <c r="C163" s="12"/>
      <c r="D163" s="12"/>
      <c r="E163" s="12"/>
      <c r="F163" s="10"/>
      <c r="G163" s="10"/>
      <c r="H163" s="10"/>
      <c r="I163" s="19"/>
      <c r="J163" s="11"/>
      <c r="K163" s="14"/>
      <c r="L163" s="20"/>
      <c r="M163" s="20"/>
      <c r="N163" s="23"/>
    </row>
    <row r="164" spans="1:14" hidden="1" x14ac:dyDescent="0.35">
      <c r="A164" s="36"/>
      <c r="B164" s="36"/>
      <c r="C164" s="37"/>
      <c r="D164" s="37"/>
      <c r="E164" s="37"/>
      <c r="F164" s="36"/>
      <c r="G164" s="36"/>
      <c r="H164" s="36"/>
      <c r="I164" s="24"/>
      <c r="J164" s="38"/>
      <c r="K164" s="39"/>
      <c r="L164" s="40"/>
      <c r="M164" s="40"/>
      <c r="N164" s="41"/>
    </row>
  </sheetData>
  <dataConsolidate/>
  <phoneticPr fontId="6" type="noConversion"/>
  <conditionalFormatting sqref="L43:M46">
    <cfRule type="expression" dxfId="496" priority="988">
      <formula>#REF!="Reporte 2"</formula>
    </cfRule>
    <cfRule type="expression" dxfId="495" priority="989">
      <formula>#REF!="Reporte 1"</formula>
    </cfRule>
    <cfRule type="expression" dxfId="494" priority="990">
      <formula>#REF!="Informe 10"</formula>
    </cfRule>
    <cfRule type="expression" dxfId="493" priority="991">
      <formula>#REF!="Informe 9"</formula>
    </cfRule>
    <cfRule type="expression" dxfId="492" priority="992">
      <formula>#REF!="Informe 8"</formula>
    </cfRule>
    <cfRule type="expression" dxfId="491" priority="993">
      <formula>#REF!="Informe 7"</formula>
    </cfRule>
    <cfRule type="expression" dxfId="490" priority="994">
      <formula>#REF!="Informe 6"</formula>
    </cfRule>
    <cfRule type="expression" dxfId="489" priority="995">
      <formula>#REF!="Informe 5"</formula>
    </cfRule>
    <cfRule type="expression" dxfId="488" priority="996">
      <formula>#REF!="Informe 4"</formula>
    </cfRule>
    <cfRule type="expression" dxfId="487" priority="997">
      <formula>#REF!="Informe 3"</formula>
    </cfRule>
    <cfRule type="expression" dxfId="486" priority="998">
      <formula>#REF!="Informe 2"</formula>
    </cfRule>
    <cfRule type="expression" dxfId="485" priority="999">
      <formula>#REF!="Informe 1"</formula>
    </cfRule>
    <cfRule type="expression" dxfId="484" priority="1000">
      <formula>#REF!="Gráfico 10"</formula>
    </cfRule>
    <cfRule type="expression" dxfId="483" priority="1001">
      <formula>#REF!="Gráfico 25"</formula>
    </cfRule>
    <cfRule type="expression" dxfId="482" priority="1002">
      <formula>#REF!="Gráfico 24"</formula>
    </cfRule>
    <cfRule type="expression" dxfId="481" priority="1003">
      <formula>#REF!="Gráfico 23"</formula>
    </cfRule>
    <cfRule type="expression" dxfId="480" priority="1004">
      <formula>#REF!="Gráfico 22"</formula>
    </cfRule>
    <cfRule type="expression" dxfId="479" priority="1005">
      <formula>#REF!="Gráfico 21"</formula>
    </cfRule>
    <cfRule type="expression" dxfId="478" priority="1006">
      <formula>#REF!="Gráfico 20"</formula>
    </cfRule>
    <cfRule type="expression" dxfId="477" priority="1007">
      <formula>#REF!="Gráfico 18"</formula>
    </cfRule>
    <cfRule type="expression" dxfId="476" priority="1008">
      <formula>#REF!="Gráfico 19"</formula>
    </cfRule>
    <cfRule type="expression" dxfId="475" priority="1009">
      <formula>#REF!="Gráfico 17"</formula>
    </cfRule>
    <cfRule type="expression" dxfId="474" priority="1010">
      <formula>#REF!="Gráfico 16"</formula>
    </cfRule>
    <cfRule type="expression" dxfId="473" priority="1011">
      <formula>#REF!="Gráfico 15"</formula>
    </cfRule>
    <cfRule type="expression" dxfId="472" priority="1012">
      <formula>#REF!="Gráfico 14"</formula>
    </cfRule>
    <cfRule type="expression" dxfId="471" priority="1013">
      <formula>#REF!="Gráfico 12"</formula>
    </cfRule>
    <cfRule type="expression" dxfId="470" priority="1014">
      <formula>#REF!="Gráfico 13"</formula>
    </cfRule>
    <cfRule type="expression" dxfId="469" priority="1015">
      <formula>#REF!="Gráfico 11"</formula>
    </cfRule>
    <cfRule type="expression" dxfId="468" priority="1016">
      <formula>#REF!="Gráfico 9"</formula>
    </cfRule>
    <cfRule type="expression" dxfId="467" priority="1017">
      <formula>#REF!="Gráfico 8"</formula>
    </cfRule>
    <cfRule type="expression" dxfId="466" priority="1018">
      <formula>#REF!="Gráfico 7"</formula>
    </cfRule>
    <cfRule type="expression" dxfId="465" priority="1019">
      <formula>#REF!="Gráfico 6"</formula>
    </cfRule>
    <cfRule type="expression" dxfId="464" priority="1020">
      <formula>#REF!="Gráfico 4"</formula>
    </cfRule>
    <cfRule type="expression" dxfId="463" priority="1021">
      <formula>#REF!="Gráfico 3"</formula>
    </cfRule>
    <cfRule type="expression" dxfId="462" priority="1022">
      <formula>#REF!="Gráfico 2"</formula>
    </cfRule>
    <cfRule type="expression" dxfId="461" priority="1023">
      <formula>#REF!="Gráfico 1"</formula>
    </cfRule>
    <cfRule type="expression" dxfId="460" priority="1024">
      <formula>#REF!="Gráfico 5"</formula>
    </cfRule>
  </conditionalFormatting>
  <conditionalFormatting sqref="J103:J104 J110:K122 K123:K126 J127:K149 J152:K3035 K150:K151">
    <cfRule type="cellIs" dxfId="459" priority="986" operator="greaterThan">
      <formula>100</formula>
    </cfRule>
  </conditionalFormatting>
  <conditionalFormatting sqref="N30:N34">
    <cfRule type="expression" dxfId="458" priority="612">
      <formula>$Z21="Reporte 2"</formula>
    </cfRule>
    <cfRule type="expression" dxfId="457" priority="613">
      <formula>$Z21="Reporte 1"</formula>
    </cfRule>
    <cfRule type="expression" dxfId="456" priority="614">
      <formula>$Z21="Informe 10"</formula>
    </cfRule>
    <cfRule type="expression" dxfId="455" priority="615">
      <formula>$Z21="Informe 9"</formula>
    </cfRule>
    <cfRule type="expression" dxfId="454" priority="616">
      <formula>$Z21="Informe 8"</formula>
    </cfRule>
    <cfRule type="expression" dxfId="453" priority="617">
      <formula>$Z21="Informe 7"</formula>
    </cfRule>
    <cfRule type="expression" dxfId="452" priority="618">
      <formula>$Z21="Informe 6"</formula>
    </cfRule>
    <cfRule type="expression" dxfId="451" priority="619">
      <formula>$Z21="Informe 5"</formula>
    </cfRule>
    <cfRule type="expression" dxfId="450" priority="620">
      <formula>$Z21="Informe 4"</formula>
    </cfRule>
    <cfRule type="expression" dxfId="449" priority="621">
      <formula>$Z21="Informe 3"</formula>
    </cfRule>
    <cfRule type="expression" dxfId="448" priority="622">
      <formula>$Z21="Informe 2"</formula>
    </cfRule>
    <cfRule type="expression" dxfId="447" priority="623">
      <formula>$Z21="Informe 1"</formula>
    </cfRule>
    <cfRule type="expression" dxfId="446" priority="624">
      <formula>$Z21="Gráfico 10"</formula>
    </cfRule>
    <cfRule type="expression" dxfId="445" priority="625">
      <formula>$Z21="Gráfico 25"</formula>
    </cfRule>
    <cfRule type="expression" dxfId="444" priority="626">
      <formula>$Z21="Gráfico 24"</formula>
    </cfRule>
    <cfRule type="expression" dxfId="443" priority="627">
      <formula>$Z21="Gráfico 23"</formula>
    </cfRule>
    <cfRule type="expression" dxfId="442" priority="628">
      <formula>$Z21="Gráfico 22"</formula>
    </cfRule>
    <cfRule type="expression" dxfId="441" priority="629">
      <formula>$Z21="Gráfico 21"</formula>
    </cfRule>
    <cfRule type="expression" dxfId="440" priority="630">
      <formula>$Z21="Gráfico 20"</formula>
    </cfRule>
    <cfRule type="expression" dxfId="439" priority="631">
      <formula>$Z21="Gráfico 18"</formula>
    </cfRule>
    <cfRule type="expression" dxfId="438" priority="632">
      <formula>$Z21="Gráfico 19"</formula>
    </cfRule>
    <cfRule type="expression" dxfId="437" priority="633">
      <formula>$Z21="Gráfico 17"</formula>
    </cfRule>
    <cfRule type="expression" dxfId="436" priority="634">
      <formula>$Z21="Gráfico 16"</formula>
    </cfRule>
    <cfRule type="expression" dxfId="435" priority="635">
      <formula>$Z21="Gráfico 15"</formula>
    </cfRule>
    <cfRule type="expression" dxfId="434" priority="636">
      <formula>$Z21="Gráfico 14"</formula>
    </cfRule>
    <cfRule type="expression" dxfId="433" priority="637">
      <formula>$Z21="Gráfico 12"</formula>
    </cfRule>
    <cfRule type="expression" dxfId="432" priority="638">
      <formula>$Z21="Gráfico 13"</formula>
    </cfRule>
    <cfRule type="expression" dxfId="431" priority="639">
      <formula>$Z21="Gráfico 11"</formula>
    </cfRule>
    <cfRule type="expression" dxfId="430" priority="640">
      <formula>$Z21="Gráfico 9"</formula>
    </cfRule>
    <cfRule type="expression" dxfId="429" priority="641">
      <formula>$Z21="Gráfico 8"</formula>
    </cfRule>
    <cfRule type="expression" dxfId="428" priority="642">
      <formula>$Z21="Gráfico 7"</formula>
    </cfRule>
    <cfRule type="expression" dxfId="427" priority="643">
      <formula>$Z21="Gráfico 6"</formula>
    </cfRule>
    <cfRule type="expression" dxfId="426" priority="644">
      <formula>$Z21="Gráfico 4"</formula>
    </cfRule>
    <cfRule type="expression" dxfId="425" priority="645">
      <formula>$Z21="Gráfico 3"</formula>
    </cfRule>
    <cfRule type="expression" dxfId="424" priority="646">
      <formula>$Z21="Gráfico 2"</formula>
    </cfRule>
    <cfRule type="expression" dxfId="423" priority="647">
      <formula>$Z21="Gráfico 1"</formula>
    </cfRule>
    <cfRule type="expression" dxfId="422" priority="648">
      <formula>$Z21="Gráfico 5"</formula>
    </cfRule>
  </conditionalFormatting>
  <conditionalFormatting sqref="N43:N50 N57:N60">
    <cfRule type="expression" dxfId="421" priority="575">
      <formula>$Z43="Reporte 2"</formula>
    </cfRule>
    <cfRule type="expression" dxfId="420" priority="576">
      <formula>$Z43="Reporte 1"</formula>
    </cfRule>
    <cfRule type="expression" dxfId="419" priority="577">
      <formula>$Z43="Informe 10"</formula>
    </cfRule>
    <cfRule type="expression" dxfId="418" priority="578">
      <formula>$Z43="Informe 9"</formula>
    </cfRule>
    <cfRule type="expression" dxfId="417" priority="579">
      <formula>$Z43="Informe 8"</formula>
    </cfRule>
    <cfRule type="expression" dxfId="416" priority="580">
      <formula>$Z43="Informe 7"</formula>
    </cfRule>
    <cfRule type="expression" dxfId="415" priority="581">
      <formula>$Z43="Informe 6"</formula>
    </cfRule>
    <cfRule type="expression" dxfId="414" priority="582">
      <formula>$Z43="Informe 5"</formula>
    </cfRule>
    <cfRule type="expression" dxfId="413" priority="583">
      <formula>$Z43="Informe 4"</formula>
    </cfRule>
    <cfRule type="expression" dxfId="412" priority="584">
      <formula>$Z43="Informe 3"</formula>
    </cfRule>
    <cfRule type="expression" dxfId="411" priority="585">
      <formula>$Z43="Informe 2"</formula>
    </cfRule>
    <cfRule type="expression" dxfId="410" priority="586">
      <formula>$Z43="Informe 1"</formula>
    </cfRule>
    <cfRule type="expression" dxfId="409" priority="587">
      <formula>$Z43="Gráfico 10"</formula>
    </cfRule>
    <cfRule type="expression" dxfId="408" priority="588">
      <formula>$Z43="Gráfico 25"</formula>
    </cfRule>
    <cfRule type="expression" dxfId="407" priority="589">
      <formula>$Z43="Gráfico 24"</formula>
    </cfRule>
    <cfRule type="expression" dxfId="406" priority="590">
      <formula>$Z43="Gráfico 23"</formula>
    </cfRule>
    <cfRule type="expression" dxfId="405" priority="591">
      <formula>$Z43="Gráfico 22"</formula>
    </cfRule>
    <cfRule type="expression" dxfId="404" priority="592">
      <formula>$Z43="Gráfico 21"</formula>
    </cfRule>
    <cfRule type="expression" dxfId="403" priority="593">
      <formula>$Z43="Gráfico 20"</formula>
    </cfRule>
    <cfRule type="expression" dxfId="402" priority="594">
      <formula>$Z43="Gráfico 18"</formula>
    </cfRule>
    <cfRule type="expression" dxfId="401" priority="595">
      <formula>$Z43="Gráfico 19"</formula>
    </cfRule>
    <cfRule type="expression" dxfId="400" priority="596">
      <formula>$Z43="Gráfico 17"</formula>
    </cfRule>
    <cfRule type="expression" dxfId="399" priority="597">
      <formula>$Z43="Gráfico 16"</formula>
    </cfRule>
    <cfRule type="expression" dxfId="398" priority="598">
      <formula>$Z43="Gráfico 15"</formula>
    </cfRule>
    <cfRule type="expression" dxfId="397" priority="599">
      <formula>$Z43="Gráfico 14"</formula>
    </cfRule>
    <cfRule type="expression" dxfId="396" priority="600">
      <formula>$Z43="Gráfico 12"</formula>
    </cfRule>
    <cfRule type="expression" dxfId="395" priority="601">
      <formula>$Z43="Gráfico 13"</formula>
    </cfRule>
    <cfRule type="expression" dxfId="394" priority="602">
      <formula>$Z43="Gráfico 11"</formula>
    </cfRule>
    <cfRule type="expression" dxfId="393" priority="603">
      <formula>$Z43="Gráfico 9"</formula>
    </cfRule>
    <cfRule type="expression" dxfId="392" priority="604">
      <formula>$Z43="Gráfico 8"</formula>
    </cfRule>
    <cfRule type="expression" dxfId="391" priority="605">
      <formula>$Z43="Gráfico 7"</formula>
    </cfRule>
    <cfRule type="expression" dxfId="390" priority="606">
      <formula>$Z43="Gráfico 6"</formula>
    </cfRule>
    <cfRule type="expression" dxfId="389" priority="607">
      <formula>$Z43="Gráfico 4"</formula>
    </cfRule>
    <cfRule type="expression" dxfId="388" priority="608">
      <formula>$Z43="Gráfico 3"</formula>
    </cfRule>
    <cfRule type="expression" dxfId="387" priority="609">
      <formula>$Z43="Gráfico 2"</formula>
    </cfRule>
    <cfRule type="expression" dxfId="386" priority="610">
      <formula>$Z43="Gráfico 1"</formula>
    </cfRule>
    <cfRule type="expression" dxfId="385" priority="611">
      <formula>$Z43="Gráfico 5"</formula>
    </cfRule>
  </conditionalFormatting>
  <conditionalFormatting sqref="N64:N66">
    <cfRule type="expression" dxfId="384" priority="501">
      <formula>$AA64="Reporte 2"</formula>
    </cfRule>
    <cfRule type="expression" dxfId="383" priority="502">
      <formula>$AA64="Reporte 1"</formula>
    </cfRule>
    <cfRule type="expression" dxfId="382" priority="503">
      <formula>$AA64="Informe 10"</formula>
    </cfRule>
    <cfRule type="expression" dxfId="381" priority="504">
      <formula>$AA64="Informe 9"</formula>
    </cfRule>
    <cfRule type="expression" dxfId="380" priority="505">
      <formula>$AA64="Informe 8"</formula>
    </cfRule>
    <cfRule type="expression" dxfId="379" priority="506">
      <formula>$AA64="Informe 7"</formula>
    </cfRule>
    <cfRule type="expression" dxfId="378" priority="507">
      <formula>$AA64="Informe 6"</formula>
    </cfRule>
    <cfRule type="expression" dxfId="377" priority="508">
      <formula>$AA64="Informe 5"</formula>
    </cfRule>
    <cfRule type="expression" dxfId="376" priority="509">
      <formula>$AA64="Informe 4"</formula>
    </cfRule>
    <cfRule type="expression" dxfId="375" priority="510">
      <formula>$AA64="Informe 3"</formula>
    </cfRule>
    <cfRule type="expression" dxfId="374" priority="511">
      <formula>$AA64="Informe 2"</formula>
    </cfRule>
    <cfRule type="expression" dxfId="373" priority="512">
      <formula>$AA64="Informe 1"</formula>
    </cfRule>
    <cfRule type="expression" dxfId="372" priority="513">
      <formula>$AA64="Gráfico 10"</formula>
    </cfRule>
    <cfRule type="expression" dxfId="371" priority="514">
      <formula>$AA64="Gráfico 25"</formula>
    </cfRule>
    <cfRule type="expression" dxfId="370" priority="515">
      <formula>$AA64="Gráfico 24"</formula>
    </cfRule>
    <cfRule type="expression" dxfId="369" priority="516">
      <formula>$AA64="Gráfico 23"</formula>
    </cfRule>
    <cfRule type="expression" dxfId="368" priority="517">
      <formula>$AA64="Gráfico 22"</formula>
    </cfRule>
    <cfRule type="expression" dxfId="367" priority="518">
      <formula>$AA64="Gráfico 21"</formula>
    </cfRule>
    <cfRule type="expression" dxfId="366" priority="519">
      <formula>$AA64="Gráfico 20"</formula>
    </cfRule>
    <cfRule type="expression" dxfId="365" priority="520">
      <formula>$AA64="Gráfico 18"</formula>
    </cfRule>
    <cfRule type="expression" dxfId="364" priority="521">
      <formula>$AA64="Gráfico 19"</formula>
    </cfRule>
    <cfRule type="expression" dxfId="363" priority="522">
      <formula>$AA64="Gráfico 17"</formula>
    </cfRule>
    <cfRule type="expression" dxfId="362" priority="523">
      <formula>$AA64="Gráfico 16"</formula>
    </cfRule>
    <cfRule type="expression" dxfId="361" priority="524">
      <formula>$AA64="Gráfico 15"</formula>
    </cfRule>
    <cfRule type="expression" dxfId="360" priority="525">
      <formula>$AA64="Gráfico 14"</formula>
    </cfRule>
    <cfRule type="expression" dxfId="359" priority="526">
      <formula>$AA64="Gráfico 12"</formula>
    </cfRule>
    <cfRule type="expression" dxfId="358" priority="527">
      <formula>$AA64="Gráfico 13"</formula>
    </cfRule>
    <cfRule type="expression" dxfId="357" priority="528">
      <formula>$AA64="Gráfico 11"</formula>
    </cfRule>
    <cfRule type="expression" dxfId="356" priority="529">
      <formula>$AA64="Gráfico 9"</formula>
    </cfRule>
    <cfRule type="expression" dxfId="355" priority="530">
      <formula>$AA64="Gráfico 8"</formula>
    </cfRule>
    <cfRule type="expression" dxfId="354" priority="531">
      <formula>$AA64="Gráfico 7"</formula>
    </cfRule>
    <cfRule type="expression" dxfId="353" priority="532">
      <formula>$AA64="Gráfico 6"</formula>
    </cfRule>
    <cfRule type="expression" dxfId="352" priority="533">
      <formula>$AA64="Gráfico 4"</formula>
    </cfRule>
    <cfRule type="expression" dxfId="351" priority="534">
      <formula>$AA64="Gráfico 3"</formula>
    </cfRule>
    <cfRule type="expression" dxfId="350" priority="535">
      <formula>$AA64="Gráfico 2"</formula>
    </cfRule>
    <cfRule type="expression" dxfId="349" priority="536">
      <formula>$AA64="Gráfico 1"</formula>
    </cfRule>
    <cfRule type="expression" dxfId="348" priority="537">
      <formula>$AA64="Gráfico 5"</formula>
    </cfRule>
  </conditionalFormatting>
  <conditionalFormatting sqref="N93:N95">
    <cfRule type="expression" dxfId="347" priority="464">
      <formula>$Z93="Reporte 2"</formula>
    </cfRule>
    <cfRule type="expression" dxfId="346" priority="465">
      <formula>$Z93="Reporte 1"</formula>
    </cfRule>
    <cfRule type="expression" dxfId="345" priority="466">
      <formula>$Z93="Informe 10"</formula>
    </cfRule>
    <cfRule type="expression" dxfId="344" priority="467">
      <formula>$Z93="Informe 9"</formula>
    </cfRule>
    <cfRule type="expression" dxfId="343" priority="468">
      <formula>$Z93="Informe 8"</formula>
    </cfRule>
    <cfRule type="expression" dxfId="342" priority="469">
      <formula>$Z93="Informe 7"</formula>
    </cfRule>
    <cfRule type="expression" dxfId="341" priority="470">
      <formula>$Z93="Informe 6"</formula>
    </cfRule>
    <cfRule type="expression" dxfId="340" priority="471">
      <formula>$Z93="Informe 5"</formula>
    </cfRule>
    <cfRule type="expression" dxfId="339" priority="472">
      <formula>$Z93="Informe 4"</formula>
    </cfRule>
    <cfRule type="expression" dxfId="338" priority="473">
      <formula>$Z93="Informe 3"</formula>
    </cfRule>
    <cfRule type="expression" dxfId="337" priority="474">
      <formula>$Z93="Informe 2"</formula>
    </cfRule>
    <cfRule type="expression" dxfId="336" priority="475">
      <formula>$Z93="Informe 1"</formula>
    </cfRule>
    <cfRule type="expression" dxfId="335" priority="476">
      <formula>$Z93="Gráfico 10"</formula>
    </cfRule>
    <cfRule type="expression" dxfId="334" priority="477">
      <formula>$Z93="Gráfico 25"</formula>
    </cfRule>
    <cfRule type="expression" dxfId="333" priority="478">
      <formula>$Z93="Gráfico 24"</formula>
    </cfRule>
    <cfRule type="expression" dxfId="332" priority="479">
      <formula>$Z93="Gráfico 23"</formula>
    </cfRule>
    <cfRule type="expression" dxfId="331" priority="480">
      <formula>$Z93="Gráfico 22"</formula>
    </cfRule>
    <cfRule type="expression" dxfId="330" priority="481">
      <formula>$Z93="Gráfico 21"</formula>
    </cfRule>
    <cfRule type="expression" dxfId="329" priority="482">
      <formula>$Z93="Gráfico 20"</formula>
    </cfRule>
    <cfRule type="expression" dxfId="328" priority="483">
      <formula>$Z93="Gráfico 18"</formula>
    </cfRule>
    <cfRule type="expression" dxfId="327" priority="484">
      <formula>$Z93="Gráfico 19"</formula>
    </cfRule>
    <cfRule type="expression" dxfId="326" priority="485">
      <formula>$Z93="Gráfico 17"</formula>
    </cfRule>
    <cfRule type="expression" dxfId="325" priority="486">
      <formula>$Z93="Gráfico 16"</formula>
    </cfRule>
    <cfRule type="expression" dxfId="324" priority="487">
      <formula>$Z93="Gráfico 15"</formula>
    </cfRule>
    <cfRule type="expression" dxfId="323" priority="488">
      <formula>$Z93="Gráfico 14"</formula>
    </cfRule>
    <cfRule type="expression" dxfId="322" priority="489">
      <formula>$Z93="Gráfico 12"</formula>
    </cfRule>
    <cfRule type="expression" dxfId="321" priority="490">
      <formula>$Z93="Gráfico 13"</formula>
    </cfRule>
    <cfRule type="expression" dxfId="320" priority="491">
      <formula>$Z93="Gráfico 11"</formula>
    </cfRule>
    <cfRule type="expression" dxfId="319" priority="492">
      <formula>$Z93="Gráfico 9"</formula>
    </cfRule>
    <cfRule type="expression" dxfId="318" priority="493">
      <formula>$Z93="Gráfico 8"</formula>
    </cfRule>
    <cfRule type="expression" dxfId="317" priority="494">
      <formula>$Z93="Gráfico 7"</formula>
    </cfRule>
    <cfRule type="expression" dxfId="316" priority="495">
      <formula>$Z93="Gráfico 6"</formula>
    </cfRule>
    <cfRule type="expression" dxfId="315" priority="496">
      <formula>$Z93="Gráfico 4"</formula>
    </cfRule>
    <cfRule type="expression" dxfId="314" priority="497">
      <formula>$Z93="Gráfico 3"</formula>
    </cfRule>
    <cfRule type="expression" dxfId="313" priority="498">
      <formula>$Z93="Gráfico 2"</formula>
    </cfRule>
    <cfRule type="expression" dxfId="312" priority="499">
      <formula>$Z93="Gráfico 1"</formula>
    </cfRule>
    <cfRule type="expression" dxfId="311" priority="500">
      <formula>$Z93="Gráfico 5"</formula>
    </cfRule>
  </conditionalFormatting>
  <conditionalFormatting sqref="N96:N98">
    <cfRule type="expression" dxfId="310" priority="427">
      <formula>$Z96="Reporte 2"</formula>
    </cfRule>
    <cfRule type="expression" dxfId="309" priority="428">
      <formula>$Z96="Reporte 1"</formula>
    </cfRule>
    <cfRule type="expression" dxfId="308" priority="429">
      <formula>$Z96="Informe 10"</formula>
    </cfRule>
    <cfRule type="expression" dxfId="307" priority="430">
      <formula>$Z96="Informe 9"</formula>
    </cfRule>
    <cfRule type="expression" dxfId="306" priority="431">
      <formula>$Z96="Informe 8"</formula>
    </cfRule>
    <cfRule type="expression" dxfId="305" priority="432">
      <formula>$Z96="Informe 7"</formula>
    </cfRule>
    <cfRule type="expression" dxfId="304" priority="433">
      <formula>$Z96="Informe 6"</formula>
    </cfRule>
    <cfRule type="expression" dxfId="303" priority="434">
      <formula>$Z96="Informe 5"</formula>
    </cfRule>
    <cfRule type="expression" dxfId="302" priority="435">
      <formula>$Z96="Informe 4"</formula>
    </cfRule>
    <cfRule type="expression" dxfId="301" priority="436">
      <formula>$Z96="Informe 3"</formula>
    </cfRule>
    <cfRule type="expression" dxfId="300" priority="437">
      <formula>$Z96="Informe 2"</formula>
    </cfRule>
    <cfRule type="expression" dxfId="299" priority="438">
      <formula>$Z96="Informe 1"</formula>
    </cfRule>
    <cfRule type="expression" dxfId="298" priority="439">
      <formula>$Z96="Gráfico 10"</formula>
    </cfRule>
    <cfRule type="expression" dxfId="297" priority="440">
      <formula>$Z96="Gráfico 25"</formula>
    </cfRule>
    <cfRule type="expression" dxfId="296" priority="441">
      <formula>$Z96="Gráfico 24"</formula>
    </cfRule>
    <cfRule type="expression" dxfId="295" priority="442">
      <formula>$Z96="Gráfico 23"</formula>
    </cfRule>
    <cfRule type="expression" dxfId="294" priority="443">
      <formula>$Z96="Gráfico 22"</formula>
    </cfRule>
    <cfRule type="expression" dxfId="293" priority="444">
      <formula>$Z96="Gráfico 21"</formula>
    </cfRule>
    <cfRule type="expression" dxfId="292" priority="445">
      <formula>$Z96="Gráfico 20"</formula>
    </cfRule>
    <cfRule type="expression" dxfId="291" priority="446">
      <formula>$Z96="Gráfico 18"</formula>
    </cfRule>
    <cfRule type="expression" dxfId="290" priority="447">
      <formula>$Z96="Gráfico 19"</formula>
    </cfRule>
    <cfRule type="expression" dxfId="289" priority="448">
      <formula>$Z96="Gráfico 17"</formula>
    </cfRule>
    <cfRule type="expression" dxfId="288" priority="449">
      <formula>$Z96="Gráfico 16"</formula>
    </cfRule>
    <cfRule type="expression" dxfId="287" priority="450">
      <formula>$Z96="Gráfico 15"</formula>
    </cfRule>
    <cfRule type="expression" dxfId="286" priority="451">
      <formula>$Z96="Gráfico 14"</formula>
    </cfRule>
    <cfRule type="expression" dxfId="285" priority="452">
      <formula>$Z96="Gráfico 12"</formula>
    </cfRule>
    <cfRule type="expression" dxfId="284" priority="453">
      <formula>$Z96="Gráfico 13"</formula>
    </cfRule>
    <cfRule type="expression" dxfId="283" priority="454">
      <formula>$Z96="Gráfico 11"</formula>
    </cfRule>
    <cfRule type="expression" dxfId="282" priority="455">
      <formula>$Z96="Gráfico 9"</formula>
    </cfRule>
    <cfRule type="expression" dxfId="281" priority="456">
      <formula>$Z96="Gráfico 8"</formula>
    </cfRule>
    <cfRule type="expression" dxfId="280" priority="457">
      <formula>$Z96="Gráfico 7"</formula>
    </cfRule>
    <cfRule type="expression" dxfId="279" priority="458">
      <formula>$Z96="Gráfico 6"</formula>
    </cfRule>
    <cfRule type="expression" dxfId="278" priority="459">
      <formula>$Z96="Gráfico 4"</formula>
    </cfRule>
    <cfRule type="expression" dxfId="277" priority="460">
      <formula>$Z96="Gráfico 3"</formula>
    </cfRule>
    <cfRule type="expression" dxfId="276" priority="461">
      <formula>$Z96="Gráfico 2"</formula>
    </cfRule>
    <cfRule type="expression" dxfId="275" priority="462">
      <formula>$Z96="Gráfico 1"</formula>
    </cfRule>
    <cfRule type="expression" dxfId="274" priority="463">
      <formula>$Z96="Gráfico 5"</formula>
    </cfRule>
  </conditionalFormatting>
  <conditionalFormatting sqref="M50">
    <cfRule type="expression" dxfId="273" priority="390">
      <formula>#REF!="Reporte 2"</formula>
    </cfRule>
    <cfRule type="expression" dxfId="272" priority="391">
      <formula>#REF!="Reporte 1"</formula>
    </cfRule>
    <cfRule type="expression" dxfId="271" priority="392">
      <formula>#REF!="Informe 10"</formula>
    </cfRule>
    <cfRule type="expression" dxfId="270" priority="393">
      <formula>#REF!="Informe 9"</formula>
    </cfRule>
    <cfRule type="expression" dxfId="269" priority="394">
      <formula>#REF!="Informe 8"</formula>
    </cfRule>
    <cfRule type="expression" dxfId="268" priority="395">
      <formula>#REF!="Informe 7"</formula>
    </cfRule>
    <cfRule type="expression" dxfId="267" priority="396">
      <formula>#REF!="Informe 6"</formula>
    </cfRule>
    <cfRule type="expression" dxfId="266" priority="397">
      <formula>#REF!="Informe 5"</formula>
    </cfRule>
    <cfRule type="expression" dxfId="265" priority="398">
      <formula>#REF!="Informe 4"</formula>
    </cfRule>
    <cfRule type="expression" dxfId="264" priority="399">
      <formula>#REF!="Informe 3"</formula>
    </cfRule>
    <cfRule type="expression" dxfId="263" priority="400">
      <formula>#REF!="Informe 2"</formula>
    </cfRule>
    <cfRule type="expression" dxfId="262" priority="401">
      <formula>#REF!="Informe 1"</formula>
    </cfRule>
    <cfRule type="expression" dxfId="261" priority="402">
      <formula>#REF!="Gráfico 10"</formula>
    </cfRule>
    <cfRule type="expression" dxfId="260" priority="403">
      <formula>#REF!="Gráfico 25"</formula>
    </cfRule>
    <cfRule type="expression" dxfId="259" priority="404">
      <formula>#REF!="Gráfico 24"</formula>
    </cfRule>
    <cfRule type="expression" dxfId="258" priority="405">
      <formula>#REF!="Gráfico 23"</formula>
    </cfRule>
    <cfRule type="expression" dxfId="257" priority="406">
      <formula>#REF!="Gráfico 22"</formula>
    </cfRule>
    <cfRule type="expression" dxfId="256" priority="407">
      <formula>#REF!="Gráfico 21"</formula>
    </cfRule>
    <cfRule type="expression" dxfId="255" priority="408">
      <formula>#REF!="Gráfico 20"</formula>
    </cfRule>
    <cfRule type="expression" dxfId="254" priority="409">
      <formula>#REF!="Gráfico 18"</formula>
    </cfRule>
    <cfRule type="expression" dxfId="253" priority="410">
      <formula>#REF!="Gráfico 19"</formula>
    </cfRule>
    <cfRule type="expression" dxfId="252" priority="411">
      <formula>#REF!="Gráfico 17"</formula>
    </cfRule>
    <cfRule type="expression" dxfId="251" priority="412">
      <formula>#REF!="Gráfico 16"</formula>
    </cfRule>
    <cfRule type="expression" dxfId="250" priority="413">
      <formula>#REF!="Gráfico 15"</formula>
    </cfRule>
    <cfRule type="expression" dxfId="249" priority="414">
      <formula>#REF!="Gráfico 14"</formula>
    </cfRule>
    <cfRule type="expression" dxfId="248" priority="415">
      <formula>#REF!="Gráfico 12"</formula>
    </cfRule>
    <cfRule type="expression" dxfId="247" priority="416">
      <formula>#REF!="Gráfico 13"</formula>
    </cfRule>
    <cfRule type="expression" dxfId="246" priority="417">
      <formula>#REF!="Gráfico 11"</formula>
    </cfRule>
    <cfRule type="expression" dxfId="245" priority="418">
      <formula>#REF!="Gráfico 9"</formula>
    </cfRule>
    <cfRule type="expression" dxfId="244" priority="419">
      <formula>#REF!="Gráfico 8"</formula>
    </cfRule>
    <cfRule type="expression" dxfId="243" priority="420">
      <formula>#REF!="Gráfico 7"</formula>
    </cfRule>
    <cfRule type="expression" dxfId="242" priority="421">
      <formula>#REF!="Gráfico 6"</formula>
    </cfRule>
    <cfRule type="expression" dxfId="241" priority="422">
      <formula>#REF!="Gráfico 4"</formula>
    </cfRule>
    <cfRule type="expression" dxfId="240" priority="423">
      <formula>#REF!="Gráfico 3"</formula>
    </cfRule>
    <cfRule type="expression" dxfId="239" priority="424">
      <formula>#REF!="Gráfico 2"</formula>
    </cfRule>
    <cfRule type="expression" dxfId="238" priority="425">
      <formula>#REF!="Gráfico 1"</formula>
    </cfRule>
    <cfRule type="expression" dxfId="237" priority="426">
      <formula>#REF!="Gráfico 5"</formula>
    </cfRule>
  </conditionalFormatting>
  <conditionalFormatting sqref="L50">
    <cfRule type="expression" dxfId="236" priority="353">
      <formula>#REF!="Reporte 2"</formula>
    </cfRule>
    <cfRule type="expression" dxfId="235" priority="354">
      <formula>#REF!="Reporte 1"</formula>
    </cfRule>
    <cfRule type="expression" dxfId="234" priority="355">
      <formula>#REF!="Informe 10"</formula>
    </cfRule>
    <cfRule type="expression" dxfId="233" priority="356">
      <formula>#REF!="Informe 9"</formula>
    </cfRule>
    <cfRule type="expression" dxfId="232" priority="357">
      <formula>#REF!="Informe 8"</formula>
    </cfRule>
    <cfRule type="expression" dxfId="231" priority="358">
      <formula>#REF!="Informe 7"</formula>
    </cfRule>
    <cfRule type="expression" dxfId="230" priority="359">
      <formula>#REF!="Informe 6"</formula>
    </cfRule>
    <cfRule type="expression" dxfId="229" priority="360">
      <formula>#REF!="Informe 5"</formula>
    </cfRule>
    <cfRule type="expression" dxfId="228" priority="361">
      <formula>#REF!="Informe 4"</formula>
    </cfRule>
    <cfRule type="expression" dxfId="227" priority="362">
      <formula>#REF!="Informe 3"</formula>
    </cfRule>
    <cfRule type="expression" dxfId="226" priority="363">
      <formula>#REF!="Informe 2"</formula>
    </cfRule>
    <cfRule type="expression" dxfId="225" priority="364">
      <formula>#REF!="Informe 1"</formula>
    </cfRule>
    <cfRule type="expression" dxfId="224" priority="365">
      <formula>#REF!="Gráfico 10"</formula>
    </cfRule>
    <cfRule type="expression" dxfId="223" priority="366">
      <formula>#REF!="Gráfico 25"</formula>
    </cfRule>
    <cfRule type="expression" dxfId="222" priority="367">
      <formula>#REF!="Gráfico 24"</formula>
    </cfRule>
    <cfRule type="expression" dxfId="221" priority="368">
      <formula>#REF!="Gráfico 23"</formula>
    </cfRule>
    <cfRule type="expression" dxfId="220" priority="369">
      <formula>#REF!="Gráfico 22"</formula>
    </cfRule>
    <cfRule type="expression" dxfId="219" priority="370">
      <formula>#REF!="Gráfico 21"</formula>
    </cfRule>
    <cfRule type="expression" dxfId="218" priority="371">
      <formula>#REF!="Gráfico 20"</formula>
    </cfRule>
    <cfRule type="expression" dxfId="217" priority="372">
      <formula>#REF!="Gráfico 18"</formula>
    </cfRule>
    <cfRule type="expression" dxfId="216" priority="373">
      <formula>#REF!="Gráfico 19"</formula>
    </cfRule>
    <cfRule type="expression" dxfId="215" priority="374">
      <formula>#REF!="Gráfico 17"</formula>
    </cfRule>
    <cfRule type="expression" dxfId="214" priority="375">
      <formula>#REF!="Gráfico 16"</formula>
    </cfRule>
    <cfRule type="expression" dxfId="213" priority="376">
      <formula>#REF!="Gráfico 15"</formula>
    </cfRule>
    <cfRule type="expression" dxfId="212" priority="377">
      <formula>#REF!="Gráfico 14"</formula>
    </cfRule>
    <cfRule type="expression" dxfId="211" priority="378">
      <formula>#REF!="Gráfico 12"</formula>
    </cfRule>
    <cfRule type="expression" dxfId="210" priority="379">
      <formula>#REF!="Gráfico 13"</formula>
    </cfRule>
    <cfRule type="expression" dxfId="209" priority="380">
      <formula>#REF!="Gráfico 11"</formula>
    </cfRule>
    <cfRule type="expression" dxfId="208" priority="381">
      <formula>#REF!="Gráfico 9"</formula>
    </cfRule>
    <cfRule type="expression" dxfId="207" priority="382">
      <formula>#REF!="Gráfico 8"</formula>
    </cfRule>
    <cfRule type="expression" dxfId="206" priority="383">
      <formula>#REF!="Gráfico 7"</formula>
    </cfRule>
    <cfRule type="expression" dxfId="205" priority="384">
      <formula>#REF!="Gráfico 6"</formula>
    </cfRule>
    <cfRule type="expression" dxfId="204" priority="385">
      <formula>#REF!="Gráfico 4"</formula>
    </cfRule>
    <cfRule type="expression" dxfId="203" priority="386">
      <formula>#REF!="Gráfico 3"</formula>
    </cfRule>
    <cfRule type="expression" dxfId="202" priority="387">
      <formula>#REF!="Gráfico 2"</formula>
    </cfRule>
    <cfRule type="expression" dxfId="201" priority="388">
      <formula>#REF!="Gráfico 1"</formula>
    </cfRule>
    <cfRule type="expression" dxfId="200" priority="389">
      <formula>#REF!="Gráfico 5"</formula>
    </cfRule>
  </conditionalFormatting>
  <conditionalFormatting sqref="K11:K164">
    <cfRule type="containsText" dxfId="199" priority="117" operator="containsText" text="cambiado">
      <formula>NOT(ISERROR(SEARCH("cambiado",K11)))</formula>
    </cfRule>
    <cfRule type="cellIs" dxfId="198" priority="118" operator="equal">
      <formula>"revisar"</formula>
    </cfRule>
    <cfRule type="cellIs" dxfId="197" priority="351" operator="equal">
      <formula>"pendiente"</formula>
    </cfRule>
    <cfRule type="cellIs" dxfId="196" priority="352" operator="equal">
      <formula>"ok"</formula>
    </cfRule>
  </conditionalFormatting>
  <conditionalFormatting sqref="E73:E75 E79:E98 E11:E69">
    <cfRule type="cellIs" dxfId="195" priority="348" operator="equal">
      <formula>"pendiente"</formula>
    </cfRule>
    <cfRule type="cellIs" dxfId="194" priority="349" operator="equal">
      <formula>"ok"</formula>
    </cfRule>
    <cfRule type="cellIs" dxfId="193" priority="350" operator="equal">
      <formula>"en proceso"</formula>
    </cfRule>
  </conditionalFormatting>
  <conditionalFormatting sqref="L66:M66">
    <cfRule type="expression" dxfId="192" priority="237">
      <formula>$W66="Reporte 2"</formula>
    </cfRule>
    <cfRule type="expression" dxfId="191" priority="238">
      <formula>$W66="Reporte 1"</formula>
    </cfRule>
    <cfRule type="expression" dxfId="190" priority="239">
      <formula>$W66="Informe 10"</formula>
    </cfRule>
    <cfRule type="expression" dxfId="189" priority="240">
      <formula>$W66="Informe 9"</formula>
    </cfRule>
    <cfRule type="expression" dxfId="188" priority="241">
      <formula>$W66="Informe 8"</formula>
    </cfRule>
    <cfRule type="expression" dxfId="187" priority="242">
      <formula>$W66="Informe 7"</formula>
    </cfRule>
    <cfRule type="expression" dxfId="186" priority="243">
      <formula>$W66="Informe 6"</formula>
    </cfRule>
    <cfRule type="expression" dxfId="185" priority="244">
      <formula>$W66="Informe 5"</formula>
    </cfRule>
    <cfRule type="expression" dxfId="184" priority="245">
      <formula>$W66="Informe 4"</formula>
    </cfRule>
    <cfRule type="expression" dxfId="183" priority="246">
      <formula>$W66="Informe 3"</formula>
    </cfRule>
    <cfRule type="expression" dxfId="182" priority="247">
      <formula>$W66="Informe 2"</formula>
    </cfRule>
    <cfRule type="expression" dxfId="181" priority="248">
      <formula>$W66="Informe 1"</formula>
    </cfRule>
    <cfRule type="expression" dxfId="180" priority="249">
      <formula>$W66="Gráfico 10"</formula>
    </cfRule>
    <cfRule type="expression" dxfId="179" priority="250">
      <formula>$W66="Gráfico 25"</formula>
    </cfRule>
    <cfRule type="expression" dxfId="178" priority="251">
      <formula>$W66="Gráfico 24"</formula>
    </cfRule>
    <cfRule type="expression" dxfId="177" priority="252">
      <formula>$W66="Gráfico 23"</formula>
    </cfRule>
    <cfRule type="expression" dxfId="176" priority="253">
      <formula>$W66="Gráfico 22"</formula>
    </cfRule>
    <cfRule type="expression" dxfId="175" priority="254">
      <formula>$W66="Gráfico 21"</formula>
    </cfRule>
    <cfRule type="expression" dxfId="174" priority="255">
      <formula>$W66="Gráfico 20"</formula>
    </cfRule>
    <cfRule type="expression" dxfId="173" priority="256">
      <formula>$W66="Gráfico 18"</formula>
    </cfRule>
    <cfRule type="expression" dxfId="172" priority="257">
      <formula>$W66="Gráfico 19"</formula>
    </cfRule>
    <cfRule type="expression" dxfId="171" priority="258">
      <formula>$W66="Gráfico 17"</formula>
    </cfRule>
    <cfRule type="expression" dxfId="170" priority="259">
      <formula>$W66="Gráfico 16"</formula>
    </cfRule>
    <cfRule type="expression" dxfId="169" priority="260">
      <formula>$W66="Gráfico 15"</formula>
    </cfRule>
    <cfRule type="expression" dxfId="168" priority="261">
      <formula>$W66="Gráfico 14"</formula>
    </cfRule>
    <cfRule type="expression" dxfId="167" priority="262">
      <formula>$W66="Gráfico 12"</formula>
    </cfRule>
    <cfRule type="expression" dxfId="166" priority="263">
      <formula>$W66="Gráfico 13"</formula>
    </cfRule>
    <cfRule type="expression" dxfId="165" priority="264">
      <formula>$W66="Gráfico 11"</formula>
    </cfRule>
    <cfRule type="expression" dxfId="164" priority="265">
      <formula>$W66="Gráfico 9"</formula>
    </cfRule>
    <cfRule type="expression" dxfId="163" priority="266">
      <formula>$W66="Gráfico 8"</formula>
    </cfRule>
    <cfRule type="expression" dxfId="162" priority="267">
      <formula>$W66="Gráfico 7"</formula>
    </cfRule>
    <cfRule type="expression" dxfId="161" priority="268">
      <formula>$W66="Gráfico 6"</formula>
    </cfRule>
    <cfRule type="expression" dxfId="160" priority="269">
      <formula>$W66="Gráfico 4"</formula>
    </cfRule>
    <cfRule type="expression" dxfId="159" priority="270">
      <formula>$W66="Gráfico 3"</formula>
    </cfRule>
    <cfRule type="expression" dxfId="158" priority="271">
      <formula>$W66="Gráfico 2"</formula>
    </cfRule>
    <cfRule type="expression" dxfId="157" priority="272">
      <formula>$W66="Gráfico 1"</formula>
    </cfRule>
    <cfRule type="expression" dxfId="156" priority="273">
      <formula>$W66="Gráfico 5"</formula>
    </cfRule>
  </conditionalFormatting>
  <conditionalFormatting sqref="L64:M64">
    <cfRule type="expression" dxfId="155" priority="274">
      <formula>$W66="Reporte 2"</formula>
    </cfRule>
    <cfRule type="expression" dxfId="154" priority="275">
      <formula>$W66="Reporte 1"</formula>
    </cfRule>
    <cfRule type="expression" dxfId="153" priority="276">
      <formula>$W66="Informe 10"</formula>
    </cfRule>
    <cfRule type="expression" dxfId="152" priority="277">
      <formula>$W66="Informe 9"</formula>
    </cfRule>
    <cfRule type="expression" dxfId="151" priority="278">
      <formula>$W66="Informe 8"</formula>
    </cfRule>
    <cfRule type="expression" dxfId="150" priority="279">
      <formula>$W66="Informe 7"</formula>
    </cfRule>
    <cfRule type="expression" dxfId="149" priority="280">
      <formula>$W66="Informe 6"</formula>
    </cfRule>
    <cfRule type="expression" dxfId="148" priority="281">
      <formula>$W66="Informe 5"</formula>
    </cfRule>
    <cfRule type="expression" dxfId="147" priority="282">
      <formula>$W66="Informe 4"</formula>
    </cfRule>
    <cfRule type="expression" dxfId="146" priority="283">
      <formula>$W66="Informe 3"</formula>
    </cfRule>
    <cfRule type="expression" dxfId="145" priority="284">
      <formula>$W66="Informe 2"</formula>
    </cfRule>
    <cfRule type="expression" dxfId="144" priority="285">
      <formula>$W66="Informe 1"</formula>
    </cfRule>
    <cfRule type="expression" dxfId="143" priority="286">
      <formula>$W66="Gráfico 10"</formula>
    </cfRule>
    <cfRule type="expression" dxfId="142" priority="287">
      <formula>$W66="Gráfico 25"</formula>
    </cfRule>
    <cfRule type="expression" dxfId="141" priority="288">
      <formula>$W66="Gráfico 24"</formula>
    </cfRule>
    <cfRule type="expression" dxfId="140" priority="289">
      <formula>$W66="Gráfico 23"</formula>
    </cfRule>
    <cfRule type="expression" dxfId="139" priority="290">
      <formula>$W66="Gráfico 22"</formula>
    </cfRule>
    <cfRule type="expression" dxfId="138" priority="291">
      <formula>$W66="Gráfico 21"</formula>
    </cfRule>
    <cfRule type="expression" dxfId="137" priority="292">
      <formula>$W66="Gráfico 20"</formula>
    </cfRule>
    <cfRule type="expression" dxfId="136" priority="293">
      <formula>$W66="Gráfico 18"</formula>
    </cfRule>
    <cfRule type="expression" dxfId="135" priority="294">
      <formula>$W66="Gráfico 19"</formula>
    </cfRule>
    <cfRule type="expression" dxfId="134" priority="295">
      <formula>$W66="Gráfico 17"</formula>
    </cfRule>
    <cfRule type="expression" dxfId="133" priority="296">
      <formula>$W66="Gráfico 16"</formula>
    </cfRule>
    <cfRule type="expression" dxfId="132" priority="297">
      <formula>$W66="Gráfico 15"</formula>
    </cfRule>
    <cfRule type="expression" dxfId="131" priority="298">
      <formula>$W66="Gráfico 14"</formula>
    </cfRule>
    <cfRule type="expression" dxfId="130" priority="299">
      <formula>$W66="Gráfico 12"</formula>
    </cfRule>
    <cfRule type="expression" dxfId="129" priority="300">
      <formula>$W66="Gráfico 13"</formula>
    </cfRule>
    <cfRule type="expression" dxfId="128" priority="301">
      <formula>$W66="Gráfico 11"</formula>
    </cfRule>
    <cfRule type="expression" dxfId="127" priority="302">
      <formula>$W66="Gráfico 9"</formula>
    </cfRule>
    <cfRule type="expression" dxfId="126" priority="303">
      <formula>$W66="Gráfico 8"</formula>
    </cfRule>
    <cfRule type="expression" dxfId="125" priority="304">
      <formula>$W66="Gráfico 7"</formula>
    </cfRule>
    <cfRule type="expression" dxfId="124" priority="305">
      <formula>$W66="Gráfico 6"</formula>
    </cfRule>
    <cfRule type="expression" dxfId="123" priority="306">
      <formula>$W66="Gráfico 4"</formula>
    </cfRule>
    <cfRule type="expression" dxfId="122" priority="307">
      <formula>$W66="Gráfico 3"</formula>
    </cfRule>
    <cfRule type="expression" dxfId="121" priority="308">
      <formula>$W66="Gráfico 2"</formula>
    </cfRule>
    <cfRule type="expression" dxfId="120" priority="309">
      <formula>$W66="Gráfico 1"</formula>
    </cfRule>
    <cfRule type="expression" dxfId="119" priority="310">
      <formula>$W66="Gráfico 5"</formula>
    </cfRule>
  </conditionalFormatting>
  <conditionalFormatting sqref="M64">
    <cfRule type="expression" dxfId="118" priority="200">
      <formula>$W66="Reporte 2"</formula>
    </cfRule>
    <cfRule type="expression" dxfId="117" priority="201">
      <formula>$W66="Reporte 1"</formula>
    </cfRule>
    <cfRule type="expression" dxfId="116" priority="202">
      <formula>$W66="Informe 10"</formula>
    </cfRule>
    <cfRule type="expression" dxfId="115" priority="203">
      <formula>$W66="Informe 9"</formula>
    </cfRule>
    <cfRule type="expression" dxfId="114" priority="204">
      <formula>$W66="Informe 8"</formula>
    </cfRule>
    <cfRule type="expression" dxfId="113" priority="205">
      <formula>$W66="Informe 7"</formula>
    </cfRule>
    <cfRule type="expression" dxfId="112" priority="206">
      <formula>$W66="Informe 6"</formula>
    </cfRule>
    <cfRule type="expression" dxfId="111" priority="207">
      <formula>$W66="Informe 5"</formula>
    </cfRule>
    <cfRule type="expression" dxfId="110" priority="208">
      <formula>$W66="Informe 4"</formula>
    </cfRule>
    <cfRule type="expression" dxfId="109" priority="209">
      <formula>$W66="Informe 3"</formula>
    </cfRule>
    <cfRule type="expression" dxfId="108" priority="210">
      <formula>$W66="Informe 2"</formula>
    </cfRule>
    <cfRule type="expression" dxfId="107" priority="211">
      <formula>$W66="Informe 1"</formula>
    </cfRule>
    <cfRule type="expression" dxfId="106" priority="212">
      <formula>$W66="Gráfico 10"</formula>
    </cfRule>
    <cfRule type="expression" dxfId="105" priority="213">
      <formula>$W66="Gráfico 25"</formula>
    </cfRule>
    <cfRule type="expression" dxfId="104" priority="214">
      <formula>$W66="Gráfico 24"</formula>
    </cfRule>
    <cfRule type="expression" dxfId="103" priority="215">
      <formula>$W66="Gráfico 23"</formula>
    </cfRule>
    <cfRule type="expression" dxfId="102" priority="216">
      <formula>$W66="Gráfico 22"</formula>
    </cfRule>
    <cfRule type="expression" dxfId="101" priority="217">
      <formula>$W66="Gráfico 21"</formula>
    </cfRule>
    <cfRule type="expression" dxfId="100" priority="218">
      <formula>$W66="Gráfico 20"</formula>
    </cfRule>
    <cfRule type="expression" dxfId="99" priority="219">
      <formula>$W66="Gráfico 18"</formula>
    </cfRule>
    <cfRule type="expression" dxfId="98" priority="220">
      <formula>$W66="Gráfico 19"</formula>
    </cfRule>
    <cfRule type="expression" dxfId="97" priority="221">
      <formula>$W66="Gráfico 17"</formula>
    </cfRule>
    <cfRule type="expression" dxfId="96" priority="222">
      <formula>$W66="Gráfico 16"</formula>
    </cfRule>
    <cfRule type="expression" dxfId="95" priority="223">
      <formula>$W66="Gráfico 15"</formula>
    </cfRule>
    <cfRule type="expression" dxfId="94" priority="224">
      <formula>$W66="Gráfico 14"</formula>
    </cfRule>
    <cfRule type="expression" dxfId="93" priority="225">
      <formula>$W66="Gráfico 12"</formula>
    </cfRule>
    <cfRule type="expression" dxfId="92" priority="226">
      <formula>$W66="Gráfico 13"</formula>
    </cfRule>
    <cfRule type="expression" dxfId="91" priority="227">
      <formula>$W66="Gráfico 11"</formula>
    </cfRule>
    <cfRule type="expression" dxfId="90" priority="228">
      <formula>$W66="Gráfico 9"</formula>
    </cfRule>
    <cfRule type="expression" dxfId="89" priority="229">
      <formula>$W66="Gráfico 8"</formula>
    </cfRule>
    <cfRule type="expression" dxfId="88" priority="230">
      <formula>$W66="Gráfico 7"</formula>
    </cfRule>
    <cfRule type="expression" dxfId="87" priority="231">
      <formula>$W66="Gráfico 6"</formula>
    </cfRule>
    <cfRule type="expression" dxfId="86" priority="232">
      <formula>$W66="Gráfico 4"</formula>
    </cfRule>
    <cfRule type="expression" dxfId="85" priority="233">
      <formula>$W66="Gráfico 3"</formula>
    </cfRule>
    <cfRule type="expression" dxfId="84" priority="234">
      <formula>$W66="Gráfico 2"</formula>
    </cfRule>
    <cfRule type="expression" dxfId="83" priority="235">
      <formula>$W66="Gráfico 1"</formula>
    </cfRule>
    <cfRule type="expression" dxfId="82" priority="236">
      <formula>$W66="Gráfico 5"</formula>
    </cfRule>
  </conditionalFormatting>
  <conditionalFormatting sqref="L65:M65">
    <cfRule type="expression" dxfId="81" priority="1111">
      <formula>#REF!="Reporte 2"</formula>
    </cfRule>
    <cfRule type="expression" dxfId="80" priority="1112">
      <formula>#REF!="Reporte 1"</formula>
    </cfRule>
    <cfRule type="expression" dxfId="79" priority="1113">
      <formula>#REF!="Informe 10"</formula>
    </cfRule>
    <cfRule type="expression" dxfId="78" priority="1114">
      <formula>#REF!="Informe 9"</formula>
    </cfRule>
    <cfRule type="expression" dxfId="77" priority="1115">
      <formula>#REF!="Informe 8"</formula>
    </cfRule>
    <cfRule type="expression" dxfId="76" priority="1116">
      <formula>#REF!="Informe 7"</formula>
    </cfRule>
    <cfRule type="expression" dxfId="75" priority="1117">
      <formula>#REF!="Informe 6"</formula>
    </cfRule>
    <cfRule type="expression" dxfId="74" priority="1118">
      <formula>#REF!="Informe 5"</formula>
    </cfRule>
    <cfRule type="expression" dxfId="73" priority="1119">
      <formula>#REF!="Informe 4"</formula>
    </cfRule>
    <cfRule type="expression" dxfId="72" priority="1120">
      <formula>#REF!="Informe 3"</formula>
    </cfRule>
    <cfRule type="expression" dxfId="71" priority="1121">
      <formula>#REF!="Informe 2"</formula>
    </cfRule>
    <cfRule type="expression" dxfId="70" priority="1122">
      <formula>#REF!="Informe 1"</formula>
    </cfRule>
    <cfRule type="expression" dxfId="69" priority="1123">
      <formula>#REF!="Gráfico 10"</formula>
    </cfRule>
    <cfRule type="expression" dxfId="68" priority="1124">
      <formula>#REF!="Gráfico 25"</formula>
    </cfRule>
    <cfRule type="expression" dxfId="67" priority="1125">
      <formula>#REF!="Gráfico 24"</formula>
    </cfRule>
  </conditionalFormatting>
  <conditionalFormatting sqref="E70:E72">
    <cfRule type="cellIs" dxfId="66" priority="160" operator="equal">
      <formula>"pendiente"</formula>
    </cfRule>
    <cfRule type="cellIs" dxfId="65" priority="161" operator="equal">
      <formula>"ok"</formula>
    </cfRule>
    <cfRule type="cellIs" dxfId="64" priority="162" operator="equal">
      <formula>"en proceso"</formula>
    </cfRule>
  </conditionalFormatting>
  <conditionalFormatting sqref="E76:E78">
    <cfRule type="cellIs" dxfId="63" priority="157" operator="equal">
      <formula>"pendiente"</formula>
    </cfRule>
    <cfRule type="cellIs" dxfId="62" priority="158" operator="equal">
      <formula>"ok"</formula>
    </cfRule>
    <cfRule type="cellIs" dxfId="61" priority="159" operator="equal">
      <formula>"en proceso"</formula>
    </cfRule>
  </conditionalFormatting>
  <conditionalFormatting sqref="L47:L49">
    <cfRule type="expression" dxfId="60" priority="125" stopIfTrue="1">
      <formula>#REF!="Informe 7"</formula>
    </cfRule>
    <cfRule type="expression" dxfId="59" priority="129" stopIfTrue="1">
      <formula>#REF!="Informe 3"</formula>
    </cfRule>
    <cfRule type="expression" dxfId="58" priority="156">
      <formula>#REF!="Gráfico 5"</formula>
    </cfRule>
  </conditionalFormatting>
  <conditionalFormatting sqref="J11:J122 J127:J145">
    <cfRule type="cellIs" dxfId="57" priority="5" operator="greaterThan">
      <formula>100</formula>
    </cfRule>
  </conditionalFormatting>
  <conditionalFormatting sqref="N23:N29">
    <cfRule type="expression" dxfId="56" priority="1126">
      <formula>$Z12="Reporte 2"</formula>
    </cfRule>
    <cfRule type="expression" dxfId="55" priority="1127">
      <formula>$Z12="Reporte 1"</formula>
    </cfRule>
    <cfRule type="expression" dxfId="54" priority="1128">
      <formula>$Z12="Informe 10"</formula>
    </cfRule>
    <cfRule type="expression" dxfId="53" priority="1129">
      <formula>$Z12="Informe 9"</formula>
    </cfRule>
    <cfRule type="expression" dxfId="52" priority="1130">
      <formula>$Z12="Informe 8"</formula>
    </cfRule>
    <cfRule type="expression" dxfId="51" priority="1131">
      <formula>$Z12="Informe 7"</formula>
    </cfRule>
    <cfRule type="expression" dxfId="50" priority="1132">
      <formula>$Z12="Informe 6"</formula>
    </cfRule>
    <cfRule type="expression" dxfId="49" priority="1133">
      <formula>$Z12="Informe 5"</formula>
    </cfRule>
    <cfRule type="expression" dxfId="48" priority="1134">
      <formula>$Z12="Informe 4"</formula>
    </cfRule>
    <cfRule type="expression" dxfId="47" priority="1135">
      <formula>$Z12="Informe 3"</formula>
    </cfRule>
    <cfRule type="expression" dxfId="46" priority="1136">
      <formula>$Z12="Informe 2"</formula>
    </cfRule>
    <cfRule type="expression" dxfId="45" priority="1137">
      <formula>$Z12="Informe 1"</formula>
    </cfRule>
    <cfRule type="expression" dxfId="44" priority="1138">
      <formula>$Z12="Gráfico 10"</formula>
    </cfRule>
    <cfRule type="expression" dxfId="43" priority="1139">
      <formula>$Z12="Gráfico 25"</formula>
    </cfRule>
    <cfRule type="expression" dxfId="42" priority="1140">
      <formula>$Z12="Gráfico 24"</formula>
    </cfRule>
    <cfRule type="expression" dxfId="41" priority="1141">
      <formula>$Z12="Gráfico 23"</formula>
    </cfRule>
    <cfRule type="expression" dxfId="40" priority="1142">
      <formula>$Z12="Gráfico 22"</formula>
    </cfRule>
    <cfRule type="expression" dxfId="39" priority="1143">
      <formula>$Z12="Gráfico 21"</formula>
    </cfRule>
    <cfRule type="expression" dxfId="38" priority="1144">
      <formula>$Z12="Gráfico 20"</formula>
    </cfRule>
    <cfRule type="expression" dxfId="37" priority="1145">
      <formula>$Z12="Gráfico 18"</formula>
    </cfRule>
    <cfRule type="expression" dxfId="36" priority="1146">
      <formula>$Z12="Gráfico 19"</formula>
    </cfRule>
    <cfRule type="expression" dxfId="35" priority="1147">
      <formula>$Z12="Gráfico 17"</formula>
    </cfRule>
    <cfRule type="expression" dxfId="34" priority="1148">
      <formula>$Z12="Gráfico 16"</formula>
    </cfRule>
    <cfRule type="expression" dxfId="33" priority="1149">
      <formula>$Z12="Gráfico 15"</formula>
    </cfRule>
    <cfRule type="expression" dxfId="32" priority="1150">
      <formula>$Z12="Gráfico 14"</formula>
    </cfRule>
    <cfRule type="expression" dxfId="31" priority="1151">
      <formula>$Z12="Gráfico 12"</formula>
    </cfRule>
    <cfRule type="expression" dxfId="30" priority="1152">
      <formula>$Z12="Gráfico 13"</formula>
    </cfRule>
    <cfRule type="expression" dxfId="29" priority="1153">
      <formula>$Z12="Gráfico 11"</formula>
    </cfRule>
    <cfRule type="expression" dxfId="28" priority="1154">
      <formula>$Z12="Gráfico 9"</formula>
    </cfRule>
    <cfRule type="expression" dxfId="27" priority="1155">
      <formula>$Z12="Gráfico 8"</formula>
    </cfRule>
    <cfRule type="expression" dxfId="26" priority="1156">
      <formula>$Z12="Gráfico 7"</formula>
    </cfRule>
    <cfRule type="expression" dxfId="25" priority="1157">
      <formula>$Z12="Gráfico 6"</formula>
    </cfRule>
    <cfRule type="expression" dxfId="24" priority="1158">
      <formula>$Z12="Gráfico 4"</formula>
    </cfRule>
    <cfRule type="expression" dxfId="23" priority="1159">
      <formula>$Z12="Gráfico 3"</formula>
    </cfRule>
    <cfRule type="expression" dxfId="22" priority="1160">
      <formula>$Z12="Gráfico 2"</formula>
    </cfRule>
    <cfRule type="expression" dxfId="21" priority="1161">
      <formula>$Z12="Gráfico 1"</formula>
    </cfRule>
    <cfRule type="expression" dxfId="20" priority="1162">
      <formula>$Z12="Gráfico 5"</formula>
    </cfRule>
  </conditionalFormatting>
  <conditionalFormatting sqref="J123:J126">
    <cfRule type="cellIs" dxfId="19" priority="4" operator="greaterThan">
      <formula>100</formula>
    </cfRule>
  </conditionalFormatting>
  <conditionalFormatting sqref="J123:J126">
    <cfRule type="cellIs" dxfId="18" priority="3" operator="greaterThan">
      <formula>100</formula>
    </cfRule>
  </conditionalFormatting>
  <conditionalFormatting sqref="J150">
    <cfRule type="cellIs" dxfId="17" priority="2" operator="greaterThan">
      <formula>100</formula>
    </cfRule>
  </conditionalFormatting>
  <conditionalFormatting sqref="J151">
    <cfRule type="cellIs" dxfId="16" priority="1" operator="greaterThan">
      <formula>100</formula>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9690F-10F8-4CCB-8E0C-894C1D2DFFA4}">
  <dimension ref="A3:E6"/>
  <sheetViews>
    <sheetView workbookViewId="0">
      <selection activeCell="C5" sqref="C5"/>
    </sheetView>
  </sheetViews>
  <sheetFormatPr baseColWidth="10" defaultRowHeight="14.5" x14ac:dyDescent="0.35"/>
  <cols>
    <col min="1" max="1" width="20.54296875" bestFit="1" customWidth="1"/>
    <col min="3" max="3" width="18.6328125" bestFit="1" customWidth="1"/>
    <col min="4" max="4" width="12.36328125" bestFit="1" customWidth="1"/>
    <col min="5" max="5" width="18.6328125" customWidth="1"/>
  </cols>
  <sheetData>
    <row r="3" spans="1:5" x14ac:dyDescent="0.35">
      <c r="C3" s="32">
        <f>SUM(C5:C20)</f>
        <v>2982</v>
      </c>
      <c r="D3" s="32">
        <f>SUM(D5:D20)</f>
        <v>39</v>
      </c>
    </row>
    <row r="4" spans="1:5" x14ac:dyDescent="0.35">
      <c r="C4" s="42" t="s">
        <v>8</v>
      </c>
      <c r="D4" s="42" t="s">
        <v>10</v>
      </c>
      <c r="E4" s="42" t="s">
        <v>250</v>
      </c>
    </row>
    <row r="5" spans="1:5" x14ac:dyDescent="0.35">
      <c r="A5" s="10" t="s">
        <v>3</v>
      </c>
      <c r="B5" t="s">
        <v>4</v>
      </c>
      <c r="C5">
        <f>SUMIFS(Tabla1[Cantidad],Tabla1[TIPO PRODUCTO],C$4, Tabla1[COLECCIÓN],$B5)</f>
        <v>2352</v>
      </c>
      <c r="D5">
        <f>SUMIFS(Tabla1[Cantidad],Tabla1[TIPO PRODUCTO],D$4, Tabla1[COLECCIÓN],$B5)</f>
        <v>21</v>
      </c>
    </row>
    <row r="6" spans="1:5" x14ac:dyDescent="0.35">
      <c r="A6" t="s">
        <v>230</v>
      </c>
      <c r="B6" t="s">
        <v>231</v>
      </c>
      <c r="C6">
        <f>SUMIFS(Tabla1[Cantidad],Tabla1[TIPO PRODUCTO],C$4, Tabla1[COLECCIÓN],$B6)</f>
        <v>630</v>
      </c>
      <c r="D6">
        <f>SUMIFS(Tabla1[Cantidad],Tabla1[TIPO PRODUCTO],D$4, Tabla1[COLECCIÓN],$B6)</f>
        <v>18</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FBABD-227D-4392-8AD1-DF333272AF79}">
  <dimension ref="C2:H2"/>
  <sheetViews>
    <sheetView workbookViewId="0">
      <selection activeCell="E10" sqref="E10"/>
    </sheetView>
  </sheetViews>
  <sheetFormatPr baseColWidth="10" defaultRowHeight="14.5" x14ac:dyDescent="0.35"/>
  <sheetData>
    <row r="2" spans="3:8" ht="24" x14ac:dyDescent="0.35">
      <c r="C2" s="3" t="s">
        <v>14</v>
      </c>
      <c r="D2" s="3" t="s">
        <v>15</v>
      </c>
      <c r="E2" s="4" t="s">
        <v>16</v>
      </c>
      <c r="F2" s="4" t="s">
        <v>17</v>
      </c>
      <c r="G2" s="4" t="s">
        <v>18</v>
      </c>
      <c r="H2" s="4"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Monitoreo Nuevos Productos</vt:lpstr>
      <vt:lpstr>RESUMEN</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Farias</dc:creator>
  <cp:lastModifiedBy>Karen Farias</cp:lastModifiedBy>
  <dcterms:created xsi:type="dcterms:W3CDTF">2021-05-20T15:12:44Z</dcterms:created>
  <dcterms:modified xsi:type="dcterms:W3CDTF">2021-06-30T05:07:43Z</dcterms:modified>
</cp:coreProperties>
</file>