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2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ropbox\DI Monitoreo II\000 AGENCIA INFORMACION DI\"/>
    </mc:Choice>
  </mc:AlternateContent>
  <xr:revisionPtr revIDLastSave="0" documentId="13_ncr:1_{59FBB485-2A1B-42AF-A966-48580C547100}" xr6:coauthVersionLast="47" xr6:coauthVersionMax="47" xr10:uidLastSave="{00000000-0000-0000-0000-000000000000}"/>
  <bookViews>
    <workbookView xWindow="28680" yWindow="-120" windowWidth="29040" windowHeight="15990" xr2:uid="{7345EFD8-A04C-4A0A-9878-082A8059EEE0}"/>
  </bookViews>
  <sheets>
    <sheet name="colecciones" sheetId="1" r:id="rId1"/>
    <sheet name="A futuro" sheetId="2" r:id="rId2"/>
  </sheets>
  <definedNames>
    <definedName name="SegmentaciónDeDatos_Estado">#N/A</definedName>
    <definedName name="SegmentaciónDeDatos_Estado1">#N/A</definedName>
    <definedName name="SegmentaciónDeDatos_Priorización">#N/A</definedName>
    <definedName name="SegmentaciónDeDatos_Sector">#N/A</definedName>
    <definedName name="SegmentaciónDeDatos_Sector1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6" i="1" l="1"/>
  <c r="A87" i="1" s="1"/>
  <c r="A10" i="1" l="1"/>
  <c r="A11" i="1" s="1"/>
  <c r="A12" i="1" s="1"/>
  <c r="C11" i="1"/>
  <c r="C12" i="1" l="1"/>
  <c r="C13" i="1" s="1"/>
  <c r="A13" i="1" s="1"/>
  <c r="C14" i="1" l="1"/>
  <c r="A14" i="1" s="1"/>
  <c r="C15" i="1" l="1"/>
  <c r="A15" i="1" l="1"/>
  <c r="A16" i="1" s="1"/>
  <c r="C14" i="2"/>
  <c r="C16" i="1"/>
  <c r="C17" i="1" l="1"/>
  <c r="A17" i="1" l="1"/>
  <c r="A18" i="1" s="1"/>
  <c r="A19" i="1" s="1"/>
  <c r="C18" i="1"/>
  <c r="C19" i="1" l="1"/>
  <c r="C20" i="1" l="1"/>
  <c r="C21" i="1" s="1"/>
  <c r="C22" i="1" l="1"/>
  <c r="C23" i="1" s="1"/>
  <c r="A20" i="1"/>
  <c r="A21" i="1" s="1"/>
  <c r="A22" i="1" s="1"/>
  <c r="A23" i="1" s="1"/>
  <c r="A24" i="1" s="1"/>
  <c r="C24" i="1" l="1"/>
  <c r="C25" i="1" l="1"/>
  <c r="A25" i="1" s="1"/>
  <c r="C26" i="1" l="1"/>
  <c r="C16" i="2"/>
  <c r="C15" i="2"/>
  <c r="A26" i="1" l="1"/>
  <c r="C27" i="1"/>
  <c r="C28" i="1" l="1"/>
  <c r="A27" i="1"/>
  <c r="A28" i="1" s="1"/>
  <c r="A29" i="1" s="1"/>
  <c r="C29" i="1" l="1"/>
  <c r="C30" i="1" s="1"/>
  <c r="C31" i="1" l="1"/>
  <c r="A30" i="1"/>
  <c r="C32" i="1" l="1"/>
  <c r="C33" i="1" s="1"/>
  <c r="C34" i="1" s="1"/>
  <c r="C35" i="1" s="1"/>
  <c r="C36" i="1" s="1"/>
  <c r="C37" i="1" s="1"/>
  <c r="C38" i="1" s="1"/>
  <c r="C39" i="1" s="1"/>
  <c r="C40" i="1" s="1"/>
  <c r="C41" i="1" s="1"/>
  <c r="A31" i="1"/>
  <c r="A32" i="1" s="1"/>
  <c r="A33" i="1" s="1"/>
  <c r="A34" i="1" s="1"/>
  <c r="A35" i="1" s="1"/>
  <c r="A36" i="1" s="1"/>
  <c r="A37" i="1" s="1"/>
  <c r="A38" i="1" s="1"/>
  <c r="A39" i="1" s="1"/>
  <c r="A40" i="1" s="1"/>
  <c r="C20" i="2"/>
  <c r="C22" i="2"/>
  <c r="C21" i="2"/>
  <c r="C42" i="1" l="1"/>
  <c r="C43" i="1" s="1"/>
  <c r="A41" i="1"/>
  <c r="A42" i="1" s="1"/>
  <c r="A43" i="1" l="1"/>
  <c r="A44" i="1" s="1"/>
  <c r="A45" i="1" s="1"/>
  <c r="A46" i="1" s="1"/>
  <c r="A47" i="1" s="1"/>
  <c r="A48" i="1" s="1"/>
  <c r="A49" i="1" s="1"/>
  <c r="A50" i="1" s="1"/>
  <c r="C44" i="1"/>
  <c r="C45" i="1" l="1"/>
  <c r="C46" i="1" l="1"/>
  <c r="C47" i="1" l="1"/>
  <c r="C48" i="1" l="1"/>
  <c r="C49" i="1" l="1"/>
  <c r="C50" i="1" l="1"/>
  <c r="C51" i="1" l="1"/>
  <c r="C52" i="1" l="1"/>
  <c r="A51" i="1"/>
  <c r="A52" i="1" s="1"/>
  <c r="A53" i="1" s="1"/>
  <c r="A54" i="1" s="1"/>
  <c r="A55" i="1" s="1"/>
  <c r="C53" i="1" l="1"/>
  <c r="C54" i="1" l="1"/>
  <c r="C55" i="1" l="1"/>
  <c r="C56" i="1" l="1"/>
  <c r="C19" i="2" s="1"/>
  <c r="C57" i="1" l="1"/>
  <c r="A56" i="1"/>
  <c r="A57" i="1" s="1"/>
  <c r="C18" i="2"/>
  <c r="C17" i="2"/>
  <c r="C58" i="1" l="1"/>
  <c r="C59" i="1" l="1"/>
  <c r="A58" i="1"/>
  <c r="A59" i="1" s="1"/>
  <c r="A60" i="1" s="1"/>
  <c r="A61" i="1" s="1"/>
  <c r="A62" i="1" s="1"/>
  <c r="C23" i="2"/>
  <c r="C24" i="2"/>
  <c r="C60" i="1" l="1"/>
  <c r="C61" i="1" l="1"/>
  <c r="C62" i="1" l="1"/>
  <c r="C63" i="1" l="1"/>
  <c r="C64" i="1" l="1"/>
  <c r="A63" i="1"/>
  <c r="A64" i="1" s="1"/>
  <c r="A65" i="1" s="1"/>
  <c r="A66" i="1" s="1"/>
  <c r="A67" i="1" s="1"/>
  <c r="A68" i="1" s="1"/>
  <c r="C25" i="2"/>
  <c r="C26" i="2"/>
  <c r="C65" i="1" l="1"/>
  <c r="C66" i="1" l="1"/>
  <c r="C67" i="1" l="1"/>
  <c r="C68" i="1" l="1"/>
  <c r="C69" i="1" l="1"/>
  <c r="C70" i="1" l="1"/>
  <c r="A69" i="1"/>
  <c r="A70" i="1" s="1"/>
  <c r="C71" i="1" l="1"/>
  <c r="C72" i="1" l="1"/>
  <c r="A71" i="1"/>
  <c r="A72" i="1" s="1"/>
  <c r="C73" i="1" l="1"/>
  <c r="C74" i="1" l="1"/>
  <c r="A73" i="1"/>
  <c r="A74" i="1" s="1"/>
  <c r="C75" i="1" l="1"/>
  <c r="C76" i="1" l="1"/>
  <c r="A75" i="1"/>
  <c r="A76" i="1" s="1"/>
  <c r="A77" i="1" s="1"/>
  <c r="C77" i="1" l="1"/>
  <c r="C78" i="1" l="1"/>
  <c r="C79" i="1" l="1"/>
  <c r="A78" i="1"/>
  <c r="A79" i="1" s="1"/>
  <c r="C27" i="2"/>
  <c r="C80" i="1" l="1"/>
  <c r="C81" i="1" l="1"/>
  <c r="A80" i="1"/>
  <c r="A81" i="1" s="1"/>
  <c r="A82" i="1" s="1"/>
  <c r="A83" i="1" s="1"/>
  <c r="A84" i="1" s="1"/>
  <c r="A85" i="1" s="1"/>
  <c r="C82" i="1" l="1"/>
  <c r="C13" i="2"/>
  <c r="C11" i="2"/>
  <c r="C10" i="2"/>
  <c r="C12" i="2"/>
</calcChain>
</file>

<file path=xl/sharedStrings.xml><?xml version="1.0" encoding="utf-8"?>
<sst xmlns="http://schemas.openxmlformats.org/spreadsheetml/2006/main" count="313" uniqueCount="123">
  <si>
    <t>Colección</t>
  </si>
  <si>
    <t>Sector</t>
  </si>
  <si>
    <t>Agricultura</t>
  </si>
  <si>
    <t>Agropecuario y Forestal</t>
  </si>
  <si>
    <t>Agua y aguas superficiales</t>
  </si>
  <si>
    <t>Construcción</t>
  </si>
  <si>
    <t>Vivienda y Construcción</t>
  </si>
  <si>
    <t>Cultura</t>
  </si>
  <si>
    <t>Arte y cultura</t>
  </si>
  <si>
    <t>Delito</t>
  </si>
  <si>
    <t>Social</t>
  </si>
  <si>
    <t>Demografía</t>
  </si>
  <si>
    <t>Elecciones</t>
  </si>
  <si>
    <t>Empresas</t>
  </si>
  <si>
    <t>Economía</t>
  </si>
  <si>
    <t>Energía</t>
  </si>
  <si>
    <t>Salud</t>
  </si>
  <si>
    <t>Forestal</t>
  </si>
  <si>
    <t>Glaciares</t>
  </si>
  <si>
    <t>Ingresos Históricos</t>
  </si>
  <si>
    <t>Socioeconómico</t>
  </si>
  <si>
    <t>Educación</t>
  </si>
  <si>
    <t>Municipio Educación</t>
  </si>
  <si>
    <t>Gobiernos locales</t>
  </si>
  <si>
    <t>Pesca y Acuicultura</t>
  </si>
  <si>
    <t>Programas Gubernamentales</t>
  </si>
  <si>
    <t>Protección</t>
  </si>
  <si>
    <t>Pueblos Indígenas</t>
  </si>
  <si>
    <t>Mujeres</t>
  </si>
  <si>
    <t>Territorio</t>
  </si>
  <si>
    <t>Tránsito</t>
  </si>
  <si>
    <t>Transporte</t>
  </si>
  <si>
    <t>Violencia contra la Mujer</t>
  </si>
  <si>
    <t>Descripción</t>
  </si>
  <si>
    <t>idcoleccion</t>
  </si>
  <si>
    <t>Genérico</t>
  </si>
  <si>
    <t>Agencia de Información</t>
  </si>
  <si>
    <t>Ranking</t>
  </si>
  <si>
    <t>Estado</t>
  </si>
  <si>
    <t>Casi</t>
  </si>
  <si>
    <t>Medio Camino</t>
  </si>
  <si>
    <t>Falta Mucho</t>
  </si>
  <si>
    <t>No está claro</t>
  </si>
  <si>
    <t>idsector</t>
  </si>
  <si>
    <t>Finanzas y Seguros</t>
  </si>
  <si>
    <t>Global</t>
  </si>
  <si>
    <t>Medio Ambiente</t>
  </si>
  <si>
    <t>Minería</t>
  </si>
  <si>
    <t>Política y Gobierno</t>
  </si>
  <si>
    <t>Industrial</t>
  </si>
  <si>
    <t>Tecnología Internet y Telecomunicaciones</t>
  </si>
  <si>
    <t>Transporte y tránsito</t>
  </si>
  <si>
    <t>Turismo</t>
  </si>
  <si>
    <t>Ganadería</t>
  </si>
  <si>
    <t>Comercio</t>
  </si>
  <si>
    <t>Industrias</t>
  </si>
  <si>
    <t>Impuestos</t>
  </si>
  <si>
    <t>Métricas de la educación</t>
  </si>
  <si>
    <t>Educación inicial</t>
  </si>
  <si>
    <t>Educación primaria y secundaria</t>
  </si>
  <si>
    <t>Educación superior</t>
  </si>
  <si>
    <t>Servicios Financieros</t>
  </si>
  <si>
    <t>Organismos Intergubernamentales</t>
  </si>
  <si>
    <t>Salvaguardas</t>
  </si>
  <si>
    <t>Objetivos de Desarrollo Sostenible</t>
  </si>
  <si>
    <t>Municipio</t>
  </si>
  <si>
    <t>Áreas protegidas</t>
  </si>
  <si>
    <t>Humedales</t>
  </si>
  <si>
    <t>Residuos</t>
  </si>
  <si>
    <t>Desastres</t>
  </si>
  <si>
    <t>Evaluación de Impacto Ambiental</t>
  </si>
  <si>
    <t>Metales</t>
  </si>
  <si>
    <t>Minerales</t>
  </si>
  <si>
    <t>Autonomía Económica</t>
  </si>
  <si>
    <t>Emprendimiento y Organizaciones</t>
  </si>
  <si>
    <t>Liderazgo</t>
  </si>
  <si>
    <t>Política</t>
  </si>
  <si>
    <t>Trabajo</t>
  </si>
  <si>
    <t>Transparencia</t>
  </si>
  <si>
    <t>Convención Constitucional</t>
  </si>
  <si>
    <t>Partidos Políticos y Coaliciones</t>
  </si>
  <si>
    <t>Combustibles fósiles</t>
  </si>
  <si>
    <t>Papeles y cartones</t>
  </si>
  <si>
    <t>Enfermedades mundiales</t>
  </si>
  <si>
    <t>Estado de la salud</t>
  </si>
  <si>
    <t>Establecimientos de salud y farmacia</t>
  </si>
  <si>
    <t>Programas de Salud</t>
  </si>
  <si>
    <t>Sistemas de cobertura</t>
  </si>
  <si>
    <t>Migración</t>
  </si>
  <si>
    <t>Pobreza</t>
  </si>
  <si>
    <t>Telecomunicaciones</t>
  </si>
  <si>
    <t>Internet</t>
  </si>
  <si>
    <t>Alojamiento</t>
  </si>
  <si>
    <t>Viajes</t>
  </si>
  <si>
    <t>Ciencia</t>
  </si>
  <si>
    <t>Comunicación y Marketing</t>
  </si>
  <si>
    <t>Ciencia y Transferencia Tecnológica</t>
  </si>
  <si>
    <t>Medios escritos</t>
  </si>
  <si>
    <t>Publicidad y Márketing</t>
  </si>
  <si>
    <t>Radio y Televisión</t>
  </si>
  <si>
    <t>Priorización</t>
  </si>
  <si>
    <t>1 - Listo, casi listo</t>
  </si>
  <si>
    <t>e-Commerce</t>
  </si>
  <si>
    <t>Inversión</t>
  </si>
  <si>
    <t>Seguros</t>
  </si>
  <si>
    <t>Clima y Tiempo</t>
  </si>
  <si>
    <t>Geografía</t>
  </si>
  <si>
    <t>Tecnología Medioambiental / Ecológica</t>
  </si>
  <si>
    <t>Plástico y caucho</t>
  </si>
  <si>
    <t>Refinería de petróleo</t>
  </si>
  <si>
    <t>Químicos</t>
  </si>
  <si>
    <t>Médicos</t>
  </si>
  <si>
    <t>Tecnología médica</t>
  </si>
  <si>
    <t>Calidad de Vida</t>
  </si>
  <si>
    <t>Religión</t>
  </si>
  <si>
    <t>Vivienda</t>
  </si>
  <si>
    <t>Vulnerabilidad al cambio climático</t>
  </si>
  <si>
    <t>Ambiental</t>
  </si>
  <si>
    <t>2 - A medio camino</t>
  </si>
  <si>
    <t>3 - Hay datos, falta armar</t>
  </si>
  <si>
    <t>Mitigación del cambio climático</t>
  </si>
  <si>
    <t>4 - Se necesitan más datos</t>
  </si>
  <si>
    <t>5 - No hay 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</si>
</sst>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/>
    </xf>
    <xf numFmtId="0" fontId="4" fillId="0" borderId="0" xfId="0" applyFont="1"/>
  </cellXfs>
  <cellStyles count="1">
    <cellStyle name="Normal" xfId="0" builtinId="0"/>
  </cellStyles>
  <dxfs count="26"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b val="0"/>
        <i val="0"/>
        <color theme="5" tint="-0.499984740745262"/>
      </font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color theme="4" tint="-0.499984740745262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microsoft.com/office/2007/relationships/slicerCache" Target="slicerCaches/slicerCache1.xml"/><Relationship Id="rId7" Type="http://schemas.microsoft.com/office/2007/relationships/slicerCache" Target="slicerCaches/slicerCache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4.xml"/><Relationship Id="rId11" Type="http://schemas.openxmlformats.org/officeDocument/2006/relationships/calcChain" Target="calcChain.xml"/><Relationship Id="rId5" Type="http://schemas.microsoft.com/office/2007/relationships/slicerCache" Target="slicerCaches/slicerCache3.xml"/><Relationship Id="rId10" Type="http://schemas.openxmlformats.org/officeDocument/2006/relationships/sharedStrings" Target="sharedStrings.xml"/><Relationship Id="rId4" Type="http://schemas.microsoft.com/office/2007/relationships/slicerCache" Target="slicerCaches/slicerCache2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1237615</xdr:colOff>
      <xdr:row>8</xdr:row>
      <xdr:rowOff>634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Sector">
              <a:extLst>
                <a:ext uri="{FF2B5EF4-FFF2-40B4-BE49-F238E27FC236}">
                  <a16:creationId xmlns:a16="http://schemas.microsoft.com/office/drawing/2014/main" id="{3CA9BF98-085C-4C36-86FE-06420212D1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5105400" cy="14554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1582420</xdr:colOff>
      <xdr:row>0</xdr:row>
      <xdr:rowOff>7621</xdr:rowOff>
    </xdr:from>
    <xdr:to>
      <xdr:col>4</xdr:col>
      <xdr:colOff>1722755</xdr:colOff>
      <xdr:row>8</xdr:row>
      <xdr:rowOff>636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Estado">
              <a:extLst>
                <a:ext uri="{FF2B5EF4-FFF2-40B4-BE49-F238E27FC236}">
                  <a16:creationId xmlns:a16="http://schemas.microsoft.com/office/drawing/2014/main" id="{83E2D836-CC87-45CA-A5D3-92283F75AD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40680" y="7621"/>
              <a:ext cx="182880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311150</xdr:colOff>
      <xdr:row>0</xdr:row>
      <xdr:rowOff>19050</xdr:rowOff>
    </xdr:from>
    <xdr:to>
      <xdr:col>6</xdr:col>
      <xdr:colOff>2228850</xdr:colOff>
      <xdr:row>7</xdr:row>
      <xdr:rowOff>19050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riorización">
              <a:extLst>
                <a:ext uri="{FF2B5EF4-FFF2-40B4-BE49-F238E27FC236}">
                  <a16:creationId xmlns:a16="http://schemas.microsoft.com/office/drawing/2014/main" id="{9EAC7D6B-6670-4506-9949-2FE3C3C9DC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iorizació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6425" y="19050"/>
              <a:ext cx="2679700" cy="1266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2180590</xdr:colOff>
      <xdr:row>8</xdr:row>
      <xdr:rowOff>634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Sector 1">
              <a:extLst>
                <a:ext uri="{FF2B5EF4-FFF2-40B4-BE49-F238E27FC236}">
                  <a16:creationId xmlns:a16="http://schemas.microsoft.com/office/drawing/2014/main" id="{315BCB5D-C2B6-49B8-B051-0AE42B058C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3050540" cy="14484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2182495</xdr:colOff>
      <xdr:row>0</xdr:row>
      <xdr:rowOff>10796</xdr:rowOff>
    </xdr:from>
    <xdr:to>
      <xdr:col>2</xdr:col>
      <xdr:colOff>649605</xdr:colOff>
      <xdr:row>8</xdr:row>
      <xdr:rowOff>636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Estado 1">
              <a:extLst>
                <a:ext uri="{FF2B5EF4-FFF2-40B4-BE49-F238E27FC236}">
                  <a16:creationId xmlns:a16="http://schemas.microsoft.com/office/drawing/2014/main" id="{13EEE17F-A324-4476-A415-8D327EAB47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6095" y="7621"/>
              <a:ext cx="765810" cy="14408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" xr10:uid="{DDDF6BD8-18C2-4605-8469-42D8940BDFE6}" sourceName="Sector">
  <extLst>
    <x:ext xmlns:x15="http://schemas.microsoft.com/office/spreadsheetml/2010/11/main" uri="{2F2917AC-EB37-4324-AD4E-5DD8C200BD13}">
      <x15:tableSlicerCache tableId="1" column="4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" xr10:uid="{B7FF686E-626C-46F7-A052-BB0A7A7E15CF}" sourceName="Estado">
  <extLst>
    <x:ext xmlns:x15="http://schemas.microsoft.com/office/spreadsheetml/2010/11/main" uri="{2F2917AC-EB37-4324-AD4E-5DD8C200BD13}">
      <x15:tableSlicerCache tableId="1" column="6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1" xr10:uid="{A2B5AD2F-A67E-4772-86FD-3202EF166BDF}" sourceName="Sector">
  <extLst>
    <x:ext xmlns:x15="http://schemas.microsoft.com/office/spreadsheetml/2010/11/main" uri="{2F2917AC-EB37-4324-AD4E-5DD8C200BD13}">
      <x15:tableSlicerCache tableId="2" column="4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1" xr10:uid="{CC8A9E83-9AAC-4C5E-AC44-52AC30815A61}" sourceName="Estado">
  <extLst>
    <x:ext xmlns:x15="http://schemas.microsoft.com/office/spreadsheetml/2010/11/main" uri="{2F2917AC-EB37-4324-AD4E-5DD8C200BD13}">
      <x15:tableSlicerCache tableId="2" column="6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iorización" xr10:uid="{54966A15-1A3B-4540-AAD0-C9B2199F4BA4}" sourceName="Priorización">
  <extLst>
    <x:ext xmlns:x15="http://schemas.microsoft.com/office/spreadsheetml/2010/11/main" uri="{2F2917AC-EB37-4324-AD4E-5DD8C200BD13}">
      <x15:tableSlicerCache tableId="1" column="7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ctor" xr10:uid="{E8589D29-46C4-4FAD-A229-2DE5F9C17DE7}" cache="SegmentaciónDeDatos_Sector" caption="Sector" columnCount="3" rowHeight="234950"/>
  <slicer name="Estado" xr10:uid="{B3F80E20-B286-4BB9-8AF8-1FABD69E6579}" cache="SegmentaciónDeDatos_Estado" caption="Estado" rowHeight="234950"/>
  <slicer name="Priorización" xr10:uid="{6890F1BB-7A2F-48AF-8084-12A2A1F5B9AE}" cache="SegmentaciónDeDatos_Priorización" caption="Priorización" columnCount="2" style="SlicerStyleLight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ctor 1" xr10:uid="{9E11C323-463C-43C4-B5A0-CFFA904F1E4C}" cache="SegmentaciónDeDatos_Sector1" caption="Sector" columnCount="3" rowHeight="234950"/>
  <slicer name="Estado 1" xr10:uid="{44DB3D4A-3745-459C-B2C4-9D3E7851B3D3}" cache="SegmentaciónDeDatos_Estado1" caption="Estado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22B2C7-EBFB-44A6-BDC0-99AD32E6BFD8}" name="colecciones" displayName="colecciones" ref="A9:G87" totalsRowShown="0">
  <autoFilter ref="A9:G87" xr:uid="{AB22B2C7-EBFB-44A6-BDC0-99AD32E6BFD8}">
    <filterColumn colId="3">
      <filters>
        <filter val="Economía"/>
      </filters>
    </filterColumn>
  </autoFilter>
  <tableColumns count="7">
    <tableColumn id="1" xr3:uid="{909B5BEE-34AE-44B8-AC66-B71A5D624FA7}" name="idcoleccion">
      <calculatedColumnFormula>+IF(D10=D9,A9+1,C10*10)</calculatedColumnFormula>
    </tableColumn>
    <tableColumn id="2" xr3:uid="{E3F651FA-DF47-4C3A-82E8-274B136AAC5A}" name="Colección"/>
    <tableColumn id="3" xr3:uid="{80E78B1C-4009-4A53-8BF4-4A505F11C4EB}" name="idsector">
      <calculatedColumnFormula>+IF(D10=D9,C9,C9+2)</calculatedColumnFormula>
    </tableColumn>
    <tableColumn id="4" xr3:uid="{F950F454-D028-40BF-A08B-041925C65DED}" name="Sector"/>
    <tableColumn id="5" xr3:uid="{A376CAE3-3CC3-45FE-86FA-D9E294F11046}" name="Descripción"/>
    <tableColumn id="6" xr3:uid="{28508418-56ED-4966-896F-937BE6CD88EA}" name="Estado" dataDxfId="12"/>
    <tableColumn id="7" xr3:uid="{64D0B589-F2A6-486B-A405-7475F1605B06}" name="Priorización" dataDxfId="1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FEC30B-5F66-4868-8523-0684E18BF955}" name="colecciones3" displayName="colecciones3" ref="A9:G27" totalsRowShown="0">
  <autoFilter ref="A9:G27" xr:uid="{8FFEC30B-5F66-4868-8523-0684E18BF955}"/>
  <sortState xmlns:xlrd2="http://schemas.microsoft.com/office/spreadsheetml/2017/richdata2" ref="A10:G27">
    <sortCondition descending="1" ref="G10:G27"/>
    <sortCondition ref="D10:D27"/>
    <sortCondition ref="B10:B27"/>
  </sortState>
  <tableColumns count="7">
    <tableColumn id="1" xr3:uid="{D95B909F-26C9-4FFE-8ED2-2A15636478F3}" name="idcoleccion"/>
    <tableColumn id="2" xr3:uid="{91AE7E81-6218-4249-B80D-A2BEA29F3922}" name="Colección"/>
    <tableColumn id="3" xr3:uid="{2BE67907-3B97-4789-8ED5-FD8439737CB0}" name="idsector" dataDxfId="2">
      <calculatedColumnFormula>VLOOKUP(colecciones3[[#This Row],[Sector]], CHOOSE({2,1},colecciones[idsector],colecciones[Sector]),2,FALSE)</calculatedColumnFormula>
    </tableColumn>
    <tableColumn id="4" xr3:uid="{DCAE34CC-8D89-44C7-84C1-210EED36D025}" name="Sector"/>
    <tableColumn id="5" xr3:uid="{D675C207-7C01-4186-9D11-C2D4ED1770BF}" name="Descripción"/>
    <tableColumn id="6" xr3:uid="{8E3B1107-94D9-42BB-B502-FC1F09EA3717}" name="Estado" dataDxfId="1"/>
    <tableColumn id="7" xr3:uid="{16C5A808-E24A-4EF9-9D26-2BD740446C8C}" name="Priorización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EBC1E-D1AF-4105-BBD2-AC4835899097}">
  <dimension ref="A9:G87"/>
  <sheetViews>
    <sheetView showGridLines="0" tabSelected="1" workbookViewId="0">
      <pane ySplit="9" topLeftCell="A10" activePane="bottomLeft" state="frozen"/>
      <selection pane="bottomLeft" activeCell="G18" sqref="G18"/>
    </sheetView>
  </sheetViews>
  <sheetFormatPr baseColWidth="10" defaultRowHeight="14.5" x14ac:dyDescent="0.35"/>
  <cols>
    <col min="1" max="1" width="12.36328125" customWidth="1"/>
    <col min="2" max="2" width="32.90625" customWidth="1"/>
    <col min="3" max="3" width="11.453125" customWidth="1"/>
    <col min="4" max="4" width="24.6328125" customWidth="1"/>
    <col min="5" max="5" width="31.90625" customWidth="1"/>
    <col min="7" max="7" width="34.6328125" customWidth="1"/>
  </cols>
  <sheetData>
    <row r="9" spans="1:7" x14ac:dyDescent="0.35">
      <c r="A9" t="s">
        <v>34</v>
      </c>
      <c r="B9" t="s">
        <v>0</v>
      </c>
      <c r="C9" t="s">
        <v>43</v>
      </c>
      <c r="D9" t="s">
        <v>1</v>
      </c>
      <c r="E9" t="s">
        <v>33</v>
      </c>
      <c r="F9" s="2" t="s">
        <v>38</v>
      </c>
      <c r="G9" t="s">
        <v>100</v>
      </c>
    </row>
    <row r="10" spans="1:7" hidden="1" x14ac:dyDescent="0.35">
      <c r="A10" s="1">
        <f>+C10*10</f>
        <v>100</v>
      </c>
      <c r="B10" t="s">
        <v>2</v>
      </c>
      <c r="C10" s="1">
        <v>10</v>
      </c>
      <c r="D10" t="s">
        <v>3</v>
      </c>
      <c r="F10" s="3" t="s">
        <v>39</v>
      </c>
      <c r="G10" s="4" t="s">
        <v>101</v>
      </c>
    </row>
    <row r="11" spans="1:7" hidden="1" x14ac:dyDescent="0.35">
      <c r="A11" s="1">
        <f>+IF(D11=D10,A10+1,C11*10)</f>
        <v>101</v>
      </c>
      <c r="B11" t="s">
        <v>17</v>
      </c>
      <c r="C11" s="1">
        <f>+IF(D11=D10,C10,C10+2)</f>
        <v>10</v>
      </c>
      <c r="D11" t="s">
        <v>3</v>
      </c>
      <c r="F11" s="3" t="s">
        <v>41</v>
      </c>
      <c r="G11" s="4" t="s">
        <v>119</v>
      </c>
    </row>
    <row r="12" spans="1:7" hidden="1" x14ac:dyDescent="0.35">
      <c r="A12">
        <f t="shared" ref="A12:A76" si="0">+IF(D12=D11,A11+1,C12*10)</f>
        <v>102</v>
      </c>
      <c r="B12" t="s">
        <v>53</v>
      </c>
      <c r="C12">
        <f>+IF(D12=D11,C11,C11+2)</f>
        <v>10</v>
      </c>
      <c r="D12" t="s">
        <v>3</v>
      </c>
      <c r="F12" s="3" t="s">
        <v>41</v>
      </c>
      <c r="G12" s="4" t="s">
        <v>119</v>
      </c>
    </row>
    <row r="13" spans="1:7" hidden="1" x14ac:dyDescent="0.35">
      <c r="A13">
        <f>+IF(D13=D12,A12+1,C13*10)</f>
        <v>103</v>
      </c>
      <c r="B13" t="s">
        <v>24</v>
      </c>
      <c r="C13">
        <f t="shared" ref="C13:C77" si="1">+IF(D13=D12,C12,C12+2)</f>
        <v>10</v>
      </c>
      <c r="D13" t="s">
        <v>3</v>
      </c>
      <c r="F13" s="3"/>
      <c r="G13" s="4" t="s">
        <v>119</v>
      </c>
    </row>
    <row r="14" spans="1:7" hidden="1" x14ac:dyDescent="0.35">
      <c r="A14">
        <f t="shared" si="0"/>
        <v>120</v>
      </c>
      <c r="B14" t="s">
        <v>7</v>
      </c>
      <c r="C14">
        <f t="shared" si="1"/>
        <v>12</v>
      </c>
      <c r="D14" t="s">
        <v>8</v>
      </c>
      <c r="F14" s="3" t="s">
        <v>41</v>
      </c>
      <c r="G14" s="4" t="s">
        <v>121</v>
      </c>
    </row>
    <row r="15" spans="1:7" x14ac:dyDescent="0.35">
      <c r="A15">
        <f t="shared" si="0"/>
        <v>140</v>
      </c>
      <c r="B15" t="s">
        <v>54</v>
      </c>
      <c r="C15">
        <f t="shared" si="1"/>
        <v>14</v>
      </c>
      <c r="D15" t="s">
        <v>14</v>
      </c>
      <c r="F15" s="3"/>
      <c r="G15" s="4" t="s">
        <v>119</v>
      </c>
    </row>
    <row r="16" spans="1:7" x14ac:dyDescent="0.35">
      <c r="A16">
        <f t="shared" si="0"/>
        <v>141</v>
      </c>
      <c r="B16" t="s">
        <v>13</v>
      </c>
      <c r="C16">
        <f t="shared" si="1"/>
        <v>14</v>
      </c>
      <c r="D16" t="s">
        <v>14</v>
      </c>
      <c r="F16" s="3" t="s">
        <v>40</v>
      </c>
      <c r="G16" s="4" t="s">
        <v>118</v>
      </c>
    </row>
    <row r="17" spans="1:7" x14ac:dyDescent="0.35">
      <c r="A17">
        <f t="shared" si="0"/>
        <v>142</v>
      </c>
      <c r="B17" t="s">
        <v>14</v>
      </c>
      <c r="C17">
        <f t="shared" si="1"/>
        <v>14</v>
      </c>
      <c r="D17" t="s">
        <v>14</v>
      </c>
      <c r="F17" s="3"/>
      <c r="G17" s="4" t="s">
        <v>119</v>
      </c>
    </row>
    <row r="18" spans="1:7" x14ac:dyDescent="0.35">
      <c r="A18">
        <f t="shared" si="0"/>
        <v>143</v>
      </c>
      <c r="B18" t="s">
        <v>55</v>
      </c>
      <c r="C18">
        <f t="shared" si="1"/>
        <v>14</v>
      </c>
      <c r="D18" t="s">
        <v>14</v>
      </c>
      <c r="F18" s="3"/>
      <c r="G18" s="4" t="s">
        <v>119</v>
      </c>
    </row>
    <row r="19" spans="1:7" x14ac:dyDescent="0.35">
      <c r="A19">
        <f t="shared" si="0"/>
        <v>144</v>
      </c>
      <c r="B19" t="s">
        <v>56</v>
      </c>
      <c r="C19">
        <f t="shared" si="1"/>
        <v>14</v>
      </c>
      <c r="D19" t="s">
        <v>14</v>
      </c>
      <c r="F19" s="3"/>
      <c r="G19" s="4" t="s">
        <v>121</v>
      </c>
    </row>
    <row r="20" spans="1:7" hidden="1" x14ac:dyDescent="0.35">
      <c r="A20">
        <f>+IF(D20=D19,A19+1,C20*10)</f>
        <v>160</v>
      </c>
      <c r="B20" t="s">
        <v>57</v>
      </c>
      <c r="C20">
        <f>+IF(D20=D19,C19,C19+2)</f>
        <v>16</v>
      </c>
      <c r="D20" t="s">
        <v>21</v>
      </c>
      <c r="F20" s="3" t="s">
        <v>40</v>
      </c>
      <c r="G20" s="4" t="s">
        <v>118</v>
      </c>
    </row>
    <row r="21" spans="1:7" hidden="1" x14ac:dyDescent="0.35">
      <c r="A21">
        <f>+IF(D21=D20,A20+1,C21*10)</f>
        <v>161</v>
      </c>
      <c r="B21" t="s">
        <v>22</v>
      </c>
      <c r="C21">
        <f>+IF(D21=D20,C20,C20+2)</f>
        <v>16</v>
      </c>
      <c r="D21" t="s">
        <v>21</v>
      </c>
      <c r="F21" s="3" t="s">
        <v>42</v>
      </c>
      <c r="G21" s="4" t="s">
        <v>119</v>
      </c>
    </row>
    <row r="22" spans="1:7" hidden="1" x14ac:dyDescent="0.35">
      <c r="A22">
        <f t="shared" ref="A22:A24" si="2">+IF(D22=D21,A21+1,C22*10)</f>
        <v>162</v>
      </c>
      <c r="B22" t="s">
        <v>58</v>
      </c>
      <c r="C22">
        <f t="shared" ref="C22:C23" si="3">+IF(D22=D21,C21,C21+2)</f>
        <v>16</v>
      </c>
      <c r="D22" t="s">
        <v>21</v>
      </c>
      <c r="F22" s="3"/>
      <c r="G22" s="4" t="s">
        <v>119</v>
      </c>
    </row>
    <row r="23" spans="1:7" hidden="1" x14ac:dyDescent="0.35">
      <c r="A23">
        <f t="shared" si="2"/>
        <v>163</v>
      </c>
      <c r="B23" t="s">
        <v>59</v>
      </c>
      <c r="C23">
        <f t="shared" si="3"/>
        <v>16</v>
      </c>
      <c r="D23" t="s">
        <v>21</v>
      </c>
      <c r="F23" s="3"/>
      <c r="G23" s="4" t="s">
        <v>119</v>
      </c>
    </row>
    <row r="24" spans="1:7" hidden="1" x14ac:dyDescent="0.35">
      <c r="A24">
        <f t="shared" si="2"/>
        <v>164</v>
      </c>
      <c r="B24" t="s">
        <v>60</v>
      </c>
      <c r="C24">
        <f t="shared" si="1"/>
        <v>16</v>
      </c>
      <c r="D24" t="s">
        <v>21</v>
      </c>
      <c r="F24" s="3"/>
      <c r="G24" s="4" t="s">
        <v>121</v>
      </c>
    </row>
    <row r="25" spans="1:7" hidden="1" x14ac:dyDescent="0.35">
      <c r="A25">
        <f t="shared" si="0"/>
        <v>180</v>
      </c>
      <c r="B25" t="s">
        <v>15</v>
      </c>
      <c r="C25">
        <f t="shared" si="1"/>
        <v>18</v>
      </c>
      <c r="D25" t="s">
        <v>15</v>
      </c>
      <c r="F25" s="3" t="s">
        <v>42</v>
      </c>
      <c r="G25" s="4" t="s">
        <v>119</v>
      </c>
    </row>
    <row r="26" spans="1:7" hidden="1" x14ac:dyDescent="0.35">
      <c r="A26">
        <f t="shared" si="0"/>
        <v>200</v>
      </c>
      <c r="B26" t="s">
        <v>61</v>
      </c>
      <c r="C26">
        <f t="shared" si="1"/>
        <v>20</v>
      </c>
      <c r="D26" t="s">
        <v>44</v>
      </c>
      <c r="F26" s="3"/>
      <c r="G26" s="4" t="s">
        <v>121</v>
      </c>
    </row>
    <row r="27" spans="1:7" hidden="1" x14ac:dyDescent="0.35">
      <c r="A27">
        <f t="shared" si="0"/>
        <v>220</v>
      </c>
      <c r="B27" t="s">
        <v>62</v>
      </c>
      <c r="C27">
        <f t="shared" si="1"/>
        <v>22</v>
      </c>
      <c r="D27" t="s">
        <v>45</v>
      </c>
      <c r="F27" s="3"/>
      <c r="G27" s="4" t="s">
        <v>119</v>
      </c>
    </row>
    <row r="28" spans="1:7" hidden="1" x14ac:dyDescent="0.35">
      <c r="A28">
        <f t="shared" si="0"/>
        <v>221</v>
      </c>
      <c r="B28" t="s">
        <v>63</v>
      </c>
      <c r="C28">
        <f t="shared" si="1"/>
        <v>22</v>
      </c>
      <c r="D28" t="s">
        <v>45</v>
      </c>
      <c r="F28" s="3"/>
      <c r="G28" s="4" t="s">
        <v>119</v>
      </c>
    </row>
    <row r="29" spans="1:7" hidden="1" x14ac:dyDescent="0.35">
      <c r="A29">
        <f t="shared" si="0"/>
        <v>222</v>
      </c>
      <c r="B29" t="s">
        <v>64</v>
      </c>
      <c r="C29">
        <f t="shared" si="1"/>
        <v>22</v>
      </c>
      <c r="D29" t="s">
        <v>45</v>
      </c>
      <c r="F29" s="3"/>
      <c r="G29" s="4" t="s">
        <v>121</v>
      </c>
    </row>
    <row r="30" spans="1:7" hidden="1" x14ac:dyDescent="0.35">
      <c r="A30">
        <f t="shared" si="0"/>
        <v>240</v>
      </c>
      <c r="B30" t="s">
        <v>65</v>
      </c>
      <c r="C30">
        <f t="shared" si="1"/>
        <v>24</v>
      </c>
      <c r="D30" t="s">
        <v>23</v>
      </c>
      <c r="F30" s="3"/>
      <c r="G30" s="4" t="s">
        <v>119</v>
      </c>
    </row>
    <row r="31" spans="1:7" hidden="1" x14ac:dyDescent="0.35">
      <c r="A31">
        <f t="shared" si="0"/>
        <v>260</v>
      </c>
      <c r="B31" t="s">
        <v>4</v>
      </c>
      <c r="C31">
        <f t="shared" si="1"/>
        <v>26</v>
      </c>
      <c r="D31" t="s">
        <v>46</v>
      </c>
      <c r="F31" s="3" t="s">
        <v>41</v>
      </c>
      <c r="G31" s="4" t="s">
        <v>119</v>
      </c>
    </row>
    <row r="32" spans="1:7" hidden="1" x14ac:dyDescent="0.35">
      <c r="A32">
        <f t="shared" si="0"/>
        <v>261</v>
      </c>
      <c r="B32" t="s">
        <v>18</v>
      </c>
      <c r="C32">
        <f t="shared" si="1"/>
        <v>26</v>
      </c>
      <c r="D32" t="s">
        <v>46</v>
      </c>
      <c r="F32" s="3" t="s">
        <v>39</v>
      </c>
      <c r="G32" s="4" t="s">
        <v>101</v>
      </c>
    </row>
    <row r="33" spans="1:7" hidden="1" x14ac:dyDescent="0.35">
      <c r="A33">
        <f t="shared" si="0"/>
        <v>262</v>
      </c>
      <c r="B33" t="s">
        <v>66</v>
      </c>
      <c r="C33">
        <f t="shared" si="1"/>
        <v>26</v>
      </c>
      <c r="D33" t="s">
        <v>46</v>
      </c>
      <c r="F33" s="3"/>
      <c r="G33" s="4" t="s">
        <v>119</v>
      </c>
    </row>
    <row r="34" spans="1:7" hidden="1" x14ac:dyDescent="0.35">
      <c r="A34">
        <f t="shared" si="0"/>
        <v>263</v>
      </c>
      <c r="B34" t="s">
        <v>120</v>
      </c>
      <c r="C34">
        <f t="shared" si="1"/>
        <v>26</v>
      </c>
      <c r="D34" t="s">
        <v>46</v>
      </c>
      <c r="F34" s="3" t="s">
        <v>40</v>
      </c>
      <c r="G34" s="4" t="s">
        <v>118</v>
      </c>
    </row>
    <row r="35" spans="1:7" hidden="1" x14ac:dyDescent="0.35">
      <c r="A35">
        <f t="shared" si="0"/>
        <v>264</v>
      </c>
      <c r="B35" t="s">
        <v>116</v>
      </c>
      <c r="C35">
        <f t="shared" si="1"/>
        <v>26</v>
      </c>
      <c r="D35" t="s">
        <v>46</v>
      </c>
      <c r="F35" s="3" t="s">
        <v>40</v>
      </c>
      <c r="G35" s="4" t="s">
        <v>119</v>
      </c>
    </row>
    <row r="36" spans="1:7" hidden="1" x14ac:dyDescent="0.35">
      <c r="A36">
        <f t="shared" si="0"/>
        <v>265</v>
      </c>
      <c r="B36" t="s">
        <v>67</v>
      </c>
      <c r="C36">
        <f t="shared" si="1"/>
        <v>26</v>
      </c>
      <c r="D36" t="s">
        <v>46</v>
      </c>
      <c r="F36" s="3"/>
      <c r="G36" s="4" t="s">
        <v>119</v>
      </c>
    </row>
    <row r="37" spans="1:7" hidden="1" x14ac:dyDescent="0.35">
      <c r="A37">
        <f t="shared" si="0"/>
        <v>266</v>
      </c>
      <c r="B37" t="s">
        <v>117</v>
      </c>
      <c r="C37">
        <f t="shared" ref="C37:C38" si="4">+IF(D37=D36,C36,C36+2)</f>
        <v>26</v>
      </c>
      <c r="D37" t="s">
        <v>46</v>
      </c>
      <c r="F37" s="3"/>
      <c r="G37" s="4" t="s">
        <v>119</v>
      </c>
    </row>
    <row r="38" spans="1:7" hidden="1" x14ac:dyDescent="0.35">
      <c r="A38">
        <f t="shared" si="0"/>
        <v>267</v>
      </c>
      <c r="B38" t="s">
        <v>68</v>
      </c>
      <c r="C38">
        <f t="shared" si="4"/>
        <v>26</v>
      </c>
      <c r="D38" t="s">
        <v>46</v>
      </c>
      <c r="F38" s="3"/>
      <c r="G38" s="4" t="s">
        <v>119</v>
      </c>
    </row>
    <row r="39" spans="1:7" hidden="1" x14ac:dyDescent="0.35">
      <c r="A39">
        <f t="shared" si="0"/>
        <v>268</v>
      </c>
      <c r="B39" t="s">
        <v>69</v>
      </c>
      <c r="C39">
        <f t="shared" si="1"/>
        <v>26</v>
      </c>
      <c r="D39" t="s">
        <v>46</v>
      </c>
      <c r="F39" s="3"/>
      <c r="G39" s="4" t="s">
        <v>121</v>
      </c>
    </row>
    <row r="40" spans="1:7" hidden="1" x14ac:dyDescent="0.35">
      <c r="A40">
        <f t="shared" si="0"/>
        <v>269</v>
      </c>
      <c r="B40" t="s">
        <v>70</v>
      </c>
      <c r="C40">
        <f t="shared" si="1"/>
        <v>26</v>
      </c>
      <c r="D40" t="s">
        <v>46</v>
      </c>
      <c r="F40" s="3"/>
      <c r="G40" s="4" t="s">
        <v>121</v>
      </c>
    </row>
    <row r="41" spans="1:7" hidden="1" x14ac:dyDescent="0.35">
      <c r="A41">
        <f t="shared" si="0"/>
        <v>280</v>
      </c>
      <c r="B41" t="s">
        <v>71</v>
      </c>
      <c r="C41">
        <f t="shared" si="1"/>
        <v>28</v>
      </c>
      <c r="D41" t="s">
        <v>47</v>
      </c>
      <c r="F41" s="3"/>
      <c r="G41" s="4" t="s">
        <v>121</v>
      </c>
    </row>
    <row r="42" spans="1:7" hidden="1" x14ac:dyDescent="0.35">
      <c r="A42">
        <f t="shared" si="0"/>
        <v>281</v>
      </c>
      <c r="B42" t="s">
        <v>72</v>
      </c>
      <c r="C42">
        <f t="shared" si="1"/>
        <v>28</v>
      </c>
      <c r="D42" t="s">
        <v>47</v>
      </c>
      <c r="F42" s="3"/>
      <c r="G42" s="4" t="s">
        <v>121</v>
      </c>
    </row>
    <row r="43" spans="1:7" hidden="1" x14ac:dyDescent="0.35">
      <c r="A43">
        <f t="shared" si="0"/>
        <v>300</v>
      </c>
      <c r="B43" t="s">
        <v>32</v>
      </c>
      <c r="C43">
        <f t="shared" si="1"/>
        <v>30</v>
      </c>
      <c r="D43" t="s">
        <v>28</v>
      </c>
      <c r="F43" s="3" t="s">
        <v>39</v>
      </c>
      <c r="G43" s="4" t="s">
        <v>101</v>
      </c>
    </row>
    <row r="44" spans="1:7" hidden="1" x14ac:dyDescent="0.35">
      <c r="A44">
        <f t="shared" si="0"/>
        <v>301</v>
      </c>
      <c r="B44" t="s">
        <v>16</v>
      </c>
      <c r="C44">
        <f t="shared" si="1"/>
        <v>30</v>
      </c>
      <c r="D44" t="s">
        <v>28</v>
      </c>
      <c r="F44" s="3" t="s">
        <v>41</v>
      </c>
      <c r="G44" s="4" t="s">
        <v>119</v>
      </c>
    </row>
    <row r="45" spans="1:7" hidden="1" x14ac:dyDescent="0.35">
      <c r="A45">
        <f t="shared" si="0"/>
        <v>302</v>
      </c>
      <c r="B45" t="s">
        <v>21</v>
      </c>
      <c r="C45">
        <f t="shared" si="1"/>
        <v>30</v>
      </c>
      <c r="D45" t="s">
        <v>28</v>
      </c>
      <c r="F45" s="3"/>
      <c r="G45" s="4" t="s">
        <v>119</v>
      </c>
    </row>
    <row r="46" spans="1:7" hidden="1" x14ac:dyDescent="0.35">
      <c r="A46">
        <f t="shared" si="0"/>
        <v>303</v>
      </c>
      <c r="B46" t="s">
        <v>73</v>
      </c>
      <c r="C46">
        <f t="shared" si="1"/>
        <v>30</v>
      </c>
      <c r="D46" t="s">
        <v>28</v>
      </c>
      <c r="F46" s="3"/>
      <c r="G46" s="4" t="s">
        <v>121</v>
      </c>
    </row>
    <row r="47" spans="1:7" hidden="1" x14ac:dyDescent="0.35">
      <c r="A47">
        <f t="shared" si="0"/>
        <v>304</v>
      </c>
      <c r="B47" t="s">
        <v>74</v>
      </c>
      <c r="C47">
        <f t="shared" si="1"/>
        <v>30</v>
      </c>
      <c r="D47" t="s">
        <v>28</v>
      </c>
      <c r="F47" s="3"/>
      <c r="G47" s="4" t="s">
        <v>121</v>
      </c>
    </row>
    <row r="48" spans="1:7" hidden="1" x14ac:dyDescent="0.35">
      <c r="A48">
        <f t="shared" si="0"/>
        <v>305</v>
      </c>
      <c r="B48" t="s">
        <v>75</v>
      </c>
      <c r="C48">
        <f t="shared" si="1"/>
        <v>30</v>
      </c>
      <c r="D48" t="s">
        <v>28</v>
      </c>
      <c r="F48" s="3"/>
      <c r="G48" s="4" t="s">
        <v>121</v>
      </c>
    </row>
    <row r="49" spans="1:7" hidden="1" x14ac:dyDescent="0.35">
      <c r="A49">
        <f t="shared" si="0"/>
        <v>306</v>
      </c>
      <c r="B49" t="s">
        <v>76</v>
      </c>
      <c r="C49">
        <f t="shared" si="1"/>
        <v>30</v>
      </c>
      <c r="D49" t="s">
        <v>28</v>
      </c>
      <c r="F49" s="3"/>
      <c r="G49" s="4" t="s">
        <v>121</v>
      </c>
    </row>
    <row r="50" spans="1:7" hidden="1" x14ac:dyDescent="0.35">
      <c r="A50">
        <f t="shared" si="0"/>
        <v>307</v>
      </c>
      <c r="B50" t="s">
        <v>77</v>
      </c>
      <c r="C50">
        <f t="shared" si="1"/>
        <v>30</v>
      </c>
      <c r="D50" t="s">
        <v>28</v>
      </c>
      <c r="F50" s="3"/>
      <c r="G50" s="4" t="s">
        <v>121</v>
      </c>
    </row>
    <row r="51" spans="1:7" hidden="1" x14ac:dyDescent="0.35">
      <c r="A51">
        <f t="shared" si="0"/>
        <v>320</v>
      </c>
      <c r="B51" t="s">
        <v>12</v>
      </c>
      <c r="C51">
        <f t="shared" si="1"/>
        <v>32</v>
      </c>
      <c r="D51" t="s">
        <v>48</v>
      </c>
      <c r="F51" s="3" t="s">
        <v>41</v>
      </c>
      <c r="G51" s="4" t="s">
        <v>119</v>
      </c>
    </row>
    <row r="52" spans="1:7" hidden="1" x14ac:dyDescent="0.35">
      <c r="A52">
        <f t="shared" si="0"/>
        <v>321</v>
      </c>
      <c r="B52" t="s">
        <v>25</v>
      </c>
      <c r="C52">
        <f t="shared" si="1"/>
        <v>32</v>
      </c>
      <c r="D52" t="s">
        <v>48</v>
      </c>
      <c r="F52" s="3" t="s">
        <v>41</v>
      </c>
      <c r="G52" s="4" t="s">
        <v>119</v>
      </c>
    </row>
    <row r="53" spans="1:7" hidden="1" x14ac:dyDescent="0.35">
      <c r="A53">
        <f t="shared" si="0"/>
        <v>322</v>
      </c>
      <c r="B53" t="s">
        <v>78</v>
      </c>
      <c r="C53">
        <f t="shared" si="1"/>
        <v>32</v>
      </c>
      <c r="D53" t="s">
        <v>48</v>
      </c>
      <c r="F53" s="3"/>
      <c r="G53" s="4" t="s">
        <v>119</v>
      </c>
    </row>
    <row r="54" spans="1:7" hidden="1" x14ac:dyDescent="0.35">
      <c r="A54">
        <f t="shared" si="0"/>
        <v>323</v>
      </c>
      <c r="B54" t="s">
        <v>79</v>
      </c>
      <c r="C54">
        <f t="shared" si="1"/>
        <v>32</v>
      </c>
      <c r="D54" t="s">
        <v>48</v>
      </c>
      <c r="F54" s="3"/>
      <c r="G54" s="4" t="s">
        <v>121</v>
      </c>
    </row>
    <row r="55" spans="1:7" hidden="1" x14ac:dyDescent="0.35">
      <c r="A55">
        <f t="shared" si="0"/>
        <v>324</v>
      </c>
      <c r="B55" t="s">
        <v>80</v>
      </c>
      <c r="C55">
        <f t="shared" si="1"/>
        <v>32</v>
      </c>
      <c r="D55" t="s">
        <v>48</v>
      </c>
      <c r="F55" s="3"/>
      <c r="G55" s="4" t="s">
        <v>121</v>
      </c>
    </row>
    <row r="56" spans="1:7" hidden="1" x14ac:dyDescent="0.35">
      <c r="A56">
        <f t="shared" si="0"/>
        <v>340</v>
      </c>
      <c r="B56" t="s">
        <v>81</v>
      </c>
      <c r="C56">
        <f t="shared" si="1"/>
        <v>34</v>
      </c>
      <c r="D56" t="s">
        <v>49</v>
      </c>
      <c r="F56" s="3"/>
      <c r="G56" s="4" t="s">
        <v>121</v>
      </c>
    </row>
    <row r="57" spans="1:7" hidden="1" x14ac:dyDescent="0.35">
      <c r="A57">
        <f t="shared" si="0"/>
        <v>341</v>
      </c>
      <c r="B57" t="s">
        <v>82</v>
      </c>
      <c r="C57">
        <f t="shared" si="1"/>
        <v>34</v>
      </c>
      <c r="D57" t="s">
        <v>49</v>
      </c>
      <c r="F57" s="3"/>
      <c r="G57" s="4" t="s">
        <v>121</v>
      </c>
    </row>
    <row r="58" spans="1:7" hidden="1" x14ac:dyDescent="0.35">
      <c r="A58">
        <f t="shared" si="0"/>
        <v>360</v>
      </c>
      <c r="B58" t="s">
        <v>83</v>
      </c>
      <c r="C58">
        <f t="shared" si="1"/>
        <v>36</v>
      </c>
      <c r="D58" t="s">
        <v>16</v>
      </c>
      <c r="F58" s="3" t="s">
        <v>39</v>
      </c>
      <c r="G58" s="4" t="s">
        <v>101</v>
      </c>
    </row>
    <row r="59" spans="1:7" hidden="1" x14ac:dyDescent="0.35">
      <c r="A59">
        <f t="shared" si="0"/>
        <v>361</v>
      </c>
      <c r="B59" t="s">
        <v>84</v>
      </c>
      <c r="C59">
        <f t="shared" si="1"/>
        <v>36</v>
      </c>
      <c r="D59" t="s">
        <v>16</v>
      </c>
      <c r="F59" s="3" t="s">
        <v>41</v>
      </c>
      <c r="G59" s="4" t="s">
        <v>119</v>
      </c>
    </row>
    <row r="60" spans="1:7" hidden="1" x14ac:dyDescent="0.35">
      <c r="A60">
        <f t="shared" si="0"/>
        <v>362</v>
      </c>
      <c r="B60" t="s">
        <v>85</v>
      </c>
      <c r="C60">
        <f t="shared" si="1"/>
        <v>36</v>
      </c>
      <c r="D60" t="s">
        <v>16</v>
      </c>
      <c r="F60" s="3"/>
      <c r="G60" s="4" t="s">
        <v>119</v>
      </c>
    </row>
    <row r="61" spans="1:7" hidden="1" x14ac:dyDescent="0.35">
      <c r="A61">
        <f t="shared" si="0"/>
        <v>363</v>
      </c>
      <c r="B61" t="s">
        <v>86</v>
      </c>
      <c r="C61">
        <f t="shared" si="1"/>
        <v>36</v>
      </c>
      <c r="D61" t="s">
        <v>16</v>
      </c>
      <c r="F61" s="3"/>
      <c r="G61" s="4" t="s">
        <v>121</v>
      </c>
    </row>
    <row r="62" spans="1:7" hidden="1" x14ac:dyDescent="0.35">
      <c r="A62">
        <f t="shared" si="0"/>
        <v>364</v>
      </c>
      <c r="B62" t="s">
        <v>87</v>
      </c>
      <c r="C62">
        <f t="shared" si="1"/>
        <v>36</v>
      </c>
      <c r="D62" t="s">
        <v>16</v>
      </c>
      <c r="F62" s="3"/>
      <c r="G62" s="4" t="s">
        <v>121</v>
      </c>
    </row>
    <row r="63" spans="1:7" hidden="1" x14ac:dyDescent="0.35">
      <c r="A63">
        <f t="shared" si="0"/>
        <v>380</v>
      </c>
      <c r="B63" t="s">
        <v>9</v>
      </c>
      <c r="C63">
        <f t="shared" si="1"/>
        <v>38</v>
      </c>
      <c r="D63" t="s">
        <v>10</v>
      </c>
      <c r="F63" s="3" t="s">
        <v>40</v>
      </c>
      <c r="G63" s="4" t="s">
        <v>119</v>
      </c>
    </row>
    <row r="64" spans="1:7" hidden="1" x14ac:dyDescent="0.35">
      <c r="A64">
        <f t="shared" si="0"/>
        <v>381</v>
      </c>
      <c r="B64" t="s">
        <v>11</v>
      </c>
      <c r="C64">
        <f t="shared" si="1"/>
        <v>38</v>
      </c>
      <c r="D64" t="s">
        <v>10</v>
      </c>
      <c r="F64" s="3" t="s">
        <v>42</v>
      </c>
      <c r="G64" s="4" t="s">
        <v>119</v>
      </c>
    </row>
    <row r="65" spans="1:7" hidden="1" x14ac:dyDescent="0.35">
      <c r="A65">
        <f t="shared" si="0"/>
        <v>382</v>
      </c>
      <c r="B65" t="s">
        <v>88</v>
      </c>
      <c r="C65">
        <f t="shared" si="1"/>
        <v>38</v>
      </c>
      <c r="D65" t="s">
        <v>10</v>
      </c>
      <c r="F65" s="3"/>
      <c r="G65" s="4" t="s">
        <v>119</v>
      </c>
    </row>
    <row r="66" spans="1:7" hidden="1" x14ac:dyDescent="0.35">
      <c r="A66">
        <f t="shared" si="0"/>
        <v>383</v>
      </c>
      <c r="B66" t="s">
        <v>26</v>
      </c>
      <c r="C66">
        <f t="shared" si="1"/>
        <v>38</v>
      </c>
      <c r="D66" t="s">
        <v>10</v>
      </c>
      <c r="F66" s="3" t="s">
        <v>42</v>
      </c>
      <c r="G66" s="4" t="s">
        <v>119</v>
      </c>
    </row>
    <row r="67" spans="1:7" hidden="1" x14ac:dyDescent="0.35">
      <c r="A67">
        <f t="shared" si="0"/>
        <v>384</v>
      </c>
      <c r="B67" t="s">
        <v>27</v>
      </c>
      <c r="C67">
        <f t="shared" si="1"/>
        <v>38</v>
      </c>
      <c r="D67" t="s">
        <v>10</v>
      </c>
      <c r="F67" s="3" t="s">
        <v>42</v>
      </c>
      <c r="G67" s="4" t="s">
        <v>119</v>
      </c>
    </row>
    <row r="68" spans="1:7" hidden="1" x14ac:dyDescent="0.35">
      <c r="A68">
        <f t="shared" si="0"/>
        <v>385</v>
      </c>
      <c r="B68" t="s">
        <v>77</v>
      </c>
      <c r="C68">
        <f t="shared" si="1"/>
        <v>38</v>
      </c>
      <c r="D68" t="s">
        <v>10</v>
      </c>
      <c r="F68" s="3"/>
      <c r="G68" s="4" t="s">
        <v>119</v>
      </c>
    </row>
    <row r="69" spans="1:7" hidden="1" x14ac:dyDescent="0.35">
      <c r="A69">
        <f t="shared" si="0"/>
        <v>400</v>
      </c>
      <c r="B69" t="s">
        <v>19</v>
      </c>
      <c r="C69">
        <f t="shared" si="1"/>
        <v>40</v>
      </c>
      <c r="D69" t="s">
        <v>20</v>
      </c>
      <c r="F69" s="3" t="s">
        <v>39</v>
      </c>
      <c r="G69" s="4" t="s">
        <v>101</v>
      </c>
    </row>
    <row r="70" spans="1:7" hidden="1" x14ac:dyDescent="0.35">
      <c r="A70">
        <f t="shared" si="0"/>
        <v>401</v>
      </c>
      <c r="B70" t="s">
        <v>89</v>
      </c>
      <c r="C70">
        <f t="shared" si="1"/>
        <v>40</v>
      </c>
      <c r="D70" t="s">
        <v>20</v>
      </c>
      <c r="F70" s="3"/>
      <c r="G70" s="4" t="s">
        <v>119</v>
      </c>
    </row>
    <row r="71" spans="1:7" hidden="1" x14ac:dyDescent="0.35">
      <c r="A71">
        <f t="shared" si="0"/>
        <v>420</v>
      </c>
      <c r="B71" t="s">
        <v>90</v>
      </c>
      <c r="C71">
        <f t="shared" si="1"/>
        <v>42</v>
      </c>
      <c r="D71" t="s">
        <v>50</v>
      </c>
      <c r="F71" s="3"/>
      <c r="G71" s="4" t="s">
        <v>119</v>
      </c>
    </row>
    <row r="72" spans="1:7" hidden="1" x14ac:dyDescent="0.35">
      <c r="A72">
        <f t="shared" si="0"/>
        <v>421</v>
      </c>
      <c r="B72" t="s">
        <v>91</v>
      </c>
      <c r="C72">
        <f t="shared" si="1"/>
        <v>42</v>
      </c>
      <c r="D72" t="s">
        <v>50</v>
      </c>
      <c r="F72" s="3"/>
      <c r="G72" s="4" t="s">
        <v>121</v>
      </c>
    </row>
    <row r="73" spans="1:7" hidden="1" x14ac:dyDescent="0.35">
      <c r="A73">
        <f t="shared" si="0"/>
        <v>440</v>
      </c>
      <c r="B73" t="s">
        <v>30</v>
      </c>
      <c r="C73">
        <f t="shared" si="1"/>
        <v>44</v>
      </c>
      <c r="D73" t="s">
        <v>51</v>
      </c>
      <c r="F73" s="3" t="s">
        <v>42</v>
      </c>
      <c r="G73" s="4" t="s">
        <v>119</v>
      </c>
    </row>
    <row r="74" spans="1:7" hidden="1" x14ac:dyDescent="0.35">
      <c r="A74">
        <f t="shared" si="0"/>
        <v>441</v>
      </c>
      <c r="B74" t="s">
        <v>31</v>
      </c>
      <c r="C74">
        <f t="shared" si="1"/>
        <v>44</v>
      </c>
      <c r="D74" t="s">
        <v>51</v>
      </c>
      <c r="F74" s="3" t="s">
        <v>42</v>
      </c>
      <c r="G74" s="4" t="s">
        <v>119</v>
      </c>
    </row>
    <row r="75" spans="1:7" hidden="1" x14ac:dyDescent="0.35">
      <c r="A75">
        <f t="shared" si="0"/>
        <v>460</v>
      </c>
      <c r="B75" t="s">
        <v>92</v>
      </c>
      <c r="C75">
        <f t="shared" si="1"/>
        <v>46</v>
      </c>
      <c r="D75" t="s">
        <v>52</v>
      </c>
      <c r="F75" s="3"/>
      <c r="G75" s="4" t="s">
        <v>121</v>
      </c>
    </row>
    <row r="76" spans="1:7" hidden="1" x14ac:dyDescent="0.35">
      <c r="A76">
        <f t="shared" si="0"/>
        <v>461</v>
      </c>
      <c r="B76" t="s">
        <v>52</v>
      </c>
      <c r="C76">
        <f t="shared" si="1"/>
        <v>46</v>
      </c>
      <c r="D76" t="s">
        <v>52</v>
      </c>
      <c r="F76" s="3"/>
      <c r="G76" s="4" t="s">
        <v>121</v>
      </c>
    </row>
    <row r="77" spans="1:7" hidden="1" x14ac:dyDescent="0.35">
      <c r="A77">
        <f t="shared" ref="A77:A81" si="5">+IF(D77=D76,A76+1,C77*10)</f>
        <v>462</v>
      </c>
      <c r="B77" t="s">
        <v>93</v>
      </c>
      <c r="C77">
        <f t="shared" si="1"/>
        <v>46</v>
      </c>
      <c r="D77" t="s">
        <v>52</v>
      </c>
      <c r="F77" s="3"/>
      <c r="G77" s="4" t="s">
        <v>121</v>
      </c>
    </row>
    <row r="78" spans="1:7" hidden="1" x14ac:dyDescent="0.35">
      <c r="A78">
        <f t="shared" si="5"/>
        <v>480</v>
      </c>
      <c r="B78" t="s">
        <v>5</v>
      </c>
      <c r="C78">
        <f t="shared" ref="C78:C82" si="6">+IF(D78=D77,C77,C77+2)</f>
        <v>48</v>
      </c>
      <c r="D78" t="s">
        <v>6</v>
      </c>
      <c r="F78" s="3" t="s">
        <v>42</v>
      </c>
      <c r="G78" s="4" t="s">
        <v>119</v>
      </c>
    </row>
    <row r="79" spans="1:7" hidden="1" x14ac:dyDescent="0.35">
      <c r="A79">
        <f t="shared" si="5"/>
        <v>481</v>
      </c>
      <c r="B79" t="s">
        <v>29</v>
      </c>
      <c r="C79">
        <f t="shared" si="6"/>
        <v>48</v>
      </c>
      <c r="D79" t="s">
        <v>6</v>
      </c>
      <c r="F79" s="3" t="s">
        <v>42</v>
      </c>
      <c r="G79" s="4" t="s">
        <v>119</v>
      </c>
    </row>
    <row r="80" spans="1:7" hidden="1" x14ac:dyDescent="0.35">
      <c r="A80">
        <f t="shared" si="5"/>
        <v>500</v>
      </c>
      <c r="C80">
        <f t="shared" si="6"/>
        <v>50</v>
      </c>
      <c r="F80" s="3"/>
      <c r="G80" s="4"/>
    </row>
    <row r="81" spans="1:7" hidden="1" x14ac:dyDescent="0.35">
      <c r="A81">
        <f t="shared" si="5"/>
        <v>501</v>
      </c>
      <c r="C81">
        <f t="shared" si="6"/>
        <v>50</v>
      </c>
      <c r="F81" s="3"/>
      <c r="G81" s="4"/>
    </row>
    <row r="82" spans="1:7" hidden="1" x14ac:dyDescent="0.35">
      <c r="A82">
        <f t="shared" ref="A82:A84" si="7">+IF(D82=D81,A81+1,C82*10)</f>
        <v>502</v>
      </c>
      <c r="C82">
        <f t="shared" si="6"/>
        <v>50</v>
      </c>
      <c r="F82" s="3"/>
      <c r="G82" s="4"/>
    </row>
    <row r="83" spans="1:7" hidden="1" x14ac:dyDescent="0.35">
      <c r="A83">
        <f t="shared" si="7"/>
        <v>503</v>
      </c>
      <c r="F83" s="3"/>
      <c r="G83" s="4"/>
    </row>
    <row r="84" spans="1:7" hidden="1" x14ac:dyDescent="0.35">
      <c r="A84">
        <f t="shared" si="7"/>
        <v>504</v>
      </c>
      <c r="F84" s="3"/>
      <c r="G84" s="4"/>
    </row>
    <row r="85" spans="1:7" hidden="1" x14ac:dyDescent="0.35">
      <c r="A85">
        <f t="shared" ref="A85" si="8">+IF(D85=D84,A84+1,C85*10)</f>
        <v>505</v>
      </c>
      <c r="F85" s="3"/>
      <c r="G85" s="4"/>
    </row>
    <row r="86" spans="1:7" hidden="1" x14ac:dyDescent="0.35">
      <c r="A86">
        <f>+IF(D86=D85,A85+1,C86*10)</f>
        <v>990</v>
      </c>
      <c r="B86" t="s">
        <v>36</v>
      </c>
      <c r="C86">
        <v>99</v>
      </c>
      <c r="D86" t="s">
        <v>35</v>
      </c>
      <c r="F86" s="3" t="s">
        <v>39</v>
      </c>
      <c r="G86" s="4" t="s">
        <v>101</v>
      </c>
    </row>
    <row r="87" spans="1:7" hidden="1" x14ac:dyDescent="0.35">
      <c r="A87">
        <f>+IF(D87=D86,A86+1,C87*10)</f>
        <v>991</v>
      </c>
      <c r="B87" t="s">
        <v>37</v>
      </c>
      <c r="C87">
        <v>99</v>
      </c>
      <c r="D87" t="s">
        <v>35</v>
      </c>
      <c r="F87" s="3" t="s">
        <v>41</v>
      </c>
      <c r="G87" s="4" t="s">
        <v>119</v>
      </c>
    </row>
  </sheetData>
  <sortState xmlns:xlrd2="http://schemas.microsoft.com/office/spreadsheetml/2017/richdata2" ref="A10:E38">
    <sortCondition ref="D10:D38"/>
  </sortState>
  <phoneticPr fontId="3" type="noConversion"/>
  <conditionalFormatting sqref="G10:G87">
    <cfRule type="cellIs" dxfId="25" priority="54" operator="equal">
      <formula>"5 - No hay nada"</formula>
    </cfRule>
    <cfRule type="cellIs" dxfId="24" priority="56" operator="equal">
      <formula>"4 - Se necesitan más datos"</formula>
    </cfRule>
    <cfRule type="cellIs" dxfId="23" priority="57" operator="equal">
      <formula>"2 - A medio camino"</formula>
    </cfRule>
    <cfRule type="cellIs" dxfId="22" priority="58" operator="equal">
      <formula>"1 - Listo, casi listo"</formula>
    </cfRule>
  </conditionalFormatting>
  <conditionalFormatting sqref="G9:G87">
    <cfRule type="cellIs" dxfId="21" priority="53" operator="equal">
      <formula>"3 - Hay datos, falta armar"</formula>
    </cfRule>
  </conditionalFormatting>
  <conditionalFormatting sqref="F86:F87">
    <cfRule type="cellIs" dxfId="20" priority="45" operator="equal">
      <formula>"Falta Mucho"</formula>
    </cfRule>
    <cfRule type="cellIs" dxfId="19" priority="46" operator="equal">
      <formula>"Medio Camino"</formula>
    </cfRule>
    <cfRule type="cellIs" dxfId="18" priority="47" operator="equal">
      <formula>"Casi"</formula>
    </cfRule>
    <cfRule type="cellIs" dxfId="17" priority="48" operator="equal">
      <formula>"No está claro"</formula>
    </cfRule>
  </conditionalFormatting>
  <conditionalFormatting sqref="F10:F87">
    <cfRule type="cellIs" dxfId="16" priority="41" operator="equal">
      <formula>"Falta Mucho"</formula>
    </cfRule>
    <cfRule type="cellIs" dxfId="15" priority="42" operator="equal">
      <formula>"Medio Camino"</formula>
    </cfRule>
    <cfRule type="cellIs" dxfId="14" priority="43" operator="equal">
      <formula>"Casi"</formula>
    </cfRule>
    <cfRule type="cellIs" dxfId="13" priority="44" operator="equal">
      <formula>"No está claro"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BDD88-79A1-429E-A5E7-352B5F29EE6B}">
  <dimension ref="A9:G27"/>
  <sheetViews>
    <sheetView workbookViewId="0">
      <selection activeCell="D27" sqref="D27"/>
    </sheetView>
  </sheetViews>
  <sheetFormatPr baseColWidth="10" defaultRowHeight="14.5" x14ac:dyDescent="0.35"/>
  <cols>
    <col min="1" max="1" width="12.36328125" customWidth="1"/>
    <col min="2" max="2" width="32.90625" customWidth="1"/>
    <col min="3" max="3" width="11.453125" customWidth="1"/>
    <col min="4" max="4" width="24.6328125" customWidth="1"/>
    <col min="5" max="5" width="31.90625" customWidth="1"/>
    <col min="7" max="7" width="34.6328125" customWidth="1"/>
  </cols>
  <sheetData>
    <row r="9" spans="1:7" x14ac:dyDescent="0.35">
      <c r="A9" t="s">
        <v>34</v>
      </c>
      <c r="B9" t="s">
        <v>0</v>
      </c>
      <c r="C9" t="s">
        <v>43</v>
      </c>
      <c r="D9" t="s">
        <v>1</v>
      </c>
      <c r="E9" t="s">
        <v>33</v>
      </c>
      <c r="F9" s="2" t="s">
        <v>38</v>
      </c>
      <c r="G9" t="s">
        <v>100</v>
      </c>
    </row>
    <row r="10" spans="1:7" x14ac:dyDescent="0.35">
      <c r="B10" t="s">
        <v>96</v>
      </c>
      <c r="C10" t="e">
        <f>VLOOKUP(colecciones3[[#This Row],[Sector]], CHOOSE({2,1},colecciones[idsector],colecciones[Sector]),2,FALSE)</f>
        <v>#N/A</v>
      </c>
      <c r="D10" t="s">
        <v>94</v>
      </c>
      <c r="F10" s="3"/>
      <c r="G10" s="4" t="s">
        <v>122</v>
      </c>
    </row>
    <row r="11" spans="1:7" x14ac:dyDescent="0.35">
      <c r="B11" t="s">
        <v>97</v>
      </c>
      <c r="C11" t="e">
        <f>VLOOKUP(colecciones3[[#This Row],[Sector]], CHOOSE({2,1},colecciones[idsector],colecciones[Sector]),2,FALSE)</f>
        <v>#N/A</v>
      </c>
      <c r="D11" t="s">
        <v>95</v>
      </c>
      <c r="F11" s="3"/>
      <c r="G11" s="4" t="s">
        <v>122</v>
      </c>
    </row>
    <row r="12" spans="1:7" x14ac:dyDescent="0.35">
      <c r="B12" t="s">
        <v>98</v>
      </c>
      <c r="C12" t="e">
        <f>VLOOKUP(colecciones3[[#This Row],[Sector]], CHOOSE({2,1},colecciones[idsector],colecciones[Sector]),2,FALSE)</f>
        <v>#N/A</v>
      </c>
      <c r="D12" t="s">
        <v>95</v>
      </c>
      <c r="F12" s="3"/>
      <c r="G12" s="4" t="s">
        <v>122</v>
      </c>
    </row>
    <row r="13" spans="1:7" x14ac:dyDescent="0.35">
      <c r="B13" t="s">
        <v>99</v>
      </c>
      <c r="C13" t="e">
        <f>VLOOKUP(colecciones3[[#This Row],[Sector]], CHOOSE({2,1},colecciones[idsector],colecciones[Sector]),2,FALSE)</f>
        <v>#N/A</v>
      </c>
      <c r="D13" t="s">
        <v>95</v>
      </c>
      <c r="F13" s="3"/>
      <c r="G13" s="4" t="s">
        <v>122</v>
      </c>
    </row>
    <row r="14" spans="1:7" x14ac:dyDescent="0.35">
      <c r="B14" t="s">
        <v>102</v>
      </c>
      <c r="C14">
        <f>VLOOKUP(colecciones3[[#This Row],[Sector]], CHOOSE({2,1},colecciones[idsector],colecciones[Sector]),2,FALSE)</f>
        <v>14</v>
      </c>
      <c r="D14" t="s">
        <v>14</v>
      </c>
      <c r="F14" s="3"/>
      <c r="G14" s="4" t="s">
        <v>122</v>
      </c>
    </row>
    <row r="15" spans="1:7" x14ac:dyDescent="0.35">
      <c r="B15" t="s">
        <v>103</v>
      </c>
      <c r="C15">
        <f>VLOOKUP(colecciones3[[#This Row],[Sector]], CHOOSE({2,1},colecciones[idsector],colecciones[Sector]),2,FALSE)</f>
        <v>20</v>
      </c>
      <c r="D15" t="s">
        <v>44</v>
      </c>
      <c r="F15" s="3"/>
      <c r="G15" s="4" t="s">
        <v>122</v>
      </c>
    </row>
    <row r="16" spans="1:7" x14ac:dyDescent="0.35">
      <c r="B16" t="s">
        <v>104</v>
      </c>
      <c r="C16">
        <f>VLOOKUP(colecciones3[[#This Row],[Sector]], CHOOSE({2,1},colecciones[idsector],colecciones[Sector]),2,FALSE)</f>
        <v>20</v>
      </c>
      <c r="D16" t="s">
        <v>44</v>
      </c>
      <c r="F16" s="3"/>
      <c r="G16" s="4" t="s">
        <v>122</v>
      </c>
    </row>
    <row r="17" spans="2:7" x14ac:dyDescent="0.35">
      <c r="B17" t="s">
        <v>108</v>
      </c>
      <c r="C17">
        <f>VLOOKUP(colecciones3[[#This Row],[Sector]], CHOOSE({2,1},colecciones[idsector],colecciones[Sector]),2,FALSE)</f>
        <v>34</v>
      </c>
      <c r="D17" t="s">
        <v>49</v>
      </c>
      <c r="F17" s="3"/>
      <c r="G17" s="4" t="s">
        <v>122</v>
      </c>
    </row>
    <row r="18" spans="2:7" x14ac:dyDescent="0.35">
      <c r="B18" t="s">
        <v>110</v>
      </c>
      <c r="C18">
        <f>VLOOKUP(colecciones3[[#This Row],[Sector]], CHOOSE({2,1},colecciones[idsector],colecciones[Sector]),2,FALSE)</f>
        <v>34</v>
      </c>
      <c r="D18" t="s">
        <v>49</v>
      </c>
      <c r="F18" s="3"/>
      <c r="G18" s="4" t="s">
        <v>122</v>
      </c>
    </row>
    <row r="19" spans="2:7" x14ac:dyDescent="0.35">
      <c r="B19" t="s">
        <v>109</v>
      </c>
      <c r="C19">
        <f>VLOOKUP(colecciones3[[#This Row],[Sector]], CHOOSE({2,1},colecciones[idsector],colecciones[Sector]),2,FALSE)</f>
        <v>34</v>
      </c>
      <c r="D19" t="s">
        <v>49</v>
      </c>
      <c r="F19" s="3"/>
      <c r="G19" s="4" t="s">
        <v>122</v>
      </c>
    </row>
    <row r="20" spans="2:7" x14ac:dyDescent="0.35">
      <c r="B20" t="s">
        <v>105</v>
      </c>
      <c r="C20">
        <f>VLOOKUP(colecciones3[[#This Row],[Sector]], CHOOSE({2,1},colecciones[idsector],colecciones[Sector]),2,FALSE)</f>
        <v>26</v>
      </c>
      <c r="D20" t="s">
        <v>46</v>
      </c>
      <c r="F20" s="3"/>
      <c r="G20" s="4" t="s">
        <v>122</v>
      </c>
    </row>
    <row r="21" spans="2:7" x14ac:dyDescent="0.35">
      <c r="B21" t="s">
        <v>106</v>
      </c>
      <c r="C21">
        <f>VLOOKUP(colecciones3[[#This Row],[Sector]], CHOOSE({2,1},colecciones[idsector],colecciones[Sector]),2,FALSE)</f>
        <v>26</v>
      </c>
      <c r="D21" t="s">
        <v>46</v>
      </c>
      <c r="F21" s="3"/>
      <c r="G21" s="4" t="s">
        <v>122</v>
      </c>
    </row>
    <row r="22" spans="2:7" x14ac:dyDescent="0.35">
      <c r="B22" t="s">
        <v>107</v>
      </c>
      <c r="C22">
        <f>VLOOKUP(colecciones3[[#This Row],[Sector]], CHOOSE({2,1},colecciones[idsector],colecciones[Sector]),2,FALSE)</f>
        <v>26</v>
      </c>
      <c r="D22" t="s">
        <v>46</v>
      </c>
      <c r="F22" s="3"/>
      <c r="G22" s="4" t="s">
        <v>122</v>
      </c>
    </row>
    <row r="23" spans="2:7" x14ac:dyDescent="0.35">
      <c r="B23" t="s">
        <v>111</v>
      </c>
      <c r="C23">
        <f>VLOOKUP(colecciones3[[#This Row],[Sector]], CHOOSE({2,1},colecciones[idsector],colecciones[Sector]),2,FALSE)</f>
        <v>36</v>
      </c>
      <c r="D23" t="s">
        <v>16</v>
      </c>
      <c r="F23" s="3"/>
      <c r="G23" s="4" t="s">
        <v>122</v>
      </c>
    </row>
    <row r="24" spans="2:7" x14ac:dyDescent="0.35">
      <c r="B24" t="s">
        <v>112</v>
      </c>
      <c r="C24">
        <f>VLOOKUP(colecciones3[[#This Row],[Sector]], CHOOSE({2,1},colecciones[idsector],colecciones[Sector]),2,FALSE)</f>
        <v>36</v>
      </c>
      <c r="D24" t="s">
        <v>16</v>
      </c>
      <c r="F24" s="3"/>
      <c r="G24" s="4" t="s">
        <v>122</v>
      </c>
    </row>
    <row r="25" spans="2:7" x14ac:dyDescent="0.35">
      <c r="B25" t="s">
        <v>113</v>
      </c>
      <c r="C25">
        <f>VLOOKUP(colecciones3[[#This Row],[Sector]], CHOOSE({2,1},colecciones[idsector],colecciones[Sector]),2,FALSE)</f>
        <v>38</v>
      </c>
      <c r="D25" t="s">
        <v>10</v>
      </c>
      <c r="F25" s="3"/>
      <c r="G25" s="4" t="s">
        <v>122</v>
      </c>
    </row>
    <row r="26" spans="2:7" x14ac:dyDescent="0.35">
      <c r="B26" t="s">
        <v>114</v>
      </c>
      <c r="C26">
        <f>VLOOKUP(colecciones3[[#This Row],[Sector]], CHOOSE({2,1},colecciones[idsector],colecciones[Sector]),2,FALSE)</f>
        <v>38</v>
      </c>
      <c r="D26" t="s">
        <v>10</v>
      </c>
      <c r="F26" s="3"/>
      <c r="G26" s="4" t="s">
        <v>122</v>
      </c>
    </row>
    <row r="27" spans="2:7" x14ac:dyDescent="0.35">
      <c r="B27" t="s">
        <v>115</v>
      </c>
      <c r="C27">
        <f>VLOOKUP(colecciones3[[#This Row],[Sector]], CHOOSE({2,1},colecciones[idsector],colecciones[Sector]),2,FALSE)</f>
        <v>48</v>
      </c>
      <c r="D27" t="s">
        <v>6</v>
      </c>
      <c r="F27" s="3"/>
      <c r="G27" s="4" t="s">
        <v>122</v>
      </c>
    </row>
  </sheetData>
  <phoneticPr fontId="3" type="noConversion"/>
  <conditionalFormatting sqref="F10:F27">
    <cfRule type="cellIs" dxfId="10" priority="5" operator="equal">
      <formula>"Falta Mucho"</formula>
    </cfRule>
    <cfRule type="cellIs" dxfId="9" priority="6" operator="equal">
      <formula>"Medio Camino"</formula>
    </cfRule>
    <cfRule type="cellIs" dxfId="8" priority="7" operator="equal">
      <formula>"Casi"</formula>
    </cfRule>
    <cfRule type="cellIs" dxfId="7" priority="8" operator="equal">
      <formula>"No está claro"</formula>
    </cfRule>
  </conditionalFormatting>
  <conditionalFormatting sqref="G10:G27">
    <cfRule type="cellIs" dxfId="6" priority="1" operator="equal">
      <formula>"5 - No hay nada"</formula>
    </cfRule>
    <cfRule type="cellIs" dxfId="5" priority="2" operator="equal">
      <formula>"3 - Interesante pero hay que buscar"</formula>
    </cfRule>
    <cfRule type="cellIs" dxfId="4" priority="3" operator="equal">
      <formula>"2 - Hay datos, falta armar"</formula>
    </cfRule>
    <cfRule type="cellIs" dxfId="3" priority="4" operator="equal">
      <formula>"1 - Listo, casi listo"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colecciones</vt:lpstr>
      <vt:lpstr>A futuro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Karen Farias</cp:lastModifiedBy>
  <dcterms:created xsi:type="dcterms:W3CDTF">2021-07-14T15:17:42Z</dcterms:created>
  <dcterms:modified xsi:type="dcterms:W3CDTF">2021-07-21T16:40:53Z</dcterms:modified>
</cp:coreProperties>
</file>