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seño DATA's\Reuniones Ventas Municipios\"/>
    </mc:Choice>
  </mc:AlternateContent>
  <xr:revisionPtr revIDLastSave="0" documentId="13_ncr:1_{AF4D9C6F-1628-4CA0-88EA-777AEF403A97}" xr6:coauthVersionLast="47" xr6:coauthVersionMax="47" xr10:uidLastSave="{00000000-0000-0000-0000-000000000000}"/>
  <bookViews>
    <workbookView xWindow="20" yWindow="20" windowWidth="19180" windowHeight="10060" xr2:uid="{3B4A1676-2C76-4DAF-976E-5D2F3133D93F}"/>
  </bookViews>
  <sheets>
    <sheet name="PRUEBAS MUNI" sheetId="1" r:id="rId1"/>
    <sheet name="COMU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  <c r="A86" i="1" s="1"/>
  <c r="B85" i="1"/>
  <c r="A85" i="1" s="1"/>
  <c r="B84" i="1"/>
  <c r="A84" i="1" s="1"/>
  <c r="B83" i="1"/>
  <c r="A83" i="1" s="1"/>
  <c r="B82" i="1"/>
  <c r="A82" i="1" s="1"/>
  <c r="B81" i="1"/>
  <c r="A81" i="1" s="1"/>
  <c r="B80" i="1"/>
  <c r="A80" i="1" s="1"/>
  <c r="B4" i="1"/>
  <c r="A4" i="1" s="1"/>
  <c r="B5" i="1"/>
  <c r="A5" i="1" s="1"/>
  <c r="B6" i="1"/>
  <c r="C6" i="1" s="1"/>
  <c r="B7" i="1"/>
  <c r="C7" i="1" s="1"/>
  <c r="B8" i="1"/>
  <c r="C8" i="1" s="1"/>
  <c r="B9" i="1"/>
  <c r="C9" i="1" s="1"/>
  <c r="B10" i="1"/>
  <c r="A10" i="1" s="1"/>
  <c r="B11" i="1"/>
  <c r="A11" i="1" s="1"/>
  <c r="B12" i="1"/>
  <c r="A12" i="1" s="1"/>
  <c r="B13" i="1"/>
  <c r="C13" i="1" s="1"/>
  <c r="B14" i="1"/>
  <c r="C14" i="1" s="1"/>
  <c r="B15" i="1"/>
  <c r="A15" i="1" s="1"/>
  <c r="B16" i="1"/>
  <c r="A16" i="1" s="1"/>
  <c r="B17" i="1"/>
  <c r="C17" i="1" s="1"/>
  <c r="B18" i="1"/>
  <c r="A18" i="1" s="1"/>
  <c r="B19" i="1"/>
  <c r="A19" i="1" s="1"/>
  <c r="B20" i="1"/>
  <c r="A20" i="1" s="1"/>
  <c r="B21" i="1"/>
  <c r="A21" i="1" s="1"/>
  <c r="B22" i="1"/>
  <c r="C22" i="1" s="1"/>
  <c r="B23" i="1"/>
  <c r="A23" i="1" s="1"/>
  <c r="B24" i="1"/>
  <c r="A24" i="1" s="1"/>
  <c r="B25" i="1"/>
  <c r="C25" i="1" s="1"/>
  <c r="B26" i="1"/>
  <c r="A26" i="1" s="1"/>
  <c r="B27" i="1"/>
  <c r="A27" i="1" s="1"/>
  <c r="B28" i="1"/>
  <c r="A28" i="1" s="1"/>
  <c r="B29" i="1"/>
  <c r="A29" i="1" s="1"/>
  <c r="B30" i="1"/>
  <c r="C30" i="1" s="1"/>
  <c r="B31" i="1"/>
  <c r="A31" i="1" s="1"/>
  <c r="B32" i="1"/>
  <c r="D32" i="1" s="1"/>
  <c r="B33" i="1"/>
  <c r="C33" i="1" s="1"/>
  <c r="B34" i="1"/>
  <c r="A34" i="1" s="1"/>
  <c r="B35" i="1"/>
  <c r="A35" i="1" s="1"/>
  <c r="B36" i="1"/>
  <c r="A36" i="1" s="1"/>
  <c r="B37" i="1"/>
  <c r="A37" i="1" s="1"/>
  <c r="B38" i="1"/>
  <c r="C38" i="1" s="1"/>
  <c r="B39" i="1"/>
  <c r="C39" i="1" s="1"/>
  <c r="B40" i="1"/>
  <c r="A40" i="1" s="1"/>
  <c r="B41" i="1"/>
  <c r="D41" i="1" s="1"/>
  <c r="B42" i="1"/>
  <c r="A42" i="1" s="1"/>
  <c r="B43" i="1"/>
  <c r="A43" i="1" s="1"/>
  <c r="B44" i="1"/>
  <c r="A44" i="1" s="1"/>
  <c r="B45" i="1"/>
  <c r="A45" i="1" s="1"/>
  <c r="B46" i="1"/>
  <c r="C46" i="1" s="1"/>
  <c r="B47" i="1"/>
  <c r="C47" i="1" s="1"/>
  <c r="B48" i="1"/>
  <c r="A48" i="1" s="1"/>
  <c r="B49" i="1"/>
  <c r="A49" i="1" s="1"/>
  <c r="B50" i="1"/>
  <c r="A50" i="1" s="1"/>
  <c r="B51" i="1"/>
  <c r="A51" i="1" s="1"/>
  <c r="B52" i="1"/>
  <c r="A52" i="1" s="1"/>
  <c r="B53" i="1"/>
  <c r="A53" i="1" s="1"/>
  <c r="B54" i="1"/>
  <c r="C54" i="1" s="1"/>
  <c r="B55" i="1"/>
  <c r="C55" i="1" s="1"/>
  <c r="B56" i="1"/>
  <c r="A56" i="1" s="1"/>
  <c r="B57" i="1"/>
  <c r="A57" i="1" s="1"/>
  <c r="B58" i="1"/>
  <c r="A58" i="1" s="1"/>
  <c r="B59" i="1"/>
  <c r="A59" i="1" s="1"/>
  <c r="B60" i="1"/>
  <c r="A60" i="1" s="1"/>
  <c r="B61" i="1"/>
  <c r="A61" i="1" s="1"/>
  <c r="B62" i="1"/>
  <c r="C62" i="1" s="1"/>
  <c r="B63" i="1"/>
  <c r="C63" i="1" s="1"/>
  <c r="B64" i="1"/>
  <c r="A64" i="1" s="1"/>
  <c r="C64" i="1"/>
  <c r="B65" i="1"/>
  <c r="A65" i="1" s="1"/>
  <c r="B66" i="1"/>
  <c r="A66" i="1" s="1"/>
  <c r="B67" i="1"/>
  <c r="A67" i="1" s="1"/>
  <c r="B68" i="1"/>
  <c r="A68" i="1" s="1"/>
  <c r="B69" i="1"/>
  <c r="A69" i="1" s="1"/>
  <c r="B70" i="1"/>
  <c r="C70" i="1" s="1"/>
  <c r="B71" i="1"/>
  <c r="C71" i="1" s="1"/>
  <c r="B72" i="1"/>
  <c r="A72" i="1" s="1"/>
  <c r="B73" i="1"/>
  <c r="A73" i="1" s="1"/>
  <c r="B74" i="1"/>
  <c r="A74" i="1" s="1"/>
  <c r="B75" i="1"/>
  <c r="A75" i="1" s="1"/>
  <c r="B76" i="1"/>
  <c r="A76" i="1" s="1"/>
  <c r="B77" i="1"/>
  <c r="A77" i="1" s="1"/>
  <c r="B78" i="1"/>
  <c r="C78" i="1" s="1"/>
  <c r="B79" i="1"/>
  <c r="C79" i="1" s="1"/>
  <c r="B3" i="1"/>
  <c r="A3" i="1" s="1"/>
  <c r="D86" i="1" l="1"/>
  <c r="C86" i="1"/>
  <c r="D85" i="1"/>
  <c r="C85" i="1"/>
  <c r="D84" i="1"/>
  <c r="C84" i="1"/>
  <c r="D83" i="1"/>
  <c r="C83" i="1"/>
  <c r="C26" i="1"/>
  <c r="A32" i="1"/>
  <c r="D82" i="1"/>
  <c r="C82" i="1"/>
  <c r="A71" i="1"/>
  <c r="C57" i="1"/>
  <c r="D9" i="1"/>
  <c r="C73" i="1"/>
  <c r="D81" i="1"/>
  <c r="C59" i="1"/>
  <c r="C23" i="1"/>
  <c r="C81" i="1"/>
  <c r="C67" i="1"/>
  <c r="A63" i="1"/>
  <c r="C32" i="1"/>
  <c r="A17" i="1"/>
  <c r="D3" i="1"/>
  <c r="D72" i="1"/>
  <c r="D64" i="1"/>
  <c r="D56" i="1"/>
  <c r="D48" i="1"/>
  <c r="D40" i="1"/>
  <c r="D23" i="1"/>
  <c r="D15" i="1"/>
  <c r="D7" i="1"/>
  <c r="C72" i="1"/>
  <c r="C49" i="1"/>
  <c r="C43" i="1"/>
  <c r="A39" i="1"/>
  <c r="A9" i="1"/>
  <c r="D79" i="1"/>
  <c r="D71" i="1"/>
  <c r="D63" i="1"/>
  <c r="D55" i="1"/>
  <c r="D47" i="1"/>
  <c r="D39" i="1"/>
  <c r="D31" i="1"/>
  <c r="D22" i="1"/>
  <c r="D14" i="1"/>
  <c r="D6" i="1"/>
  <c r="D78" i="1"/>
  <c r="D70" i="1"/>
  <c r="D62" i="1"/>
  <c r="D54" i="1"/>
  <c r="D46" i="1"/>
  <c r="D38" i="1"/>
  <c r="D30" i="1"/>
  <c r="D21" i="1"/>
  <c r="D13" i="1"/>
  <c r="D5" i="1"/>
  <c r="C65" i="1"/>
  <c r="A55" i="1"/>
  <c r="C31" i="1"/>
  <c r="A8" i="1"/>
  <c r="D77" i="1"/>
  <c r="D69" i="1"/>
  <c r="D61" i="1"/>
  <c r="D53" i="1"/>
  <c r="D45" i="1"/>
  <c r="D37" i="1"/>
  <c r="D29" i="1"/>
  <c r="D20" i="1"/>
  <c r="D12" i="1"/>
  <c r="D4" i="1"/>
  <c r="C41" i="1"/>
  <c r="D76" i="1"/>
  <c r="D68" i="1"/>
  <c r="D60" i="1"/>
  <c r="D52" i="1"/>
  <c r="D44" i="1"/>
  <c r="D36" i="1"/>
  <c r="D28" i="1"/>
  <c r="D19" i="1"/>
  <c r="D11" i="1"/>
  <c r="D80" i="1"/>
  <c r="A47" i="1"/>
  <c r="C24" i="1"/>
  <c r="D75" i="1"/>
  <c r="D67" i="1"/>
  <c r="D59" i="1"/>
  <c r="D51" i="1"/>
  <c r="D43" i="1"/>
  <c r="D35" i="1"/>
  <c r="D26" i="1"/>
  <c r="D18" i="1"/>
  <c r="D10" i="1"/>
  <c r="C80" i="1"/>
  <c r="C75" i="1"/>
  <c r="A41" i="1"/>
  <c r="D74" i="1"/>
  <c r="D66" i="1"/>
  <c r="D58" i="1"/>
  <c r="D50" i="1"/>
  <c r="D42" i="1"/>
  <c r="D34" i="1"/>
  <c r="D25" i="1"/>
  <c r="D17" i="1"/>
  <c r="D73" i="1"/>
  <c r="D65" i="1"/>
  <c r="D57" i="1"/>
  <c r="D49" i="1"/>
  <c r="D33" i="1"/>
  <c r="D24" i="1"/>
  <c r="D16" i="1"/>
  <c r="D8" i="1"/>
  <c r="D27" i="1"/>
  <c r="A33" i="1"/>
  <c r="A25" i="1"/>
  <c r="C16" i="1"/>
  <c r="A13" i="1"/>
  <c r="A79" i="1"/>
  <c r="C56" i="1"/>
  <c r="C48" i="1"/>
  <c r="C40" i="1"/>
  <c r="C27" i="1"/>
  <c r="C19" i="1"/>
  <c r="C11" i="1"/>
  <c r="C35" i="1"/>
  <c r="C15" i="1"/>
  <c r="A7" i="1"/>
  <c r="C51" i="1"/>
  <c r="C3" i="1"/>
  <c r="C74" i="1"/>
  <c r="C66" i="1"/>
  <c r="C58" i="1"/>
  <c r="C50" i="1"/>
  <c r="C42" i="1"/>
  <c r="A38" i="1"/>
  <c r="A30" i="1"/>
  <c r="A22" i="1"/>
  <c r="A14" i="1"/>
  <c r="A6" i="1"/>
  <c r="A70" i="1"/>
  <c r="A62" i="1"/>
  <c r="A54" i="1"/>
  <c r="A46" i="1"/>
  <c r="C77" i="1"/>
  <c r="C69" i="1"/>
  <c r="C61" i="1"/>
  <c r="C53" i="1"/>
  <c r="C45" i="1"/>
  <c r="C37" i="1"/>
  <c r="C29" i="1"/>
  <c r="C21" i="1"/>
  <c r="C5" i="1"/>
  <c r="C34" i="1"/>
  <c r="C18" i="1"/>
  <c r="C10" i="1"/>
  <c r="A78" i="1"/>
  <c r="C76" i="1"/>
  <c r="C68" i="1"/>
  <c r="C60" i="1"/>
  <c r="C52" i="1"/>
  <c r="C44" i="1"/>
  <c r="C36" i="1"/>
  <c r="C28" i="1"/>
  <c r="C20" i="1"/>
  <c r="C12" i="1"/>
  <c r="C4" i="1"/>
</calcChain>
</file>

<file path=xl/sharedStrings.xml><?xml version="1.0" encoding="utf-8"?>
<sst xmlns="http://schemas.openxmlformats.org/spreadsheetml/2006/main" count="1560" uniqueCount="617">
  <si>
    <t xml:space="preserve">Municipio </t>
  </si>
  <si>
    <t>Día de reunión</t>
  </si>
  <si>
    <t>Funcionario(a)</t>
  </si>
  <si>
    <t>Cargo</t>
  </si>
  <si>
    <t xml:space="preserve">Correos </t>
  </si>
  <si>
    <t>Día para enviar la prueba</t>
  </si>
  <si>
    <t>Calera de Tango</t>
  </si>
  <si>
    <t>Administrador Municipal</t>
  </si>
  <si>
    <t xml:space="preserve">IPEREZ@CALERADETANGO.NET </t>
  </si>
  <si>
    <t>Claudia Cácerez</t>
  </si>
  <si>
    <t>Directora de SECPLA</t>
  </si>
  <si>
    <t xml:space="preserve">CCACERES@CALERADETANGO.NET </t>
  </si>
  <si>
    <t>Hualañé</t>
  </si>
  <si>
    <t>Marcelo Hernádez</t>
  </si>
  <si>
    <t>marcelo.hernandez@hualane.cl</t>
  </si>
  <si>
    <t>Curepto</t>
  </si>
  <si>
    <t>René Alejandro Concha González</t>
  </si>
  <si>
    <t>Alcalde</t>
  </si>
  <si>
    <t>alcalde@curepto.cl
control@curepto.cl</t>
  </si>
  <si>
    <t>Tucapel</t>
  </si>
  <si>
    <t>Jaime Veloso Jara</t>
  </si>
  <si>
    <t>jaimeveloso@gmail.com</t>
  </si>
  <si>
    <t>Estado del correo</t>
  </si>
  <si>
    <t>N°</t>
  </si>
  <si>
    <t>Porvenir</t>
  </si>
  <si>
    <t>Ítalo Pérez</t>
  </si>
  <si>
    <t>José Gabriel Parada </t>
  </si>
  <si>
    <t>Dpto Desarrollo Social</t>
  </si>
  <si>
    <t>rrozas@muniporvenir.cl</t>
  </si>
  <si>
    <t>Ricardo Rozas</t>
  </si>
  <si>
    <t>alcalde@muniporvenir.cl</t>
  </si>
  <si>
    <t>Enviado</t>
  </si>
  <si>
    <t>Cerro navia</t>
  </si>
  <si>
    <t>Mauro Tamayo</t>
  </si>
  <si>
    <t>Camila Rubio</t>
  </si>
  <si>
    <t>Administradora Municipal</t>
  </si>
  <si>
    <t>Castro</t>
  </si>
  <si>
    <t>Alejandro Córdova</t>
  </si>
  <si>
    <t>Encargado de informatica</t>
  </si>
  <si>
    <t>Camarones</t>
  </si>
  <si>
    <t>Esteban Guillermo Flores</t>
  </si>
  <si>
    <t>Rodolfo Apata</t>
  </si>
  <si>
    <t>Administración y Finanzas</t>
  </si>
  <si>
    <t>Puerto Aysén</t>
  </si>
  <si>
    <t>Julio Esteban Uribe Alvarado</t>
  </si>
  <si>
    <t>Juan Carlos Cárdenas Peralta</t>
  </si>
  <si>
    <t>Secretaría de Planificación </t>
  </si>
  <si>
    <t>Chile Chico</t>
  </si>
  <si>
    <t>Alejandro Oyarzun</t>
  </si>
  <si>
    <t>Administrador</t>
  </si>
  <si>
    <t>Ximena Herrera</t>
  </si>
  <si>
    <t>Directora de DIDECO</t>
  </si>
  <si>
    <t>Curacaví</t>
  </si>
  <si>
    <t>Rocío Sarmiento Gandarillas</t>
  </si>
  <si>
    <t>Iquique</t>
  </si>
  <si>
    <t>Por Enviar</t>
  </si>
  <si>
    <t>Yerbas Buenas</t>
  </si>
  <si>
    <t>Christian Castro</t>
  </si>
  <si>
    <t>Alcalde Subrogante</t>
  </si>
  <si>
    <t>Cohiaique</t>
  </si>
  <si>
    <t>Rodrigo Burgos</t>
  </si>
  <si>
    <t>mauro.tamayo@cerronavia.cl</t>
  </si>
  <si>
    <t>camila.rubio@cerronavia.cl</t>
  </si>
  <si>
    <t>alejandro.oyarzun@chilechico.cl</t>
  </si>
  <si>
    <t>alejandro.cordova@castromunicipio.cl</t>
  </si>
  <si>
    <t>esteban.flores@municamarones.cl</t>
  </si>
  <si>
    <t>rodolfo.apata@municamarones.cl</t>
  </si>
  <si>
    <t>jccardenas@puertoaysen.cl</t>
  </si>
  <si>
    <t>juribe@puertoaysen.cl</t>
  </si>
  <si>
    <t>organizaciones@municipalidadcuracavi.cl</t>
  </si>
  <si>
    <t>r.sarmiento@municipioiquique.cl</t>
  </si>
  <si>
    <t>alcaldiayb@gmail.com</t>
  </si>
  <si>
    <t>rodrigoburgos@coyhaique.cl</t>
  </si>
  <si>
    <t>Lolol</t>
  </si>
  <si>
    <t>Paulo Cubillos</t>
  </si>
  <si>
    <t>Secretario Comunal de Planificación</t>
  </si>
  <si>
    <t>paulo.cubillos@gmail.com 
secplanlolol@yahoo.es</t>
  </si>
  <si>
    <t>password</t>
  </si>
  <si>
    <t>Data123456.</t>
  </si>
  <si>
    <t>The Correo electrónico field is not a valid e-mail address.</t>
  </si>
  <si>
    <t>ya esta creado(no se cual es el pass</t>
  </si>
  <si>
    <t xml:space="preserve">Dia de envío </t>
  </si>
  <si>
    <t>Concepción</t>
  </si>
  <si>
    <t> ﻿Claudio Letelier</t>
  </si>
  <si>
    <t>Director de Informática</t>
  </si>
  <si>
    <t>cletelier@concepcion.cl</t>
  </si>
  <si>
    <t>Molina</t>
  </si>
  <si>
    <t>José Bravo</t>
  </si>
  <si>
    <t>Encargado de proyectos de DIDECO</t>
  </si>
  <si>
    <t>jbravo@molina.cl</t>
  </si>
  <si>
    <t>Antuco</t>
  </si>
  <si>
    <t>César Araneda</t>
  </si>
  <si>
    <t>Asesor jurídico</t>
  </si>
  <si>
    <t>asesorjuridico@municipalidadantuco.cl</t>
  </si>
  <si>
    <t>Diego</t>
  </si>
  <si>
    <t>Director de SECPLAN</t>
  </si>
  <si>
    <t>secplan@municipalidadantuco.cl</t>
  </si>
  <si>
    <t>José Muñoz Medina</t>
  </si>
  <si>
    <t>Secretario Municipal</t>
  </si>
  <si>
    <t>secretaria@mlicanten.cl</t>
  </si>
  <si>
    <t>Cañete</t>
  </si>
  <si>
    <t>Marcia Ordenes Navarro</t>
  </si>
  <si>
    <t>Administradora</t>
  </si>
  <si>
    <t>informatica@municanete.cl</t>
  </si>
  <si>
    <t>Diego de Almagro</t>
  </si>
  <si>
    <t>Guillermo Parraguez</t>
  </si>
  <si>
    <t>Comunicador Audiovisual</t>
  </si>
  <si>
    <t>gparraguez@imda.cl</t>
  </si>
  <si>
    <t>La Florida</t>
  </si>
  <si>
    <t>Lorena Rivera</t>
  </si>
  <si>
    <t>Dirección de Desarrollo comunitario y social</t>
  </si>
  <si>
    <t>lrivera@laflorida.cl</t>
  </si>
  <si>
    <t>Tomás Pavés</t>
  </si>
  <si>
    <t>tomas.pavez@laflorida.cl</t>
  </si>
  <si>
    <t>Paredone</t>
  </si>
  <si>
    <t>María Ibet</t>
  </si>
  <si>
    <t>dideco@comunaparedones.cl
informatica@comunaparedones.cl</t>
  </si>
  <si>
    <t>La Calera</t>
  </si>
  <si>
    <t>Arturo Adolfo Gatica</t>
  </si>
  <si>
    <t>Encargado de muchas cosas</t>
  </si>
  <si>
    <t>agatica@lacalera.cl</t>
  </si>
  <si>
    <t>Marchigue</t>
  </si>
  <si>
    <t>Fabian Fuentes Herrera</t>
  </si>
  <si>
    <t>Jefe de Informática</t>
  </si>
  <si>
    <t>ffuentes@munimarchigue.cl</t>
  </si>
  <si>
    <t>Isla de Maipo</t>
  </si>
  <si>
    <t>Martin Riofrio</t>
  </si>
  <si>
    <t>mriofrio@islademaipo.cl</t>
  </si>
  <si>
    <t>Fernanda Rojas</t>
  </si>
  <si>
    <t>frojas@islademaipo.cl</t>
  </si>
  <si>
    <t xml:space="preserve">Enviar focos de calor para la comuna </t>
  </si>
  <si>
    <t>Pedro Aguirre Cerda</t>
  </si>
  <si>
    <t>jdaza@pedroaguirrecerda.cl</t>
  </si>
  <si>
    <t>phurtado@pedroaguirrecerda.cl</t>
  </si>
  <si>
    <t>Jorge Daza</t>
  </si>
  <si>
    <t>Paula﻿ Hurtado Ruiz</t>
  </si>
  <si>
    <t>Cochamó</t>
  </si>
  <si>
    <t>Silverio Morales</t>
  </si>
  <si>
    <t>silverio.morales@municochamo.cl</t>
  </si>
  <si>
    <r>
      <rPr>
        <sz val="11"/>
        <color rgb="FFFF0000"/>
        <rFont val="Calibri"/>
        <family val="2"/>
        <scheme val="minor"/>
      </rPr>
      <t xml:space="preserve">Enviar a la secretaria tb </t>
    </r>
    <r>
      <rPr>
        <sz val="11"/>
        <color theme="4"/>
        <rFont val="Calibri"/>
        <family val="2"/>
        <scheme val="minor"/>
      </rPr>
      <t>alcalde@municochamo.cl</t>
    </r>
  </si>
  <si>
    <t>Ñuñoa</t>
  </si>
  <si>
    <t xml:space="preserve">Jaime Araya </t>
  </si>
  <si>
    <t>José Miguel Cordero</t>
  </si>
  <si>
    <t>jarayag@nunoa.cl</t>
  </si>
  <si>
    <t>jmcordero@nunoa.cl</t>
  </si>
  <si>
    <t>Dpto de Informática</t>
  </si>
  <si>
    <t xml:space="preserve">Indicar las posibilidades de suscripción, descuentos, etc </t>
  </si>
  <si>
    <t>Katiuska Trujillo</t>
  </si>
  <si>
    <t>Katiuska.trujillo@muniplacilla.cl</t>
  </si>
  <si>
    <t>Jorge Zapata Vera</t>
  </si>
  <si>
    <t>Dirección de Seguridad Pública</t>
  </si>
  <si>
    <t>dsp.portezuelo@gmail.com</t>
  </si>
  <si>
    <t>Placilla</t>
  </si>
  <si>
    <t>Portezuelo</t>
  </si>
  <si>
    <t>Lanco</t>
  </si>
  <si>
    <t>Yesicca Quijada Luengo</t>
  </si>
  <si>
    <t>Jefa de Gabinete</t>
  </si>
  <si>
    <t>yessica.quijada@munilanco.cl 
juan.rocha@munilanco.cl
Patricio.contreras@munilanco.cl</t>
  </si>
  <si>
    <t>Enviar presentación general de la colección</t>
  </si>
  <si>
    <t>Fresia</t>
  </si>
  <si>
    <t>mcardenas@munifresia.cl</t>
  </si>
  <si>
    <t>jraimilla@munifresia.cl</t>
  </si>
  <si>
    <t>bburdiles@munifresia.cl</t>
  </si>
  <si>
    <t>Bernardita Burdiles</t>
  </si>
  <si>
    <t>Jefa de Administración</t>
  </si>
  <si>
    <t>Juan Raimilla</t>
  </si>
  <si>
    <t>Departamentod e conrol</t>
  </si>
  <si>
    <t xml:space="preserve">Alcalde </t>
  </si>
  <si>
    <t>José Miguel Cárdenas</t>
  </si>
  <si>
    <t>El Quisco</t>
  </si>
  <si>
    <t>Eduardo Berrios</t>
  </si>
  <si>
    <t>Jefe de Gabinete</t>
  </si>
  <si>
    <t>Paihuano</t>
  </si>
  <si>
    <t>Pedro Rojas Omfray</t>
  </si>
  <si>
    <t>administrador.municipal@munipaihuano.cl</t>
  </si>
  <si>
    <t>Enviar primero presentación para coordinar una reunión con el gabinete. Celular de Eduaro es 959409601</t>
  </si>
  <si>
    <t>Celular de Pedro: +569-98742757</t>
  </si>
  <si>
    <t>Curanilahue</t>
  </si>
  <si>
    <t>Javiera Oyarce</t>
  </si>
  <si>
    <t>Departamento de planificación</t>
  </si>
  <si>
    <t xml:space="preserve"> javiera.oyarce@munichue.cl
administrador﻿@munichue.cl</t>
  </si>
  <si>
    <t>Requinoa</t>
  </si>
  <si>
    <t>Cristian Albornoz</t>
  </si>
  <si>
    <t>margaritagonzalez@requinoa.cl
cristianalbornoz@requinoa.cl
Waldovaldivia@requinoa.cl</t>
  </si>
  <si>
    <t>Temuco</t>
  </si>
  <si>
    <t>Patricio Turra</t>
  </si>
  <si>
    <t>﻿﻿pturra@temuco.cl</t>
  </si>
  <si>
    <t>Quieren prueba de su propia información</t>
  </si>
  <si>
    <t>Peñalolen</t>
  </si>
  <si>
    <t>Jacqueline Cristina Lozano</t>
  </si>
  <si>
    <t>Alonso Andrés Fernandez Cisternas</t>
  </si>
  <si>
    <t>Fabian Alberto Ahumada Muñoz</t>
  </si>
  <si>
    <t>Asistente del Jefe del departamento de seguridad humana</t>
  </si>
  <si>
    <t>Jefe de atención a la victima</t>
  </si>
  <si>
    <t>Encargado del departamento de seguridad humana</t>
  </si>
  <si>
    <t>jlozano@penalolen.cl</t>
  </si>
  <si>
    <t>alonso.fernandez@penalolen.cl</t>
  </si>
  <si>
    <t>fabian.ahumada@penalolen.cl</t>
  </si>
  <si>
    <t>Quillón</t>
  </si>
  <si>
    <t>Claudio González</t>
  </si>
  <si>
    <t>Brayan Lobos</t>
  </si>
  <si>
    <t>soporteinformatica@quillon.cl</t>
  </si>
  <si>
    <t>apoyoinformatica@quillon.cl</t>
  </si>
  <si>
    <t>Soporte Informática</t>
  </si>
  <si>
    <t>Claudio saldrá de la oficina pro un mes Brayan tomará el mando</t>
  </si>
  <si>
    <t>San Joaquín</t>
  </si>
  <si>
    <t>Daniel Esteban Antileo</t>
  </si>
  <si>
    <t>Director de Programas Sociales</t>
  </si>
  <si>
    <t>danielantileo@sanjoaquin.cl</t>
  </si>
  <si>
    <t>Interesado en integrar su propia información</t>
  </si>
  <si>
    <t>Arica</t>
  </si>
  <si>
    <t>Christian Diaz Ramirez</t>
  </si>
  <si>
    <t>christian.diaz@municipalidadarica.cl  edwin.briceno@municipalidadarica.cl  juan.urzua﻿@municipalidadarica.cl</t>
  </si>
  <si>
    <t>luismaciasdemarchi@gmail.com</t>
  </si>
  <si>
    <t>Luis Macias Demarchi</t>
  </si>
  <si>
    <t>Quemchi</t>
  </si>
  <si>
    <t>Director de Innovación y Desarrollo</t>
  </si>
  <si>
    <t>Laguna Blanca</t>
  </si>
  <si>
    <t>Carola Ampuero</t>
  </si>
  <si>
    <t>Desarrollo Comunitario</t>
  </si>
  <si>
    <t xml:space="preserve">fernando.ojeda@mlagunablanca.cl
carola.ampuero@mlagunablanca.cl </t>
  </si>
  <si>
    <t>Río Verde</t>
  </si>
  <si>
    <t>Carlos Klein</t>
  </si>
  <si>
    <t>Director de Desarrollo Comunitario</t>
  </si>
  <si>
    <t>cklein@rioverde.cl</t>
  </si>
  <si>
    <t>Intersado en integrar su propia información</t>
  </si>
  <si>
    <t>ya esta creada la cuenta no se las credenciales</t>
  </si>
  <si>
    <t>Calle Larga</t>
  </si>
  <si>
    <t>Pablo Santibañez</t>
  </si>
  <si>
    <t>Vladimir Guajardo</t>
  </si>
  <si>
    <t>Christian Aguilera</t>
  </si>
  <si>
    <t>Informática</t>
  </si>
  <si>
    <t>psantibanez@municallelarga.cl</t>
  </si>
  <si>
    <t>vguajardo@municallelarga.cl</t>
  </si>
  <si>
    <t xml:space="preserve">caguilera@municallelarga.cl </t>
  </si>
  <si>
    <t>Casablanca</t>
  </si>
  <si>
    <t>Francisco Riquelme</t>
  </si>
  <si>
    <t xml:space="preserve">Francisco.riquelme@municipalidadcasablanca.cl
Javier.ilabaca@municipalidadcasablanca.cl 
</t>
  </si>
  <si>
    <t>Quinta Normal</t>
  </si>
  <si>
    <t>Héctor Opazo</t>
  </si>
  <si>
    <t xml:space="preserve">hector.opazo@quintanormal.cl
alejandra.delabarra@quintanormal.cl
</t>
  </si>
  <si>
    <t>Calbuco</t>
  </si>
  <si>
    <t>Miguel Ángel Calderón</t>
  </si>
  <si>
    <t>miguel.caldron@municipalidadcalbuco.cl</t>
  </si>
  <si>
    <t xml:space="preserve">Interés en georreferenciar toda la información del Archipíelago </t>
  </si>
  <si>
    <t xml:space="preserve">gabinete@elquisco.cl </t>
  </si>
  <si>
    <t>San Esteban</t>
  </si>
  <si>
    <t>Exequiel Valdés</t>
  </si>
  <si>
    <t>director.dideco@munisanesteban.cl</t>
  </si>
  <si>
    <t>San Ignacio</t>
  </si>
  <si>
    <t>César Figueroa</t>
  </si>
  <si>
    <t>m.zapata@munisanignacio.cl</t>
  </si>
  <si>
    <t>Putaendo</t>
  </si>
  <si>
    <r>
      <t>César Antonio D'Alen</t>
    </r>
    <r>
      <rPr>
        <sz val="11"/>
        <color theme="1"/>
        <rFont val="Calibri"/>
        <family val="2"/>
      </rPr>
      <t>ç</t>
    </r>
    <r>
      <rPr>
        <sz val="11"/>
        <color theme="1"/>
        <rFont val="Calibri"/>
        <family val="2"/>
        <scheme val="minor"/>
      </rPr>
      <t>on Vásquez</t>
    </r>
  </si>
  <si>
    <t>Informático</t>
  </si>
  <si>
    <t>﻿﻿cesar.dalencon@putaendo.cl
﻿﻿mirna.humeres@putaendo.cl
﻿﻿dideco@putaendo.cl
﻿﻿secplan@putaendo.cl</t>
  </si>
  <si>
    <t>El Carmen</t>
  </si>
  <si>
    <t>Eduardo Riquelme ﻿Quinteros</t>
  </si>
  <si>
    <t>adm.municipalidadelcarmen@gmail.com</t>
  </si>
  <si>
    <t>Quilicura</t>
  </si>
  <si>
    <t xml:space="preserve">Diego Elorza </t>
  </si>
  <si>
    <t>Profesional de Administración Municipal</t>
  </si>
  <si>
    <t>diego.elorza@quilicura.cl</t>
  </si>
  <si>
    <t>San Fabián</t>
  </si>
  <si>
    <t>Oliver Gaete</t>
  </si>
  <si>
    <t>soporte@sanfabian.cl
ogaetef@gmail.com</t>
  </si>
  <si>
    <t>San Pedro de LaPaz</t>
  </si>
  <si>
    <t>Roberto Ortiz</t>
  </si>
  <si>
    <t>SECPLA</t>
  </si>
  <si>
    <t>rortiz@sanpedrodelapaz.cl
frojas@sanpedrodelapaz.cl</t>
  </si>
  <si>
    <t>Vichuquen</t>
  </si>
  <si>
    <t>Patricio Rivera</t>
  </si>
  <si>
    <t>José Rojas</t>
  </si>
  <si>
    <t>patriciorivera1329@gmail.com</t>
  </si>
  <si>
    <t>jose.rojas@mvichuquen.cl</t>
  </si>
  <si>
    <t>no enviado</t>
  </si>
  <si>
    <t>Las Cabras</t>
  </si>
  <si>
    <t>Juan Pablo Flores Astorga</t>
  </si>
  <si>
    <t>alcalde@lascabrasmunicipalidad.cl</t>
  </si>
  <si>
    <t>Comentarios de envio de prueba</t>
  </si>
  <si>
    <t>Envío de correo de seguimiento</t>
  </si>
  <si>
    <t>San Carlos</t>
  </si>
  <si>
    <t>Cristian Valdebenito</t>
  </si>
  <si>
    <t>informatica@sancarlos.cl
cristian.perez@sancarlos.cl</t>
  </si>
  <si>
    <t>No les interesa</t>
  </si>
  <si>
    <t>Pendiente seguimiento</t>
  </si>
  <si>
    <t>Codreg</t>
  </si>
  <si>
    <t>Región</t>
  </si>
  <si>
    <t>Codcom</t>
  </si>
  <si>
    <t>Comuna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</si>
  <si>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</si>
  <si>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</si>
  <si>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</si>
  <si>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</si>
  <si>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</si>
  <si>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</si>
  <si>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</si>
  <si>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</si>
  <si>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</si>
  <si>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</si>
  <si>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</si>
  <si>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</si>
  <si>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</si>
  <si>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</si>
  <si>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</si>
  <si>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</si>
  <si>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Atacama</t>
  </si>
  <si>
    <t>Copiapó</t>
  </si>
  <si>
    <t>Caldera</t>
  </si>
  <si>
    <t>Tierra Amarilla</t>
  </si>
  <si>
    <t>Chañaral</t>
  </si>
  <si>
    <t>Vallenar</t>
  </si>
  <si>
    <t>Alto del Carmen</t>
  </si>
  <si>
    <t>Freirina</t>
  </si>
  <si>
    <t>Huasco</t>
  </si>
  <si>
    <t>Coquimbo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</si>
  <si>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</si>
  <si>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</si>
  <si>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</si>
  <si>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</si>
  <si>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</si>
  <si>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</si>
  <si>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</si>
  <si>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</si>
  <si>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</si>
  <si>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</si>
  <si>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</si>
  <si>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</si>
  <si>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</si>
  <si>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</si>
  <si>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</si>
  <si>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</si>
  <si>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</si>
  <si>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</si>
  <si>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</si>
  <si>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</si>
  <si>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</si>
  <si>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</si>
  <si>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Rinconada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</si>
  <si>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</si>
  <si>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</si>
  <si>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</si>
  <si>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</si>
  <si>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</si>
  <si>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</si>
  <si>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</si>
  <si>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</si>
  <si>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</si>
  <si>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</si>
  <si>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</si>
  <si>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</si>
  <si>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</si>
  <si>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Tabo</t>
  </si>
  <si>
    <t>Santo Domingo</t>
  </si>
  <si>
    <t>San Felipe</t>
  </si>
  <si>
    <t>Catemu</t>
  </si>
  <si>
    <t>Llaillay</t>
  </si>
  <si>
    <t>Panquehue</t>
  </si>
  <si>
    <t>Santa María</t>
  </si>
  <si>
    <t>Quilpué</t>
  </si>
  <si>
    <t>Limache</t>
  </si>
  <si>
    <t>Olmué</t>
  </si>
  <si>
    <t>Villa Alemana</t>
  </si>
  <si>
    <t>O'Higgins</t>
  </si>
  <si>
    <t>Rancagua</t>
  </si>
  <si>
    <t>Codegua</t>
  </si>
  <si>
    <t>Coinco</t>
  </si>
  <si>
    <t>Coltauco</t>
  </si>
  <si>
    <t>Doñihue</t>
  </si>
  <si>
    <t>Graneros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</si>
  <si>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</si>
  <si>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</si>
  <si>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</si>
  <si>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</si>
  <si>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</si>
  <si>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</si>
  <si>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</si>
  <si>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</si>
  <si>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</si>
  <si>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</si>
  <si>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</si>
  <si>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</si>
  <si>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</si>
  <si>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</si>
  <si>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</si>
  <si>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</si>
  <si>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</si>
  <si>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</si>
  <si>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</si>
  <si>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Nancagua</t>
  </si>
  <si>
    <t>Palmilla</t>
  </si>
  <si>
    <t>Peralillo</t>
  </si>
  <si>
    <t>Pumanque</t>
  </si>
  <si>
    <t>Santa Cruz</t>
  </si>
  <si>
    <t>Maule</t>
  </si>
  <si>
    <t>Talca</t>
  </si>
  <si>
    <t>Constitución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</si>
  <si>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</si>
  <si>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</si>
  <si>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</si>
  <si>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</si>
  <si>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</si>
  <si>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</si>
  <si>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</si>
  <si>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</si>
  <si>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</si>
  <si>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</si>
  <si>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Licantén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</si>
  <si>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</si>
  <si>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</si>
  <si>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</si>
  <si>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</si>
  <si>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</si>
  <si>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</si>
  <si>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</si>
  <si>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</si>
  <si>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</si>
  <si>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</si>
  <si>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</si>
  <si>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</si>
  <si>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</si>
  <si>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</si>
  <si>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</si>
  <si>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</si>
  <si>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</si>
  <si>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</si>
  <si>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</si>
  <si>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</si>
  <si>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</si>
  <si>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</si>
  <si>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</si>
  <si>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</si>
  <si>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</si>
  <si>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</si>
  <si>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Contulmo</t>
  </si>
  <si>
    <t>Los Alamos</t>
  </si>
  <si>
    <t>Tirúa</t>
  </si>
  <si>
    <t>Los Angeles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</si>
  <si>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</si>
  <si>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</si>
  <si>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</si>
  <si>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</si>
  <si>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</si>
  <si>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</si>
  <si>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</si>
  <si>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</si>
  <si>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</si>
  <si>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Yumbel</t>
  </si>
  <si>
    <t>Alto Biobío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</si>
  <si>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</si>
  <si>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</si>
  <si>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</si>
  <si>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</si>
  <si>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</si>
  <si>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</si>
  <si>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</si>
  <si>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</si>
  <si>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</si>
  <si>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</si>
  <si>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</si>
  <si>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</si>
  <si>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</si>
  <si>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</si>
  <si>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</si>
  <si>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</si>
  <si>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</si>
  <si>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</si>
  <si>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</si>
  <si>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</si>
  <si>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</si>
  <si>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</si>
  <si>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</si>
  <si>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</si>
  <si>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</si>
  <si>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</si>
  <si>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</si>
  <si>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</si>
  <si>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</si>
  <si>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</si>
  <si>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</si>
  <si>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</si>
  <si>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Los Lagos</t>
  </si>
  <si>
    <t>Puerto Montt</t>
  </si>
  <si>
    <t>Frutillar</t>
  </si>
  <si>
    <t>Los Muermos</t>
  </si>
  <si>
    <t>Llanquihue</t>
  </si>
  <si>
    <t>Maullín</t>
  </si>
  <si>
    <t>Puerto Varas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</si>
  <si>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</si>
  <si>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</si>
  <si>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</si>
  <si>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</si>
  <si>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</si>
  <si>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</si>
  <si>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</si>
  <si>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</si>
  <si>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</si>
  <si>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</si>
  <si>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</si>
  <si>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</si>
  <si>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</si>
  <si>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</si>
  <si>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</si>
  <si>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</si>
  <si>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</si>
  <si>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</si>
  <si>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</si>
  <si>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Aysén</t>
  </si>
  <si>
    <t>Coihaique</t>
  </si>
  <si>
    <t>Lago Verde</t>
  </si>
  <si>
    <t>Aisén</t>
  </si>
  <si>
    <t>Cisnes</t>
  </si>
  <si>
    <t>Guaitecas</t>
  </si>
  <si>
    <t>Cochrane</t>
  </si>
  <si>
    <t>Tortel</t>
  </si>
  <si>
    <t>Río Ibáñez</t>
  </si>
  <si>
    <t>Magallanes</t>
  </si>
  <si>
    <t>Punta Arenas</t>
  </si>
  <si>
    <t>San Gregorio</t>
  </si>
  <si>
    <t>Cabo de Hornos</t>
  </si>
  <si>
    <t>Antártica</t>
  </si>
  <si>
    <t>Primavera</t>
  </si>
  <si>
    <t>Timaukel</t>
  </si>
  <si>
    <t>Natales</t>
  </si>
  <si>
    <t>Torres del Paine</t>
  </si>
  <si>
    <t>Metropolitana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</si>
  <si>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</si>
  <si>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</si>
  <si>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</si>
  <si>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</si>
  <si>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</si>
  <si>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</si>
  <si>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</si>
  <si>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</si>
  <si>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</si>
  <si>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</si>
  <si>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</si>
  <si>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</si>
  <si>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</si>
  <si>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</si>
  <si>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</si>
  <si>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</si>
  <si>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</si>
  <si>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</si>
  <si>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Peñalolén</t>
  </si>
  <si>
    <t>Providencia</t>
  </si>
  <si>
    <t>Pudahuel</t>
  </si>
  <si>
    <t>Recoleta</t>
  </si>
  <si>
    <t>Renca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</si>
  <si>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</si>
  <si>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</si>
  <si>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</si>
  <si>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</si>
  <si>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</si>
  <si>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</si>
  <si>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</si>
  <si>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</si>
  <si>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</si>
  <si>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</si>
  <si>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</si>
  <si>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Paine</t>
  </si>
  <si>
    <t>Melipilla</t>
  </si>
  <si>
    <t>Alhué</t>
  </si>
  <si>
    <t>María Pinto</t>
  </si>
  <si>
    <t>San Pedro</t>
  </si>
  <si>
    <t>Talagante</t>
  </si>
  <si>
    <t>El Monte</t>
  </si>
  <si>
    <t>Padre Hurtado</t>
  </si>
  <si>
    <t>Peñaflor</t>
  </si>
  <si>
    <t>Los Ríos</t>
  </si>
  <si>
    <t>Valdivia</t>
  </si>
  <si>
    <t>Corral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</si>
  <si>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</si>
  <si>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</si>
  <si>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</si>
  <si>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</si>
  <si>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</si>
  <si>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</si>
  <si>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</si>
  <si>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</si>
  <si>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 y Parinacota</t>
  </si>
  <si>
    <t>Putre</t>
  </si>
  <si>
    <t>General Lagos</t>
  </si>
  <si>
    <t>Ñuble</t>
  </si>
  <si>
    <t>Chillán</t>
  </si>
  <si>
    <t>Bulnes</t>
  </si>
  <si>
    <t>Chillán Viejo</t>
  </si>
  <si>
    <t>Pemuco</t>
  </si>
  <si>
    <t>Pinto</t>
  </si>
  <si>
    <t>Yungay</t>
  </si>
  <si>
    <t>Quirihue</t>
  </si>
  <si>
    <t>Cobquecura</t>
  </si>
  <si>
    <t>Coelemu</t>
  </si>
  <si>
    <t>Ninhue</t>
  </si>
  <si>
    <t>Ránquil</t>
  </si>
  <si>
    <t>Treguaco</t>
  </si>
  <si>
    <t>Coihueco</t>
  </si>
  <si>
    <t>Ñiquén</t>
  </si>
  <si>
    <t>San Nicolás</t>
  </si>
  <si>
    <t>id</t>
  </si>
  <si>
    <t>Comuna2</t>
  </si>
  <si>
    <t>Cristian Casas</t>
  </si>
  <si>
    <t>ccasas@munisanfelipe.cl</t>
  </si>
  <si>
    <t>Marco Romero</t>
  </si>
  <si>
    <t>marco.romero@riohurtado.cl
administradormunicipal@riohurtado.cl</t>
  </si>
  <si>
    <t>Denis Valenzuela</t>
  </si>
  <si>
    <t>Kenji Sanhueza</t>
  </si>
  <si>
    <t>ksanhueza@hualpenciudad.cl  ribanez@hualpenciudad.cl</t>
  </si>
  <si>
    <t>Adminitrador Municipal</t>
  </si>
  <si>
    <t>denis.valenzuela@municipalidadnancagua.cl  felipe.montecinos@municipalidadnancagua.cl</t>
  </si>
  <si>
    <t>Edinson Rodrigo Jara</t>
  </si>
  <si>
    <t>rodrigo.jara@impa.gob.cl</t>
  </si>
  <si>
    <t>Víctor Chadez Albornoz</t>
  </si>
  <si>
    <t>DIDECO</t>
  </si>
  <si>
    <t>﻿﻿vchadez@villalegre.cl</t>
  </si>
  <si>
    <t>Yasna Jaramillo</t>
  </si>
  <si>
    <t>admun@muniercilla.cl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</si>
</sst>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14" fontId="0" fillId="0" borderId="1" xfId="0" applyNumberFormat="1" applyBorder="1" applyAlignment="1">
      <alignment vertical="top"/>
    </xf>
    <xf numFmtId="14" fontId="0" fillId="0" borderId="1" xfId="0" applyNumberFormat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4" xfId="0" applyFont="1" applyFill="1" applyBorder="1" applyAlignment="1">
      <alignment horizontal="center" vertical="top" wrapText="1"/>
    </xf>
    <xf numFmtId="14" fontId="0" fillId="0" borderId="4" xfId="0" applyNumberFormat="1" applyBorder="1" applyAlignment="1">
      <alignment vertical="top" wrapText="1"/>
    </xf>
    <xf numFmtId="0" fontId="0" fillId="0" borderId="4" xfId="0" applyFont="1" applyFill="1" applyBorder="1" applyAlignment="1">
      <alignment horizontal="left" vertical="top" wrapText="1"/>
    </xf>
    <xf numFmtId="14" fontId="0" fillId="0" borderId="3" xfId="0" applyNumberFormat="1" applyBorder="1" applyAlignment="1">
      <alignment vertical="top" wrapText="1"/>
    </xf>
    <xf numFmtId="14" fontId="0" fillId="0" borderId="1" xfId="0" applyNumberFormat="1" applyFont="1" applyFill="1" applyBorder="1" applyAlignment="1">
      <alignment horizontal="left" vertical="top" wrapText="1"/>
    </xf>
    <xf numFmtId="14" fontId="0" fillId="0" borderId="1" xfId="0" applyNumberForma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2" fillId="0" borderId="1" xfId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2" fillId="0" borderId="1" xfId="1" applyFill="1" applyBorder="1" applyAlignment="1">
      <alignment horizontal="left" vertical="top" wrapText="1"/>
    </xf>
    <xf numFmtId="0" fontId="2" fillId="0" borderId="1" xfId="1" applyFill="1" applyBorder="1" applyAlignment="1">
      <alignment vertical="top" wrapText="1"/>
    </xf>
    <xf numFmtId="14" fontId="0" fillId="2" borderId="1" xfId="0" applyNumberFormat="1" applyFill="1" applyBorder="1" applyAlignment="1">
      <alignment vertical="top" wrapText="1"/>
    </xf>
    <xf numFmtId="14" fontId="0" fillId="2" borderId="3" xfId="0" applyNumberFormat="1" applyFill="1" applyBorder="1" applyAlignment="1">
      <alignment vertical="top" wrapText="1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1" fillId="0" borderId="0" xfId="0" applyFont="1" applyBorder="1" applyAlignment="1">
      <alignment horizontal="center" vertical="top"/>
    </xf>
    <xf numFmtId="0" fontId="2" fillId="0" borderId="4" xfId="1" applyBorder="1" applyAlignment="1">
      <alignment horizontal="left" vertical="top" wrapText="1"/>
    </xf>
    <xf numFmtId="14" fontId="0" fillId="0" borderId="5" xfId="0" applyNumberForma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0" xfId="1" applyAlignment="1">
      <alignment vertical="top"/>
    </xf>
    <xf numFmtId="0" fontId="0" fillId="2" borderId="0" xfId="0" applyFill="1" applyBorder="1" applyAlignment="1">
      <alignment vertical="top"/>
    </xf>
    <xf numFmtId="0" fontId="2" fillId="0" borderId="0" xfId="1" applyAlignment="1">
      <alignment vertical="top" wrapText="1"/>
    </xf>
    <xf numFmtId="0" fontId="6" fillId="3" borderId="0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center" vertical="top"/>
    </xf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22"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DD1CD4-F13F-495E-9044-082F1923E939}" name="Tabla1" displayName="Tabla1" ref="A2:P86" totalsRowShown="0" headerRowDxfId="17" tableBorderDxfId="16">
  <autoFilter ref="A2:P86" xr:uid="{CDDD1CD4-F13F-495E-9044-082F1923E939}"/>
  <tableColumns count="16">
    <tableColumn id="15" xr3:uid="{D06BE984-433D-4BFF-A541-8E8B197E9004}" name="id" dataDxfId="15">
      <calculatedColumnFormula>+IFERROR(Tabla1[[#This Row],[Codcom]]&amp;"-"&amp;Tabla1[[#This Row],[N°]],"Corregir")</calculatedColumnFormula>
    </tableColumn>
    <tableColumn id="14" xr3:uid="{005D3212-3A40-4B58-98D7-D1292D518F2A}" name="Codcom" dataDxfId="14">
      <calculatedColumnFormula>+IFERROR(VLOOKUP(Tabla1[[#This Row],[Municipio ]],Localiza[],2,0),"Corregir")</calculatedColumnFormula>
    </tableColumn>
    <tableColumn id="13" xr3:uid="{7C4811B9-553D-402C-8AAE-419885E9449F}" name="Comuna" dataDxfId="13">
      <calculatedColumnFormula>+IFERROR(VLOOKUP(Tabla1[[#This Row],[Codcom]],Localiza[[Codcom]:[Comuna2]],4,0),"Corregir")</calculatedColumnFormula>
    </tableColumn>
    <tableColumn id="16" xr3:uid="{0E7C9871-2703-4B7F-B017-8FC983E1B3BE}" name="Región" dataDxfId="12">
      <calculatedColumnFormula>+IFERROR(VLOOKUP(Tabla1[[#This Row],[Codcom]],Localiza[[Codcom]:[Comuna2]],3,0),"Corregir")</calculatedColumnFormula>
    </tableColumn>
    <tableColumn id="1" xr3:uid="{128420C0-17E6-4C77-B24A-031CE5058FD6}" name="N°" dataDxfId="11"/>
    <tableColumn id="2" xr3:uid="{D6A770A8-386A-411B-9533-00C2C2FFE47D}" name="Municipio " dataDxfId="10"/>
    <tableColumn id="3" xr3:uid="{527105F4-F27B-4877-BC35-7F33614E577B}" name="Día de reunión" dataDxfId="9"/>
    <tableColumn id="4" xr3:uid="{E6BA65C4-8DC3-41A5-9CE2-0D35C250677E}" name="Funcionario(a)" dataDxfId="8"/>
    <tableColumn id="5" xr3:uid="{75EE2533-C4B1-4338-9483-CDAF8802F627}" name="Cargo" dataDxfId="7"/>
    <tableColumn id="6" xr3:uid="{A5A2B6F6-24AC-4F79-95C5-1053CF4A49BC}" name="Correos " dataDxfId="6" dataCellStyle="Hipervínculo"/>
    <tableColumn id="10" xr3:uid="{0D98D44A-E831-4829-86E7-5361BA65F1B4}" name="password" dataDxfId="5" dataCellStyle="Hipervínculo"/>
    <tableColumn id="7" xr3:uid="{167FBB81-B95F-49E7-8C96-69A2D9C0D2E8}" name="Día para enviar la prueba" dataDxfId="4"/>
    <tableColumn id="11" xr3:uid="{D41D5D40-B772-45FB-B04C-3320A684E80C}" name="Dia de envío " dataDxfId="3"/>
    <tableColumn id="8" xr3:uid="{DF8FBEED-1178-47D1-8440-07DFAD957AA8}" name="Estado del correo" dataDxfId="2"/>
    <tableColumn id="9" xr3:uid="{5078CCB7-43F3-41D1-876F-BFA095105361}" name="Comentarios de envio de prueba" dataDxfId="1"/>
    <tableColumn id="12" xr3:uid="{183FF823-44FB-46DC-9581-132C380026ED}" name="Envío de correo de seguimiento" dataDxfId="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958957-DE5C-4904-ACAC-C7C6E172BB9F}" name="Localiza" displayName="Localiza" ref="A4:E350" totalsRowShown="0">
  <autoFilter ref="A4:E350" xr:uid="{4D958957-DE5C-4904-ACAC-C7C6E172BB9F}"/>
  <tableColumns count="5">
    <tableColumn id="1" xr3:uid="{20BA990C-27DD-494A-B64C-C267F003E337}" name="Comuna"/>
    <tableColumn id="2" xr3:uid="{D7C9CFC6-E3EF-4269-8EEB-0F7FCBE3D509}" name="Codcom"/>
    <tableColumn id="3" xr3:uid="{4EE4EA6D-D576-492E-97E4-D090820CAEA9}" name="Codreg"/>
    <tableColumn id="4" xr3:uid="{5464AC70-D203-40E1-BC56-521EBA0295C6}" name="Región"/>
    <tableColumn id="5" xr3:uid="{18FE3AD9-BE34-45A4-B1EA-F111B79363D8}" name="Comuna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omas.pavez@laflorida.cl" TargetMode="External"/><Relationship Id="rId21" Type="http://schemas.openxmlformats.org/officeDocument/2006/relationships/hyperlink" Target="mailto:asesorjuridico@municipalidadantuco.cl" TargetMode="External"/><Relationship Id="rId34" Type="http://schemas.openxmlformats.org/officeDocument/2006/relationships/hyperlink" Target="mailto:Katiuska.trujillo@muniplacilla.cl" TargetMode="External"/><Relationship Id="rId42" Type="http://schemas.openxmlformats.org/officeDocument/2006/relationships/hyperlink" Target="mailto:alonso.fernandez@penalolen.cl" TargetMode="External"/><Relationship Id="rId47" Type="http://schemas.openxmlformats.org/officeDocument/2006/relationships/hyperlink" Target="mailto:christian.diaz@municipalidadarica.cl" TargetMode="External"/><Relationship Id="rId50" Type="http://schemas.openxmlformats.org/officeDocument/2006/relationships/hyperlink" Target="mailto:psantibanez@municallelarga.cl" TargetMode="External"/><Relationship Id="rId55" Type="http://schemas.openxmlformats.org/officeDocument/2006/relationships/hyperlink" Target="mailto:m.zapata@munisanignacio.cl" TargetMode="External"/><Relationship Id="rId63" Type="http://schemas.openxmlformats.org/officeDocument/2006/relationships/hyperlink" Target="mailto:rodrigo.jara@impa.gob.cl" TargetMode="External"/><Relationship Id="rId7" Type="http://schemas.openxmlformats.org/officeDocument/2006/relationships/hyperlink" Target="mailto:alejandro.cordova@castromunicipio.cl" TargetMode="External"/><Relationship Id="rId2" Type="http://schemas.openxmlformats.org/officeDocument/2006/relationships/hyperlink" Target="mailto:CCACERES@CALERADETANGO.NET" TargetMode="External"/><Relationship Id="rId16" Type="http://schemas.openxmlformats.org/officeDocument/2006/relationships/hyperlink" Target="mailto:rodrigoburgos@coyhaique.cl" TargetMode="External"/><Relationship Id="rId29" Type="http://schemas.openxmlformats.org/officeDocument/2006/relationships/hyperlink" Target="mailto:mriofrio@islademaipo.cl" TargetMode="External"/><Relationship Id="rId11" Type="http://schemas.openxmlformats.org/officeDocument/2006/relationships/hyperlink" Target="mailto:juribe@puertoaysen.cl" TargetMode="External"/><Relationship Id="rId24" Type="http://schemas.openxmlformats.org/officeDocument/2006/relationships/hyperlink" Target="mailto:gparraguez@imda.cl" TargetMode="External"/><Relationship Id="rId32" Type="http://schemas.openxmlformats.org/officeDocument/2006/relationships/hyperlink" Target="mailto:jarayag@nunoa.cl" TargetMode="External"/><Relationship Id="rId37" Type="http://schemas.openxmlformats.org/officeDocument/2006/relationships/hyperlink" Target="mailto:jraimilla@munifresia.cl" TargetMode="External"/><Relationship Id="rId40" Type="http://schemas.openxmlformats.org/officeDocument/2006/relationships/hyperlink" Target="mailto:administrador.municipal@munipaihuano.cl" TargetMode="External"/><Relationship Id="rId45" Type="http://schemas.openxmlformats.org/officeDocument/2006/relationships/hyperlink" Target="mailto:apoyoinformatica@quillon.cl" TargetMode="External"/><Relationship Id="rId53" Type="http://schemas.openxmlformats.org/officeDocument/2006/relationships/hyperlink" Target="mailto:miguel.caldron@municipalidadcalbuco.cl" TargetMode="External"/><Relationship Id="rId58" Type="http://schemas.openxmlformats.org/officeDocument/2006/relationships/hyperlink" Target="mailto:patriciorivera1329@gmail.com" TargetMode="External"/><Relationship Id="rId5" Type="http://schemas.openxmlformats.org/officeDocument/2006/relationships/hyperlink" Target="mailto:mauro.tamayo@cerronavia.cl" TargetMode="External"/><Relationship Id="rId61" Type="http://schemas.openxmlformats.org/officeDocument/2006/relationships/hyperlink" Target="mailto:ccasas@munisanfelipe.cl" TargetMode="External"/><Relationship Id="rId19" Type="http://schemas.openxmlformats.org/officeDocument/2006/relationships/hyperlink" Target="mailto:jbravo@molina.cl" TargetMode="External"/><Relationship Id="rId14" Type="http://schemas.openxmlformats.org/officeDocument/2006/relationships/hyperlink" Target="mailto:r.sarmiento@municipioiquique.cl" TargetMode="External"/><Relationship Id="rId22" Type="http://schemas.openxmlformats.org/officeDocument/2006/relationships/hyperlink" Target="mailto:secretaria@mlicanten.cl" TargetMode="External"/><Relationship Id="rId27" Type="http://schemas.openxmlformats.org/officeDocument/2006/relationships/hyperlink" Target="mailto:agatica@lacalera.cl" TargetMode="External"/><Relationship Id="rId30" Type="http://schemas.openxmlformats.org/officeDocument/2006/relationships/hyperlink" Target="mailto:frojas@islademaipo.cl" TargetMode="External"/><Relationship Id="rId35" Type="http://schemas.openxmlformats.org/officeDocument/2006/relationships/hyperlink" Target="mailto:dsp.portezuelo@gmail.com" TargetMode="External"/><Relationship Id="rId43" Type="http://schemas.openxmlformats.org/officeDocument/2006/relationships/hyperlink" Target="mailto:fabian.ahumada@penalolen.cl" TargetMode="External"/><Relationship Id="rId48" Type="http://schemas.openxmlformats.org/officeDocument/2006/relationships/hyperlink" Target="mailto:uismaciasdemarchi@gmail.com" TargetMode="External"/><Relationship Id="rId56" Type="http://schemas.openxmlformats.org/officeDocument/2006/relationships/hyperlink" Target="mailto:adm.municipalidadelcarmen@gmail.com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mailto:esteban.flores@municamarones.cl" TargetMode="External"/><Relationship Id="rId51" Type="http://schemas.openxmlformats.org/officeDocument/2006/relationships/hyperlink" Target="mailto:vguajardo@municallelarga.cl" TargetMode="External"/><Relationship Id="rId3" Type="http://schemas.openxmlformats.org/officeDocument/2006/relationships/hyperlink" Target="mailto:marcelo.hernandez@hualane.cl" TargetMode="External"/><Relationship Id="rId12" Type="http://schemas.openxmlformats.org/officeDocument/2006/relationships/hyperlink" Target="mailto:alejandro.oyarzun@chilechico.cl" TargetMode="External"/><Relationship Id="rId17" Type="http://schemas.openxmlformats.org/officeDocument/2006/relationships/hyperlink" Target="mailto:rrozas@muniporvenir.cl" TargetMode="External"/><Relationship Id="rId25" Type="http://schemas.openxmlformats.org/officeDocument/2006/relationships/hyperlink" Target="mailto:lrivera@laflorida.cl" TargetMode="External"/><Relationship Id="rId33" Type="http://schemas.openxmlformats.org/officeDocument/2006/relationships/hyperlink" Target="mailto:jmcordero@nunoa.cl" TargetMode="External"/><Relationship Id="rId38" Type="http://schemas.openxmlformats.org/officeDocument/2006/relationships/hyperlink" Target="mailto:mcardenas@munifresia.cl" TargetMode="External"/><Relationship Id="rId46" Type="http://schemas.openxmlformats.org/officeDocument/2006/relationships/hyperlink" Target="mailto:danielantileo@sanjoaquin.cl" TargetMode="External"/><Relationship Id="rId59" Type="http://schemas.openxmlformats.org/officeDocument/2006/relationships/hyperlink" Target="mailto:jose.rojas@mvichuquen.cl" TargetMode="External"/><Relationship Id="rId20" Type="http://schemas.openxmlformats.org/officeDocument/2006/relationships/hyperlink" Target="mailto:secplan@municipalidadantuco.cl" TargetMode="External"/><Relationship Id="rId41" Type="http://schemas.openxmlformats.org/officeDocument/2006/relationships/hyperlink" Target="mailto:jlozano@penalolen.cl" TargetMode="External"/><Relationship Id="rId54" Type="http://schemas.openxmlformats.org/officeDocument/2006/relationships/hyperlink" Target="mailto:director.dideco@munisanesteban.cl" TargetMode="External"/><Relationship Id="rId62" Type="http://schemas.openxmlformats.org/officeDocument/2006/relationships/hyperlink" Target="mailto:denis.valenzuela@municipalidadnancagua.cl" TargetMode="External"/><Relationship Id="rId1" Type="http://schemas.openxmlformats.org/officeDocument/2006/relationships/hyperlink" Target="mailto:IPEREZ@CALERADETANGO.NET" TargetMode="External"/><Relationship Id="rId6" Type="http://schemas.openxmlformats.org/officeDocument/2006/relationships/hyperlink" Target="mailto:camila.rubio@cerronavia.cl" TargetMode="External"/><Relationship Id="rId15" Type="http://schemas.openxmlformats.org/officeDocument/2006/relationships/hyperlink" Target="mailto:alcaldiayb@gmail.com" TargetMode="External"/><Relationship Id="rId23" Type="http://schemas.openxmlformats.org/officeDocument/2006/relationships/hyperlink" Target="mailto:informatica@municanete.cl" TargetMode="External"/><Relationship Id="rId28" Type="http://schemas.openxmlformats.org/officeDocument/2006/relationships/hyperlink" Target="mailto:ffuentes@munimarchigue.cl" TargetMode="External"/><Relationship Id="rId36" Type="http://schemas.openxmlformats.org/officeDocument/2006/relationships/hyperlink" Target="mailto:bburdiles@munifresia.cl" TargetMode="External"/><Relationship Id="rId49" Type="http://schemas.openxmlformats.org/officeDocument/2006/relationships/hyperlink" Target="mailto:cklein@rioverde.cl" TargetMode="External"/><Relationship Id="rId57" Type="http://schemas.openxmlformats.org/officeDocument/2006/relationships/hyperlink" Target="mailto:diego.elorza@quilicura.cl" TargetMode="External"/><Relationship Id="rId10" Type="http://schemas.openxmlformats.org/officeDocument/2006/relationships/hyperlink" Target="mailto:jccardenas@puertoaysen.cl" TargetMode="External"/><Relationship Id="rId31" Type="http://schemas.openxmlformats.org/officeDocument/2006/relationships/hyperlink" Target="mailto:silverio.morales@municochamo.cl" TargetMode="External"/><Relationship Id="rId44" Type="http://schemas.openxmlformats.org/officeDocument/2006/relationships/hyperlink" Target="mailto:soporteinformatica@quillon.cl" TargetMode="External"/><Relationship Id="rId52" Type="http://schemas.openxmlformats.org/officeDocument/2006/relationships/hyperlink" Target="mailto:caguilera@municallelarga.cl" TargetMode="External"/><Relationship Id="rId60" Type="http://schemas.openxmlformats.org/officeDocument/2006/relationships/hyperlink" Target="mailto:alcalde@lascabrasmunicipalidad.cl" TargetMode="External"/><Relationship Id="rId65" Type="http://schemas.openxmlformats.org/officeDocument/2006/relationships/table" Target="../tables/table1.xml"/><Relationship Id="rId4" Type="http://schemas.openxmlformats.org/officeDocument/2006/relationships/hyperlink" Target="mailto:jaimeveloso@gmail.com" TargetMode="External"/><Relationship Id="rId9" Type="http://schemas.openxmlformats.org/officeDocument/2006/relationships/hyperlink" Target="mailto:rodolfo.apata@municamarones.cl" TargetMode="External"/><Relationship Id="rId13" Type="http://schemas.openxmlformats.org/officeDocument/2006/relationships/hyperlink" Target="mailto:organizaciones@municipalidadcuracavi.cl" TargetMode="External"/><Relationship Id="rId18" Type="http://schemas.openxmlformats.org/officeDocument/2006/relationships/hyperlink" Target="mailto:alcalde@muniporvenir.cl" TargetMode="External"/><Relationship Id="rId39" Type="http://schemas.openxmlformats.org/officeDocument/2006/relationships/hyperlink" Target="mailto:gabinete@elquisco.c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595A-CBC7-490E-8B21-967F9C21CEA8}">
  <dimension ref="A2:P86"/>
  <sheetViews>
    <sheetView tabSelected="1" topLeftCell="A59" zoomScale="70" zoomScaleNormal="70" workbookViewId="0">
      <selection activeCell="N66" sqref="N66"/>
    </sheetView>
  </sheetViews>
  <sheetFormatPr baseColWidth="10" defaultRowHeight="14.5" x14ac:dyDescent="0.35"/>
  <cols>
    <col min="1" max="1" width="7.7265625" bestFit="1" customWidth="1"/>
    <col min="2" max="2" width="7.1796875" customWidth="1"/>
    <col min="3" max="4" width="11.26953125" customWidth="1"/>
    <col min="5" max="5" width="5.26953125" bestFit="1" customWidth="1"/>
    <col min="6" max="6" width="24.453125" customWidth="1"/>
    <col min="7" max="7" width="17.7265625" style="9" bestFit="1" customWidth="1"/>
    <col min="8" max="8" width="19.54296875" customWidth="1"/>
    <col min="9" max="10" width="24.453125" customWidth="1"/>
    <col min="11" max="11" width="17.54296875" style="7" customWidth="1"/>
    <col min="12" max="12" width="15.26953125" customWidth="1"/>
    <col min="13" max="13" width="15.7265625" bestFit="1" customWidth="1"/>
    <col min="15" max="15" width="28.26953125" customWidth="1"/>
    <col min="16" max="16" width="15.7265625" bestFit="1" customWidth="1"/>
  </cols>
  <sheetData>
    <row r="2" spans="1:16" ht="29" x14ac:dyDescent="0.35">
      <c r="A2" s="17" t="s">
        <v>599</v>
      </c>
      <c r="B2" s="17" t="s">
        <v>288</v>
      </c>
      <c r="C2" s="17" t="s">
        <v>289</v>
      </c>
      <c r="D2" s="39" t="s">
        <v>287</v>
      </c>
      <c r="E2" t="s">
        <v>23</v>
      </c>
      <c r="F2" s="3" t="s">
        <v>0</v>
      </c>
      <c r="G2" s="3" t="s">
        <v>1</v>
      </c>
      <c r="H2" s="3" t="s">
        <v>2</v>
      </c>
      <c r="I2" s="3" t="s">
        <v>3</v>
      </c>
      <c r="J2" s="8" t="s">
        <v>4</v>
      </c>
      <c r="K2" s="5" t="s">
        <v>77</v>
      </c>
      <c r="L2" s="3" t="s">
        <v>5</v>
      </c>
      <c r="M2" s="6" t="s">
        <v>81</v>
      </c>
      <c r="N2" s="6" t="s">
        <v>22</v>
      </c>
      <c r="O2" t="s">
        <v>279</v>
      </c>
      <c r="P2" s="5" t="s">
        <v>280</v>
      </c>
    </row>
    <row r="3" spans="1:16" x14ac:dyDescent="0.35">
      <c r="A3" s="40" t="str">
        <f>+IFERROR(Tabla1[[#This Row],[Codcom]]&amp;"-"&amp;Tabla1[[#This Row],[N°]],"Corregir")</f>
        <v>12301-1</v>
      </c>
      <c r="B3" s="40">
        <f>+IFERROR(VLOOKUP(Tabla1[[#This Row],[Municipio ]],Localiza[],2,0),"Corregir")</f>
        <v>12301</v>
      </c>
      <c r="C3" s="41" t="str">
        <f>+IFERROR(VLOOKUP(Tabla1[[#This Row],[Codcom]],Localiza[[Codcom]:[Comuna2]],4,0),"Corregir")</f>
        <v>Porvenir</v>
      </c>
      <c r="D3" s="41" t="str">
        <f>+IFERROR(VLOOKUP(Tabla1[[#This Row],[Codcom]],Localiza[[Codcom]:[Comuna2]],3,0),"Corregir")</f>
        <v>Magallanes</v>
      </c>
      <c r="E3" s="18">
        <v>1</v>
      </c>
      <c r="F3" s="3" t="s">
        <v>24</v>
      </c>
      <c r="G3" s="2">
        <v>44550</v>
      </c>
      <c r="H3" s="4" t="s">
        <v>29</v>
      </c>
      <c r="I3" s="4" t="s">
        <v>27</v>
      </c>
      <c r="J3" s="19" t="s">
        <v>28</v>
      </c>
      <c r="K3" s="20" t="s">
        <v>80</v>
      </c>
      <c r="L3" s="2">
        <v>44552</v>
      </c>
      <c r="M3" s="13"/>
      <c r="N3" s="6" t="s">
        <v>31</v>
      </c>
      <c r="O3" s="21"/>
      <c r="P3" s="22">
        <v>44579</v>
      </c>
    </row>
    <row r="4" spans="1:16" x14ac:dyDescent="0.35">
      <c r="A4" s="40" t="str">
        <f>+IFERROR(Tabla1[[#This Row],[Codcom]]&amp;"-"&amp;Tabla1[[#This Row],[N°]],"Corregir")</f>
        <v>12301-1</v>
      </c>
      <c r="B4" s="40">
        <f>+IFERROR(VLOOKUP(Tabla1[[#This Row],[Municipio ]],Localiza[],2,0),"Corregir")</f>
        <v>12301</v>
      </c>
      <c r="C4" s="41" t="str">
        <f>+IFERROR(VLOOKUP(Tabla1[[#This Row],[Codcom]],Localiza[[Codcom]:[Comuna2]],4,0),"Corregir")</f>
        <v>Porvenir</v>
      </c>
      <c r="D4" s="41" t="str">
        <f>+IFERROR(VLOOKUP(Tabla1[[#This Row],[Codcom]],Localiza[[Codcom]:[Comuna2]],3,0),"Corregir")</f>
        <v>Magallanes</v>
      </c>
      <c r="E4" s="18">
        <v>1</v>
      </c>
      <c r="F4" s="3" t="s">
        <v>24</v>
      </c>
      <c r="G4" s="2">
        <v>44551</v>
      </c>
      <c r="H4" s="4" t="s">
        <v>26</v>
      </c>
      <c r="I4" s="4" t="s">
        <v>17</v>
      </c>
      <c r="J4" s="19" t="s">
        <v>30</v>
      </c>
      <c r="K4" s="20" t="s">
        <v>78</v>
      </c>
      <c r="L4" s="2">
        <v>44552</v>
      </c>
      <c r="M4" s="13"/>
      <c r="N4" s="6" t="s">
        <v>31</v>
      </c>
      <c r="O4" s="21"/>
      <c r="P4" s="22">
        <v>44579</v>
      </c>
    </row>
    <row r="5" spans="1:16" ht="29" x14ac:dyDescent="0.35">
      <c r="A5" s="40" t="str">
        <f>+IFERROR(Tabla1[[#This Row],[Codcom]]&amp;"-"&amp;Tabla1[[#This Row],[N°]],"Corregir")</f>
        <v>13103-2</v>
      </c>
      <c r="B5" s="40">
        <f>+IFERROR(VLOOKUP(Tabla1[[#This Row],[Municipio ]],Localiza[],2,0),"Corregir")</f>
        <v>13103</v>
      </c>
      <c r="C5" s="41" t="str">
        <f>+IFERROR(VLOOKUP(Tabla1[[#This Row],[Codcom]],Localiza[[Codcom]:[Comuna2]],4,0),"Corregir")</f>
        <v>Cerro Navia</v>
      </c>
      <c r="D5" s="41" t="str">
        <f>+IFERROR(VLOOKUP(Tabla1[[#This Row],[Codcom]],Localiza[[Codcom]:[Comuna2]],3,0),"Corregir")</f>
        <v>Metropolitana</v>
      </c>
      <c r="E5" s="18">
        <v>2</v>
      </c>
      <c r="F5" s="3" t="s">
        <v>32</v>
      </c>
      <c r="G5" s="2">
        <v>44552</v>
      </c>
      <c r="H5" s="4" t="s">
        <v>33</v>
      </c>
      <c r="I5" s="4" t="s">
        <v>17</v>
      </c>
      <c r="J5" s="23" t="s">
        <v>61</v>
      </c>
      <c r="K5" s="20" t="s">
        <v>78</v>
      </c>
      <c r="L5" s="2">
        <v>44564</v>
      </c>
      <c r="M5" s="2">
        <v>44566</v>
      </c>
      <c r="N5" s="6" t="s">
        <v>31</v>
      </c>
      <c r="O5" s="21"/>
      <c r="P5" s="22">
        <v>44579</v>
      </c>
    </row>
    <row r="6" spans="1:16" x14ac:dyDescent="0.35">
      <c r="A6" s="40" t="str">
        <f>+IFERROR(Tabla1[[#This Row],[Codcom]]&amp;"-"&amp;Tabla1[[#This Row],[N°]],"Corregir")</f>
        <v>13103-2</v>
      </c>
      <c r="B6" s="40">
        <f>+IFERROR(VLOOKUP(Tabla1[[#This Row],[Municipio ]],Localiza[],2,0),"Corregir")</f>
        <v>13103</v>
      </c>
      <c r="C6" s="41" t="str">
        <f>+IFERROR(VLOOKUP(Tabla1[[#This Row],[Codcom]],Localiza[[Codcom]:[Comuna2]],4,0),"Corregir")</f>
        <v>Cerro Navia</v>
      </c>
      <c r="D6" s="41" t="str">
        <f>+IFERROR(VLOOKUP(Tabla1[[#This Row],[Codcom]],Localiza[[Codcom]:[Comuna2]],3,0),"Corregir")</f>
        <v>Metropolitana</v>
      </c>
      <c r="E6" s="18">
        <v>2</v>
      </c>
      <c r="F6" s="3" t="s">
        <v>32</v>
      </c>
      <c r="G6" s="2">
        <v>44552</v>
      </c>
      <c r="H6" s="4" t="s">
        <v>34</v>
      </c>
      <c r="I6" s="4" t="s">
        <v>35</v>
      </c>
      <c r="J6" s="23" t="s">
        <v>62</v>
      </c>
      <c r="K6" s="20" t="s">
        <v>78</v>
      </c>
      <c r="L6" s="2">
        <v>44564</v>
      </c>
      <c r="M6" s="2">
        <v>44566</v>
      </c>
      <c r="N6" s="6" t="s">
        <v>31</v>
      </c>
      <c r="O6" s="21"/>
      <c r="P6" s="22">
        <v>44579</v>
      </c>
    </row>
    <row r="7" spans="1:16" ht="29" x14ac:dyDescent="0.35">
      <c r="A7" s="40" t="str">
        <f>+IFERROR(Tabla1[[#This Row],[Codcom]]&amp;"-"&amp;Tabla1[[#This Row],[N°]],"Corregir")</f>
        <v>10201-3</v>
      </c>
      <c r="B7" s="40">
        <f>+IFERROR(VLOOKUP(Tabla1[[#This Row],[Municipio ]],Localiza[],2,0),"Corregir")</f>
        <v>10201</v>
      </c>
      <c r="C7" s="41" t="str">
        <f>+IFERROR(VLOOKUP(Tabla1[[#This Row],[Codcom]],Localiza[[Codcom]:[Comuna2]],4,0),"Corregir")</f>
        <v>Castro</v>
      </c>
      <c r="D7" s="41" t="str">
        <f>+IFERROR(VLOOKUP(Tabla1[[#This Row],[Codcom]],Localiza[[Codcom]:[Comuna2]],3,0),"Corregir")</f>
        <v>Los Lagos</v>
      </c>
      <c r="E7" s="18">
        <v>3</v>
      </c>
      <c r="F7" s="3" t="s">
        <v>36</v>
      </c>
      <c r="G7" s="2">
        <v>44552</v>
      </c>
      <c r="H7" s="4" t="s">
        <v>37</v>
      </c>
      <c r="I7" s="4" t="s">
        <v>38</v>
      </c>
      <c r="J7" s="23" t="s">
        <v>64</v>
      </c>
      <c r="K7" s="20" t="s">
        <v>78</v>
      </c>
      <c r="L7" s="2">
        <v>44564</v>
      </c>
      <c r="M7" s="2">
        <v>44566</v>
      </c>
      <c r="N7" s="6" t="s">
        <v>31</v>
      </c>
      <c r="O7" s="21" t="s">
        <v>284</v>
      </c>
      <c r="P7" s="22"/>
    </row>
    <row r="8" spans="1:16" ht="29" x14ac:dyDescent="0.35">
      <c r="A8" s="40" t="str">
        <f>+IFERROR(Tabla1[[#This Row],[Codcom]]&amp;"-"&amp;Tabla1[[#This Row],[N°]],"Corregir")</f>
        <v>15102-4</v>
      </c>
      <c r="B8" s="40">
        <f>+IFERROR(VLOOKUP(Tabla1[[#This Row],[Municipio ]],Localiza[],2,0),"Corregir")</f>
        <v>15102</v>
      </c>
      <c r="C8" s="41" t="str">
        <f>+IFERROR(VLOOKUP(Tabla1[[#This Row],[Codcom]],Localiza[[Codcom]:[Comuna2]],4,0),"Corregir")</f>
        <v>Camarones</v>
      </c>
      <c r="D8" s="41" t="str">
        <f>+IFERROR(VLOOKUP(Tabla1[[#This Row],[Codcom]],Localiza[[Codcom]:[Comuna2]],3,0),"Corregir")</f>
        <v>Arica y Parinacota</v>
      </c>
      <c r="E8" s="18">
        <v>4</v>
      </c>
      <c r="F8" s="3" t="s">
        <v>39</v>
      </c>
      <c r="G8" s="2">
        <v>44553</v>
      </c>
      <c r="H8" s="4" t="s">
        <v>40</v>
      </c>
      <c r="I8" s="4" t="s">
        <v>38</v>
      </c>
      <c r="J8" s="23" t="s">
        <v>65</v>
      </c>
      <c r="K8" s="20" t="s">
        <v>78</v>
      </c>
      <c r="L8" s="2">
        <v>44564</v>
      </c>
      <c r="M8" s="13">
        <v>44566</v>
      </c>
      <c r="N8" s="6" t="s">
        <v>31</v>
      </c>
      <c r="O8" s="21"/>
      <c r="P8" s="22">
        <v>44579</v>
      </c>
    </row>
    <row r="9" spans="1:16" ht="29" x14ac:dyDescent="0.35">
      <c r="A9" s="40" t="str">
        <f>+IFERROR(Tabla1[[#This Row],[Codcom]]&amp;"-"&amp;Tabla1[[#This Row],[N°]],"Corregir")</f>
        <v>15102-4</v>
      </c>
      <c r="B9" s="40">
        <f>+IFERROR(VLOOKUP(Tabla1[[#This Row],[Municipio ]],Localiza[],2,0),"Corregir")</f>
        <v>15102</v>
      </c>
      <c r="C9" s="41" t="str">
        <f>+IFERROR(VLOOKUP(Tabla1[[#This Row],[Codcom]],Localiza[[Codcom]:[Comuna2]],4,0),"Corregir")</f>
        <v>Camarones</v>
      </c>
      <c r="D9" s="41" t="str">
        <f>+IFERROR(VLOOKUP(Tabla1[[#This Row],[Codcom]],Localiza[[Codcom]:[Comuna2]],3,0),"Corregir")</f>
        <v>Arica y Parinacota</v>
      </c>
      <c r="E9" s="18">
        <v>4</v>
      </c>
      <c r="F9" s="3" t="s">
        <v>39</v>
      </c>
      <c r="G9" s="2">
        <v>44553</v>
      </c>
      <c r="H9" s="4" t="s">
        <v>41</v>
      </c>
      <c r="I9" s="4" t="s">
        <v>42</v>
      </c>
      <c r="J9" s="24" t="s">
        <v>66</v>
      </c>
      <c r="K9" s="20" t="s">
        <v>78</v>
      </c>
      <c r="L9" s="2">
        <v>44564</v>
      </c>
      <c r="M9" s="13">
        <v>44566</v>
      </c>
      <c r="N9" s="6" t="s">
        <v>31</v>
      </c>
      <c r="O9" s="21"/>
      <c r="P9" s="22">
        <v>44579</v>
      </c>
    </row>
    <row r="10" spans="1:16" ht="29" x14ac:dyDescent="0.35">
      <c r="A10" s="40" t="str">
        <f>+IFERROR(Tabla1[[#This Row],[Codcom]]&amp;"-"&amp;Tabla1[[#This Row],[N°]],"Corregir")</f>
        <v>Corregir-5</v>
      </c>
      <c r="B10" s="40" t="str">
        <f>+IFERROR(VLOOKUP(Tabla1[[#This Row],[Municipio ]],Localiza[],2,0),"Corregir")</f>
        <v>Corregir</v>
      </c>
      <c r="C10" s="41" t="str">
        <f>+IFERROR(VLOOKUP(Tabla1[[#This Row],[Codcom]],Localiza[[Codcom]:[Comuna2]],4,0),"Corregir")</f>
        <v>Corregir</v>
      </c>
      <c r="D10" s="41" t="str">
        <f>+IFERROR(VLOOKUP(Tabla1[[#This Row],[Codcom]],Localiza[[Codcom]:[Comuna2]],3,0),"Corregir")</f>
        <v>Corregir</v>
      </c>
      <c r="E10" s="18">
        <v>5</v>
      </c>
      <c r="F10" s="5" t="s">
        <v>43</v>
      </c>
      <c r="G10" s="1">
        <v>44554</v>
      </c>
      <c r="H10" s="4" t="s">
        <v>44</v>
      </c>
      <c r="I10" s="4" t="s">
        <v>17</v>
      </c>
      <c r="J10" s="23" t="s">
        <v>68</v>
      </c>
      <c r="K10" s="20" t="s">
        <v>78</v>
      </c>
      <c r="L10" s="2">
        <v>44564</v>
      </c>
      <c r="M10" s="13">
        <v>44566</v>
      </c>
      <c r="N10" s="6" t="s">
        <v>31</v>
      </c>
      <c r="O10" s="21"/>
      <c r="P10" s="22">
        <v>44579</v>
      </c>
    </row>
    <row r="11" spans="1:16" ht="29" x14ac:dyDescent="0.35">
      <c r="A11" s="40" t="str">
        <f>+IFERROR(Tabla1[[#This Row],[Codcom]]&amp;"-"&amp;Tabla1[[#This Row],[N°]],"Corregir")</f>
        <v>Corregir-5</v>
      </c>
      <c r="B11" s="40" t="str">
        <f>+IFERROR(VLOOKUP(Tabla1[[#This Row],[Municipio ]],Localiza[],2,0),"Corregir")</f>
        <v>Corregir</v>
      </c>
      <c r="C11" s="41" t="str">
        <f>+IFERROR(VLOOKUP(Tabla1[[#This Row],[Codcom]],Localiza[[Codcom]:[Comuna2]],4,0),"Corregir")</f>
        <v>Corregir</v>
      </c>
      <c r="D11" s="41" t="str">
        <f>+IFERROR(VLOOKUP(Tabla1[[#This Row],[Codcom]],Localiza[[Codcom]:[Comuna2]],3,0),"Corregir")</f>
        <v>Corregir</v>
      </c>
      <c r="E11" s="18">
        <v>5</v>
      </c>
      <c r="F11" s="5" t="s">
        <v>43</v>
      </c>
      <c r="G11" s="1">
        <v>44554</v>
      </c>
      <c r="H11" s="4" t="s">
        <v>45</v>
      </c>
      <c r="I11" s="4" t="s">
        <v>46</v>
      </c>
      <c r="J11" s="23" t="s">
        <v>67</v>
      </c>
      <c r="K11" s="20" t="s">
        <v>78</v>
      </c>
      <c r="L11" s="2">
        <v>44564</v>
      </c>
      <c r="M11" s="13">
        <v>44566</v>
      </c>
      <c r="N11" s="6" t="s">
        <v>31</v>
      </c>
      <c r="O11" s="21"/>
      <c r="P11" s="22">
        <v>44579</v>
      </c>
    </row>
    <row r="12" spans="1:16" ht="29" x14ac:dyDescent="0.35">
      <c r="A12" s="40" t="str">
        <f>+IFERROR(Tabla1[[#This Row],[Codcom]]&amp;"-"&amp;Tabla1[[#This Row],[N°]],"Corregir")</f>
        <v>11401-6</v>
      </c>
      <c r="B12" s="40">
        <f>+IFERROR(VLOOKUP(Tabla1[[#This Row],[Municipio ]],Localiza[],2,0),"Corregir")</f>
        <v>11401</v>
      </c>
      <c r="C12" s="41" t="str">
        <f>+IFERROR(VLOOKUP(Tabla1[[#This Row],[Codcom]],Localiza[[Codcom]:[Comuna2]],4,0),"Corregir")</f>
        <v>Chile Chico</v>
      </c>
      <c r="D12" s="41" t="str">
        <f>+IFERROR(VLOOKUP(Tabla1[[#This Row],[Codcom]],Localiza[[Codcom]:[Comuna2]],3,0),"Corregir")</f>
        <v>Aysén</v>
      </c>
      <c r="E12" s="18">
        <v>6</v>
      </c>
      <c r="F12" s="3" t="s">
        <v>47</v>
      </c>
      <c r="G12" s="2">
        <v>44558</v>
      </c>
      <c r="H12" s="4" t="s">
        <v>48</v>
      </c>
      <c r="I12" s="4" t="s">
        <v>49</v>
      </c>
      <c r="J12" s="23" t="s">
        <v>63</v>
      </c>
      <c r="K12" s="20" t="s">
        <v>78</v>
      </c>
      <c r="L12" s="2">
        <v>44564</v>
      </c>
      <c r="M12" s="13">
        <v>44566</v>
      </c>
      <c r="N12" s="6" t="s">
        <v>31</v>
      </c>
      <c r="O12" s="21"/>
      <c r="P12" s="22">
        <v>44579</v>
      </c>
    </row>
    <row r="13" spans="1:16" ht="29" x14ac:dyDescent="0.35">
      <c r="A13" s="40" t="str">
        <f>+IFERROR(Tabla1[[#This Row],[Codcom]]&amp;"-"&amp;Tabla1[[#This Row],[N°]],"Corregir")</f>
        <v>13503-7</v>
      </c>
      <c r="B13" s="40">
        <f>+IFERROR(VLOOKUP(Tabla1[[#This Row],[Municipio ]],Localiza[],2,0),"Corregir")</f>
        <v>13503</v>
      </c>
      <c r="C13" s="41" t="str">
        <f>+IFERROR(VLOOKUP(Tabla1[[#This Row],[Codcom]],Localiza[[Codcom]:[Comuna2]],4,0),"Corregir")</f>
        <v>Curacaví</v>
      </c>
      <c r="D13" s="41" t="str">
        <f>+IFERROR(VLOOKUP(Tabla1[[#This Row],[Codcom]],Localiza[[Codcom]:[Comuna2]],3,0),"Corregir")</f>
        <v>Metropolitana</v>
      </c>
      <c r="E13" s="18">
        <v>7</v>
      </c>
      <c r="F13" s="3" t="s">
        <v>52</v>
      </c>
      <c r="G13" s="2">
        <v>44558</v>
      </c>
      <c r="H13" s="4" t="s">
        <v>50</v>
      </c>
      <c r="I13" s="4" t="s">
        <v>51</v>
      </c>
      <c r="J13" s="23" t="s">
        <v>69</v>
      </c>
      <c r="K13" s="20" t="s">
        <v>78</v>
      </c>
      <c r="L13" s="2">
        <v>44564</v>
      </c>
      <c r="M13" s="13">
        <v>44566</v>
      </c>
      <c r="N13" s="6" t="s">
        <v>31</v>
      </c>
      <c r="O13" s="21"/>
      <c r="P13" s="22">
        <v>44579</v>
      </c>
    </row>
    <row r="14" spans="1:16" ht="29" x14ac:dyDescent="0.35">
      <c r="A14" s="40" t="str">
        <f>+IFERROR(Tabla1[[#This Row],[Codcom]]&amp;"-"&amp;Tabla1[[#This Row],[N°]],"Corregir")</f>
        <v>1101-8</v>
      </c>
      <c r="B14" s="40">
        <f>+IFERROR(VLOOKUP(Tabla1[[#This Row],[Municipio ]],Localiza[],2,0),"Corregir")</f>
        <v>1101</v>
      </c>
      <c r="C14" s="41" t="str">
        <f>+IFERROR(VLOOKUP(Tabla1[[#This Row],[Codcom]],Localiza[[Codcom]:[Comuna2]],4,0),"Corregir")</f>
        <v>Iquique</v>
      </c>
      <c r="D14" s="41" t="str">
        <f>+IFERROR(VLOOKUP(Tabla1[[#This Row],[Codcom]],Localiza[[Codcom]:[Comuna2]],3,0),"Corregir")</f>
        <v>Tarapacá</v>
      </c>
      <c r="E14" s="18">
        <v>8</v>
      </c>
      <c r="F14" s="3" t="s">
        <v>54</v>
      </c>
      <c r="G14" s="2">
        <v>44558</v>
      </c>
      <c r="H14" s="4" t="s">
        <v>53</v>
      </c>
      <c r="I14" s="4"/>
      <c r="J14" s="23" t="s">
        <v>70</v>
      </c>
      <c r="K14" s="20" t="s">
        <v>78</v>
      </c>
      <c r="L14" s="25">
        <v>44576</v>
      </c>
      <c r="M14" s="26">
        <v>44578</v>
      </c>
      <c r="N14" s="16" t="s">
        <v>31</v>
      </c>
      <c r="O14" s="27" t="s">
        <v>285</v>
      </c>
      <c r="P14" s="27"/>
    </row>
    <row r="15" spans="1:16" x14ac:dyDescent="0.35">
      <c r="A15" s="40" t="str">
        <f>+IFERROR(Tabla1[[#This Row],[Codcom]]&amp;"-"&amp;Tabla1[[#This Row],[N°]],"Corregir")</f>
        <v>7408-9</v>
      </c>
      <c r="B15" s="40">
        <f>+IFERROR(VLOOKUP(Tabla1[[#This Row],[Municipio ]],Localiza[],2,0),"Corregir")</f>
        <v>7408</v>
      </c>
      <c r="C15" s="41" t="str">
        <f>+IFERROR(VLOOKUP(Tabla1[[#This Row],[Codcom]],Localiza[[Codcom]:[Comuna2]],4,0),"Corregir")</f>
        <v>Yerbas Buenas</v>
      </c>
      <c r="D15" s="41" t="str">
        <f>+IFERROR(VLOOKUP(Tabla1[[#This Row],[Codcom]],Localiza[[Codcom]:[Comuna2]],3,0),"Corregir")</f>
        <v>Maule</v>
      </c>
      <c r="E15" s="18">
        <v>9</v>
      </c>
      <c r="F15" s="3" t="s">
        <v>56</v>
      </c>
      <c r="G15" s="2">
        <v>44559</v>
      </c>
      <c r="H15" s="4" t="s">
        <v>57</v>
      </c>
      <c r="I15" s="4" t="s">
        <v>58</v>
      </c>
      <c r="J15" s="23" t="s">
        <v>71</v>
      </c>
      <c r="K15" s="20" t="s">
        <v>78</v>
      </c>
      <c r="L15" s="2">
        <v>44564</v>
      </c>
      <c r="M15" s="13">
        <v>44571</v>
      </c>
      <c r="N15" s="6" t="s">
        <v>31</v>
      </c>
      <c r="O15" s="21"/>
      <c r="P15" s="22">
        <v>44579</v>
      </c>
    </row>
    <row r="16" spans="1:16" ht="29" x14ac:dyDescent="0.35">
      <c r="A16" s="40" t="str">
        <f>+IFERROR(Tabla1[[#This Row],[Codcom]]&amp;"-"&amp;Tabla1[[#This Row],[N°]],"Corregir")</f>
        <v>13403-10</v>
      </c>
      <c r="B16" s="40">
        <f>+IFERROR(VLOOKUP(Tabla1[[#This Row],[Municipio ]],Localiza[],2,0),"Corregir")</f>
        <v>13403</v>
      </c>
      <c r="C16" s="41" t="str">
        <f>+IFERROR(VLOOKUP(Tabla1[[#This Row],[Codcom]],Localiza[[Codcom]:[Comuna2]],4,0),"Corregir")</f>
        <v>Calera de Tango</v>
      </c>
      <c r="D16" s="41" t="str">
        <f>+IFERROR(VLOOKUP(Tabla1[[#This Row],[Codcom]],Localiza[[Codcom]:[Comuna2]],3,0),"Corregir")</f>
        <v>Metropolitana</v>
      </c>
      <c r="E16" s="28">
        <v>10</v>
      </c>
      <c r="F16" s="3" t="s">
        <v>6</v>
      </c>
      <c r="G16" s="15">
        <v>44559</v>
      </c>
      <c r="H16" s="4" t="s">
        <v>25</v>
      </c>
      <c r="I16" s="4" t="s">
        <v>7</v>
      </c>
      <c r="J16" s="23" t="s">
        <v>8</v>
      </c>
      <c r="K16" s="20" t="s">
        <v>79</v>
      </c>
      <c r="L16" s="15">
        <v>44564</v>
      </c>
      <c r="M16" s="13">
        <v>44571</v>
      </c>
      <c r="N16" s="29" t="s">
        <v>31</v>
      </c>
      <c r="O16" s="21"/>
      <c r="P16" s="22">
        <v>44579</v>
      </c>
    </row>
    <row r="17" spans="1:16" ht="29" x14ac:dyDescent="0.35">
      <c r="A17" s="40" t="str">
        <f>+IFERROR(Tabla1[[#This Row],[Codcom]]&amp;"-"&amp;Tabla1[[#This Row],[N°]],"Corregir")</f>
        <v>13403-10</v>
      </c>
      <c r="B17" s="40">
        <f>+IFERROR(VLOOKUP(Tabla1[[#This Row],[Municipio ]],Localiza[],2,0),"Corregir")</f>
        <v>13403</v>
      </c>
      <c r="C17" s="41" t="str">
        <f>+IFERROR(VLOOKUP(Tabla1[[#This Row],[Codcom]],Localiza[[Codcom]:[Comuna2]],4,0),"Corregir")</f>
        <v>Calera de Tango</v>
      </c>
      <c r="D17" s="41" t="str">
        <f>+IFERROR(VLOOKUP(Tabla1[[#This Row],[Codcom]],Localiza[[Codcom]:[Comuna2]],3,0),"Corregir")</f>
        <v>Metropolitana</v>
      </c>
      <c r="E17" s="28">
        <v>10</v>
      </c>
      <c r="F17" s="3" t="s">
        <v>6</v>
      </c>
      <c r="G17" s="15">
        <v>44559</v>
      </c>
      <c r="H17" s="4" t="s">
        <v>9</v>
      </c>
      <c r="I17" s="4" t="s">
        <v>10</v>
      </c>
      <c r="J17" s="23" t="s">
        <v>11</v>
      </c>
      <c r="K17" s="20" t="s">
        <v>79</v>
      </c>
      <c r="L17" s="15">
        <v>44564</v>
      </c>
      <c r="M17" s="13">
        <v>44571</v>
      </c>
      <c r="N17" s="29" t="s">
        <v>31</v>
      </c>
      <c r="O17" s="21"/>
      <c r="P17" s="22">
        <v>44579</v>
      </c>
    </row>
    <row r="18" spans="1:16" ht="29" x14ac:dyDescent="0.35">
      <c r="A18" s="40" t="str">
        <f>+IFERROR(Tabla1[[#This Row],[Codcom]]&amp;"-"&amp;Tabla1[[#This Row],[N°]],"Corregir")</f>
        <v>7302-11</v>
      </c>
      <c r="B18" s="40">
        <f>+IFERROR(VLOOKUP(Tabla1[[#This Row],[Municipio ]],Localiza[],2,0),"Corregir")</f>
        <v>7302</v>
      </c>
      <c r="C18" s="41" t="str">
        <f>+IFERROR(VLOOKUP(Tabla1[[#This Row],[Codcom]],Localiza[[Codcom]:[Comuna2]],4,0),"Corregir")</f>
        <v>Hualañé</v>
      </c>
      <c r="D18" s="41" t="str">
        <f>+IFERROR(VLOOKUP(Tabla1[[#This Row],[Codcom]],Localiza[[Codcom]:[Comuna2]],3,0),"Corregir")</f>
        <v>Maule</v>
      </c>
      <c r="E18" s="18">
        <v>11</v>
      </c>
      <c r="F18" s="3" t="s">
        <v>12</v>
      </c>
      <c r="G18" s="2">
        <v>44560</v>
      </c>
      <c r="H18" s="4" t="s">
        <v>13</v>
      </c>
      <c r="I18" s="4" t="s">
        <v>7</v>
      </c>
      <c r="J18" s="19" t="s">
        <v>14</v>
      </c>
      <c r="K18" s="21" t="s">
        <v>78</v>
      </c>
      <c r="L18" s="2">
        <v>44564</v>
      </c>
      <c r="M18" s="13">
        <v>44567</v>
      </c>
      <c r="N18" s="29" t="s">
        <v>31</v>
      </c>
      <c r="O18" s="21"/>
      <c r="P18" s="22">
        <v>44579</v>
      </c>
    </row>
    <row r="19" spans="1:16" ht="29" x14ac:dyDescent="0.35">
      <c r="A19" s="40" t="str">
        <f>+IFERROR(Tabla1[[#This Row],[Codcom]]&amp;"-"&amp;Tabla1[[#This Row],[N°]],"Corregir")</f>
        <v>7103-12</v>
      </c>
      <c r="B19" s="40">
        <f>+IFERROR(VLOOKUP(Tabla1[[#This Row],[Municipio ]],Localiza[],2,0),"Corregir")</f>
        <v>7103</v>
      </c>
      <c r="C19" s="41" t="str">
        <f>+IFERROR(VLOOKUP(Tabla1[[#This Row],[Codcom]],Localiza[[Codcom]:[Comuna2]],4,0),"Corregir")</f>
        <v>Curepto</v>
      </c>
      <c r="D19" s="41" t="str">
        <f>+IFERROR(VLOOKUP(Tabla1[[#This Row],[Codcom]],Localiza[[Codcom]:[Comuna2]],3,0),"Corregir")</f>
        <v>Maule</v>
      </c>
      <c r="E19" s="18">
        <v>12</v>
      </c>
      <c r="F19" s="3" t="s">
        <v>15</v>
      </c>
      <c r="G19" s="2">
        <v>44560</v>
      </c>
      <c r="H19" s="4" t="s">
        <v>16</v>
      </c>
      <c r="I19" s="4" t="s">
        <v>17</v>
      </c>
      <c r="J19" s="30" t="s">
        <v>18</v>
      </c>
      <c r="K19" s="21" t="s">
        <v>78</v>
      </c>
      <c r="L19" s="2">
        <v>44564</v>
      </c>
      <c r="M19" s="13">
        <v>44571</v>
      </c>
      <c r="N19" s="29" t="s">
        <v>31</v>
      </c>
      <c r="O19" s="21"/>
      <c r="P19" s="22"/>
    </row>
    <row r="20" spans="1:16" x14ac:dyDescent="0.35">
      <c r="A20" s="40" t="str">
        <f>+IFERROR(Tabla1[[#This Row],[Codcom]]&amp;"-"&amp;Tabla1[[#This Row],[N°]],"Corregir")</f>
        <v>8312-13</v>
      </c>
      <c r="B20" s="40">
        <f>+IFERROR(VLOOKUP(Tabla1[[#This Row],[Municipio ]],Localiza[],2,0),"Corregir")</f>
        <v>8312</v>
      </c>
      <c r="C20" s="41" t="str">
        <f>+IFERROR(VLOOKUP(Tabla1[[#This Row],[Codcom]],Localiza[[Codcom]:[Comuna2]],4,0),"Corregir")</f>
        <v>Tucapel</v>
      </c>
      <c r="D20" s="41" t="str">
        <f>+IFERROR(VLOOKUP(Tabla1[[#This Row],[Codcom]],Localiza[[Codcom]:[Comuna2]],3,0),"Corregir")</f>
        <v>Biobío</v>
      </c>
      <c r="E20" s="18">
        <v>13</v>
      </c>
      <c r="F20" s="3" t="s">
        <v>19</v>
      </c>
      <c r="G20" s="2">
        <v>44564</v>
      </c>
      <c r="H20" s="4" t="s">
        <v>20</v>
      </c>
      <c r="I20" s="4" t="s">
        <v>17</v>
      </c>
      <c r="J20" s="19" t="s">
        <v>21</v>
      </c>
      <c r="K20" s="21" t="s">
        <v>78</v>
      </c>
      <c r="L20" s="2">
        <v>44571</v>
      </c>
      <c r="M20" s="13">
        <v>44571</v>
      </c>
      <c r="N20" s="29" t="s">
        <v>31</v>
      </c>
      <c r="O20" s="21"/>
      <c r="P20" s="22">
        <v>44579</v>
      </c>
    </row>
    <row r="21" spans="1:16" ht="29" x14ac:dyDescent="0.35">
      <c r="A21" s="40" t="str">
        <f>+IFERROR(Tabla1[[#This Row],[Codcom]]&amp;"-"&amp;Tabla1[[#This Row],[N°]],"Corregir")</f>
        <v>Corregir-14</v>
      </c>
      <c r="B21" s="40" t="str">
        <f>+IFERROR(VLOOKUP(Tabla1[[#This Row],[Municipio ]],Localiza[],2,0),"Corregir")</f>
        <v>Corregir</v>
      </c>
      <c r="C21" s="41" t="str">
        <f>+IFERROR(VLOOKUP(Tabla1[[#This Row],[Codcom]],Localiza[[Codcom]:[Comuna2]],4,0),"Corregir")</f>
        <v>Corregir</v>
      </c>
      <c r="D21" s="41" t="str">
        <f>+IFERROR(VLOOKUP(Tabla1[[#This Row],[Codcom]],Localiza[[Codcom]:[Comuna2]],3,0),"Corregir")</f>
        <v>Corregir</v>
      </c>
      <c r="E21" s="18">
        <v>14</v>
      </c>
      <c r="F21" s="3" t="s">
        <v>59</v>
      </c>
      <c r="G21" s="2">
        <v>44564</v>
      </c>
      <c r="H21" s="4" t="s">
        <v>60</v>
      </c>
      <c r="I21" s="4" t="s">
        <v>38</v>
      </c>
      <c r="J21" s="19" t="s">
        <v>72</v>
      </c>
      <c r="K21" s="21" t="s">
        <v>78</v>
      </c>
      <c r="L21" s="2">
        <v>44571</v>
      </c>
      <c r="M21" s="13">
        <v>44571</v>
      </c>
      <c r="N21" s="29" t="s">
        <v>31</v>
      </c>
      <c r="O21" s="21"/>
      <c r="P21" s="22">
        <v>44579</v>
      </c>
    </row>
    <row r="22" spans="1:16" ht="29" x14ac:dyDescent="0.35">
      <c r="A22" s="40" t="str">
        <f>+IFERROR(Tabla1[[#This Row],[Codcom]]&amp;"-"&amp;Tabla1[[#This Row],[N°]],"Corregir")</f>
        <v>6304-15</v>
      </c>
      <c r="B22" s="40">
        <f>+IFERROR(VLOOKUP(Tabla1[[#This Row],[Municipio ]],Localiza[],2,0),"Corregir")</f>
        <v>6304</v>
      </c>
      <c r="C22" s="41" t="str">
        <f>+IFERROR(VLOOKUP(Tabla1[[#This Row],[Codcom]],Localiza[[Codcom]:[Comuna2]],4,0),"Corregir")</f>
        <v>Lolol</v>
      </c>
      <c r="D22" s="41" t="str">
        <f>+IFERROR(VLOOKUP(Tabla1[[#This Row],[Codcom]],Localiza[[Codcom]:[Comuna2]],3,0),"Corregir")</f>
        <v>O'Higgins</v>
      </c>
      <c r="E22" s="31">
        <v>15</v>
      </c>
      <c r="F22" s="10" t="s">
        <v>73</v>
      </c>
      <c r="G22" s="11">
        <v>44565</v>
      </c>
      <c r="H22" s="12" t="s">
        <v>74</v>
      </c>
      <c r="I22" s="12" t="s">
        <v>75</v>
      </c>
      <c r="J22" s="32" t="s">
        <v>76</v>
      </c>
      <c r="K22" s="21" t="s">
        <v>78</v>
      </c>
      <c r="L22" s="33">
        <v>44571</v>
      </c>
      <c r="M22" s="13">
        <v>44571</v>
      </c>
      <c r="N22" s="34" t="s">
        <v>31</v>
      </c>
      <c r="O22" s="21"/>
      <c r="P22" s="22">
        <v>44579</v>
      </c>
    </row>
    <row r="23" spans="1:16" x14ac:dyDescent="0.35">
      <c r="A23" s="40" t="str">
        <f>+IFERROR(Tabla1[[#This Row],[Codcom]]&amp;"-"&amp;Tabla1[[#This Row],[N°]],"Corregir")</f>
        <v>8101-16</v>
      </c>
      <c r="B23" s="40">
        <f>+IFERROR(VLOOKUP(Tabla1[[#This Row],[Municipio ]],Localiza[],2,0),"Corregir")</f>
        <v>8101</v>
      </c>
      <c r="C23" s="41" t="str">
        <f>+IFERROR(VLOOKUP(Tabla1[[#This Row],[Codcom]],Localiza[[Codcom]:[Comuna2]],4,0),"Corregir")</f>
        <v>Concepción</v>
      </c>
      <c r="D23" s="41" t="str">
        <f>+IFERROR(VLOOKUP(Tabla1[[#This Row],[Codcom]],Localiza[[Codcom]:[Comuna2]],3,0),"Corregir")</f>
        <v>Biobío</v>
      </c>
      <c r="E23" s="18">
        <v>16</v>
      </c>
      <c r="F23" s="3" t="s">
        <v>82</v>
      </c>
      <c r="G23" s="2">
        <v>44565</v>
      </c>
      <c r="H23" s="14" t="s">
        <v>83</v>
      </c>
      <c r="I23" s="4" t="s">
        <v>84</v>
      </c>
      <c r="J23" s="19" t="s">
        <v>85</v>
      </c>
      <c r="K23" s="19" t="s">
        <v>78</v>
      </c>
      <c r="L23" s="13">
        <v>44571</v>
      </c>
      <c r="M23" s="13">
        <v>44574</v>
      </c>
      <c r="N23" s="34" t="s">
        <v>31</v>
      </c>
      <c r="O23" s="35"/>
      <c r="P23" s="21"/>
    </row>
    <row r="24" spans="1:16" ht="29" x14ac:dyDescent="0.35">
      <c r="A24" s="40" t="str">
        <f>+IFERROR(Tabla1[[#This Row],[Codcom]]&amp;"-"&amp;Tabla1[[#This Row],[N°]],"Corregir")</f>
        <v>7304-17</v>
      </c>
      <c r="B24" s="40">
        <f>+IFERROR(VLOOKUP(Tabla1[[#This Row],[Municipio ]],Localiza[],2,0),"Corregir")</f>
        <v>7304</v>
      </c>
      <c r="C24" s="41" t="str">
        <f>+IFERROR(VLOOKUP(Tabla1[[#This Row],[Codcom]],Localiza[[Codcom]:[Comuna2]],4,0),"Corregir")</f>
        <v>Molina</v>
      </c>
      <c r="D24" s="41" t="str">
        <f>+IFERROR(VLOOKUP(Tabla1[[#This Row],[Codcom]],Localiza[[Codcom]:[Comuna2]],3,0),"Corregir")</f>
        <v>Maule</v>
      </c>
      <c r="E24" s="31">
        <v>17</v>
      </c>
      <c r="F24" s="3" t="s">
        <v>86</v>
      </c>
      <c r="G24" s="2">
        <v>44566</v>
      </c>
      <c r="H24" s="4" t="s">
        <v>87</v>
      </c>
      <c r="I24" s="4" t="s">
        <v>88</v>
      </c>
      <c r="J24" s="19" t="s">
        <v>89</v>
      </c>
      <c r="K24" s="19" t="s">
        <v>78</v>
      </c>
      <c r="L24" s="33">
        <v>44567</v>
      </c>
      <c r="M24" s="13">
        <v>44574</v>
      </c>
      <c r="N24" s="29" t="s">
        <v>31</v>
      </c>
      <c r="O24" s="35"/>
      <c r="P24" s="21"/>
    </row>
    <row r="25" spans="1:16" ht="29" x14ac:dyDescent="0.35">
      <c r="A25" s="40" t="str">
        <f>+IFERROR(Tabla1[[#This Row],[Codcom]]&amp;"-"&amp;Tabla1[[#This Row],[N°]],"Corregir")</f>
        <v>8302-18</v>
      </c>
      <c r="B25" s="40">
        <f>+IFERROR(VLOOKUP(Tabla1[[#This Row],[Municipio ]],Localiza[],2,0),"Corregir")</f>
        <v>8302</v>
      </c>
      <c r="C25" s="41" t="str">
        <f>+IFERROR(VLOOKUP(Tabla1[[#This Row],[Codcom]],Localiza[[Codcom]:[Comuna2]],4,0),"Corregir")</f>
        <v>Antuco</v>
      </c>
      <c r="D25" s="41" t="str">
        <f>+IFERROR(VLOOKUP(Tabla1[[#This Row],[Codcom]],Localiza[[Codcom]:[Comuna2]],3,0),"Corregir")</f>
        <v>Biobío</v>
      </c>
      <c r="E25" s="18">
        <v>18</v>
      </c>
      <c r="F25" s="3" t="s">
        <v>90</v>
      </c>
      <c r="G25" s="2">
        <v>44566</v>
      </c>
      <c r="H25" s="4" t="s">
        <v>91</v>
      </c>
      <c r="I25" s="4" t="s">
        <v>92</v>
      </c>
      <c r="J25" s="19" t="s">
        <v>93</v>
      </c>
      <c r="K25" s="19" t="s">
        <v>78</v>
      </c>
      <c r="L25" s="33">
        <v>44593</v>
      </c>
      <c r="M25" s="13"/>
      <c r="N25" s="29" t="s">
        <v>55</v>
      </c>
      <c r="O25" s="35"/>
      <c r="P25" s="21"/>
    </row>
    <row r="26" spans="1:16" ht="29" x14ac:dyDescent="0.35">
      <c r="A26" s="40" t="str">
        <f>+IFERROR(Tabla1[[#This Row],[Codcom]]&amp;"-"&amp;Tabla1[[#This Row],[N°]],"Corregir")</f>
        <v>8302-18</v>
      </c>
      <c r="B26" s="40">
        <f>+IFERROR(VLOOKUP(Tabla1[[#This Row],[Municipio ]],Localiza[],2,0),"Corregir")</f>
        <v>8302</v>
      </c>
      <c r="C26" s="41" t="str">
        <f>+IFERROR(VLOOKUP(Tabla1[[#This Row],[Codcom]],Localiza[[Codcom]:[Comuna2]],4,0),"Corregir")</f>
        <v>Antuco</v>
      </c>
      <c r="D26" s="41" t="str">
        <f>+IFERROR(VLOOKUP(Tabla1[[#This Row],[Codcom]],Localiza[[Codcom]:[Comuna2]],3,0),"Corregir")</f>
        <v>Biobío</v>
      </c>
      <c r="E26" s="31">
        <v>18</v>
      </c>
      <c r="F26" s="3" t="s">
        <v>90</v>
      </c>
      <c r="G26" s="2">
        <v>44566</v>
      </c>
      <c r="H26" s="4" t="s">
        <v>94</v>
      </c>
      <c r="I26" s="4" t="s">
        <v>95</v>
      </c>
      <c r="J26" s="19" t="s">
        <v>96</v>
      </c>
      <c r="K26" s="19" t="s">
        <v>78</v>
      </c>
      <c r="L26" s="33">
        <v>44593</v>
      </c>
      <c r="M26" s="13"/>
      <c r="N26" s="29" t="s">
        <v>55</v>
      </c>
      <c r="O26" s="35"/>
      <c r="P26" s="21"/>
    </row>
    <row r="27" spans="1:16" x14ac:dyDescent="0.35">
      <c r="A27" s="40" t="str">
        <f>+IFERROR(Tabla1[[#This Row],[Codcom]]&amp;"-"&amp;Tabla1[[#This Row],[N°]],"Corregir")</f>
        <v>7303-19</v>
      </c>
      <c r="B27" s="40">
        <f>+IFERROR(VLOOKUP(Tabla1[[#This Row],[Municipio ]],Localiza[],2,0),"Corregir")</f>
        <v>7303</v>
      </c>
      <c r="C27" s="41" t="str">
        <f>+IFERROR(VLOOKUP(Tabla1[[#This Row],[Codcom]],Localiza[[Codcom]:[Comuna2]],4,0),"Corregir")</f>
        <v>Licantén</v>
      </c>
      <c r="D27" s="41" t="str">
        <f>+IFERROR(VLOOKUP(Tabla1[[#This Row],[Codcom]],Localiza[[Codcom]:[Comuna2]],3,0),"Corregir")</f>
        <v>Maule</v>
      </c>
      <c r="E27" s="18">
        <v>19</v>
      </c>
      <c r="F27" s="3" t="s">
        <v>407</v>
      </c>
      <c r="G27" s="2">
        <v>44566</v>
      </c>
      <c r="H27" s="4" t="s">
        <v>97</v>
      </c>
      <c r="I27" s="4" t="s">
        <v>98</v>
      </c>
      <c r="J27" s="19" t="s">
        <v>99</v>
      </c>
      <c r="K27" s="19" t="s">
        <v>78</v>
      </c>
      <c r="L27" s="33">
        <v>44567</v>
      </c>
      <c r="M27" s="13">
        <v>44575</v>
      </c>
      <c r="N27" s="29" t="s">
        <v>31</v>
      </c>
      <c r="O27" s="35"/>
      <c r="P27" s="21"/>
    </row>
    <row r="28" spans="1:16" ht="29" x14ac:dyDescent="0.35">
      <c r="A28" s="40" t="str">
        <f>+IFERROR(Tabla1[[#This Row],[Codcom]]&amp;"-"&amp;Tabla1[[#This Row],[N°]],"Corregir")</f>
        <v>8203-20</v>
      </c>
      <c r="B28" s="40">
        <f>+IFERROR(VLOOKUP(Tabla1[[#This Row],[Municipio ]],Localiza[],2,0),"Corregir")</f>
        <v>8203</v>
      </c>
      <c r="C28" s="41" t="str">
        <f>+IFERROR(VLOOKUP(Tabla1[[#This Row],[Codcom]],Localiza[[Codcom]:[Comuna2]],4,0),"Corregir")</f>
        <v>Cañete</v>
      </c>
      <c r="D28" s="41" t="str">
        <f>+IFERROR(VLOOKUP(Tabla1[[#This Row],[Codcom]],Localiza[[Codcom]:[Comuna2]],3,0),"Corregir")</f>
        <v>Biobío</v>
      </c>
      <c r="E28" s="31">
        <v>20</v>
      </c>
      <c r="F28" s="3" t="s">
        <v>100</v>
      </c>
      <c r="G28" s="2">
        <v>44566</v>
      </c>
      <c r="H28" s="4" t="s">
        <v>101</v>
      </c>
      <c r="I28" s="4" t="s">
        <v>102</v>
      </c>
      <c r="J28" s="19" t="s">
        <v>103</v>
      </c>
      <c r="K28" s="19" t="s">
        <v>78</v>
      </c>
      <c r="L28" s="33">
        <v>44567</v>
      </c>
      <c r="M28" s="13">
        <v>44575</v>
      </c>
      <c r="N28" s="29" t="s">
        <v>31</v>
      </c>
      <c r="O28" s="35"/>
      <c r="P28" s="21"/>
    </row>
    <row r="29" spans="1:16" ht="29" x14ac:dyDescent="0.35">
      <c r="A29" s="40" t="str">
        <f>+IFERROR(Tabla1[[#This Row],[Codcom]]&amp;"-"&amp;Tabla1[[#This Row],[N°]],"Corregir")</f>
        <v>13121-20</v>
      </c>
      <c r="B29" s="40">
        <f>+IFERROR(VLOOKUP(Tabla1[[#This Row],[Municipio ]],Localiza[],2,0),"Corregir")</f>
        <v>13121</v>
      </c>
      <c r="C29" s="41" t="str">
        <f>+IFERROR(VLOOKUP(Tabla1[[#This Row],[Codcom]],Localiza[[Codcom]:[Comuna2]],4,0),"Corregir")</f>
        <v>Pedro Aguirre Cerda</v>
      </c>
      <c r="D29" s="41" t="str">
        <f>+IFERROR(VLOOKUP(Tabla1[[#This Row],[Codcom]],Localiza[[Codcom]:[Comuna2]],3,0),"Corregir")</f>
        <v>Metropolitana</v>
      </c>
      <c r="E29" s="31">
        <v>20</v>
      </c>
      <c r="F29" s="3" t="s">
        <v>131</v>
      </c>
      <c r="G29" s="2">
        <v>44566</v>
      </c>
      <c r="H29" s="4" t="s">
        <v>134</v>
      </c>
      <c r="I29" s="4" t="s">
        <v>95</v>
      </c>
      <c r="J29" s="19" t="s">
        <v>132</v>
      </c>
      <c r="K29" s="19" t="s">
        <v>78</v>
      </c>
      <c r="L29" s="13">
        <v>44567</v>
      </c>
      <c r="M29" s="13">
        <v>44575</v>
      </c>
      <c r="N29" s="29" t="s">
        <v>31</v>
      </c>
      <c r="O29" s="35"/>
      <c r="P29" s="21"/>
    </row>
    <row r="30" spans="1:16" ht="29" x14ac:dyDescent="0.35">
      <c r="A30" s="40" t="str">
        <f>+IFERROR(Tabla1[[#This Row],[Codcom]]&amp;"-"&amp;Tabla1[[#This Row],[N°]],"Corregir")</f>
        <v>13121-21</v>
      </c>
      <c r="B30" s="40">
        <f>+IFERROR(VLOOKUP(Tabla1[[#This Row],[Municipio ]],Localiza[],2,0),"Corregir")</f>
        <v>13121</v>
      </c>
      <c r="C30" s="41" t="str">
        <f>+IFERROR(VLOOKUP(Tabla1[[#This Row],[Codcom]],Localiza[[Codcom]:[Comuna2]],4,0),"Corregir")</f>
        <v>Pedro Aguirre Cerda</v>
      </c>
      <c r="D30" s="41" t="str">
        <f>+IFERROR(VLOOKUP(Tabla1[[#This Row],[Codcom]],Localiza[[Codcom]:[Comuna2]],3,0),"Corregir")</f>
        <v>Metropolitana</v>
      </c>
      <c r="E30" s="31">
        <v>21</v>
      </c>
      <c r="F30" s="3" t="s">
        <v>131</v>
      </c>
      <c r="G30" s="2">
        <v>44566</v>
      </c>
      <c r="H30" s="4" t="s">
        <v>135</v>
      </c>
      <c r="I30" s="4"/>
      <c r="J30" s="19" t="s">
        <v>133</v>
      </c>
      <c r="K30" s="19" t="s">
        <v>78</v>
      </c>
      <c r="L30" s="13">
        <v>44567</v>
      </c>
      <c r="M30" s="13">
        <v>44575</v>
      </c>
      <c r="N30" s="29" t="s">
        <v>31</v>
      </c>
      <c r="O30" s="35"/>
      <c r="P30" s="21"/>
    </row>
    <row r="31" spans="1:16" ht="29" x14ac:dyDescent="0.35">
      <c r="A31" s="40" t="str">
        <f>+IFERROR(Tabla1[[#This Row],[Codcom]]&amp;"-"&amp;Tabla1[[#This Row],[N°]],"Corregir")</f>
        <v>10103-22</v>
      </c>
      <c r="B31" s="40">
        <f>+IFERROR(VLOOKUP(Tabla1[[#This Row],[Municipio ]],Localiza[],2,0),"Corregir")</f>
        <v>10103</v>
      </c>
      <c r="C31" s="41" t="str">
        <f>+IFERROR(VLOOKUP(Tabla1[[#This Row],[Codcom]],Localiza[[Codcom]:[Comuna2]],4,0),"Corregir")</f>
        <v>Cochamó</v>
      </c>
      <c r="D31" s="41" t="str">
        <f>+IFERROR(VLOOKUP(Tabla1[[#This Row],[Codcom]],Localiza[[Codcom]:[Comuna2]],3,0),"Corregir")</f>
        <v>Los Lagos</v>
      </c>
      <c r="E31" s="31">
        <v>22</v>
      </c>
      <c r="F31" s="3" t="s">
        <v>136</v>
      </c>
      <c r="G31" s="2">
        <v>44566</v>
      </c>
      <c r="H31" s="4" t="s">
        <v>137</v>
      </c>
      <c r="I31" s="4" t="s">
        <v>17</v>
      </c>
      <c r="J31" s="19" t="s">
        <v>138</v>
      </c>
      <c r="K31" s="19" t="s">
        <v>78</v>
      </c>
      <c r="L31" s="13">
        <v>44567</v>
      </c>
      <c r="M31" s="13">
        <v>44575</v>
      </c>
      <c r="N31" s="29" t="s">
        <v>31</v>
      </c>
      <c r="O31" s="35" t="s">
        <v>139</v>
      </c>
      <c r="P31" s="21"/>
    </row>
    <row r="32" spans="1:16" ht="24" x14ac:dyDescent="0.35">
      <c r="A32" s="40" t="str">
        <f>+IFERROR(Tabla1[[#This Row],[Codcom]]&amp;"-"&amp;Tabla1[[#This Row],[N°]],"Corregir")</f>
        <v>3202-23</v>
      </c>
      <c r="B32" s="40">
        <f>+IFERROR(VLOOKUP(Tabla1[[#This Row],[Municipio ]],Localiza[],2,0),"Corregir")</f>
        <v>3202</v>
      </c>
      <c r="C32" s="41" t="str">
        <f>+IFERROR(VLOOKUP(Tabla1[[#This Row],[Codcom]],Localiza[[Codcom]:[Comuna2]],4,0),"Corregir")</f>
        <v>Diego de Almagro</v>
      </c>
      <c r="D32" s="41" t="str">
        <f>+IFERROR(VLOOKUP(Tabla1[[#This Row],[Codcom]],Localiza[[Codcom]:[Comuna2]],3,0),"Corregir")</f>
        <v>Atacama</v>
      </c>
      <c r="E32" s="18">
        <v>23</v>
      </c>
      <c r="F32" s="3" t="s">
        <v>104</v>
      </c>
      <c r="G32" s="2">
        <v>44567</v>
      </c>
      <c r="H32" s="4" t="s">
        <v>105</v>
      </c>
      <c r="I32" s="4" t="s">
        <v>106</v>
      </c>
      <c r="J32" s="19" t="s">
        <v>107</v>
      </c>
      <c r="K32" s="19" t="s">
        <v>78</v>
      </c>
      <c r="L32" s="33">
        <v>44568</v>
      </c>
      <c r="M32" s="13">
        <v>44575</v>
      </c>
      <c r="N32" s="29" t="s">
        <v>31</v>
      </c>
      <c r="O32" s="35"/>
      <c r="P32" s="21"/>
    </row>
    <row r="33" spans="1:16" ht="43.5" x14ac:dyDescent="0.35">
      <c r="A33" s="40" t="str">
        <f>+IFERROR(Tabla1[[#This Row],[Codcom]]&amp;"-"&amp;Tabla1[[#This Row],[N°]],"Corregir")</f>
        <v>13110-24</v>
      </c>
      <c r="B33" s="40">
        <f>+IFERROR(VLOOKUP(Tabla1[[#This Row],[Municipio ]],Localiza[],2,0),"Corregir")</f>
        <v>13110</v>
      </c>
      <c r="C33" s="41" t="str">
        <f>+IFERROR(VLOOKUP(Tabla1[[#This Row],[Codcom]],Localiza[[Codcom]:[Comuna2]],4,0),"Corregir")</f>
        <v>La Florida</v>
      </c>
      <c r="D33" s="41" t="str">
        <f>+IFERROR(VLOOKUP(Tabla1[[#This Row],[Codcom]],Localiza[[Codcom]:[Comuna2]],3,0),"Corregir")</f>
        <v>Metropolitana</v>
      </c>
      <c r="E33" s="31">
        <v>24</v>
      </c>
      <c r="F33" s="3" t="s">
        <v>108</v>
      </c>
      <c r="G33" s="2">
        <v>44567</v>
      </c>
      <c r="H33" s="4" t="s">
        <v>109</v>
      </c>
      <c r="I33" s="4" t="s">
        <v>110</v>
      </c>
      <c r="J33" s="19" t="s">
        <v>111</v>
      </c>
      <c r="K33" s="19" t="s">
        <v>226</v>
      </c>
      <c r="L33" s="33">
        <v>44568</v>
      </c>
      <c r="M33" s="13">
        <v>44575</v>
      </c>
      <c r="N33" s="29" t="s">
        <v>31</v>
      </c>
      <c r="O33" s="35"/>
      <c r="P33" s="21"/>
    </row>
    <row r="34" spans="1:16" ht="29" x14ac:dyDescent="0.35">
      <c r="A34" s="40" t="str">
        <f>+IFERROR(Tabla1[[#This Row],[Codcom]]&amp;"-"&amp;Tabla1[[#This Row],[N°]],"Corregir")</f>
        <v>13110-24</v>
      </c>
      <c r="B34" s="40">
        <f>+IFERROR(VLOOKUP(Tabla1[[#This Row],[Municipio ]],Localiza[],2,0),"Corregir")</f>
        <v>13110</v>
      </c>
      <c r="C34" s="41" t="str">
        <f>+IFERROR(VLOOKUP(Tabla1[[#This Row],[Codcom]],Localiza[[Codcom]:[Comuna2]],4,0),"Corregir")</f>
        <v>La Florida</v>
      </c>
      <c r="D34" s="41" t="str">
        <f>+IFERROR(VLOOKUP(Tabla1[[#This Row],[Codcom]],Localiza[[Codcom]:[Comuna2]],3,0),"Corregir")</f>
        <v>Metropolitana</v>
      </c>
      <c r="E34" s="31">
        <v>24</v>
      </c>
      <c r="F34" s="3" t="s">
        <v>108</v>
      </c>
      <c r="G34" s="2">
        <v>44567</v>
      </c>
      <c r="H34" s="4" t="s">
        <v>112</v>
      </c>
      <c r="I34" s="4" t="s">
        <v>110</v>
      </c>
      <c r="J34" s="19" t="s">
        <v>113</v>
      </c>
      <c r="K34" s="19" t="s">
        <v>78</v>
      </c>
      <c r="L34" s="33">
        <v>44568</v>
      </c>
      <c r="M34" s="13">
        <v>44575</v>
      </c>
      <c r="N34" s="29" t="s">
        <v>31</v>
      </c>
      <c r="O34" s="35"/>
      <c r="P34" s="21"/>
    </row>
    <row r="35" spans="1:16" ht="58" x14ac:dyDescent="0.35">
      <c r="A35" s="40" t="str">
        <f>+IFERROR(Tabla1[[#This Row],[Codcom]]&amp;"-"&amp;Tabla1[[#This Row],[N°]],"Corregir")</f>
        <v>Corregir-25</v>
      </c>
      <c r="B35" s="40" t="str">
        <f>+IFERROR(VLOOKUP(Tabla1[[#This Row],[Municipio ]],Localiza[],2,0),"Corregir")</f>
        <v>Corregir</v>
      </c>
      <c r="C35" s="41" t="str">
        <f>+IFERROR(VLOOKUP(Tabla1[[#This Row],[Codcom]],Localiza[[Codcom]:[Comuna2]],4,0),"Corregir")</f>
        <v>Corregir</v>
      </c>
      <c r="D35" s="41" t="str">
        <f>+IFERROR(VLOOKUP(Tabla1[[#This Row],[Codcom]],Localiza[[Codcom]:[Comuna2]],3,0),"Corregir")</f>
        <v>Corregir</v>
      </c>
      <c r="E35" s="31">
        <v>25</v>
      </c>
      <c r="F35" s="3" t="s">
        <v>114</v>
      </c>
      <c r="G35" s="2">
        <v>44567</v>
      </c>
      <c r="H35" s="4" t="s">
        <v>115</v>
      </c>
      <c r="I35" s="4" t="s">
        <v>51</v>
      </c>
      <c r="J35" s="19" t="s">
        <v>116</v>
      </c>
      <c r="K35" s="19" t="s">
        <v>78</v>
      </c>
      <c r="L35" s="33">
        <v>44571</v>
      </c>
      <c r="M35" s="13">
        <v>44578</v>
      </c>
      <c r="N35" s="29" t="s">
        <v>31</v>
      </c>
      <c r="O35" s="35"/>
      <c r="P35" s="21"/>
    </row>
    <row r="36" spans="1:16" x14ac:dyDescent="0.35">
      <c r="A36" s="40" t="str">
        <f>+IFERROR(Tabla1[[#This Row],[Codcom]]&amp;"-"&amp;Tabla1[[#This Row],[N°]],"Corregir")</f>
        <v>Corregir-26</v>
      </c>
      <c r="B36" s="40" t="str">
        <f>+IFERROR(VLOOKUP(Tabla1[[#This Row],[Municipio ]],Localiza[],2,0),"Corregir")</f>
        <v>Corregir</v>
      </c>
      <c r="C36" s="41" t="str">
        <f>+IFERROR(VLOOKUP(Tabla1[[#This Row],[Codcom]],Localiza[[Codcom]:[Comuna2]],4,0),"Corregir")</f>
        <v>Corregir</v>
      </c>
      <c r="D36" s="41" t="str">
        <f>+IFERROR(VLOOKUP(Tabla1[[#This Row],[Codcom]],Localiza[[Codcom]:[Comuna2]],3,0),"Corregir")</f>
        <v>Corregir</v>
      </c>
      <c r="E36" s="31">
        <v>26</v>
      </c>
      <c r="F36" s="3" t="s">
        <v>117</v>
      </c>
      <c r="G36" s="2">
        <v>44567</v>
      </c>
      <c r="H36" s="4" t="s">
        <v>118</v>
      </c>
      <c r="I36" s="4" t="s">
        <v>119</v>
      </c>
      <c r="J36" s="19" t="s">
        <v>120</v>
      </c>
      <c r="K36" s="19" t="s">
        <v>78</v>
      </c>
      <c r="L36" s="33">
        <v>44568</v>
      </c>
      <c r="M36" s="13">
        <v>44578</v>
      </c>
      <c r="N36" s="29" t="s">
        <v>31</v>
      </c>
      <c r="O36" s="21" t="s">
        <v>130</v>
      </c>
      <c r="P36" s="21"/>
    </row>
    <row r="37" spans="1:16" ht="29" x14ac:dyDescent="0.35">
      <c r="A37" s="40" t="str">
        <f>+IFERROR(Tabla1[[#This Row],[Codcom]]&amp;"-"&amp;Tabla1[[#This Row],[N°]],"Corregir")</f>
        <v>Corregir-27</v>
      </c>
      <c r="B37" s="40" t="str">
        <f>+IFERROR(VLOOKUP(Tabla1[[#This Row],[Municipio ]],Localiza[],2,0),"Corregir")</f>
        <v>Corregir</v>
      </c>
      <c r="C37" s="41" t="str">
        <f>+IFERROR(VLOOKUP(Tabla1[[#This Row],[Codcom]],Localiza[[Codcom]:[Comuna2]],4,0),"Corregir")</f>
        <v>Corregir</v>
      </c>
      <c r="D37" s="41" t="str">
        <f>+IFERROR(VLOOKUP(Tabla1[[#This Row],[Codcom]],Localiza[[Codcom]:[Comuna2]],3,0),"Corregir")</f>
        <v>Corregir</v>
      </c>
      <c r="E37" s="31">
        <v>27</v>
      </c>
      <c r="F37" s="3" t="s">
        <v>121</v>
      </c>
      <c r="G37" s="2">
        <v>44568</v>
      </c>
      <c r="H37" s="4" t="s">
        <v>122</v>
      </c>
      <c r="I37" s="4" t="s">
        <v>123</v>
      </c>
      <c r="J37" s="19" t="s">
        <v>124</v>
      </c>
      <c r="K37" s="19" t="s">
        <v>78</v>
      </c>
      <c r="L37" s="33">
        <v>44571</v>
      </c>
      <c r="M37" s="13">
        <v>44578</v>
      </c>
      <c r="N37" s="29" t="s">
        <v>31</v>
      </c>
      <c r="O37" s="35"/>
      <c r="P37" s="21"/>
    </row>
    <row r="38" spans="1:16" x14ac:dyDescent="0.35">
      <c r="A38" s="40" t="str">
        <f>+IFERROR(Tabla1[[#This Row],[Codcom]]&amp;"-"&amp;Tabla1[[#This Row],[N°]],"Corregir")</f>
        <v>13603-28</v>
      </c>
      <c r="B38" s="40">
        <f>+IFERROR(VLOOKUP(Tabla1[[#This Row],[Municipio ]],Localiza[],2,0),"Corregir")</f>
        <v>13603</v>
      </c>
      <c r="C38" s="41" t="str">
        <f>+IFERROR(VLOOKUP(Tabla1[[#This Row],[Codcom]],Localiza[[Codcom]:[Comuna2]],4,0),"Corregir")</f>
        <v>Isla de Maipo</v>
      </c>
      <c r="D38" s="41" t="str">
        <f>+IFERROR(VLOOKUP(Tabla1[[#This Row],[Codcom]],Localiza[[Codcom]:[Comuna2]],3,0),"Corregir")</f>
        <v>Metropolitana</v>
      </c>
      <c r="E38" s="31">
        <v>28</v>
      </c>
      <c r="F38" s="3" t="s">
        <v>125</v>
      </c>
      <c r="G38" s="2">
        <v>44568</v>
      </c>
      <c r="H38" s="4" t="s">
        <v>126</v>
      </c>
      <c r="I38" s="4" t="s">
        <v>38</v>
      </c>
      <c r="J38" s="19" t="s">
        <v>127</v>
      </c>
      <c r="K38" s="19" t="s">
        <v>78</v>
      </c>
      <c r="L38" s="33">
        <v>44571</v>
      </c>
      <c r="M38" s="13">
        <v>44578</v>
      </c>
      <c r="N38" s="29" t="s">
        <v>31</v>
      </c>
      <c r="O38" s="35"/>
      <c r="P38" s="21"/>
    </row>
    <row r="39" spans="1:16" x14ac:dyDescent="0.35">
      <c r="A39" s="40" t="str">
        <f>+IFERROR(Tabla1[[#This Row],[Codcom]]&amp;"-"&amp;Tabla1[[#This Row],[N°]],"Corregir")</f>
        <v>13603-29</v>
      </c>
      <c r="B39" s="40">
        <f>+IFERROR(VLOOKUP(Tabla1[[#This Row],[Municipio ]],Localiza[],2,0),"Corregir")</f>
        <v>13603</v>
      </c>
      <c r="C39" s="41" t="str">
        <f>+IFERROR(VLOOKUP(Tabla1[[#This Row],[Codcom]],Localiza[[Codcom]:[Comuna2]],4,0),"Corregir")</f>
        <v>Isla de Maipo</v>
      </c>
      <c r="D39" s="41" t="str">
        <f>+IFERROR(VLOOKUP(Tabla1[[#This Row],[Codcom]],Localiza[[Codcom]:[Comuna2]],3,0),"Corregir")</f>
        <v>Metropolitana</v>
      </c>
      <c r="E39" s="31">
        <v>29</v>
      </c>
      <c r="F39" s="10" t="s">
        <v>125</v>
      </c>
      <c r="G39" s="11">
        <v>44568</v>
      </c>
      <c r="H39" s="12" t="s">
        <v>128</v>
      </c>
      <c r="I39" s="12" t="s">
        <v>35</v>
      </c>
      <c r="J39" s="32" t="s">
        <v>129</v>
      </c>
      <c r="K39" s="32" t="s">
        <v>78</v>
      </c>
      <c r="L39" s="33">
        <v>44571</v>
      </c>
      <c r="M39" s="13">
        <v>44578</v>
      </c>
      <c r="N39" s="29" t="s">
        <v>31</v>
      </c>
      <c r="O39" s="35"/>
      <c r="P39" s="21"/>
    </row>
    <row r="40" spans="1:16" x14ac:dyDescent="0.35">
      <c r="A40" s="40" t="str">
        <f>+IFERROR(Tabla1[[#This Row],[Codcom]]&amp;"-"&amp;Tabla1[[#This Row],[N°]],"Corregir")</f>
        <v>13120-30</v>
      </c>
      <c r="B40" s="40">
        <f>+IFERROR(VLOOKUP(Tabla1[[#This Row],[Municipio ]],Localiza[],2,0),"Corregir")</f>
        <v>13120</v>
      </c>
      <c r="C40" s="41" t="str">
        <f>+IFERROR(VLOOKUP(Tabla1[[#This Row],[Codcom]],Localiza[[Codcom]:[Comuna2]],4,0),"Corregir")</f>
        <v>Ñuñoa</v>
      </c>
      <c r="D40" s="41" t="str">
        <f>+IFERROR(VLOOKUP(Tabla1[[#This Row],[Codcom]],Localiza[[Codcom]:[Comuna2]],3,0),"Corregir")</f>
        <v>Metropolitana</v>
      </c>
      <c r="E40" s="18">
        <v>30</v>
      </c>
      <c r="F40" s="3" t="s">
        <v>140</v>
      </c>
      <c r="G40" s="11">
        <v>44568</v>
      </c>
      <c r="H40" s="4" t="s">
        <v>141</v>
      </c>
      <c r="I40" s="4" t="s">
        <v>84</v>
      </c>
      <c r="J40" s="36" t="s">
        <v>143</v>
      </c>
      <c r="K40" s="19" t="s">
        <v>78</v>
      </c>
      <c r="L40" s="33">
        <v>44571</v>
      </c>
      <c r="M40" s="13">
        <v>44571</v>
      </c>
      <c r="N40" s="29" t="s">
        <v>31</v>
      </c>
      <c r="O40" s="21"/>
      <c r="P40" s="22"/>
    </row>
    <row r="41" spans="1:16" x14ac:dyDescent="0.35">
      <c r="A41" s="40" t="str">
        <f>+IFERROR(Tabla1[[#This Row],[Codcom]]&amp;"-"&amp;Tabla1[[#This Row],[N°]],"Corregir")</f>
        <v>13120-30</v>
      </c>
      <c r="B41" s="40">
        <f>+IFERROR(VLOOKUP(Tabla1[[#This Row],[Municipio ]],Localiza[],2,0),"Corregir")</f>
        <v>13120</v>
      </c>
      <c r="C41" s="41" t="str">
        <f>+IFERROR(VLOOKUP(Tabla1[[#This Row],[Codcom]],Localiza[[Codcom]:[Comuna2]],4,0),"Corregir")</f>
        <v>Ñuñoa</v>
      </c>
      <c r="D41" s="41" t="str">
        <f>+IFERROR(VLOOKUP(Tabla1[[#This Row],[Codcom]],Localiza[[Codcom]:[Comuna2]],3,0),"Corregir")</f>
        <v>Metropolitana</v>
      </c>
      <c r="E41" s="31">
        <v>30</v>
      </c>
      <c r="F41" s="10" t="s">
        <v>140</v>
      </c>
      <c r="G41" s="11">
        <v>44568</v>
      </c>
      <c r="H41" s="12" t="s">
        <v>142</v>
      </c>
      <c r="I41" s="12" t="s">
        <v>145</v>
      </c>
      <c r="J41" s="36" t="s">
        <v>144</v>
      </c>
      <c r="K41" s="32" t="s">
        <v>78</v>
      </c>
      <c r="L41" s="33">
        <v>44571</v>
      </c>
      <c r="M41" s="13">
        <v>44571</v>
      </c>
      <c r="N41" s="29" t="s">
        <v>31</v>
      </c>
      <c r="O41" s="35" t="s">
        <v>146</v>
      </c>
      <c r="P41" s="22"/>
    </row>
    <row r="42" spans="1:16" x14ac:dyDescent="0.35">
      <c r="A42" s="40" t="str">
        <f>+IFERROR(Tabla1[[#This Row],[Codcom]]&amp;"-"&amp;Tabla1[[#This Row],[N°]],"Corregir")</f>
        <v>6308-31</v>
      </c>
      <c r="B42" s="40">
        <f>+IFERROR(VLOOKUP(Tabla1[[#This Row],[Municipio ]],Localiza[],2,0),"Corregir")</f>
        <v>6308</v>
      </c>
      <c r="C42" s="41" t="str">
        <f>+IFERROR(VLOOKUP(Tabla1[[#This Row],[Codcom]],Localiza[[Codcom]:[Comuna2]],4,0),"Corregir")</f>
        <v>Placilla</v>
      </c>
      <c r="D42" s="41" t="str">
        <f>+IFERROR(VLOOKUP(Tabla1[[#This Row],[Codcom]],Localiza[[Codcom]:[Comuna2]],3,0),"Corregir")</f>
        <v>O'Higgins</v>
      </c>
      <c r="E42" s="31">
        <v>31</v>
      </c>
      <c r="F42" s="10" t="s">
        <v>152</v>
      </c>
      <c r="G42" s="11">
        <v>44568</v>
      </c>
      <c r="H42" s="12" t="s">
        <v>147</v>
      </c>
      <c r="I42" s="12" t="s">
        <v>102</v>
      </c>
      <c r="J42" s="36" t="s">
        <v>148</v>
      </c>
      <c r="K42" s="32" t="s">
        <v>78</v>
      </c>
      <c r="L42" s="33">
        <v>44571</v>
      </c>
      <c r="M42" s="13">
        <v>44578</v>
      </c>
      <c r="N42" s="29" t="s">
        <v>31</v>
      </c>
      <c r="O42" s="35"/>
      <c r="P42" s="21"/>
    </row>
    <row r="43" spans="1:16" ht="29" x14ac:dyDescent="0.35">
      <c r="A43" s="40" t="str">
        <f>+IFERROR(Tabla1[[#This Row],[Codcom]]&amp;"-"&amp;Tabla1[[#This Row],[N°]],"Corregir")</f>
        <v>16205-32</v>
      </c>
      <c r="B43" s="40">
        <f>+IFERROR(VLOOKUP(Tabla1[[#This Row],[Municipio ]],Localiza[],2,0),"Corregir")</f>
        <v>16205</v>
      </c>
      <c r="C43" s="41" t="str">
        <f>+IFERROR(VLOOKUP(Tabla1[[#This Row],[Codcom]],Localiza[[Codcom]:[Comuna2]],4,0),"Corregir")</f>
        <v>Portezuelo</v>
      </c>
      <c r="D43" s="41" t="str">
        <f>+IFERROR(VLOOKUP(Tabla1[[#This Row],[Codcom]],Localiza[[Codcom]:[Comuna2]],3,0),"Corregir")</f>
        <v>Ñuble</v>
      </c>
      <c r="E43" s="31">
        <v>32</v>
      </c>
      <c r="F43" s="10" t="s">
        <v>153</v>
      </c>
      <c r="G43" s="11">
        <v>44571</v>
      </c>
      <c r="H43" s="12" t="s">
        <v>149</v>
      </c>
      <c r="I43" s="12" t="s">
        <v>150</v>
      </c>
      <c r="J43" s="36" t="s">
        <v>151</v>
      </c>
      <c r="K43" s="32" t="s">
        <v>78</v>
      </c>
      <c r="L43" s="33">
        <v>44572</v>
      </c>
      <c r="M43" s="33">
        <v>44578</v>
      </c>
      <c r="N43" s="34" t="s">
        <v>31</v>
      </c>
      <c r="O43" s="35"/>
      <c r="P43" s="21"/>
    </row>
    <row r="44" spans="1:16" ht="72.5" x14ac:dyDescent="0.35">
      <c r="A44" s="40" t="str">
        <f>+IFERROR(Tabla1[[#This Row],[Codcom]]&amp;"-"&amp;Tabla1[[#This Row],[N°]],"Corregir")</f>
        <v>14103-33</v>
      </c>
      <c r="B44" s="40">
        <f>+IFERROR(VLOOKUP(Tabla1[[#This Row],[Municipio ]],Localiza[],2,0),"Corregir")</f>
        <v>14103</v>
      </c>
      <c r="C44" s="41" t="str">
        <f>+IFERROR(VLOOKUP(Tabla1[[#This Row],[Codcom]],Localiza[[Codcom]:[Comuna2]],4,0),"Corregir")</f>
        <v>Lanco</v>
      </c>
      <c r="D44" s="41" t="str">
        <f>+IFERROR(VLOOKUP(Tabla1[[#This Row],[Codcom]],Localiza[[Codcom]:[Comuna2]],3,0),"Corregir")</f>
        <v>Los Ríos</v>
      </c>
      <c r="E44" s="31">
        <v>33</v>
      </c>
      <c r="F44" s="10" t="s">
        <v>154</v>
      </c>
      <c r="G44" s="11">
        <v>44571</v>
      </c>
      <c r="H44" s="12" t="s">
        <v>155</v>
      </c>
      <c r="I44" s="12" t="s">
        <v>156</v>
      </c>
      <c r="J44" s="32" t="s">
        <v>157</v>
      </c>
      <c r="K44" s="32" t="s">
        <v>78</v>
      </c>
      <c r="L44" s="33">
        <v>44572</v>
      </c>
      <c r="M44" s="33">
        <v>44578</v>
      </c>
      <c r="N44" s="34" t="s">
        <v>31</v>
      </c>
      <c r="O44" s="35" t="s">
        <v>158</v>
      </c>
      <c r="P44" s="21"/>
    </row>
    <row r="45" spans="1:16" x14ac:dyDescent="0.35">
      <c r="A45" s="40" t="str">
        <f>+IFERROR(Tabla1[[#This Row],[Codcom]]&amp;"-"&amp;Tabla1[[#This Row],[N°]],"Corregir")</f>
        <v>10104-34</v>
      </c>
      <c r="B45" s="40">
        <f>+IFERROR(VLOOKUP(Tabla1[[#This Row],[Municipio ]],Localiza[],2,0),"Corregir")</f>
        <v>10104</v>
      </c>
      <c r="C45" s="41" t="str">
        <f>+IFERROR(VLOOKUP(Tabla1[[#This Row],[Codcom]],Localiza[[Codcom]:[Comuna2]],4,0),"Corregir")</f>
        <v>Fresia</v>
      </c>
      <c r="D45" s="41" t="str">
        <f>+IFERROR(VLOOKUP(Tabla1[[#This Row],[Codcom]],Localiza[[Codcom]:[Comuna2]],3,0),"Corregir")</f>
        <v>Los Lagos</v>
      </c>
      <c r="E45" s="31">
        <v>34</v>
      </c>
      <c r="F45" s="10" t="s">
        <v>159</v>
      </c>
      <c r="G45" s="11">
        <v>44571</v>
      </c>
      <c r="H45" s="12" t="s">
        <v>163</v>
      </c>
      <c r="I45" s="12" t="s">
        <v>164</v>
      </c>
      <c r="J45" s="32" t="s">
        <v>162</v>
      </c>
      <c r="K45" s="32" t="s">
        <v>78</v>
      </c>
      <c r="L45" s="33">
        <v>44572</v>
      </c>
      <c r="M45" s="33">
        <v>44578</v>
      </c>
      <c r="N45" s="34" t="s">
        <v>31</v>
      </c>
      <c r="O45" s="35"/>
      <c r="P45" s="21"/>
    </row>
    <row r="46" spans="1:16" x14ac:dyDescent="0.35">
      <c r="A46" s="40" t="str">
        <f>+IFERROR(Tabla1[[#This Row],[Codcom]]&amp;"-"&amp;Tabla1[[#This Row],[N°]],"Corregir")</f>
        <v>10104-34</v>
      </c>
      <c r="B46" s="40">
        <f>+IFERROR(VLOOKUP(Tabla1[[#This Row],[Municipio ]],Localiza[],2,0),"Corregir")</f>
        <v>10104</v>
      </c>
      <c r="C46" s="41" t="str">
        <f>+IFERROR(VLOOKUP(Tabla1[[#This Row],[Codcom]],Localiza[[Codcom]:[Comuna2]],4,0),"Corregir")</f>
        <v>Fresia</v>
      </c>
      <c r="D46" s="41" t="str">
        <f>+IFERROR(VLOOKUP(Tabla1[[#This Row],[Codcom]],Localiza[[Codcom]:[Comuna2]],3,0),"Corregir")</f>
        <v>Los Lagos</v>
      </c>
      <c r="E46" s="31">
        <v>34</v>
      </c>
      <c r="F46" s="10" t="s">
        <v>159</v>
      </c>
      <c r="G46" s="11">
        <v>44571</v>
      </c>
      <c r="H46" s="12" t="s">
        <v>165</v>
      </c>
      <c r="I46" s="12" t="s">
        <v>166</v>
      </c>
      <c r="J46" s="32" t="s">
        <v>161</v>
      </c>
      <c r="K46" s="32" t="s">
        <v>78</v>
      </c>
      <c r="L46" s="33">
        <v>44572</v>
      </c>
      <c r="M46" s="33">
        <v>44578</v>
      </c>
      <c r="N46" s="34" t="s">
        <v>31</v>
      </c>
      <c r="O46" s="35"/>
      <c r="P46" s="21"/>
    </row>
    <row r="47" spans="1:16" x14ac:dyDescent="0.35">
      <c r="A47" s="40" t="str">
        <f>+IFERROR(Tabla1[[#This Row],[Codcom]]&amp;"-"&amp;Tabla1[[#This Row],[N°]],"Corregir")</f>
        <v>10104-34</v>
      </c>
      <c r="B47" s="40">
        <f>+IFERROR(VLOOKUP(Tabla1[[#This Row],[Municipio ]],Localiza[],2,0),"Corregir")</f>
        <v>10104</v>
      </c>
      <c r="C47" s="41" t="str">
        <f>+IFERROR(VLOOKUP(Tabla1[[#This Row],[Codcom]],Localiza[[Codcom]:[Comuna2]],4,0),"Corregir")</f>
        <v>Fresia</v>
      </c>
      <c r="D47" s="41" t="str">
        <f>+IFERROR(VLOOKUP(Tabla1[[#This Row],[Codcom]],Localiza[[Codcom]:[Comuna2]],3,0),"Corregir")</f>
        <v>Los Lagos</v>
      </c>
      <c r="E47" s="31">
        <v>34</v>
      </c>
      <c r="F47" s="10" t="s">
        <v>159</v>
      </c>
      <c r="G47" s="11">
        <v>44571</v>
      </c>
      <c r="H47" s="4" t="s">
        <v>168</v>
      </c>
      <c r="I47" s="4" t="s">
        <v>167</v>
      </c>
      <c r="J47" s="19" t="s">
        <v>160</v>
      </c>
      <c r="K47" s="19" t="s">
        <v>78</v>
      </c>
      <c r="L47" s="33">
        <v>44572</v>
      </c>
      <c r="M47" s="13">
        <v>44578</v>
      </c>
      <c r="N47" s="29" t="s">
        <v>31</v>
      </c>
      <c r="O47" s="35"/>
      <c r="P47" s="21"/>
    </row>
    <row r="48" spans="1:16" x14ac:dyDescent="0.35">
      <c r="A48" s="40" t="str">
        <f>+IFERROR(Tabla1[[#This Row],[Codcom]]&amp;"-"&amp;Tabla1[[#This Row],[N°]],"Corregir")</f>
        <v>5604-35</v>
      </c>
      <c r="B48" s="40">
        <f>+IFERROR(VLOOKUP(Tabla1[[#This Row],[Municipio ]],Localiza[],2,0),"Corregir")</f>
        <v>5604</v>
      </c>
      <c r="C48" s="41" t="str">
        <f>+IFERROR(VLOOKUP(Tabla1[[#This Row],[Codcom]],Localiza[[Codcom]:[Comuna2]],4,0),"Corregir")</f>
        <v>El Quisco</v>
      </c>
      <c r="D48" s="41" t="str">
        <f>+IFERROR(VLOOKUP(Tabla1[[#This Row],[Codcom]],Localiza[[Codcom]:[Comuna2]],3,0),"Corregir")</f>
        <v>Valparaíso</v>
      </c>
      <c r="E48" s="31">
        <v>35</v>
      </c>
      <c r="F48" s="10" t="s">
        <v>169</v>
      </c>
      <c r="G48" s="11">
        <v>44572</v>
      </c>
      <c r="H48" s="12" t="s">
        <v>170</v>
      </c>
      <c r="I48" s="12" t="s">
        <v>171</v>
      </c>
      <c r="J48" s="32" t="s">
        <v>245</v>
      </c>
      <c r="K48" s="32" t="s">
        <v>78</v>
      </c>
      <c r="L48" s="33">
        <v>44573</v>
      </c>
      <c r="M48" s="13">
        <v>44578</v>
      </c>
      <c r="N48" s="29" t="s">
        <v>55</v>
      </c>
      <c r="O48" s="37" t="s">
        <v>175</v>
      </c>
      <c r="P48" s="21"/>
    </row>
    <row r="49" spans="1:16" ht="29" x14ac:dyDescent="0.35">
      <c r="A49" s="40" t="str">
        <f>+IFERROR(Tabla1[[#This Row],[Codcom]]&amp;"-"&amp;Tabla1[[#This Row],[N°]],"Corregir")</f>
        <v>Corregir-36</v>
      </c>
      <c r="B49" s="40" t="str">
        <f>+IFERROR(VLOOKUP(Tabla1[[#This Row],[Municipio ]],Localiza[],2,0),"Corregir")</f>
        <v>Corregir</v>
      </c>
      <c r="C49" s="41" t="str">
        <f>+IFERROR(VLOOKUP(Tabla1[[#This Row],[Codcom]],Localiza[[Codcom]:[Comuna2]],4,0),"Corregir")</f>
        <v>Corregir</v>
      </c>
      <c r="D49" s="41" t="str">
        <f>+IFERROR(VLOOKUP(Tabla1[[#This Row],[Codcom]],Localiza[[Codcom]:[Comuna2]],3,0),"Corregir")</f>
        <v>Corregir</v>
      </c>
      <c r="E49" s="31">
        <v>36</v>
      </c>
      <c r="F49" s="10" t="s">
        <v>172</v>
      </c>
      <c r="G49" s="11">
        <v>44572</v>
      </c>
      <c r="H49" s="12" t="s">
        <v>173</v>
      </c>
      <c r="I49" s="12" t="s">
        <v>7</v>
      </c>
      <c r="J49" s="32" t="s">
        <v>174</v>
      </c>
      <c r="K49" s="32" t="s">
        <v>78</v>
      </c>
      <c r="L49" s="33">
        <v>44578</v>
      </c>
      <c r="M49" s="13">
        <v>44579</v>
      </c>
      <c r="N49" s="29" t="s">
        <v>31</v>
      </c>
      <c r="O49" s="35" t="s">
        <v>176</v>
      </c>
      <c r="P49" s="21"/>
    </row>
    <row r="50" spans="1:16" ht="72.5" x14ac:dyDescent="0.35">
      <c r="A50" s="40" t="str">
        <f>+IFERROR(Tabla1[[#This Row],[Codcom]]&amp;"-"&amp;Tabla1[[#This Row],[N°]],"Corregir")</f>
        <v>8205-37</v>
      </c>
      <c r="B50" s="40">
        <f>+IFERROR(VLOOKUP(Tabla1[[#This Row],[Municipio ]],Localiza[],2,0),"Corregir")</f>
        <v>8205</v>
      </c>
      <c r="C50" s="41" t="str">
        <f>+IFERROR(VLOOKUP(Tabla1[[#This Row],[Codcom]],Localiza[[Codcom]:[Comuna2]],4,0),"Corregir")</f>
        <v>Curanilahue</v>
      </c>
      <c r="D50" s="41" t="str">
        <f>+IFERROR(VLOOKUP(Tabla1[[#This Row],[Codcom]],Localiza[[Codcom]:[Comuna2]],3,0),"Corregir")</f>
        <v>Biobío</v>
      </c>
      <c r="E50" s="31">
        <v>37</v>
      </c>
      <c r="F50" s="10" t="s">
        <v>177</v>
      </c>
      <c r="G50" s="11">
        <v>44572</v>
      </c>
      <c r="H50" s="12" t="s">
        <v>178</v>
      </c>
      <c r="I50" s="12" t="s">
        <v>179</v>
      </c>
      <c r="J50" s="32" t="s">
        <v>180</v>
      </c>
      <c r="K50" s="32" t="s">
        <v>78</v>
      </c>
      <c r="L50" s="33">
        <v>44573</v>
      </c>
      <c r="M50" s="13">
        <v>44579</v>
      </c>
      <c r="N50" s="29" t="s">
        <v>31</v>
      </c>
      <c r="O50" s="35"/>
      <c r="P50" s="21"/>
    </row>
    <row r="51" spans="1:16" ht="72.5" x14ac:dyDescent="0.35">
      <c r="A51" s="40" t="str">
        <f>+IFERROR(Tabla1[[#This Row],[Codcom]]&amp;"-"&amp;Tabla1[[#This Row],[N°]],"Corregir")</f>
        <v>Corregir-38</v>
      </c>
      <c r="B51" s="40" t="str">
        <f>+IFERROR(VLOOKUP(Tabla1[[#This Row],[Municipio ]],Localiza[],2,0),"Corregir")</f>
        <v>Corregir</v>
      </c>
      <c r="C51" s="41" t="str">
        <f>+IFERROR(VLOOKUP(Tabla1[[#This Row],[Codcom]],Localiza[[Codcom]:[Comuna2]],4,0),"Corregir")</f>
        <v>Corregir</v>
      </c>
      <c r="D51" s="41" t="str">
        <f>+IFERROR(VLOOKUP(Tabla1[[#This Row],[Codcom]],Localiza[[Codcom]:[Comuna2]],3,0),"Corregir")</f>
        <v>Corregir</v>
      </c>
      <c r="E51" s="31">
        <v>38</v>
      </c>
      <c r="F51" s="10" t="s">
        <v>181</v>
      </c>
      <c r="G51" s="11">
        <v>44573</v>
      </c>
      <c r="H51" s="12" t="s">
        <v>182</v>
      </c>
      <c r="I51" s="12" t="s">
        <v>7</v>
      </c>
      <c r="J51" s="32" t="s">
        <v>183</v>
      </c>
      <c r="K51" s="32" t="s">
        <v>78</v>
      </c>
      <c r="L51" s="33">
        <v>44578</v>
      </c>
      <c r="M51" s="13">
        <v>44579</v>
      </c>
      <c r="N51" s="29" t="s">
        <v>31</v>
      </c>
      <c r="O51" s="35"/>
      <c r="P51" s="21"/>
    </row>
    <row r="52" spans="1:16" x14ac:dyDescent="0.35">
      <c r="A52" s="40" t="str">
        <f>+IFERROR(Tabla1[[#This Row],[Codcom]]&amp;"-"&amp;Tabla1[[#This Row],[N°]],"Corregir")</f>
        <v>9101-39</v>
      </c>
      <c r="B52" s="40">
        <f>+IFERROR(VLOOKUP(Tabla1[[#This Row],[Municipio ]],Localiza[],2,0),"Corregir")</f>
        <v>9101</v>
      </c>
      <c r="C52" s="41" t="str">
        <f>+IFERROR(VLOOKUP(Tabla1[[#This Row],[Codcom]],Localiza[[Codcom]:[Comuna2]],4,0),"Corregir")</f>
        <v>Temuco</v>
      </c>
      <c r="D52" s="41" t="str">
        <f>+IFERROR(VLOOKUP(Tabla1[[#This Row],[Codcom]],Localiza[[Codcom]:[Comuna2]],3,0),"Corregir")</f>
        <v>La Araucanía</v>
      </c>
      <c r="E52" s="31">
        <v>39</v>
      </c>
      <c r="F52" s="10" t="s">
        <v>184</v>
      </c>
      <c r="G52" s="11">
        <v>44573</v>
      </c>
      <c r="H52" s="12" t="s">
        <v>185</v>
      </c>
      <c r="I52" s="12" t="s">
        <v>38</v>
      </c>
      <c r="J52" s="32" t="s">
        <v>186</v>
      </c>
      <c r="K52" s="32" t="s">
        <v>78</v>
      </c>
      <c r="L52" s="33">
        <v>44574</v>
      </c>
      <c r="M52" s="13">
        <v>44579</v>
      </c>
      <c r="N52" s="34" t="s">
        <v>31</v>
      </c>
      <c r="O52" s="35" t="s">
        <v>187</v>
      </c>
      <c r="P52" s="21"/>
    </row>
    <row r="53" spans="1:16" ht="43.5" x14ac:dyDescent="0.35">
      <c r="A53" s="40" t="str">
        <f>+IFERROR(Tabla1[[#This Row],[Codcom]]&amp;"-"&amp;Tabla1[[#This Row],[N°]],"Corregir")</f>
        <v>Corregir-40</v>
      </c>
      <c r="B53" s="40" t="str">
        <f>+IFERROR(VLOOKUP(Tabla1[[#This Row],[Municipio ]],Localiza[],2,0),"Corregir")</f>
        <v>Corregir</v>
      </c>
      <c r="C53" s="41" t="str">
        <f>+IFERROR(VLOOKUP(Tabla1[[#This Row],[Codcom]],Localiza[[Codcom]:[Comuna2]],4,0),"Corregir")</f>
        <v>Corregir</v>
      </c>
      <c r="D53" s="41" t="str">
        <f>+IFERROR(VLOOKUP(Tabla1[[#This Row],[Codcom]],Localiza[[Codcom]:[Comuna2]],3,0),"Corregir")</f>
        <v>Corregir</v>
      </c>
      <c r="E53" s="31">
        <v>40</v>
      </c>
      <c r="F53" s="10" t="s">
        <v>188</v>
      </c>
      <c r="G53" s="11">
        <v>44573</v>
      </c>
      <c r="H53" s="12" t="s">
        <v>189</v>
      </c>
      <c r="I53" s="12" t="s">
        <v>192</v>
      </c>
      <c r="J53" s="32" t="s">
        <v>195</v>
      </c>
      <c r="K53" s="32" t="s">
        <v>78</v>
      </c>
      <c r="L53" s="33">
        <v>44574</v>
      </c>
      <c r="M53" s="13">
        <v>44581</v>
      </c>
      <c r="N53" s="34" t="s">
        <v>31</v>
      </c>
      <c r="O53" s="35"/>
      <c r="P53" s="21"/>
    </row>
    <row r="54" spans="1:16" ht="43.5" x14ac:dyDescent="0.35">
      <c r="A54" s="40" t="str">
        <f>+IFERROR(Tabla1[[#This Row],[Codcom]]&amp;"-"&amp;Tabla1[[#This Row],[N°]],"Corregir")</f>
        <v>Corregir-40</v>
      </c>
      <c r="B54" s="40" t="str">
        <f>+IFERROR(VLOOKUP(Tabla1[[#This Row],[Municipio ]],Localiza[],2,0),"Corregir")</f>
        <v>Corregir</v>
      </c>
      <c r="C54" s="41" t="str">
        <f>+IFERROR(VLOOKUP(Tabla1[[#This Row],[Codcom]],Localiza[[Codcom]:[Comuna2]],4,0),"Corregir")</f>
        <v>Corregir</v>
      </c>
      <c r="D54" s="41" t="str">
        <f>+IFERROR(VLOOKUP(Tabla1[[#This Row],[Codcom]],Localiza[[Codcom]:[Comuna2]],3,0),"Corregir")</f>
        <v>Corregir</v>
      </c>
      <c r="E54" s="31">
        <v>40</v>
      </c>
      <c r="F54" s="10" t="s">
        <v>188</v>
      </c>
      <c r="G54" s="11">
        <v>44573</v>
      </c>
      <c r="H54" s="12" t="s">
        <v>190</v>
      </c>
      <c r="I54" s="12" t="s">
        <v>194</v>
      </c>
      <c r="J54" s="32" t="s">
        <v>196</v>
      </c>
      <c r="K54" s="32" t="s">
        <v>78</v>
      </c>
      <c r="L54" s="33">
        <v>44574</v>
      </c>
      <c r="M54" s="13">
        <v>44581</v>
      </c>
      <c r="N54" s="34" t="s">
        <v>31</v>
      </c>
      <c r="O54" s="35"/>
      <c r="P54" s="21"/>
    </row>
    <row r="55" spans="1:16" ht="29" x14ac:dyDescent="0.35">
      <c r="A55" s="40" t="str">
        <f>+IFERROR(Tabla1[[#This Row],[Codcom]]&amp;"-"&amp;Tabla1[[#This Row],[N°]],"Corregir")</f>
        <v>Corregir-40</v>
      </c>
      <c r="B55" s="40" t="str">
        <f>+IFERROR(VLOOKUP(Tabla1[[#This Row],[Municipio ]],Localiza[],2,0),"Corregir")</f>
        <v>Corregir</v>
      </c>
      <c r="C55" s="41" t="str">
        <f>+IFERROR(VLOOKUP(Tabla1[[#This Row],[Codcom]],Localiza[[Codcom]:[Comuna2]],4,0),"Corregir")</f>
        <v>Corregir</v>
      </c>
      <c r="D55" s="41" t="str">
        <f>+IFERROR(VLOOKUP(Tabla1[[#This Row],[Codcom]],Localiza[[Codcom]:[Comuna2]],3,0),"Corregir")</f>
        <v>Corregir</v>
      </c>
      <c r="E55" s="31">
        <v>40</v>
      </c>
      <c r="F55" s="10" t="s">
        <v>188</v>
      </c>
      <c r="G55" s="11">
        <v>44846</v>
      </c>
      <c r="H55" s="12" t="s">
        <v>191</v>
      </c>
      <c r="I55" s="12" t="s">
        <v>193</v>
      </c>
      <c r="J55" s="32" t="s">
        <v>197</v>
      </c>
      <c r="K55" s="32" t="s">
        <v>78</v>
      </c>
      <c r="L55" s="33">
        <v>44574</v>
      </c>
      <c r="M55" s="13">
        <v>44581</v>
      </c>
      <c r="N55" s="34" t="s">
        <v>31</v>
      </c>
      <c r="O55" s="35"/>
      <c r="P55" s="21"/>
    </row>
    <row r="56" spans="1:16" ht="29" x14ac:dyDescent="0.35">
      <c r="A56" s="40" t="str">
        <f>+IFERROR(Tabla1[[#This Row],[Codcom]]&amp;"-"&amp;Tabla1[[#This Row],[N°]],"Corregir")</f>
        <v>16107-41</v>
      </c>
      <c r="B56" s="40">
        <f>+IFERROR(VLOOKUP(Tabla1[[#This Row],[Municipio ]],Localiza[],2,0),"Corregir")</f>
        <v>16107</v>
      </c>
      <c r="C56" s="41" t="str">
        <f>+IFERROR(VLOOKUP(Tabla1[[#This Row],[Codcom]],Localiza[[Codcom]:[Comuna2]],4,0),"Corregir")</f>
        <v>Quillón</v>
      </c>
      <c r="D56" s="41" t="str">
        <f>+IFERROR(VLOOKUP(Tabla1[[#This Row],[Codcom]],Localiza[[Codcom]:[Comuna2]],3,0),"Corregir")</f>
        <v>Ñuble</v>
      </c>
      <c r="E56" s="31">
        <v>41</v>
      </c>
      <c r="F56" s="10" t="s">
        <v>198</v>
      </c>
      <c r="G56" s="11">
        <v>44573</v>
      </c>
      <c r="H56" s="12" t="s">
        <v>199</v>
      </c>
      <c r="I56" s="12" t="s">
        <v>38</v>
      </c>
      <c r="J56" s="32" t="s">
        <v>202</v>
      </c>
      <c r="K56" s="32" t="s">
        <v>78</v>
      </c>
      <c r="L56" s="33">
        <v>44574</v>
      </c>
      <c r="M56" s="13">
        <v>44581</v>
      </c>
      <c r="N56" s="34" t="s">
        <v>31</v>
      </c>
      <c r="O56" s="35" t="s">
        <v>204</v>
      </c>
      <c r="P56" s="21"/>
    </row>
    <row r="57" spans="1:16" ht="29" x14ac:dyDescent="0.35">
      <c r="A57" s="40" t="str">
        <f>+IFERROR(Tabla1[[#This Row],[Codcom]]&amp;"-"&amp;Tabla1[[#This Row],[N°]],"Corregir")</f>
        <v>16107-41</v>
      </c>
      <c r="B57" s="40">
        <f>+IFERROR(VLOOKUP(Tabla1[[#This Row],[Municipio ]],Localiza[],2,0),"Corregir")</f>
        <v>16107</v>
      </c>
      <c r="C57" s="41" t="str">
        <f>+IFERROR(VLOOKUP(Tabla1[[#This Row],[Codcom]],Localiza[[Codcom]:[Comuna2]],4,0),"Corregir")</f>
        <v>Quillón</v>
      </c>
      <c r="D57" s="41" t="str">
        <f>+IFERROR(VLOOKUP(Tabla1[[#This Row],[Codcom]],Localiza[[Codcom]:[Comuna2]],3,0),"Corregir")</f>
        <v>Ñuble</v>
      </c>
      <c r="E57" s="31">
        <v>41</v>
      </c>
      <c r="F57" s="10" t="s">
        <v>198</v>
      </c>
      <c r="G57" s="11">
        <v>44573</v>
      </c>
      <c r="H57" s="12" t="s">
        <v>200</v>
      </c>
      <c r="I57" s="12" t="s">
        <v>203</v>
      </c>
      <c r="J57" s="32" t="s">
        <v>201</v>
      </c>
      <c r="K57" s="32" t="s">
        <v>78</v>
      </c>
      <c r="L57" s="33">
        <v>44574</v>
      </c>
      <c r="M57" s="13">
        <v>44581</v>
      </c>
      <c r="N57" s="34" t="s">
        <v>31</v>
      </c>
      <c r="O57" s="35"/>
      <c r="P57" s="21"/>
    </row>
    <row r="58" spans="1:16" ht="29" x14ac:dyDescent="0.35">
      <c r="A58" s="40" t="str">
        <f>+IFERROR(Tabla1[[#This Row],[Codcom]]&amp;"-"&amp;Tabla1[[#This Row],[N°]],"Corregir")</f>
        <v>13129-42</v>
      </c>
      <c r="B58" s="40">
        <f>+IFERROR(VLOOKUP(Tabla1[[#This Row],[Municipio ]],Localiza[],2,0),"Corregir")</f>
        <v>13129</v>
      </c>
      <c r="C58" s="41" t="str">
        <f>+IFERROR(VLOOKUP(Tabla1[[#This Row],[Codcom]],Localiza[[Codcom]:[Comuna2]],4,0),"Corregir")</f>
        <v>San Joaquín</v>
      </c>
      <c r="D58" s="41" t="str">
        <f>+IFERROR(VLOOKUP(Tabla1[[#This Row],[Codcom]],Localiza[[Codcom]:[Comuna2]],3,0),"Corregir")</f>
        <v>Metropolitana</v>
      </c>
      <c r="E58" s="31">
        <v>42</v>
      </c>
      <c r="F58" s="10" t="s">
        <v>205</v>
      </c>
      <c r="G58" s="11">
        <v>44573</v>
      </c>
      <c r="H58" s="12" t="s">
        <v>206</v>
      </c>
      <c r="I58" s="12" t="s">
        <v>207</v>
      </c>
      <c r="J58" s="32" t="s">
        <v>208</v>
      </c>
      <c r="K58" s="32" t="s">
        <v>78</v>
      </c>
      <c r="L58" s="33">
        <v>44574</v>
      </c>
      <c r="M58" s="13">
        <v>44581</v>
      </c>
      <c r="N58" s="34" t="s">
        <v>31</v>
      </c>
      <c r="O58" s="35" t="s">
        <v>209</v>
      </c>
      <c r="P58" s="21"/>
    </row>
    <row r="59" spans="1:16" ht="87" x14ac:dyDescent="0.35">
      <c r="A59" s="40" t="str">
        <f>+IFERROR(Tabla1[[#This Row],[Codcom]]&amp;"-"&amp;Tabla1[[#This Row],[N°]],"Corregir")</f>
        <v>15101-43</v>
      </c>
      <c r="B59" s="40">
        <f>+IFERROR(VLOOKUP(Tabla1[[#This Row],[Municipio ]],Localiza[],2,0),"Corregir")</f>
        <v>15101</v>
      </c>
      <c r="C59" s="41" t="str">
        <f>+IFERROR(VLOOKUP(Tabla1[[#This Row],[Codcom]],Localiza[[Codcom]:[Comuna2]],4,0),"Corregir")</f>
        <v>Arica</v>
      </c>
      <c r="D59" s="41" t="str">
        <f>+IFERROR(VLOOKUP(Tabla1[[#This Row],[Codcom]],Localiza[[Codcom]:[Comuna2]],3,0),"Corregir")</f>
        <v>Arica y Parinacota</v>
      </c>
      <c r="E59" s="31">
        <v>43</v>
      </c>
      <c r="F59" s="10" t="s">
        <v>210</v>
      </c>
      <c r="G59" s="11">
        <v>44573</v>
      </c>
      <c r="H59" s="12" t="s">
        <v>211</v>
      </c>
      <c r="I59" s="12" t="s">
        <v>216</v>
      </c>
      <c r="J59" s="38" t="s">
        <v>212</v>
      </c>
      <c r="K59" s="32" t="s">
        <v>78</v>
      </c>
      <c r="L59" s="33">
        <v>44574</v>
      </c>
      <c r="M59" s="13">
        <v>44581</v>
      </c>
      <c r="N59" s="34" t="s">
        <v>31</v>
      </c>
      <c r="O59" s="35"/>
      <c r="P59" s="21"/>
    </row>
    <row r="60" spans="1:16" ht="29" x14ac:dyDescent="0.35">
      <c r="A60" s="40" t="str">
        <f>+IFERROR(Tabla1[[#This Row],[Codcom]]&amp;"-"&amp;Tabla1[[#This Row],[N°]],"Corregir")</f>
        <v>10209-44</v>
      </c>
      <c r="B60" s="40">
        <f>+IFERROR(VLOOKUP(Tabla1[[#This Row],[Municipio ]],Localiza[],2,0),"Corregir")</f>
        <v>10209</v>
      </c>
      <c r="C60" s="41" t="str">
        <f>+IFERROR(VLOOKUP(Tabla1[[#This Row],[Codcom]],Localiza[[Codcom]:[Comuna2]],4,0),"Corregir")</f>
        <v>Quemchi</v>
      </c>
      <c r="D60" s="41" t="str">
        <f>+IFERROR(VLOOKUP(Tabla1[[#This Row],[Codcom]],Localiza[[Codcom]:[Comuna2]],3,0),"Corregir")</f>
        <v>Los Lagos</v>
      </c>
      <c r="E60" s="31">
        <v>44</v>
      </c>
      <c r="F60" s="10" t="s">
        <v>215</v>
      </c>
      <c r="G60" s="11">
        <v>44573</v>
      </c>
      <c r="H60" s="12" t="s">
        <v>214</v>
      </c>
      <c r="I60" s="12" t="s">
        <v>17</v>
      </c>
      <c r="J60" s="32" t="s">
        <v>213</v>
      </c>
      <c r="K60" s="32" t="s">
        <v>78</v>
      </c>
      <c r="L60" s="33">
        <v>44574</v>
      </c>
      <c r="M60" s="13">
        <v>44581</v>
      </c>
      <c r="N60" s="34" t="s">
        <v>31</v>
      </c>
      <c r="O60" s="35"/>
      <c r="P60" s="21"/>
    </row>
    <row r="61" spans="1:16" ht="58" x14ac:dyDescent="0.35">
      <c r="A61" s="40" t="str">
        <f>+IFERROR(Tabla1[[#This Row],[Codcom]]&amp;"-"&amp;Tabla1[[#This Row],[N°]],"Corregir")</f>
        <v>12102-45</v>
      </c>
      <c r="B61" s="40">
        <f>+IFERROR(VLOOKUP(Tabla1[[#This Row],[Municipio ]],Localiza[],2,0),"Corregir")</f>
        <v>12102</v>
      </c>
      <c r="C61" s="41" t="str">
        <f>+IFERROR(VLOOKUP(Tabla1[[#This Row],[Codcom]],Localiza[[Codcom]:[Comuna2]],4,0),"Corregir")</f>
        <v>Laguna Blanca</v>
      </c>
      <c r="D61" s="41" t="str">
        <f>+IFERROR(VLOOKUP(Tabla1[[#This Row],[Codcom]],Localiza[[Codcom]:[Comuna2]],3,0),"Corregir")</f>
        <v>Magallanes</v>
      </c>
      <c r="E61" s="31">
        <v>45</v>
      </c>
      <c r="F61" s="10" t="s">
        <v>217</v>
      </c>
      <c r="G61" s="11">
        <v>44574</v>
      </c>
      <c r="H61" s="12" t="s">
        <v>218</v>
      </c>
      <c r="I61" s="12" t="s">
        <v>219</v>
      </c>
      <c r="J61" s="32" t="s">
        <v>220</v>
      </c>
      <c r="K61" s="32" t="s">
        <v>78</v>
      </c>
      <c r="L61" s="33">
        <v>44578</v>
      </c>
      <c r="M61" s="33">
        <v>44578</v>
      </c>
      <c r="N61" s="34" t="s">
        <v>31</v>
      </c>
      <c r="O61" s="35"/>
      <c r="P61" s="21"/>
    </row>
    <row r="62" spans="1:16" ht="29" x14ac:dyDescent="0.35">
      <c r="A62" s="40" t="str">
        <f>+IFERROR(Tabla1[[#This Row],[Codcom]]&amp;"-"&amp;Tabla1[[#This Row],[N°]],"Corregir")</f>
        <v>12103-46</v>
      </c>
      <c r="B62" s="40">
        <f>+IFERROR(VLOOKUP(Tabla1[[#This Row],[Municipio ]],Localiza[],2,0),"Corregir")</f>
        <v>12103</v>
      </c>
      <c r="C62" s="41" t="str">
        <f>+IFERROR(VLOOKUP(Tabla1[[#This Row],[Codcom]],Localiza[[Codcom]:[Comuna2]],4,0),"Corregir")</f>
        <v>Río Verde</v>
      </c>
      <c r="D62" s="41" t="str">
        <f>+IFERROR(VLOOKUP(Tabla1[[#This Row],[Codcom]],Localiza[[Codcom]:[Comuna2]],3,0),"Corregir")</f>
        <v>Magallanes</v>
      </c>
      <c r="E62" s="31">
        <v>46</v>
      </c>
      <c r="F62" s="10" t="s">
        <v>221</v>
      </c>
      <c r="G62" s="11">
        <v>44574</v>
      </c>
      <c r="H62" s="12" t="s">
        <v>222</v>
      </c>
      <c r="I62" s="12" t="s">
        <v>223</v>
      </c>
      <c r="J62" s="32" t="s">
        <v>224</v>
      </c>
      <c r="K62" s="32" t="s">
        <v>78</v>
      </c>
      <c r="L62" s="33">
        <v>44578</v>
      </c>
      <c r="M62" s="33">
        <v>44578</v>
      </c>
      <c r="N62" s="34" t="s">
        <v>31</v>
      </c>
      <c r="O62" s="35" t="s">
        <v>225</v>
      </c>
      <c r="P62" s="21"/>
    </row>
    <row r="63" spans="1:16" ht="29" x14ac:dyDescent="0.35">
      <c r="A63" s="40" t="str">
        <f>+IFERROR(Tabla1[[#This Row],[Codcom]]&amp;"-"&amp;Tabla1[[#This Row],[N°]],"Corregir")</f>
        <v>5302-47</v>
      </c>
      <c r="B63" s="40">
        <f>+IFERROR(VLOOKUP(Tabla1[[#This Row],[Municipio ]],Localiza[],2,0),"Corregir")</f>
        <v>5302</v>
      </c>
      <c r="C63" s="41" t="str">
        <f>+IFERROR(VLOOKUP(Tabla1[[#This Row],[Codcom]],Localiza[[Codcom]:[Comuna2]],4,0),"Corregir")</f>
        <v>Calle Larga</v>
      </c>
      <c r="D63" s="41" t="str">
        <f>+IFERROR(VLOOKUP(Tabla1[[#This Row],[Codcom]],Localiza[[Codcom]:[Comuna2]],3,0),"Corregir")</f>
        <v>Valparaíso</v>
      </c>
      <c r="E63" s="31">
        <v>47</v>
      </c>
      <c r="F63" s="10" t="s">
        <v>227</v>
      </c>
      <c r="G63" s="11">
        <v>44574</v>
      </c>
      <c r="H63" s="12" t="s">
        <v>228</v>
      </c>
      <c r="I63" s="12" t="s">
        <v>7</v>
      </c>
      <c r="J63" s="32" t="s">
        <v>232</v>
      </c>
      <c r="K63" s="32" t="s">
        <v>78</v>
      </c>
      <c r="L63" s="33">
        <v>44578</v>
      </c>
      <c r="M63" s="33"/>
      <c r="N63" s="34" t="s">
        <v>31</v>
      </c>
      <c r="O63" s="35" t="s">
        <v>209</v>
      </c>
      <c r="P63" s="21"/>
    </row>
    <row r="64" spans="1:16" ht="29" x14ac:dyDescent="0.35">
      <c r="A64" s="40" t="str">
        <f>+IFERROR(Tabla1[[#This Row],[Codcom]]&amp;"-"&amp;Tabla1[[#This Row],[N°]],"Corregir")</f>
        <v>5302-47</v>
      </c>
      <c r="B64" s="40">
        <f>+IFERROR(VLOOKUP(Tabla1[[#This Row],[Municipio ]],Localiza[],2,0),"Corregir")</f>
        <v>5302</v>
      </c>
      <c r="C64" s="41" t="str">
        <f>+IFERROR(VLOOKUP(Tabla1[[#This Row],[Codcom]],Localiza[[Codcom]:[Comuna2]],4,0),"Corregir")</f>
        <v>Calle Larga</v>
      </c>
      <c r="D64" s="41" t="str">
        <f>+IFERROR(VLOOKUP(Tabla1[[#This Row],[Codcom]],Localiza[[Codcom]:[Comuna2]],3,0),"Corregir")</f>
        <v>Valparaíso</v>
      </c>
      <c r="E64" s="31">
        <v>47</v>
      </c>
      <c r="F64" s="10" t="s">
        <v>227</v>
      </c>
      <c r="G64" s="11">
        <v>44574</v>
      </c>
      <c r="H64" s="12" t="s">
        <v>229</v>
      </c>
      <c r="I64" s="12" t="s">
        <v>231</v>
      </c>
      <c r="J64" s="32" t="s">
        <v>233</v>
      </c>
      <c r="K64" s="32" t="s">
        <v>78</v>
      </c>
      <c r="L64" s="33">
        <v>44578</v>
      </c>
      <c r="M64" s="33"/>
      <c r="N64" s="34" t="s">
        <v>31</v>
      </c>
      <c r="O64" s="35" t="s">
        <v>209</v>
      </c>
      <c r="P64" s="21"/>
    </row>
    <row r="65" spans="1:16" x14ac:dyDescent="0.35">
      <c r="A65" s="40" t="str">
        <f>+IFERROR(Tabla1[[#This Row],[Codcom]]&amp;"-"&amp;Tabla1[[#This Row],[N°]],"Corregir")</f>
        <v>5302-47</v>
      </c>
      <c r="B65" s="40">
        <f>+IFERROR(VLOOKUP(Tabla1[[#This Row],[Municipio ]],Localiza[],2,0),"Corregir")</f>
        <v>5302</v>
      </c>
      <c r="C65" s="41" t="str">
        <f>+IFERROR(VLOOKUP(Tabla1[[#This Row],[Codcom]],Localiza[[Codcom]:[Comuna2]],4,0),"Corregir")</f>
        <v>Calle Larga</v>
      </c>
      <c r="D65" s="41" t="str">
        <f>+IFERROR(VLOOKUP(Tabla1[[#This Row],[Codcom]],Localiza[[Codcom]:[Comuna2]],3,0),"Corregir")</f>
        <v>Valparaíso</v>
      </c>
      <c r="E65" s="31">
        <v>47</v>
      </c>
      <c r="F65" s="10" t="s">
        <v>227</v>
      </c>
      <c r="G65" s="11">
        <v>44574</v>
      </c>
      <c r="H65" s="12" t="s">
        <v>230</v>
      </c>
      <c r="I65" s="12" t="s">
        <v>231</v>
      </c>
      <c r="J65" s="32" t="s">
        <v>234</v>
      </c>
      <c r="K65" s="32" t="s">
        <v>78</v>
      </c>
      <c r="L65" s="33">
        <v>44578</v>
      </c>
      <c r="M65" s="33"/>
      <c r="N65" s="34" t="s">
        <v>31</v>
      </c>
      <c r="O65" s="35" t="s">
        <v>209</v>
      </c>
      <c r="P65" s="21"/>
    </row>
    <row r="66" spans="1:16" ht="72.5" x14ac:dyDescent="0.35">
      <c r="A66" s="40" t="str">
        <f>+IFERROR(Tabla1[[#This Row],[Codcom]]&amp;"-"&amp;Tabla1[[#This Row],[N°]],"Corregir")</f>
        <v>5102-48</v>
      </c>
      <c r="B66" s="40">
        <f>+IFERROR(VLOOKUP(Tabla1[[#This Row],[Municipio ]],Localiza[],2,0),"Corregir")</f>
        <v>5102</v>
      </c>
      <c r="C66" s="41" t="str">
        <f>+IFERROR(VLOOKUP(Tabla1[[#This Row],[Codcom]],Localiza[[Codcom]:[Comuna2]],4,0),"Corregir")</f>
        <v>Casablanca</v>
      </c>
      <c r="D66" s="41" t="str">
        <f>+IFERROR(VLOOKUP(Tabla1[[#This Row],[Codcom]],Localiza[[Codcom]:[Comuna2]],3,0),"Corregir")</f>
        <v>Valparaíso</v>
      </c>
      <c r="E66" s="31">
        <v>48</v>
      </c>
      <c r="F66" s="10" t="s">
        <v>235</v>
      </c>
      <c r="G66" s="11">
        <v>44574</v>
      </c>
      <c r="H66" s="12" t="s">
        <v>236</v>
      </c>
      <c r="I66" s="12" t="s">
        <v>17</v>
      </c>
      <c r="J66" s="32" t="s">
        <v>237</v>
      </c>
      <c r="K66" s="32" t="s">
        <v>78</v>
      </c>
      <c r="L66" s="33">
        <v>44578</v>
      </c>
      <c r="M66" s="33"/>
      <c r="N66" s="34" t="s">
        <v>275</v>
      </c>
      <c r="O66" s="35"/>
      <c r="P66" s="21"/>
    </row>
    <row r="67" spans="1:16" ht="72.5" x14ac:dyDescent="0.35">
      <c r="A67" s="40" t="str">
        <f>+IFERROR(Tabla1[[#This Row],[Codcom]]&amp;"-"&amp;Tabla1[[#This Row],[N°]],"Corregir")</f>
        <v>13126-49</v>
      </c>
      <c r="B67" s="40">
        <f>+IFERROR(VLOOKUP(Tabla1[[#This Row],[Municipio ]],Localiza[],2,0),"Corregir")</f>
        <v>13126</v>
      </c>
      <c r="C67" s="41" t="str">
        <f>+IFERROR(VLOOKUP(Tabla1[[#This Row],[Codcom]],Localiza[[Codcom]:[Comuna2]],4,0),"Corregir")</f>
        <v>Quinta Normal</v>
      </c>
      <c r="D67" s="41" t="str">
        <f>+IFERROR(VLOOKUP(Tabla1[[#This Row],[Codcom]],Localiza[[Codcom]:[Comuna2]],3,0),"Corregir")</f>
        <v>Metropolitana</v>
      </c>
      <c r="E67" s="31">
        <v>49</v>
      </c>
      <c r="F67" s="10" t="s">
        <v>238</v>
      </c>
      <c r="G67" s="11">
        <v>44575</v>
      </c>
      <c r="H67" s="12" t="s">
        <v>239</v>
      </c>
      <c r="I67" s="12" t="s">
        <v>223</v>
      </c>
      <c r="J67" s="32" t="s">
        <v>240</v>
      </c>
      <c r="K67" s="32" t="s">
        <v>78</v>
      </c>
      <c r="L67" s="33">
        <v>44578</v>
      </c>
      <c r="M67" s="33">
        <v>44578</v>
      </c>
      <c r="N67" s="34" t="s">
        <v>31</v>
      </c>
      <c r="O67" s="35" t="s">
        <v>209</v>
      </c>
      <c r="P67" s="21"/>
    </row>
    <row r="68" spans="1:16" ht="29" x14ac:dyDescent="0.35">
      <c r="A68" s="40" t="str">
        <f>+IFERROR(Tabla1[[#This Row],[Codcom]]&amp;"-"&amp;Tabla1[[#This Row],[N°]],"Corregir")</f>
        <v>10102-50</v>
      </c>
      <c r="B68" s="40">
        <f>+IFERROR(VLOOKUP(Tabla1[[#This Row],[Municipio ]],Localiza[],2,0),"Corregir")</f>
        <v>10102</v>
      </c>
      <c r="C68" s="41" t="str">
        <f>+IFERROR(VLOOKUP(Tabla1[[#This Row],[Codcom]],Localiza[[Codcom]:[Comuna2]],4,0),"Corregir")</f>
        <v>Calbuco</v>
      </c>
      <c r="D68" s="41" t="str">
        <f>+IFERROR(VLOOKUP(Tabla1[[#This Row],[Codcom]],Localiza[[Codcom]:[Comuna2]],3,0),"Corregir")</f>
        <v>Los Lagos</v>
      </c>
      <c r="E68" s="31">
        <v>50</v>
      </c>
      <c r="F68" s="10" t="s">
        <v>241</v>
      </c>
      <c r="G68" s="11">
        <v>44575</v>
      </c>
      <c r="H68" s="12" t="s">
        <v>242</v>
      </c>
      <c r="I68" s="12" t="s">
        <v>223</v>
      </c>
      <c r="J68" s="32" t="s">
        <v>243</v>
      </c>
      <c r="K68" s="32" t="s">
        <v>78</v>
      </c>
      <c r="L68" s="33">
        <v>44580</v>
      </c>
      <c r="M68" s="33"/>
      <c r="N68" s="34" t="s">
        <v>55</v>
      </c>
      <c r="O68" s="35" t="s">
        <v>244</v>
      </c>
      <c r="P68" s="21"/>
    </row>
    <row r="69" spans="1:16" ht="29" x14ac:dyDescent="0.35">
      <c r="A69" s="40" t="str">
        <f>+IFERROR(Tabla1[[#This Row],[Codcom]]&amp;"-"&amp;Tabla1[[#This Row],[N°]],"Corregir")</f>
        <v>5304-51</v>
      </c>
      <c r="B69" s="40">
        <f>+IFERROR(VLOOKUP(Tabla1[[#This Row],[Municipio ]],Localiza[],2,0),"Corregir")</f>
        <v>5304</v>
      </c>
      <c r="C69" s="41" t="str">
        <f>+IFERROR(VLOOKUP(Tabla1[[#This Row],[Codcom]],Localiza[[Codcom]:[Comuna2]],4,0),"Corregir")</f>
        <v>San Esteban</v>
      </c>
      <c r="D69" s="41" t="str">
        <f>+IFERROR(VLOOKUP(Tabla1[[#This Row],[Codcom]],Localiza[[Codcom]:[Comuna2]],3,0),"Corregir")</f>
        <v>Valparaíso</v>
      </c>
      <c r="E69" s="31">
        <v>51</v>
      </c>
      <c r="F69" s="10" t="s">
        <v>246</v>
      </c>
      <c r="G69" s="11">
        <v>44578</v>
      </c>
      <c r="H69" s="12" t="s">
        <v>247</v>
      </c>
      <c r="I69" s="12" t="s">
        <v>223</v>
      </c>
      <c r="J69" s="32" t="s">
        <v>248</v>
      </c>
      <c r="K69" s="32"/>
      <c r="L69" s="33">
        <v>44579</v>
      </c>
      <c r="M69" s="33"/>
      <c r="N69" s="34" t="s">
        <v>55</v>
      </c>
      <c r="O69" s="35"/>
      <c r="P69" s="21"/>
    </row>
    <row r="70" spans="1:16" ht="29" x14ac:dyDescent="0.35">
      <c r="A70" s="40" t="str">
        <f>+IFERROR(Tabla1[[#This Row],[Codcom]]&amp;"-"&amp;Tabla1[[#This Row],[N°]],"Corregir")</f>
        <v>16108-52</v>
      </c>
      <c r="B70" s="40">
        <f>+IFERROR(VLOOKUP(Tabla1[[#This Row],[Municipio ]],Localiza[],2,0),"Corregir")</f>
        <v>16108</v>
      </c>
      <c r="C70" s="41" t="str">
        <f>+IFERROR(VLOOKUP(Tabla1[[#This Row],[Codcom]],Localiza[[Codcom]:[Comuna2]],4,0),"Corregir")</f>
        <v>San Ignacio</v>
      </c>
      <c r="D70" s="41" t="str">
        <f>+IFERROR(VLOOKUP(Tabla1[[#This Row],[Codcom]],Localiza[[Codcom]:[Comuna2]],3,0),"Corregir")</f>
        <v>Ñuble</v>
      </c>
      <c r="E70" s="31">
        <v>52</v>
      </c>
      <c r="F70" s="10" t="s">
        <v>249</v>
      </c>
      <c r="G70" s="11">
        <v>44578</v>
      </c>
      <c r="H70" s="12" t="s">
        <v>250</v>
      </c>
      <c r="I70" s="12" t="s">
        <v>17</v>
      </c>
      <c r="J70" s="32" t="s">
        <v>251</v>
      </c>
      <c r="K70" s="32"/>
      <c r="L70" s="33">
        <v>44579</v>
      </c>
      <c r="M70" s="33">
        <v>44578</v>
      </c>
      <c r="N70" s="34" t="s">
        <v>31</v>
      </c>
      <c r="O70" s="35"/>
      <c r="P70" s="21"/>
    </row>
    <row r="71" spans="1:16" ht="87" x14ac:dyDescent="0.35">
      <c r="A71" s="40" t="str">
        <f>+IFERROR(Tabla1[[#This Row],[Codcom]]&amp;"-"&amp;Tabla1[[#This Row],[N°]],"Corregir")</f>
        <v>5705-53</v>
      </c>
      <c r="B71" s="40">
        <f>+IFERROR(VLOOKUP(Tabla1[[#This Row],[Municipio ]],Localiza[],2,0),"Corregir")</f>
        <v>5705</v>
      </c>
      <c r="C71" s="41" t="str">
        <f>+IFERROR(VLOOKUP(Tabla1[[#This Row],[Codcom]],Localiza[[Codcom]:[Comuna2]],4,0),"Corregir")</f>
        <v>Putaendo</v>
      </c>
      <c r="D71" s="41" t="str">
        <f>+IFERROR(VLOOKUP(Tabla1[[#This Row],[Codcom]],Localiza[[Codcom]:[Comuna2]],3,0),"Corregir")</f>
        <v>Valparaíso</v>
      </c>
      <c r="E71" s="31">
        <v>53</v>
      </c>
      <c r="F71" s="10" t="s">
        <v>252</v>
      </c>
      <c r="G71" s="11">
        <v>44578</v>
      </c>
      <c r="H71" s="12" t="s">
        <v>253</v>
      </c>
      <c r="I71" s="12" t="s">
        <v>254</v>
      </c>
      <c r="J71" s="32" t="s">
        <v>255</v>
      </c>
      <c r="K71" s="32"/>
      <c r="L71" s="33">
        <v>44579</v>
      </c>
      <c r="M71" s="33"/>
      <c r="N71" s="34" t="s">
        <v>55</v>
      </c>
      <c r="O71" s="35"/>
      <c r="P71" s="21"/>
    </row>
    <row r="72" spans="1:16" ht="29" x14ac:dyDescent="0.35">
      <c r="A72" s="40" t="str">
        <f>+IFERROR(Tabla1[[#This Row],[Codcom]]&amp;"-"&amp;Tabla1[[#This Row],[N°]],"Corregir")</f>
        <v>16104-54</v>
      </c>
      <c r="B72" s="40">
        <f>+IFERROR(VLOOKUP(Tabla1[[#This Row],[Municipio ]],Localiza[],2,0),"Corregir")</f>
        <v>16104</v>
      </c>
      <c r="C72" s="41" t="str">
        <f>+IFERROR(VLOOKUP(Tabla1[[#This Row],[Codcom]],Localiza[[Codcom]:[Comuna2]],4,0),"Corregir")</f>
        <v>El Carmen</v>
      </c>
      <c r="D72" s="41" t="str">
        <f>+IFERROR(VLOOKUP(Tabla1[[#This Row],[Codcom]],Localiza[[Codcom]:[Comuna2]],3,0),"Corregir")</f>
        <v>Ñuble</v>
      </c>
      <c r="E72" s="31">
        <v>54</v>
      </c>
      <c r="F72" s="10" t="s">
        <v>256</v>
      </c>
      <c r="G72" s="11">
        <v>44579</v>
      </c>
      <c r="H72" s="12" t="s">
        <v>257</v>
      </c>
      <c r="I72" s="12" t="s">
        <v>7</v>
      </c>
      <c r="J72" s="36" t="s">
        <v>258</v>
      </c>
      <c r="K72" s="32"/>
      <c r="L72" s="33">
        <v>44580</v>
      </c>
      <c r="M72" s="33"/>
      <c r="N72" s="34" t="s">
        <v>55</v>
      </c>
      <c r="O72" s="35"/>
      <c r="P72" s="21"/>
    </row>
    <row r="73" spans="1:16" ht="29" x14ac:dyDescent="0.35">
      <c r="A73" s="40" t="str">
        <f>+IFERROR(Tabla1[[#This Row],[Codcom]]&amp;"-"&amp;Tabla1[[#This Row],[N°]],"Corregir")</f>
        <v>13125-55</v>
      </c>
      <c r="B73" s="40">
        <f>+IFERROR(VLOOKUP(Tabla1[[#This Row],[Municipio ]],Localiza[],2,0),"Corregir")</f>
        <v>13125</v>
      </c>
      <c r="C73" s="41" t="str">
        <f>+IFERROR(VLOOKUP(Tabla1[[#This Row],[Codcom]],Localiza[[Codcom]:[Comuna2]],4,0),"Corregir")</f>
        <v>Quilicura</v>
      </c>
      <c r="D73" s="41" t="str">
        <f>+IFERROR(VLOOKUP(Tabla1[[#This Row],[Codcom]],Localiza[[Codcom]:[Comuna2]],3,0),"Corregir")</f>
        <v>Metropolitana</v>
      </c>
      <c r="E73" s="31">
        <v>55</v>
      </c>
      <c r="F73" s="10" t="s">
        <v>259</v>
      </c>
      <c r="G73" s="11">
        <v>44579</v>
      </c>
      <c r="H73" s="12" t="s">
        <v>260</v>
      </c>
      <c r="I73" s="12" t="s">
        <v>261</v>
      </c>
      <c r="J73" s="32" t="s">
        <v>262</v>
      </c>
      <c r="K73" s="32"/>
      <c r="L73" s="33">
        <v>44580</v>
      </c>
      <c r="M73" s="33"/>
      <c r="N73" s="34" t="s">
        <v>55</v>
      </c>
      <c r="O73" s="35"/>
      <c r="P73" s="21"/>
    </row>
    <row r="74" spans="1:16" ht="29" x14ac:dyDescent="0.35">
      <c r="A74" s="40" t="str">
        <f>+IFERROR(Tabla1[[#This Row],[Codcom]]&amp;"-"&amp;Tabla1[[#This Row],[N°]],"Corregir")</f>
        <v>16304-56</v>
      </c>
      <c r="B74" s="40">
        <f>+IFERROR(VLOOKUP(Tabla1[[#This Row],[Municipio ]],Localiza[],2,0),"Corregir")</f>
        <v>16304</v>
      </c>
      <c r="C74" s="41" t="str">
        <f>+IFERROR(VLOOKUP(Tabla1[[#This Row],[Codcom]],Localiza[[Codcom]:[Comuna2]],4,0),"Corregir")</f>
        <v>San Fabián</v>
      </c>
      <c r="D74" s="41" t="str">
        <f>+IFERROR(VLOOKUP(Tabla1[[#This Row],[Codcom]],Localiza[[Codcom]:[Comuna2]],3,0),"Corregir")</f>
        <v>Ñuble</v>
      </c>
      <c r="E74" s="31">
        <v>56</v>
      </c>
      <c r="F74" s="10" t="s">
        <v>263</v>
      </c>
      <c r="G74" s="11">
        <v>44579</v>
      </c>
      <c r="H74" s="12" t="s">
        <v>264</v>
      </c>
      <c r="I74" s="12" t="s">
        <v>38</v>
      </c>
      <c r="J74" s="32" t="s">
        <v>265</v>
      </c>
      <c r="K74" s="32"/>
      <c r="L74" s="33">
        <v>44580</v>
      </c>
      <c r="M74" s="33"/>
      <c r="N74" s="34" t="s">
        <v>55</v>
      </c>
      <c r="O74" s="35"/>
      <c r="P74" s="21"/>
    </row>
    <row r="75" spans="1:16" ht="29" x14ac:dyDescent="0.35">
      <c r="A75" s="40" t="str">
        <f>+IFERROR(Tabla1[[#This Row],[Codcom]]&amp;"-"&amp;Tabla1[[#This Row],[N°]],"Corregir")</f>
        <v>Corregir-57</v>
      </c>
      <c r="B75" s="40" t="str">
        <f>+IFERROR(VLOOKUP(Tabla1[[#This Row],[Municipio ]],Localiza[],2,0),"Corregir")</f>
        <v>Corregir</v>
      </c>
      <c r="C75" s="41" t="str">
        <f>+IFERROR(VLOOKUP(Tabla1[[#This Row],[Codcom]],Localiza[[Codcom]:[Comuna2]],4,0),"Corregir")</f>
        <v>Corregir</v>
      </c>
      <c r="D75" s="41" t="str">
        <f>+IFERROR(VLOOKUP(Tabla1[[#This Row],[Codcom]],Localiza[[Codcom]:[Comuna2]],3,0),"Corregir")</f>
        <v>Corregir</v>
      </c>
      <c r="E75" s="31">
        <v>57</v>
      </c>
      <c r="F75" s="10" t="s">
        <v>266</v>
      </c>
      <c r="G75" s="11">
        <v>44579</v>
      </c>
      <c r="H75" s="12" t="s">
        <v>267</v>
      </c>
      <c r="I75" s="12" t="s">
        <v>268</v>
      </c>
      <c r="J75" s="32" t="s">
        <v>269</v>
      </c>
      <c r="K75" s="32"/>
      <c r="L75" s="33">
        <v>44581</v>
      </c>
      <c r="M75" s="33"/>
      <c r="N75" s="34" t="s">
        <v>55</v>
      </c>
      <c r="O75" s="35"/>
      <c r="P75" s="21"/>
    </row>
    <row r="76" spans="1:16" ht="29" x14ac:dyDescent="0.35">
      <c r="A76" s="40" t="str">
        <f>+IFERROR(Tabla1[[#This Row],[Codcom]]&amp;"-"&amp;Tabla1[[#This Row],[N°]],"Corregir")</f>
        <v>Corregir-58</v>
      </c>
      <c r="B76" s="40" t="str">
        <f>+IFERROR(VLOOKUP(Tabla1[[#This Row],[Municipio ]],Localiza[],2,0),"Corregir")</f>
        <v>Corregir</v>
      </c>
      <c r="C76" s="41" t="str">
        <f>+IFERROR(VLOOKUP(Tabla1[[#This Row],[Codcom]],Localiza[[Codcom]:[Comuna2]],4,0),"Corregir")</f>
        <v>Corregir</v>
      </c>
      <c r="D76" s="41" t="str">
        <f>+IFERROR(VLOOKUP(Tabla1[[#This Row],[Codcom]],Localiza[[Codcom]:[Comuna2]],3,0),"Corregir")</f>
        <v>Corregir</v>
      </c>
      <c r="E76" s="31">
        <v>58</v>
      </c>
      <c r="F76" s="10" t="s">
        <v>270</v>
      </c>
      <c r="G76" s="11">
        <v>44579</v>
      </c>
      <c r="H76" s="12" t="s">
        <v>271</v>
      </c>
      <c r="I76" s="12" t="s">
        <v>17</v>
      </c>
      <c r="J76" s="32" t="s">
        <v>273</v>
      </c>
      <c r="K76" s="32"/>
      <c r="L76" s="33">
        <v>44580</v>
      </c>
      <c r="M76" s="33"/>
      <c r="N76" s="34" t="s">
        <v>55</v>
      </c>
      <c r="O76" s="35"/>
      <c r="P76" s="21"/>
    </row>
    <row r="77" spans="1:16" x14ac:dyDescent="0.35">
      <c r="A77" s="40" t="str">
        <f>+IFERROR(Tabla1[[#This Row],[Codcom]]&amp;"-"&amp;Tabla1[[#This Row],[N°]],"Corregir")</f>
        <v>Corregir-58</v>
      </c>
      <c r="B77" s="40" t="str">
        <f>+IFERROR(VLOOKUP(Tabla1[[#This Row],[Municipio ]],Localiza[],2,0),"Corregir")</f>
        <v>Corregir</v>
      </c>
      <c r="C77" s="41" t="str">
        <f>+IFERROR(VLOOKUP(Tabla1[[#This Row],[Codcom]],Localiza[[Codcom]:[Comuna2]],4,0),"Corregir")</f>
        <v>Corregir</v>
      </c>
      <c r="D77" s="41" t="str">
        <f>+IFERROR(VLOOKUP(Tabla1[[#This Row],[Codcom]],Localiza[[Codcom]:[Comuna2]],3,0),"Corregir")</f>
        <v>Corregir</v>
      </c>
      <c r="E77" s="31">
        <v>58</v>
      </c>
      <c r="F77" s="10" t="s">
        <v>270</v>
      </c>
      <c r="G77" s="11">
        <v>44579</v>
      </c>
      <c r="H77" s="12" t="s">
        <v>272</v>
      </c>
      <c r="I77" s="12" t="s">
        <v>268</v>
      </c>
      <c r="J77" s="32" t="s">
        <v>274</v>
      </c>
      <c r="K77" s="32"/>
      <c r="L77" s="33">
        <v>44580</v>
      </c>
      <c r="M77" s="33"/>
      <c r="N77" s="34" t="s">
        <v>55</v>
      </c>
      <c r="O77" s="35"/>
      <c r="P77" s="21"/>
    </row>
    <row r="78" spans="1:16" ht="29" x14ac:dyDescent="0.35">
      <c r="A78" s="40" t="str">
        <f>+IFERROR(Tabla1[[#This Row],[Codcom]]&amp;"-"&amp;Tabla1[[#This Row],[N°]],"Corregir")</f>
        <v>6107-59</v>
      </c>
      <c r="B78" s="40">
        <f>+IFERROR(VLOOKUP(Tabla1[[#This Row],[Municipio ]],Localiza[],2,0),"Corregir")</f>
        <v>6107</v>
      </c>
      <c r="C78" s="41" t="str">
        <f>+IFERROR(VLOOKUP(Tabla1[[#This Row],[Codcom]],Localiza[[Codcom]:[Comuna2]],4,0),"Corregir")</f>
        <v>Las Cabras</v>
      </c>
      <c r="D78" s="41" t="str">
        <f>+IFERROR(VLOOKUP(Tabla1[[#This Row],[Codcom]],Localiza[[Codcom]:[Comuna2]],3,0),"Corregir")</f>
        <v>O'Higgins</v>
      </c>
      <c r="E78" s="31">
        <v>59</v>
      </c>
      <c r="F78" s="10" t="s">
        <v>276</v>
      </c>
      <c r="G78" s="11">
        <v>44579</v>
      </c>
      <c r="H78" s="12" t="s">
        <v>277</v>
      </c>
      <c r="I78" s="12" t="s">
        <v>17</v>
      </c>
      <c r="J78" s="32" t="s">
        <v>278</v>
      </c>
      <c r="K78" s="32"/>
      <c r="L78" s="33">
        <v>44580</v>
      </c>
      <c r="M78" s="33"/>
      <c r="N78" s="34" t="s">
        <v>55</v>
      </c>
      <c r="O78" s="35"/>
      <c r="P78" s="21"/>
    </row>
    <row r="79" spans="1:16" ht="29" x14ac:dyDescent="0.35">
      <c r="A79" s="40" t="str">
        <f>+IFERROR(Tabla1[[#This Row],[Codcom]]&amp;"-"&amp;Tabla1[[#This Row],[N°]],"Corregir")</f>
        <v>16301-60</v>
      </c>
      <c r="B79" s="40">
        <f>+IFERROR(VLOOKUP(Tabla1[[#This Row],[Municipio ]],Localiza[],2,0),"Corregir")</f>
        <v>16301</v>
      </c>
      <c r="C79" s="41" t="str">
        <f>+IFERROR(VLOOKUP(Tabla1[[#This Row],[Codcom]],Localiza[[Codcom]:[Comuna2]],4,0),"Corregir")</f>
        <v>San Carlos</v>
      </c>
      <c r="D79" s="41" t="str">
        <f>+IFERROR(VLOOKUP(Tabla1[[#This Row],[Codcom]],Localiza[[Codcom]:[Comuna2]],3,0),"Corregir")</f>
        <v>Ñuble</v>
      </c>
      <c r="E79" s="31">
        <v>60</v>
      </c>
      <c r="F79" s="10" t="s">
        <v>281</v>
      </c>
      <c r="G79" s="11">
        <v>44579</v>
      </c>
      <c r="H79" s="12" t="s">
        <v>282</v>
      </c>
      <c r="I79" s="12" t="s">
        <v>254</v>
      </c>
      <c r="J79" s="32" t="s">
        <v>283</v>
      </c>
      <c r="K79" s="32"/>
      <c r="L79" s="33">
        <v>44580</v>
      </c>
      <c r="M79" s="33"/>
      <c r="N79" s="34" t="s">
        <v>55</v>
      </c>
      <c r="O79" s="35"/>
      <c r="P79" s="35"/>
    </row>
    <row r="80" spans="1:16" x14ac:dyDescent="0.35">
      <c r="A80" s="42" t="str">
        <f>+IFERROR(Tabla1[[#This Row],[Codcom]]&amp;"-"&amp;Tabla1[[#This Row],[N°]],"Corregir")</f>
        <v>5701-61</v>
      </c>
      <c r="B80" s="43">
        <f>+IFERROR(VLOOKUP(Tabla1[[#This Row],[Municipio ]],Localiza[],2,0),"Corregir")</f>
        <v>5701</v>
      </c>
      <c r="C80" s="44" t="str">
        <f>+IFERROR(VLOOKUP(Tabla1[[#This Row],[Codcom]],Localiza[[Codcom]:[Comuna2]],4,0),"Corregir")</f>
        <v>San Felipe</v>
      </c>
      <c r="D80" s="45" t="str">
        <f>+IFERROR(VLOOKUP(Tabla1[[#This Row],[Codcom]],Localiza[[Codcom]:[Comuna2]],3,0),"Corregir")</f>
        <v>Valparaíso</v>
      </c>
      <c r="E80" s="31">
        <v>61</v>
      </c>
      <c r="F80" s="46" t="s">
        <v>354</v>
      </c>
      <c r="G80" s="11">
        <v>44580</v>
      </c>
      <c r="H80" s="12" t="s">
        <v>601</v>
      </c>
      <c r="I80" s="12" t="s">
        <v>38</v>
      </c>
      <c r="J80" s="32" t="s">
        <v>602</v>
      </c>
      <c r="K80" s="32"/>
      <c r="L80" s="33">
        <v>44585</v>
      </c>
      <c r="M80" s="33"/>
      <c r="N80" s="34" t="s">
        <v>55</v>
      </c>
      <c r="O80" s="35"/>
      <c r="P80" s="35"/>
    </row>
    <row r="81" spans="1:16" ht="58" x14ac:dyDescent="0.35">
      <c r="A81" s="42" t="str">
        <f>+IFERROR(Tabla1[[#This Row],[Codcom]]&amp;"-"&amp;Tabla1[[#This Row],[N°]],"Corregir")</f>
        <v>4305-62</v>
      </c>
      <c r="B81" s="43">
        <f>+IFERROR(VLOOKUP(Tabla1[[#This Row],[Municipio ]],Localiza[],2,0),"Corregir")</f>
        <v>4305</v>
      </c>
      <c r="C81" s="44" t="str">
        <f>+IFERROR(VLOOKUP(Tabla1[[#This Row],[Codcom]],Localiza[[Codcom]:[Comuna2]],4,0),"Corregir")</f>
        <v>Río Hurtado</v>
      </c>
      <c r="D81" s="45" t="str">
        <f>+IFERROR(VLOOKUP(Tabla1[[#This Row],[Codcom]],Localiza[[Codcom]:[Comuna2]],3,0),"Corregir")</f>
        <v>Coquimbo</v>
      </c>
      <c r="E81" s="31">
        <v>62</v>
      </c>
      <c r="F81" s="46" t="s">
        <v>329</v>
      </c>
      <c r="G81" s="11">
        <v>44580</v>
      </c>
      <c r="H81" s="12" t="s">
        <v>603</v>
      </c>
      <c r="I81" s="12" t="s">
        <v>608</v>
      </c>
      <c r="J81" s="32" t="s">
        <v>604</v>
      </c>
      <c r="K81" s="32"/>
      <c r="L81" s="33">
        <v>44585</v>
      </c>
      <c r="M81" s="33"/>
      <c r="N81" s="34" t="s">
        <v>55</v>
      </c>
      <c r="O81" s="35"/>
      <c r="P81" s="35"/>
    </row>
    <row r="82" spans="1:16" ht="43.5" x14ac:dyDescent="0.35">
      <c r="A82" s="42" t="str">
        <f>+IFERROR(Tabla1[[#This Row],[Codcom]]&amp;"-"&amp;Tabla1[[#This Row],[N°]],"Corregir")</f>
        <v>8112-63</v>
      </c>
      <c r="B82" s="43">
        <f>+IFERROR(VLOOKUP(Tabla1[[#This Row],[Municipio ]],Localiza[],2,0),"Corregir")</f>
        <v>8112</v>
      </c>
      <c r="C82" s="44" t="str">
        <f>+IFERROR(VLOOKUP(Tabla1[[#This Row],[Codcom]],Localiza[[Codcom]:[Comuna2]],4,0),"Corregir")</f>
        <v>Hualpén</v>
      </c>
      <c r="D82" s="45" t="str">
        <f>+IFERROR(VLOOKUP(Tabla1[[#This Row],[Codcom]],Localiza[[Codcom]:[Comuna2]],3,0),"Corregir")</f>
        <v>Biobío</v>
      </c>
      <c r="E82" s="31">
        <v>63</v>
      </c>
      <c r="F82" s="46" t="s">
        <v>431</v>
      </c>
      <c r="G82" s="11">
        <v>44580</v>
      </c>
      <c r="H82" s="12" t="s">
        <v>606</v>
      </c>
      <c r="I82" s="12" t="s">
        <v>608</v>
      </c>
      <c r="J82" s="32" t="s">
        <v>607</v>
      </c>
      <c r="K82" s="32"/>
      <c r="L82" s="33">
        <v>44585</v>
      </c>
      <c r="M82" s="33"/>
      <c r="N82" s="34" t="s">
        <v>55</v>
      </c>
      <c r="O82" s="35"/>
      <c r="P82" s="35"/>
    </row>
    <row r="83" spans="1:16" ht="58" x14ac:dyDescent="0.35">
      <c r="A83" s="42" t="str">
        <f>+IFERROR(Tabla1[[#This Row],[Codcom]]&amp;"-"&amp;Tabla1[[#This Row],[N°]],"Corregir")</f>
        <v>6305-64</v>
      </c>
      <c r="B83" s="43">
        <f>+IFERROR(VLOOKUP(Tabla1[[#This Row],[Municipio ]],Localiza[],2,0),"Corregir")</f>
        <v>6305</v>
      </c>
      <c r="C83" s="44" t="str">
        <f>+IFERROR(VLOOKUP(Tabla1[[#This Row],[Codcom]],Localiza[[Codcom]:[Comuna2]],4,0),"Corregir")</f>
        <v>Nancagua</v>
      </c>
      <c r="D83" s="45" t="str">
        <f>+IFERROR(VLOOKUP(Tabla1[[#This Row],[Codcom]],Localiza[[Codcom]:[Comuna2]],3,0),"Corregir")</f>
        <v>O'Higgins</v>
      </c>
      <c r="E83" s="31">
        <v>64</v>
      </c>
      <c r="F83" s="46" t="s">
        <v>389</v>
      </c>
      <c r="G83" s="11">
        <v>44580</v>
      </c>
      <c r="H83" s="12" t="s">
        <v>605</v>
      </c>
      <c r="I83" s="12" t="s">
        <v>608</v>
      </c>
      <c r="J83" s="32" t="s">
        <v>609</v>
      </c>
      <c r="K83" s="32"/>
      <c r="L83" s="33">
        <v>44585</v>
      </c>
      <c r="M83" s="33"/>
      <c r="N83" s="34" t="s">
        <v>55</v>
      </c>
      <c r="O83" s="35"/>
      <c r="P83" s="35"/>
    </row>
    <row r="84" spans="1:16" ht="29" x14ac:dyDescent="0.35">
      <c r="A84" s="42" t="str">
        <f>+IFERROR(Tabla1[[#This Row],[Codcom]]&amp;"-"&amp;Tabla1[[#This Row],[N°]],"Corregir")</f>
        <v>1401-65</v>
      </c>
      <c r="B84" s="43">
        <f>+IFERROR(VLOOKUP(Tabla1[[#This Row],[Municipio ]],Localiza[],2,0),"Corregir")</f>
        <v>1401</v>
      </c>
      <c r="C84" s="44" t="str">
        <f>+IFERROR(VLOOKUP(Tabla1[[#This Row],[Codcom]],Localiza[[Codcom]:[Comuna2]],4,0),"Corregir")</f>
        <v>Pozo Almonte</v>
      </c>
      <c r="D84" s="45" t="str">
        <f>+IFERROR(VLOOKUP(Tabla1[[#This Row],[Codcom]],Localiza[[Codcom]:[Comuna2]],3,0),"Corregir")</f>
        <v>Tarapacá</v>
      </c>
      <c r="E84" s="31">
        <v>65</v>
      </c>
      <c r="F84" s="46" t="s">
        <v>292</v>
      </c>
      <c r="G84" s="11">
        <v>44580</v>
      </c>
      <c r="H84" s="12" t="s">
        <v>610</v>
      </c>
      <c r="I84" s="12" t="s">
        <v>98</v>
      </c>
      <c r="J84" s="32" t="s">
        <v>611</v>
      </c>
      <c r="K84" s="32"/>
      <c r="L84" s="33">
        <v>44585</v>
      </c>
      <c r="M84" s="33"/>
      <c r="N84" s="34" t="s">
        <v>55</v>
      </c>
      <c r="O84" s="35"/>
      <c r="P84" s="35"/>
    </row>
    <row r="85" spans="1:16" ht="29" x14ac:dyDescent="0.35">
      <c r="A85" s="42" t="str">
        <f>+IFERROR(Tabla1[[#This Row],[Codcom]]&amp;"-"&amp;Tabla1[[#This Row],[N°]],"Corregir")</f>
        <v>7407-66</v>
      </c>
      <c r="B85" s="43">
        <f>+IFERROR(VLOOKUP(Tabla1[[#This Row],[Municipio ]],Localiza[],2,0),"Corregir")</f>
        <v>7407</v>
      </c>
      <c r="C85" s="44" t="str">
        <f>+IFERROR(VLOOKUP(Tabla1[[#This Row],[Codcom]],Localiza[[Codcom]:[Comuna2]],4,0),"Corregir")</f>
        <v>Villa Alegre</v>
      </c>
      <c r="D85" s="45" t="str">
        <f>+IFERROR(VLOOKUP(Tabla1[[#This Row],[Codcom]],Localiza[[Codcom]:[Comuna2]],3,0),"Corregir")</f>
        <v>Maule</v>
      </c>
      <c r="E85" s="31">
        <v>66</v>
      </c>
      <c r="F85" s="46" t="s">
        <v>419</v>
      </c>
      <c r="G85" s="11">
        <v>44580</v>
      </c>
      <c r="H85" s="12" t="s">
        <v>612</v>
      </c>
      <c r="I85" s="12" t="s">
        <v>613</v>
      </c>
      <c r="J85" s="32" t="s">
        <v>614</v>
      </c>
      <c r="K85" s="32"/>
      <c r="L85" s="33">
        <v>44585</v>
      </c>
      <c r="M85" s="33"/>
      <c r="N85" s="34" t="s">
        <v>55</v>
      </c>
      <c r="O85" s="35"/>
      <c r="P85" s="35"/>
    </row>
    <row r="86" spans="1:16" x14ac:dyDescent="0.35">
      <c r="A86" s="42" t="str">
        <f>+IFERROR(Tabla1[[#This Row],[Codcom]]&amp;"-"&amp;Tabla1[[#This Row],[N°]],"Corregir")</f>
        <v>9204-67</v>
      </c>
      <c r="B86" s="43">
        <f>+IFERROR(VLOOKUP(Tabla1[[#This Row],[Municipio ]],Localiza[],2,0),"Corregir")</f>
        <v>9204</v>
      </c>
      <c r="C86" s="44" t="str">
        <f>+IFERROR(VLOOKUP(Tabla1[[#This Row],[Codcom]],Localiza[[Codcom]:[Comuna2]],4,0),"Corregir")</f>
        <v>Ercilla</v>
      </c>
      <c r="D86" s="45" t="str">
        <f>+IFERROR(VLOOKUP(Tabla1[[#This Row],[Codcom]],Localiza[[Codcom]:[Comuna2]],3,0),"Corregir")</f>
        <v>La Araucanía</v>
      </c>
      <c r="E86" s="31">
        <v>67</v>
      </c>
      <c r="F86" s="46" t="s">
        <v>473</v>
      </c>
      <c r="G86" s="11">
        <v>44580</v>
      </c>
      <c r="H86" s="12" t="s">
        <v>615</v>
      </c>
      <c r="I86" s="12" t="s">
        <v>7</v>
      </c>
      <c r="J86" s="32" t="s">
        <v>616</v>
      </c>
      <c r="K86" s="32"/>
      <c r="L86" s="33">
        <v>44585</v>
      </c>
      <c r="M86" s="33"/>
      <c r="N86" s="34" t="s">
        <v>55</v>
      </c>
      <c r="O86" s="35"/>
      <c r="P86" s="35"/>
    </row>
  </sheetData>
  <conditionalFormatting sqref="K1:K2 K80:K1048576 N2:N86">
    <cfRule type="cellIs" dxfId="21" priority="2" operator="equal">
      <formula>"Por Enviar"</formula>
    </cfRule>
    <cfRule type="cellIs" dxfId="20" priority="3" operator="equal">
      <formula>"Enviado"</formula>
    </cfRule>
    <cfRule type="cellIs" dxfId="19" priority="4" operator="equal">
      <formula>"No enviado"</formula>
    </cfRule>
  </conditionalFormatting>
  <conditionalFormatting sqref="A3:D86">
    <cfRule type="cellIs" dxfId="18" priority="1" operator="equal">
      <formula>"Corregir"</formula>
    </cfRule>
  </conditionalFormatting>
  <hyperlinks>
    <hyperlink ref="J16" r:id="rId1" xr:uid="{49629F7D-9EDF-421F-A37C-0ECDBB1C26D9}"/>
    <hyperlink ref="J17" r:id="rId2" xr:uid="{D72EA55F-EB01-4E93-9B90-D3FD01939D7D}"/>
    <hyperlink ref="J18" r:id="rId3" xr:uid="{0A932F74-5104-414B-AB70-16278642B1DB}"/>
    <hyperlink ref="J20" r:id="rId4" xr:uid="{A3F3CB29-3682-471B-B309-8E06B1983824}"/>
    <hyperlink ref="J5" r:id="rId5" xr:uid="{556E08A3-1C2F-483D-B0CA-56D30FE167FB}"/>
    <hyperlink ref="J6" r:id="rId6" xr:uid="{2B351856-FB48-40F7-8AFC-842300CFB93F}"/>
    <hyperlink ref="J7" r:id="rId7" xr:uid="{C2E88452-93CD-4276-A652-DCF6D001EB51}"/>
    <hyperlink ref="J8" r:id="rId8" xr:uid="{167F2558-48CF-4C7A-A681-C7CBE841354E}"/>
    <hyperlink ref="J9" r:id="rId9" xr:uid="{413B2373-65C5-4FC5-94F7-A60E222C57CC}"/>
    <hyperlink ref="J11" r:id="rId10" xr:uid="{3B7BF42F-D6C0-4AAE-AA38-6E1BAC419295}"/>
    <hyperlink ref="J10" r:id="rId11" xr:uid="{96EB87AC-A212-43A9-86AA-9A11C42D2489}"/>
    <hyperlink ref="J12" r:id="rId12" xr:uid="{7ECCC842-09BC-4AD2-877E-5AA5E41ABEA6}"/>
    <hyperlink ref="J13" r:id="rId13" xr:uid="{A75FC176-211C-4DC6-ACB6-6E66E05044CA}"/>
    <hyperlink ref="J14" r:id="rId14" xr:uid="{D96D1534-2FBC-4867-B225-E8D81E97ED43}"/>
    <hyperlink ref="J15" r:id="rId15" xr:uid="{D1E186FE-7E01-426F-B3A0-C28908E5BC72}"/>
    <hyperlink ref="J21" r:id="rId16" xr:uid="{14206E34-1038-46CF-8559-665BC6646268}"/>
    <hyperlink ref="J3" r:id="rId17" xr:uid="{762DC67B-9E5E-4376-95F9-A0A02BE64E92}"/>
    <hyperlink ref="J4" r:id="rId18" xr:uid="{377C163C-2377-45F7-85FB-46C1A60DEA0D}"/>
    <hyperlink ref="J24" r:id="rId19" xr:uid="{B7E72459-8BA2-4FCE-AC12-D477550A9115}"/>
    <hyperlink ref="J26" r:id="rId20" xr:uid="{EF838C30-F76D-470B-8369-A64D51CD74E9}"/>
    <hyperlink ref="J25" r:id="rId21" xr:uid="{D9102398-08BF-47D0-8512-DD9C96AD99BE}"/>
    <hyperlink ref="J27" r:id="rId22" xr:uid="{9E96608E-ECD5-4DFD-8126-BA93E84AD23A}"/>
    <hyperlink ref="J28" r:id="rId23" xr:uid="{EDC82FF5-12F8-4032-8CC0-085B68C3E6A0}"/>
    <hyperlink ref="J32" r:id="rId24" xr:uid="{F43143F6-4EB0-4F93-ACF7-0DAD71FF95D2}"/>
    <hyperlink ref="J33" r:id="rId25" xr:uid="{BD492F4D-1E52-4927-B209-3D0B23178590}"/>
    <hyperlink ref="J34" r:id="rId26" xr:uid="{17538ECB-B9D7-47F3-9B5C-5D3BB9B7B528}"/>
    <hyperlink ref="J36" r:id="rId27" xr:uid="{8D770BD3-2B16-4E20-A851-C1AE60E8E79F}"/>
    <hyperlink ref="J37" r:id="rId28" xr:uid="{CF9D1D6C-73F9-4B51-B188-D0343AE1BBF3}"/>
    <hyperlink ref="J38" r:id="rId29" xr:uid="{73AD4AB9-0627-4851-9EEB-10FCE0B44A6D}"/>
    <hyperlink ref="J39" r:id="rId30" xr:uid="{915D0AAF-E5BB-43F4-A737-39C9573D4263}"/>
    <hyperlink ref="J31" r:id="rId31" xr:uid="{6A7791C0-D694-46A6-AACC-5E3BD1B0EE5E}"/>
    <hyperlink ref="J40" r:id="rId32" display="mailto:jarayag@nunoa.cl" xr:uid="{9A23A2AA-EAE8-4301-9461-7656C2D09456}"/>
    <hyperlink ref="J41" r:id="rId33" display="mailto:jmcordero@nunoa.cl" xr:uid="{E319C998-E4B1-4840-89A2-81DAC40C437B}"/>
    <hyperlink ref="J42" r:id="rId34" xr:uid="{5C1F8E96-45B2-4AB3-BE2F-2E77DE9022DA}"/>
    <hyperlink ref="J43" r:id="rId35" xr:uid="{1AF9778F-B52D-4810-A2F6-CFD61FA53EAF}"/>
    <hyperlink ref="J45" r:id="rId36" xr:uid="{72545909-B77C-4AC7-81ED-CE6CB78E6EA4}"/>
    <hyperlink ref="J46" r:id="rId37" xr:uid="{3E319475-9F5E-4138-8E75-6424AC302BB0}"/>
    <hyperlink ref="J47" r:id="rId38" xr:uid="{AB62CD50-0169-4580-BCDA-1CA83D983654}"/>
    <hyperlink ref="J48" r:id="rId39" xr:uid="{49A065C9-D82B-4387-AD49-0A59C1A3161E}"/>
    <hyperlink ref="J49" r:id="rId40" xr:uid="{AE646B95-E702-429B-9EC2-D5FFADE5FC29}"/>
    <hyperlink ref="J53" r:id="rId41" xr:uid="{1C89A8CF-A9F7-4770-8651-9C3E12E6016D}"/>
    <hyperlink ref="J54" r:id="rId42" xr:uid="{D19903AD-8CB2-4BDC-96DD-921AAD1AF701}"/>
    <hyperlink ref="J55" r:id="rId43" xr:uid="{B140A3DD-8D2F-4E71-A6CB-0070079226DE}"/>
    <hyperlink ref="J57" r:id="rId44" xr:uid="{9793BB66-D7A7-44F2-956C-B8E3D55E6EE4}"/>
    <hyperlink ref="J56" r:id="rId45" xr:uid="{5031184A-1071-4B1A-B87B-DBF735BB261F}"/>
    <hyperlink ref="J58" r:id="rId46" xr:uid="{27F0FB35-0DCC-46A9-AF65-9EB07ABDC092}"/>
    <hyperlink ref="J59" r:id="rId47" display="christian.diaz@municipalidadarica.cl " xr:uid="{47FBFD96-F834-479E-AA44-90B043FC3E94}"/>
    <hyperlink ref="J60" r:id="rId48" display="mailto:uismaciasdemarchi@gmail.com" xr:uid="{0FCEAB90-2404-4519-9084-1A52EE18AC7B}"/>
    <hyperlink ref="J62" r:id="rId49" xr:uid="{A5C29B65-D6BF-4649-BF36-7ACE59A19409}"/>
    <hyperlink ref="J63" r:id="rId50" xr:uid="{A90894F5-8072-4572-895E-11CEFDD9AEFF}"/>
    <hyperlink ref="J64" r:id="rId51" xr:uid="{B17E8D63-662A-4840-8E33-8D751230BFB3}"/>
    <hyperlink ref="J65" r:id="rId52" xr:uid="{0D36B850-0F27-48E9-B9C7-D5A676823731}"/>
    <hyperlink ref="J68" r:id="rId53" xr:uid="{73CE29B7-9F58-4537-BCE1-B14107A14187}"/>
    <hyperlink ref="J69" r:id="rId54" xr:uid="{58D9EF03-ED79-4966-9A63-63236BBA468D}"/>
    <hyperlink ref="J70" r:id="rId55" xr:uid="{20FB97F1-8DE8-497A-A194-C3AF3C2DBF39}"/>
    <hyperlink ref="J72" r:id="rId56" display="mailto:adm.municipalidadelcarmen@gmail.com" xr:uid="{835240C8-E179-400F-B44C-778AB2CA9456}"/>
    <hyperlink ref="J73" r:id="rId57" xr:uid="{B79C32E1-FE65-4098-8A57-A2618E030718}"/>
    <hyperlink ref="J76" r:id="rId58" xr:uid="{765D8731-AE57-450D-AA17-1939A8783443}"/>
    <hyperlink ref="J77" r:id="rId59" xr:uid="{197073D0-C7B3-4E20-8DD5-ED450AAB7AB6}"/>
    <hyperlink ref="J78" r:id="rId60" xr:uid="{CD90595D-553C-4036-B09B-E589EA974698}"/>
    <hyperlink ref="J80" r:id="rId61" xr:uid="{91D5FDD6-3096-4D48-9E60-070B7081873C}"/>
    <hyperlink ref="J83" r:id="rId62" display="denis.valenzuela@municipalidadnancagua.cl" xr:uid="{97CF78E2-B640-4C2E-BBBA-78E0AEB747DA}"/>
    <hyperlink ref="J84" r:id="rId63" xr:uid="{7665FA93-7278-4B8B-9BF0-F0FED9AB0B68}"/>
  </hyperlinks>
  <pageMargins left="0.7" right="0.7" top="0.75" bottom="0.75" header="0.3" footer="0.3"/>
  <pageSetup orientation="portrait" r:id="rId64"/>
  <tableParts count="1"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BAD5-AA2C-49AB-B3CC-719D60FA76B6}">
  <dimension ref="A4:E350"/>
  <sheetViews>
    <sheetView showGridLines="0" workbookViewId="0">
      <pane ySplit="4" topLeftCell="A5" activePane="bottomLeft" state="frozen"/>
      <selection pane="bottomLeft" activeCell="H345" sqref="H345"/>
    </sheetView>
  </sheetViews>
  <sheetFormatPr baseColWidth="10" defaultRowHeight="14.5" x14ac:dyDescent="0.35"/>
  <cols>
    <col min="1" max="1" width="19.26953125" bestFit="1" customWidth="1"/>
    <col min="2" max="2" width="9.81640625" customWidth="1"/>
    <col min="3" max="3" width="8.81640625" customWidth="1"/>
    <col min="4" max="4" width="15.7265625" bestFit="1" customWidth="1"/>
    <col min="5" max="5" width="19.26953125" bestFit="1" customWidth="1"/>
  </cols>
  <sheetData>
    <row r="4" spans="1:5" x14ac:dyDescent="0.35">
      <c r="A4" t="s">
        <v>289</v>
      </c>
      <c r="B4" t="s">
        <v>288</v>
      </c>
      <c r="C4" t="s">
        <v>286</v>
      </c>
      <c r="D4" t="s">
        <v>287</v>
      </c>
      <c r="E4" t="s">
        <v>600</v>
      </c>
    </row>
    <row r="5" spans="1:5" x14ac:dyDescent="0.35">
      <c r="A5" t="s">
        <v>510</v>
      </c>
      <c r="B5">
        <v>11201</v>
      </c>
      <c r="C5">
        <v>11</v>
      </c>
      <c r="D5" t="s">
        <v>507</v>
      </c>
      <c r="E5" t="s">
        <v>510</v>
      </c>
    </row>
    <row r="6" spans="1:5" x14ac:dyDescent="0.35">
      <c r="A6" t="s">
        <v>350</v>
      </c>
      <c r="B6">
        <v>5602</v>
      </c>
      <c r="C6">
        <v>5</v>
      </c>
      <c r="D6" t="s">
        <v>330</v>
      </c>
      <c r="E6" t="s">
        <v>350</v>
      </c>
    </row>
    <row r="7" spans="1:5" x14ac:dyDescent="0.35">
      <c r="A7" t="s">
        <v>562</v>
      </c>
      <c r="B7">
        <v>13502</v>
      </c>
      <c r="C7">
        <v>13</v>
      </c>
      <c r="D7" t="s">
        <v>525</v>
      </c>
      <c r="E7" t="s">
        <v>562</v>
      </c>
    </row>
    <row r="8" spans="1:5" x14ac:dyDescent="0.35">
      <c r="A8" t="s">
        <v>448</v>
      </c>
      <c r="B8">
        <v>8314</v>
      </c>
      <c r="C8">
        <v>8</v>
      </c>
      <c r="D8" t="s">
        <v>420</v>
      </c>
      <c r="E8" t="s">
        <v>448</v>
      </c>
    </row>
    <row r="9" spans="1:5" x14ac:dyDescent="0.35">
      <c r="A9" t="s">
        <v>312</v>
      </c>
      <c r="B9">
        <v>3302</v>
      </c>
      <c r="C9">
        <v>3</v>
      </c>
      <c r="D9" t="s">
        <v>306</v>
      </c>
      <c r="E9" t="s">
        <v>312</v>
      </c>
    </row>
    <row r="10" spans="1:5" x14ac:dyDescent="0.35">
      <c r="A10" t="s">
        <v>291</v>
      </c>
      <c r="B10">
        <v>1107</v>
      </c>
      <c r="C10">
        <v>1</v>
      </c>
      <c r="D10" t="s">
        <v>290</v>
      </c>
      <c r="E10" t="s">
        <v>291</v>
      </c>
    </row>
    <row r="11" spans="1:5" x14ac:dyDescent="0.35">
      <c r="A11" t="s">
        <v>488</v>
      </c>
      <c r="B11">
        <v>10202</v>
      </c>
      <c r="C11">
        <v>10</v>
      </c>
      <c r="D11" t="s">
        <v>481</v>
      </c>
      <c r="E11" t="s">
        <v>488</v>
      </c>
    </row>
    <row r="12" spans="1:5" x14ac:dyDescent="0.35">
      <c r="A12" t="s">
        <v>317</v>
      </c>
      <c r="B12">
        <v>4103</v>
      </c>
      <c r="C12">
        <v>4</v>
      </c>
      <c r="D12" t="s">
        <v>315</v>
      </c>
      <c r="E12" t="s">
        <v>317</v>
      </c>
    </row>
    <row r="13" spans="1:5" x14ac:dyDescent="0.35">
      <c r="A13" t="s">
        <v>470</v>
      </c>
      <c r="B13">
        <v>9201</v>
      </c>
      <c r="C13">
        <v>9</v>
      </c>
      <c r="D13" t="s">
        <v>449</v>
      </c>
      <c r="E13" t="s">
        <v>470</v>
      </c>
    </row>
    <row r="14" spans="1:5" x14ac:dyDescent="0.35">
      <c r="A14" t="s">
        <v>520</v>
      </c>
      <c r="B14">
        <v>12201</v>
      </c>
      <c r="C14">
        <v>12</v>
      </c>
      <c r="D14" t="s">
        <v>516</v>
      </c>
      <c r="E14" t="s">
        <v>520</v>
      </c>
    </row>
    <row r="15" spans="1:5" x14ac:dyDescent="0.35">
      <c r="A15" t="s">
        <v>297</v>
      </c>
      <c r="B15">
        <v>2101</v>
      </c>
      <c r="C15">
        <v>2</v>
      </c>
      <c r="D15" t="s">
        <v>297</v>
      </c>
      <c r="E15" t="s">
        <v>297</v>
      </c>
    </row>
    <row r="16" spans="1:5" x14ac:dyDescent="0.35">
      <c r="A16" t="s">
        <v>90</v>
      </c>
      <c r="B16">
        <v>8302</v>
      </c>
      <c r="C16">
        <v>8</v>
      </c>
      <c r="D16" t="s">
        <v>420</v>
      </c>
      <c r="E16" t="s">
        <v>90</v>
      </c>
    </row>
    <row r="17" spans="1:5" x14ac:dyDescent="0.35">
      <c r="A17" t="s">
        <v>433</v>
      </c>
      <c r="B17">
        <v>8202</v>
      </c>
      <c r="C17">
        <v>8</v>
      </c>
      <c r="D17" t="s">
        <v>420</v>
      </c>
      <c r="E17" t="s">
        <v>433</v>
      </c>
    </row>
    <row r="18" spans="1:5" x14ac:dyDescent="0.35">
      <c r="A18" t="s">
        <v>210</v>
      </c>
      <c r="B18">
        <v>15101</v>
      </c>
      <c r="C18">
        <v>15</v>
      </c>
      <c r="D18" t="s">
        <v>580</v>
      </c>
      <c r="E18" t="s">
        <v>210</v>
      </c>
    </row>
    <row r="19" spans="1:5" x14ac:dyDescent="0.35">
      <c r="A19" t="s">
        <v>559</v>
      </c>
      <c r="B19">
        <v>13402</v>
      </c>
      <c r="C19">
        <v>13</v>
      </c>
      <c r="D19" t="s">
        <v>525</v>
      </c>
      <c r="E19" t="s">
        <v>559</v>
      </c>
    </row>
    <row r="20" spans="1:5" x14ac:dyDescent="0.35">
      <c r="A20" t="s">
        <v>585</v>
      </c>
      <c r="B20">
        <v>16102</v>
      </c>
      <c r="C20">
        <v>16</v>
      </c>
      <c r="D20" t="s">
        <v>583</v>
      </c>
      <c r="E20" t="s">
        <v>585</v>
      </c>
    </row>
    <row r="21" spans="1:5" x14ac:dyDescent="0.35">
      <c r="A21" t="s">
        <v>340</v>
      </c>
      <c r="B21">
        <v>5402</v>
      </c>
      <c r="C21">
        <v>5</v>
      </c>
      <c r="D21" t="s">
        <v>330</v>
      </c>
      <c r="E21" t="s">
        <v>340</v>
      </c>
    </row>
    <row r="22" spans="1:5" x14ac:dyDescent="0.35">
      <c r="A22" t="s">
        <v>519</v>
      </c>
      <c r="B22">
        <v>12201</v>
      </c>
      <c r="C22">
        <v>12</v>
      </c>
      <c r="D22" t="s">
        <v>516</v>
      </c>
      <c r="E22" t="s">
        <v>519</v>
      </c>
    </row>
    <row r="23" spans="1:5" x14ac:dyDescent="0.35">
      <c r="A23" t="s">
        <v>438</v>
      </c>
      <c r="B23">
        <v>8303</v>
      </c>
      <c r="C23">
        <v>8</v>
      </c>
      <c r="D23" t="s">
        <v>420</v>
      </c>
      <c r="E23" t="s">
        <v>438</v>
      </c>
    </row>
    <row r="24" spans="1:5" x14ac:dyDescent="0.35">
      <c r="A24" t="s">
        <v>301</v>
      </c>
      <c r="B24">
        <v>2201</v>
      </c>
      <c r="C24">
        <v>2</v>
      </c>
      <c r="D24" t="s">
        <v>297</v>
      </c>
      <c r="E24" t="s">
        <v>301</v>
      </c>
    </row>
    <row r="25" spans="1:5" x14ac:dyDescent="0.35">
      <c r="A25" t="s">
        <v>241</v>
      </c>
      <c r="B25">
        <v>10102</v>
      </c>
      <c r="C25">
        <v>10</v>
      </c>
      <c r="D25" t="s">
        <v>481</v>
      </c>
      <c r="E25" t="s">
        <v>241</v>
      </c>
    </row>
    <row r="26" spans="1:5" x14ac:dyDescent="0.35">
      <c r="A26" t="s">
        <v>308</v>
      </c>
      <c r="B26">
        <v>3102</v>
      </c>
      <c r="C26">
        <v>3</v>
      </c>
      <c r="D26" t="s">
        <v>306</v>
      </c>
      <c r="E26" t="s">
        <v>308</v>
      </c>
    </row>
    <row r="27" spans="1:5" x14ac:dyDescent="0.35">
      <c r="A27" t="s">
        <v>345</v>
      </c>
      <c r="B27">
        <v>5502</v>
      </c>
      <c r="C27">
        <v>5</v>
      </c>
      <c r="D27" t="s">
        <v>330</v>
      </c>
      <c r="E27" t="s">
        <v>345</v>
      </c>
    </row>
    <row r="28" spans="1:5" x14ac:dyDescent="0.35">
      <c r="A28" t="s">
        <v>6</v>
      </c>
      <c r="B28">
        <v>13403</v>
      </c>
      <c r="C28">
        <v>13</v>
      </c>
      <c r="D28" t="s">
        <v>525</v>
      </c>
      <c r="E28" t="s">
        <v>6</v>
      </c>
    </row>
    <row r="29" spans="1:5" x14ac:dyDescent="0.35">
      <c r="A29" t="s">
        <v>227</v>
      </c>
      <c r="B29">
        <v>5302</v>
      </c>
      <c r="C29">
        <v>5</v>
      </c>
      <c r="D29" t="s">
        <v>330</v>
      </c>
      <c r="E29" t="s">
        <v>227</v>
      </c>
    </row>
    <row r="30" spans="1:5" x14ac:dyDescent="0.35">
      <c r="A30" t="s">
        <v>39</v>
      </c>
      <c r="B30">
        <v>15102</v>
      </c>
      <c r="C30">
        <v>15</v>
      </c>
      <c r="D30" t="s">
        <v>580</v>
      </c>
      <c r="E30" t="s">
        <v>39</v>
      </c>
    </row>
    <row r="31" spans="1:5" x14ac:dyDescent="0.35">
      <c r="A31" t="s">
        <v>293</v>
      </c>
      <c r="B31">
        <v>1402</v>
      </c>
      <c r="C31">
        <v>1</v>
      </c>
      <c r="D31" t="s">
        <v>290</v>
      </c>
      <c r="E31" t="s">
        <v>293</v>
      </c>
    </row>
    <row r="32" spans="1:5" x14ac:dyDescent="0.35">
      <c r="A32" t="s">
        <v>322</v>
      </c>
      <c r="B32">
        <v>4202</v>
      </c>
      <c r="C32">
        <v>4</v>
      </c>
      <c r="D32" t="s">
        <v>315</v>
      </c>
      <c r="E32" t="s">
        <v>322</v>
      </c>
    </row>
    <row r="33" spans="1:5" x14ac:dyDescent="0.35">
      <c r="A33" t="s">
        <v>100</v>
      </c>
      <c r="B33">
        <v>8203</v>
      </c>
      <c r="C33">
        <v>8</v>
      </c>
      <c r="D33" t="s">
        <v>420</v>
      </c>
      <c r="E33" t="s">
        <v>100</v>
      </c>
    </row>
    <row r="34" spans="1:5" x14ac:dyDescent="0.35">
      <c r="A34" t="s">
        <v>450</v>
      </c>
      <c r="B34">
        <v>9102</v>
      </c>
      <c r="C34">
        <v>9</v>
      </c>
      <c r="D34" t="s">
        <v>449</v>
      </c>
      <c r="E34" t="s">
        <v>450</v>
      </c>
    </row>
    <row r="35" spans="1:5" x14ac:dyDescent="0.35">
      <c r="A35" t="s">
        <v>351</v>
      </c>
      <c r="B35">
        <v>5603</v>
      </c>
      <c r="C35">
        <v>5</v>
      </c>
      <c r="D35" t="s">
        <v>330</v>
      </c>
      <c r="E35" t="s">
        <v>351</v>
      </c>
    </row>
    <row r="36" spans="1:5" x14ac:dyDescent="0.35">
      <c r="A36" t="s">
        <v>235</v>
      </c>
      <c r="B36">
        <v>5102</v>
      </c>
      <c r="C36">
        <v>5</v>
      </c>
      <c r="D36" t="s">
        <v>330</v>
      </c>
      <c r="E36" t="s">
        <v>235</v>
      </c>
    </row>
    <row r="37" spans="1:5" x14ac:dyDescent="0.35">
      <c r="A37" t="s">
        <v>36</v>
      </c>
      <c r="B37">
        <v>10201</v>
      </c>
      <c r="C37">
        <v>10</v>
      </c>
      <c r="D37" t="s">
        <v>481</v>
      </c>
      <c r="E37" t="s">
        <v>36</v>
      </c>
    </row>
    <row r="38" spans="1:5" x14ac:dyDescent="0.35">
      <c r="A38" t="s">
        <v>355</v>
      </c>
      <c r="B38">
        <v>5702</v>
      </c>
      <c r="C38">
        <v>5</v>
      </c>
      <c r="D38" t="s">
        <v>330</v>
      </c>
      <c r="E38" t="s">
        <v>355</v>
      </c>
    </row>
    <row r="39" spans="1:5" x14ac:dyDescent="0.35">
      <c r="A39" t="s">
        <v>403</v>
      </c>
      <c r="B39">
        <v>7201</v>
      </c>
      <c r="C39">
        <v>7</v>
      </c>
      <c r="D39" t="s">
        <v>394</v>
      </c>
      <c r="E39" t="s">
        <v>403</v>
      </c>
    </row>
    <row r="40" spans="1:5" x14ac:dyDescent="0.35">
      <c r="A40" t="s">
        <v>527</v>
      </c>
      <c r="B40">
        <v>13102</v>
      </c>
      <c r="C40">
        <v>13</v>
      </c>
      <c r="D40" t="s">
        <v>525</v>
      </c>
      <c r="E40" t="s">
        <v>527</v>
      </c>
    </row>
    <row r="41" spans="1:5" x14ac:dyDescent="0.35">
      <c r="A41" t="s">
        <v>528</v>
      </c>
      <c r="B41">
        <v>13103</v>
      </c>
      <c r="C41">
        <v>13</v>
      </c>
      <c r="D41" t="s">
        <v>525</v>
      </c>
      <c r="E41" t="s">
        <v>528</v>
      </c>
    </row>
    <row r="42" spans="1:5" x14ac:dyDescent="0.35">
      <c r="A42" t="s">
        <v>503</v>
      </c>
      <c r="B42">
        <v>10401</v>
      </c>
      <c r="C42">
        <v>10</v>
      </c>
      <c r="D42" t="s">
        <v>481</v>
      </c>
      <c r="E42" t="s">
        <v>503</v>
      </c>
    </row>
    <row r="43" spans="1:5" x14ac:dyDescent="0.35">
      <c r="A43" t="s">
        <v>404</v>
      </c>
      <c r="B43">
        <v>7202</v>
      </c>
      <c r="C43">
        <v>7</v>
      </c>
      <c r="D43" t="s">
        <v>394</v>
      </c>
      <c r="E43" t="s">
        <v>404</v>
      </c>
    </row>
    <row r="44" spans="1:5" x14ac:dyDescent="0.35">
      <c r="A44" t="s">
        <v>310</v>
      </c>
      <c r="B44">
        <v>3201</v>
      </c>
      <c r="C44">
        <v>3</v>
      </c>
      <c r="D44" t="s">
        <v>306</v>
      </c>
      <c r="E44" t="s">
        <v>310</v>
      </c>
    </row>
    <row r="45" spans="1:5" x14ac:dyDescent="0.35">
      <c r="A45" t="s">
        <v>387</v>
      </c>
      <c r="B45">
        <v>6302</v>
      </c>
      <c r="C45">
        <v>6</v>
      </c>
      <c r="D45" t="s">
        <v>363</v>
      </c>
      <c r="E45" t="s">
        <v>387</v>
      </c>
    </row>
    <row r="46" spans="1:5" x14ac:dyDescent="0.35">
      <c r="A46" t="s">
        <v>422</v>
      </c>
      <c r="B46">
        <v>8103</v>
      </c>
      <c r="C46">
        <v>8</v>
      </c>
      <c r="D46" t="s">
        <v>420</v>
      </c>
      <c r="E46" t="s">
        <v>422</v>
      </c>
    </row>
    <row r="47" spans="1:5" x14ac:dyDescent="0.35">
      <c r="A47" t="s">
        <v>47</v>
      </c>
      <c r="B47">
        <v>11401</v>
      </c>
      <c r="C47">
        <v>11</v>
      </c>
      <c r="D47" t="s">
        <v>507</v>
      </c>
      <c r="E47" t="s">
        <v>47</v>
      </c>
    </row>
    <row r="48" spans="1:5" x14ac:dyDescent="0.35">
      <c r="A48" t="s">
        <v>584</v>
      </c>
      <c r="B48">
        <v>16101</v>
      </c>
      <c r="C48">
        <v>16</v>
      </c>
      <c r="D48" t="s">
        <v>583</v>
      </c>
      <c r="E48" t="s">
        <v>584</v>
      </c>
    </row>
    <row r="49" spans="1:5" x14ac:dyDescent="0.35">
      <c r="A49" t="s">
        <v>586</v>
      </c>
      <c r="B49">
        <v>16103</v>
      </c>
      <c r="C49">
        <v>16</v>
      </c>
      <c r="D49" t="s">
        <v>583</v>
      </c>
      <c r="E49" t="s">
        <v>586</v>
      </c>
    </row>
    <row r="50" spans="1:5" x14ac:dyDescent="0.35">
      <c r="A50" t="s">
        <v>388</v>
      </c>
      <c r="B50">
        <v>6303</v>
      </c>
      <c r="C50">
        <v>6</v>
      </c>
      <c r="D50" t="s">
        <v>363</v>
      </c>
      <c r="E50" t="s">
        <v>388</v>
      </c>
    </row>
    <row r="51" spans="1:5" x14ac:dyDescent="0.35">
      <c r="A51" t="s">
        <v>469</v>
      </c>
      <c r="B51">
        <v>9121</v>
      </c>
      <c r="C51">
        <v>9</v>
      </c>
      <c r="D51" t="s">
        <v>449</v>
      </c>
      <c r="E51" t="s">
        <v>469</v>
      </c>
    </row>
    <row r="52" spans="1:5" x14ac:dyDescent="0.35">
      <c r="A52" t="s">
        <v>489</v>
      </c>
      <c r="B52">
        <v>10203</v>
      </c>
      <c r="C52">
        <v>10</v>
      </c>
      <c r="D52" t="s">
        <v>481</v>
      </c>
      <c r="E52" t="s">
        <v>489</v>
      </c>
    </row>
    <row r="53" spans="1:5" x14ac:dyDescent="0.35">
      <c r="A53" t="s">
        <v>511</v>
      </c>
      <c r="B53">
        <v>11202</v>
      </c>
      <c r="C53">
        <v>11</v>
      </c>
      <c r="D53" t="s">
        <v>507</v>
      </c>
      <c r="E53" t="s">
        <v>511</v>
      </c>
    </row>
    <row r="54" spans="1:5" x14ac:dyDescent="0.35">
      <c r="A54" t="s">
        <v>591</v>
      </c>
      <c r="B54">
        <v>16202</v>
      </c>
      <c r="C54">
        <v>16</v>
      </c>
      <c r="D54" t="s">
        <v>583</v>
      </c>
      <c r="E54" t="s">
        <v>591</v>
      </c>
    </row>
    <row r="55" spans="1:5" x14ac:dyDescent="0.35">
      <c r="A55" t="s">
        <v>136</v>
      </c>
      <c r="B55">
        <v>10103</v>
      </c>
      <c r="C55">
        <v>10</v>
      </c>
      <c r="D55" t="s">
        <v>481</v>
      </c>
      <c r="E55" t="s">
        <v>136</v>
      </c>
    </row>
    <row r="56" spans="1:5" x14ac:dyDescent="0.35">
      <c r="A56" t="s">
        <v>513</v>
      </c>
      <c r="B56">
        <v>11301</v>
      </c>
      <c r="C56">
        <v>11</v>
      </c>
      <c r="D56" t="s">
        <v>507</v>
      </c>
      <c r="E56" t="s">
        <v>513</v>
      </c>
    </row>
    <row r="57" spans="1:5" x14ac:dyDescent="0.35">
      <c r="A57" t="s">
        <v>365</v>
      </c>
      <c r="B57">
        <v>6102</v>
      </c>
      <c r="C57">
        <v>6</v>
      </c>
      <c r="D57" t="s">
        <v>363</v>
      </c>
      <c r="E57" t="s">
        <v>365</v>
      </c>
    </row>
    <row r="58" spans="1:5" x14ac:dyDescent="0.35">
      <c r="A58" t="s">
        <v>592</v>
      </c>
      <c r="B58">
        <v>16203</v>
      </c>
      <c r="C58">
        <v>16</v>
      </c>
      <c r="D58" t="s">
        <v>583</v>
      </c>
      <c r="E58" t="s">
        <v>592</v>
      </c>
    </row>
    <row r="59" spans="1:5" x14ac:dyDescent="0.35">
      <c r="A59" t="s">
        <v>508</v>
      </c>
      <c r="B59">
        <v>11101</v>
      </c>
      <c r="C59">
        <v>11</v>
      </c>
      <c r="D59" t="s">
        <v>507</v>
      </c>
      <c r="E59" t="s">
        <v>508</v>
      </c>
    </row>
    <row r="60" spans="1:5" x14ac:dyDescent="0.35">
      <c r="A60" t="s">
        <v>596</v>
      </c>
      <c r="B60">
        <v>16302</v>
      </c>
      <c r="C60">
        <v>16</v>
      </c>
      <c r="D60" t="s">
        <v>583</v>
      </c>
      <c r="E60" t="s">
        <v>596</v>
      </c>
    </row>
    <row r="61" spans="1:5" x14ac:dyDescent="0.35">
      <c r="A61" t="s">
        <v>366</v>
      </c>
      <c r="B61">
        <v>6103</v>
      </c>
      <c r="C61">
        <v>6</v>
      </c>
      <c r="D61" t="s">
        <v>363</v>
      </c>
      <c r="E61" t="s">
        <v>366</v>
      </c>
    </row>
    <row r="62" spans="1:5" x14ac:dyDescent="0.35">
      <c r="A62" t="s">
        <v>414</v>
      </c>
      <c r="B62">
        <v>7402</v>
      </c>
      <c r="C62">
        <v>7</v>
      </c>
      <c r="D62" t="s">
        <v>394</v>
      </c>
      <c r="E62" t="s">
        <v>414</v>
      </c>
    </row>
    <row r="63" spans="1:5" x14ac:dyDescent="0.35">
      <c r="A63" t="s">
        <v>294</v>
      </c>
      <c r="B63">
        <v>1403</v>
      </c>
      <c r="C63">
        <v>1</v>
      </c>
      <c r="D63" t="s">
        <v>290</v>
      </c>
      <c r="E63" t="s">
        <v>294</v>
      </c>
    </row>
    <row r="64" spans="1:5" x14ac:dyDescent="0.35">
      <c r="A64" t="s">
        <v>555</v>
      </c>
      <c r="B64">
        <v>13301</v>
      </c>
      <c r="C64">
        <v>13</v>
      </c>
      <c r="D64" t="s">
        <v>525</v>
      </c>
      <c r="E64" t="s">
        <v>555</v>
      </c>
    </row>
    <row r="65" spans="1:5" x14ac:dyDescent="0.35">
      <c r="A65" t="s">
        <v>471</v>
      </c>
      <c r="B65">
        <v>9202</v>
      </c>
      <c r="C65">
        <v>9</v>
      </c>
      <c r="D65" t="s">
        <v>449</v>
      </c>
      <c r="E65" t="s">
        <v>471</v>
      </c>
    </row>
    <row r="66" spans="1:5" x14ac:dyDescent="0.35">
      <c r="A66" t="s">
        <v>367</v>
      </c>
      <c r="B66">
        <v>6104</v>
      </c>
      <c r="C66">
        <v>6</v>
      </c>
      <c r="D66" t="s">
        <v>363</v>
      </c>
      <c r="E66" t="s">
        <v>367</v>
      </c>
    </row>
    <row r="67" spans="1:5" x14ac:dyDescent="0.35">
      <c r="A67" t="s">
        <v>326</v>
      </c>
      <c r="B67">
        <v>4302</v>
      </c>
      <c r="C67">
        <v>4</v>
      </c>
      <c r="D67" t="s">
        <v>315</v>
      </c>
      <c r="E67" t="s">
        <v>326</v>
      </c>
    </row>
    <row r="68" spans="1:5" x14ac:dyDescent="0.35">
      <c r="A68" t="s">
        <v>82</v>
      </c>
      <c r="B68">
        <v>8101</v>
      </c>
      <c r="C68">
        <v>8</v>
      </c>
      <c r="D68" t="s">
        <v>420</v>
      </c>
      <c r="E68" t="s">
        <v>82</v>
      </c>
    </row>
    <row r="69" spans="1:5" x14ac:dyDescent="0.35">
      <c r="A69" t="s">
        <v>529</v>
      </c>
      <c r="B69">
        <v>13104</v>
      </c>
      <c r="C69">
        <v>13</v>
      </c>
      <c r="D69" t="s">
        <v>525</v>
      </c>
      <c r="E69" t="s">
        <v>529</v>
      </c>
    </row>
    <row r="70" spans="1:5" x14ac:dyDescent="0.35">
      <c r="A70" t="s">
        <v>331</v>
      </c>
      <c r="B70">
        <v>5103</v>
      </c>
      <c r="C70">
        <v>5</v>
      </c>
      <c r="D70" t="s">
        <v>330</v>
      </c>
      <c r="E70" t="s">
        <v>331</v>
      </c>
    </row>
    <row r="71" spans="1:5" x14ac:dyDescent="0.35">
      <c r="A71" t="s">
        <v>396</v>
      </c>
      <c r="B71">
        <v>7102</v>
      </c>
      <c r="C71">
        <v>7</v>
      </c>
      <c r="D71" t="s">
        <v>394</v>
      </c>
      <c r="E71" t="s">
        <v>396</v>
      </c>
    </row>
    <row r="72" spans="1:5" x14ac:dyDescent="0.35">
      <c r="A72" t="s">
        <v>434</v>
      </c>
      <c r="B72">
        <v>8204</v>
      </c>
      <c r="C72">
        <v>8</v>
      </c>
      <c r="D72" t="s">
        <v>420</v>
      </c>
      <c r="E72" t="s">
        <v>434</v>
      </c>
    </row>
    <row r="73" spans="1:5" x14ac:dyDescent="0.35">
      <c r="A73" t="s">
        <v>307</v>
      </c>
      <c r="B73">
        <v>3101</v>
      </c>
      <c r="C73">
        <v>3</v>
      </c>
      <c r="D73" t="s">
        <v>306</v>
      </c>
      <c r="E73" t="s">
        <v>307</v>
      </c>
    </row>
    <row r="74" spans="1:5" x14ac:dyDescent="0.35">
      <c r="A74" t="s">
        <v>315</v>
      </c>
      <c r="B74">
        <v>4102</v>
      </c>
      <c r="C74">
        <v>4</v>
      </c>
      <c r="D74" t="s">
        <v>315</v>
      </c>
      <c r="E74" t="s">
        <v>315</v>
      </c>
    </row>
    <row r="75" spans="1:5" x14ac:dyDescent="0.35">
      <c r="A75" t="s">
        <v>421</v>
      </c>
      <c r="B75">
        <v>8102</v>
      </c>
      <c r="C75">
        <v>8</v>
      </c>
      <c r="D75" t="s">
        <v>420</v>
      </c>
      <c r="E75" t="s">
        <v>421</v>
      </c>
    </row>
    <row r="76" spans="1:5" x14ac:dyDescent="0.35">
      <c r="A76" t="s">
        <v>571</v>
      </c>
      <c r="B76">
        <v>14102</v>
      </c>
      <c r="C76">
        <v>14</v>
      </c>
      <c r="D76" t="s">
        <v>569</v>
      </c>
      <c r="E76" t="s">
        <v>571</v>
      </c>
    </row>
    <row r="77" spans="1:5" x14ac:dyDescent="0.35">
      <c r="A77" t="s">
        <v>451</v>
      </c>
      <c r="B77">
        <v>9103</v>
      </c>
      <c r="C77">
        <v>9</v>
      </c>
      <c r="D77" t="s">
        <v>449</v>
      </c>
      <c r="E77" t="s">
        <v>451</v>
      </c>
    </row>
    <row r="78" spans="1:5" x14ac:dyDescent="0.35">
      <c r="A78" t="s">
        <v>472</v>
      </c>
      <c r="B78">
        <v>9203</v>
      </c>
      <c r="C78">
        <v>9</v>
      </c>
      <c r="D78" t="s">
        <v>449</v>
      </c>
      <c r="E78" t="s">
        <v>472</v>
      </c>
    </row>
    <row r="79" spans="1:5" x14ac:dyDescent="0.35">
      <c r="A79" t="s">
        <v>52</v>
      </c>
      <c r="B79">
        <v>13503</v>
      </c>
      <c r="C79">
        <v>13</v>
      </c>
      <c r="D79" t="s">
        <v>525</v>
      </c>
      <c r="E79" t="s">
        <v>52</v>
      </c>
    </row>
    <row r="80" spans="1:5" x14ac:dyDescent="0.35">
      <c r="A80" t="s">
        <v>490</v>
      </c>
      <c r="B80">
        <v>10204</v>
      </c>
      <c r="C80">
        <v>10</v>
      </c>
      <c r="D80" t="s">
        <v>481</v>
      </c>
      <c r="E80" t="s">
        <v>490</v>
      </c>
    </row>
    <row r="81" spans="1:5" x14ac:dyDescent="0.35">
      <c r="A81" t="s">
        <v>177</v>
      </c>
      <c r="B81">
        <v>8205</v>
      </c>
      <c r="C81">
        <v>8</v>
      </c>
      <c r="D81" t="s">
        <v>420</v>
      </c>
      <c r="E81" t="s">
        <v>177</v>
      </c>
    </row>
    <row r="82" spans="1:5" x14ac:dyDescent="0.35">
      <c r="A82" t="s">
        <v>452</v>
      </c>
      <c r="B82">
        <v>9104</v>
      </c>
      <c r="C82">
        <v>9</v>
      </c>
      <c r="D82" t="s">
        <v>449</v>
      </c>
      <c r="E82" t="s">
        <v>452</v>
      </c>
    </row>
    <row r="83" spans="1:5" x14ac:dyDescent="0.35">
      <c r="A83" t="s">
        <v>15</v>
      </c>
      <c r="B83">
        <v>7103</v>
      </c>
      <c r="C83">
        <v>7</v>
      </c>
      <c r="D83" t="s">
        <v>394</v>
      </c>
      <c r="E83" t="s">
        <v>15</v>
      </c>
    </row>
    <row r="84" spans="1:5" x14ac:dyDescent="0.35">
      <c r="A84" t="s">
        <v>406</v>
      </c>
      <c r="B84">
        <v>7301</v>
      </c>
      <c r="C84">
        <v>7</v>
      </c>
      <c r="D84" t="s">
        <v>394</v>
      </c>
      <c r="E84" t="s">
        <v>406</v>
      </c>
    </row>
    <row r="85" spans="1:5" x14ac:dyDescent="0.35">
      <c r="A85" t="s">
        <v>491</v>
      </c>
      <c r="B85">
        <v>10205</v>
      </c>
      <c r="C85">
        <v>10</v>
      </c>
      <c r="D85" t="s">
        <v>481</v>
      </c>
      <c r="E85" t="s">
        <v>491</v>
      </c>
    </row>
    <row r="86" spans="1:5" x14ac:dyDescent="0.35">
      <c r="A86" t="s">
        <v>104</v>
      </c>
      <c r="B86">
        <v>3202</v>
      </c>
      <c r="C86">
        <v>3</v>
      </c>
      <c r="D86" t="s">
        <v>306</v>
      </c>
      <c r="E86" t="s">
        <v>104</v>
      </c>
    </row>
    <row r="87" spans="1:5" x14ac:dyDescent="0.35">
      <c r="A87" t="s">
        <v>368</v>
      </c>
      <c r="B87">
        <v>6105</v>
      </c>
      <c r="C87">
        <v>6</v>
      </c>
      <c r="D87" t="s">
        <v>363</v>
      </c>
      <c r="E87" t="s">
        <v>368</v>
      </c>
    </row>
    <row r="88" spans="1:5" x14ac:dyDescent="0.35">
      <c r="A88" t="s">
        <v>530</v>
      </c>
      <c r="B88">
        <v>13105</v>
      </c>
      <c r="C88">
        <v>13</v>
      </c>
      <c r="D88" t="s">
        <v>525</v>
      </c>
      <c r="E88" t="s">
        <v>530</v>
      </c>
    </row>
    <row r="89" spans="1:5" x14ac:dyDescent="0.35">
      <c r="A89" t="s">
        <v>256</v>
      </c>
      <c r="B89">
        <v>16104</v>
      </c>
      <c r="C89">
        <v>16</v>
      </c>
      <c r="D89" t="s">
        <v>583</v>
      </c>
      <c r="E89" t="s">
        <v>256</v>
      </c>
    </row>
    <row r="90" spans="1:5" x14ac:dyDescent="0.35">
      <c r="A90" t="s">
        <v>566</v>
      </c>
      <c r="B90">
        <v>13602</v>
      </c>
      <c r="C90">
        <v>13</v>
      </c>
      <c r="D90" t="s">
        <v>525</v>
      </c>
      <c r="E90" t="s">
        <v>566</v>
      </c>
    </row>
    <row r="91" spans="1:5" x14ac:dyDescent="0.35">
      <c r="A91" t="s">
        <v>169</v>
      </c>
      <c r="B91">
        <v>5604</v>
      </c>
      <c r="C91">
        <v>5</v>
      </c>
      <c r="D91" t="s">
        <v>330</v>
      </c>
      <c r="E91" t="s">
        <v>169</v>
      </c>
    </row>
    <row r="92" spans="1:5" x14ac:dyDescent="0.35">
      <c r="A92" t="s">
        <v>352</v>
      </c>
      <c r="B92">
        <v>5605</v>
      </c>
      <c r="C92">
        <v>5</v>
      </c>
      <c r="D92" t="s">
        <v>330</v>
      </c>
      <c r="E92" t="s">
        <v>352</v>
      </c>
    </row>
    <row r="93" spans="1:5" x14ac:dyDescent="0.35">
      <c r="A93" t="s">
        <v>397</v>
      </c>
      <c r="B93">
        <v>7104</v>
      </c>
      <c r="C93">
        <v>7</v>
      </c>
      <c r="D93" t="s">
        <v>394</v>
      </c>
      <c r="E93" t="s">
        <v>397</v>
      </c>
    </row>
    <row r="94" spans="1:5" x14ac:dyDescent="0.35">
      <c r="A94" t="s">
        <v>473</v>
      </c>
      <c r="B94">
        <v>9204</v>
      </c>
      <c r="C94">
        <v>9</v>
      </c>
      <c r="D94" t="s">
        <v>449</v>
      </c>
      <c r="E94" t="s">
        <v>473</v>
      </c>
    </row>
    <row r="95" spans="1:5" x14ac:dyDescent="0.35">
      <c r="A95" t="s">
        <v>531</v>
      </c>
      <c r="B95">
        <v>13106</v>
      </c>
      <c r="C95">
        <v>13</v>
      </c>
      <c r="D95" t="s">
        <v>525</v>
      </c>
      <c r="E95" t="s">
        <v>531</v>
      </c>
    </row>
    <row r="96" spans="1:5" x14ac:dyDescent="0.35">
      <c r="A96" t="s">
        <v>423</v>
      </c>
      <c r="B96">
        <v>8104</v>
      </c>
      <c r="C96">
        <v>8</v>
      </c>
      <c r="D96" t="s">
        <v>420</v>
      </c>
      <c r="E96" t="s">
        <v>423</v>
      </c>
    </row>
    <row r="97" spans="1:5" x14ac:dyDescent="0.35">
      <c r="A97" t="s">
        <v>453</v>
      </c>
      <c r="B97">
        <v>9105</v>
      </c>
      <c r="C97">
        <v>9</v>
      </c>
      <c r="D97" t="s">
        <v>449</v>
      </c>
      <c r="E97" t="s">
        <v>453</v>
      </c>
    </row>
    <row r="98" spans="1:5" x14ac:dyDescent="0.35">
      <c r="A98" t="s">
        <v>313</v>
      </c>
      <c r="B98">
        <v>3303</v>
      </c>
      <c r="C98">
        <v>3</v>
      </c>
      <c r="D98" t="s">
        <v>306</v>
      </c>
      <c r="E98" t="s">
        <v>313</v>
      </c>
    </row>
    <row r="99" spans="1:5" x14ac:dyDescent="0.35">
      <c r="A99" t="s">
        <v>159</v>
      </c>
      <c r="B99">
        <v>10104</v>
      </c>
      <c r="C99">
        <v>10</v>
      </c>
      <c r="D99" t="s">
        <v>481</v>
      </c>
      <c r="E99" t="s">
        <v>159</v>
      </c>
    </row>
    <row r="100" spans="1:5" x14ac:dyDescent="0.35">
      <c r="A100" t="s">
        <v>483</v>
      </c>
      <c r="B100">
        <v>10105</v>
      </c>
      <c r="C100">
        <v>10</v>
      </c>
      <c r="D100" t="s">
        <v>481</v>
      </c>
      <c r="E100" t="s">
        <v>483</v>
      </c>
    </row>
    <row r="101" spans="1:5" x14ac:dyDescent="0.35">
      <c r="A101" t="s">
        <v>504</v>
      </c>
      <c r="B101">
        <v>10402</v>
      </c>
      <c r="C101">
        <v>10</v>
      </c>
      <c r="D101" t="s">
        <v>481</v>
      </c>
      <c r="E101" t="s">
        <v>504</v>
      </c>
    </row>
    <row r="102" spans="1:5" x14ac:dyDescent="0.35">
      <c r="A102" t="s">
        <v>577</v>
      </c>
      <c r="B102">
        <v>14202</v>
      </c>
      <c r="C102">
        <v>14</v>
      </c>
      <c r="D102" t="s">
        <v>569</v>
      </c>
      <c r="E102" t="s">
        <v>577</v>
      </c>
    </row>
    <row r="103" spans="1:5" x14ac:dyDescent="0.35">
      <c r="A103" t="s">
        <v>454</v>
      </c>
      <c r="B103">
        <v>9106</v>
      </c>
      <c r="C103">
        <v>9</v>
      </c>
      <c r="D103" t="s">
        <v>449</v>
      </c>
      <c r="E103" t="s">
        <v>454</v>
      </c>
    </row>
    <row r="104" spans="1:5" x14ac:dyDescent="0.35">
      <c r="A104" t="s">
        <v>582</v>
      </c>
      <c r="B104">
        <v>15202</v>
      </c>
      <c r="C104">
        <v>15</v>
      </c>
      <c r="D104" t="s">
        <v>580</v>
      </c>
      <c r="E104" t="s">
        <v>582</v>
      </c>
    </row>
    <row r="105" spans="1:5" x14ac:dyDescent="0.35">
      <c r="A105" t="s">
        <v>455</v>
      </c>
      <c r="B105">
        <v>9107</v>
      </c>
      <c r="C105">
        <v>9</v>
      </c>
      <c r="D105" t="s">
        <v>449</v>
      </c>
      <c r="E105" t="s">
        <v>455</v>
      </c>
    </row>
    <row r="106" spans="1:5" x14ac:dyDescent="0.35">
      <c r="A106" t="s">
        <v>369</v>
      </c>
      <c r="B106">
        <v>6106</v>
      </c>
      <c r="C106">
        <v>6</v>
      </c>
      <c r="D106" t="s">
        <v>363</v>
      </c>
      <c r="E106" t="s">
        <v>369</v>
      </c>
    </row>
    <row r="107" spans="1:5" x14ac:dyDescent="0.35">
      <c r="A107" t="s">
        <v>512</v>
      </c>
      <c r="B107">
        <v>11203</v>
      </c>
      <c r="C107">
        <v>11</v>
      </c>
      <c r="D107" t="s">
        <v>507</v>
      </c>
      <c r="E107" t="s">
        <v>512</v>
      </c>
    </row>
    <row r="108" spans="1:5" x14ac:dyDescent="0.35">
      <c r="A108" t="s">
        <v>346</v>
      </c>
      <c r="B108">
        <v>5503</v>
      </c>
      <c r="C108">
        <v>5</v>
      </c>
      <c r="D108" t="s">
        <v>330</v>
      </c>
      <c r="E108" t="s">
        <v>346</v>
      </c>
    </row>
    <row r="109" spans="1:5" x14ac:dyDescent="0.35">
      <c r="A109" t="s">
        <v>505</v>
      </c>
      <c r="B109">
        <v>10403</v>
      </c>
      <c r="C109">
        <v>10</v>
      </c>
      <c r="D109" t="s">
        <v>481</v>
      </c>
      <c r="E109" t="s">
        <v>505</v>
      </c>
    </row>
    <row r="110" spans="1:5" x14ac:dyDescent="0.35">
      <c r="A110" t="s">
        <v>12</v>
      </c>
      <c r="B110">
        <v>7302</v>
      </c>
      <c r="C110">
        <v>7</v>
      </c>
      <c r="D110" t="s">
        <v>394</v>
      </c>
      <c r="E110" t="s">
        <v>12</v>
      </c>
    </row>
    <row r="111" spans="1:5" x14ac:dyDescent="0.35">
      <c r="A111" t="s">
        <v>431</v>
      </c>
      <c r="B111">
        <v>8112</v>
      </c>
      <c r="C111">
        <v>8</v>
      </c>
      <c r="D111" t="s">
        <v>420</v>
      </c>
      <c r="E111" t="s">
        <v>431</v>
      </c>
    </row>
    <row r="112" spans="1:5" x14ac:dyDescent="0.35">
      <c r="A112" t="s">
        <v>424</v>
      </c>
      <c r="B112">
        <v>8105</v>
      </c>
      <c r="C112">
        <v>8</v>
      </c>
      <c r="D112" t="s">
        <v>420</v>
      </c>
      <c r="E112" t="s">
        <v>424</v>
      </c>
    </row>
    <row r="113" spans="1:5" x14ac:dyDescent="0.35">
      <c r="A113" t="s">
        <v>295</v>
      </c>
      <c r="B113">
        <v>1404</v>
      </c>
      <c r="C113">
        <v>1</v>
      </c>
      <c r="D113" t="s">
        <v>290</v>
      </c>
      <c r="E113" t="s">
        <v>295</v>
      </c>
    </row>
    <row r="114" spans="1:5" x14ac:dyDescent="0.35">
      <c r="A114" t="s">
        <v>314</v>
      </c>
      <c r="B114">
        <v>3304</v>
      </c>
      <c r="C114">
        <v>3</v>
      </c>
      <c r="D114" t="s">
        <v>306</v>
      </c>
      <c r="E114" t="s">
        <v>314</v>
      </c>
    </row>
    <row r="115" spans="1:5" x14ac:dyDescent="0.35">
      <c r="A115" t="s">
        <v>532</v>
      </c>
      <c r="B115">
        <v>13107</v>
      </c>
      <c r="C115">
        <v>13</v>
      </c>
      <c r="D115" t="s">
        <v>525</v>
      </c>
      <c r="E115" t="s">
        <v>532</v>
      </c>
    </row>
    <row r="116" spans="1:5" x14ac:dyDescent="0.35">
      <c r="A116" t="s">
        <v>321</v>
      </c>
      <c r="B116">
        <v>4201</v>
      </c>
      <c r="C116">
        <v>4</v>
      </c>
      <c r="D116" t="s">
        <v>315</v>
      </c>
      <c r="E116" t="s">
        <v>321</v>
      </c>
    </row>
    <row r="117" spans="1:5" x14ac:dyDescent="0.35">
      <c r="A117" t="s">
        <v>533</v>
      </c>
      <c r="B117">
        <v>13108</v>
      </c>
      <c r="C117">
        <v>13</v>
      </c>
      <c r="D117" t="s">
        <v>525</v>
      </c>
      <c r="E117" t="s">
        <v>533</v>
      </c>
    </row>
    <row r="118" spans="1:5" x14ac:dyDescent="0.35">
      <c r="A118" t="s">
        <v>54</v>
      </c>
      <c r="B118">
        <v>1101</v>
      </c>
      <c r="C118">
        <v>1</v>
      </c>
      <c r="D118" t="s">
        <v>290</v>
      </c>
      <c r="E118" t="s">
        <v>54</v>
      </c>
    </row>
    <row r="119" spans="1:5" x14ac:dyDescent="0.35">
      <c r="A119" t="s">
        <v>125</v>
      </c>
      <c r="B119">
        <v>13603</v>
      </c>
      <c r="C119">
        <v>13</v>
      </c>
      <c r="D119" t="s">
        <v>525</v>
      </c>
      <c r="E119" t="s">
        <v>125</v>
      </c>
    </row>
    <row r="120" spans="1:5" x14ac:dyDescent="0.35">
      <c r="A120" t="s">
        <v>336</v>
      </c>
      <c r="B120">
        <v>5201</v>
      </c>
      <c r="C120">
        <v>5</v>
      </c>
      <c r="D120" t="s">
        <v>330</v>
      </c>
      <c r="E120" t="s">
        <v>336</v>
      </c>
    </row>
    <row r="121" spans="1:5" x14ac:dyDescent="0.35">
      <c r="A121" t="s">
        <v>332</v>
      </c>
      <c r="B121">
        <v>5104</v>
      </c>
      <c r="C121">
        <v>5</v>
      </c>
      <c r="D121" t="s">
        <v>330</v>
      </c>
      <c r="E121" t="s">
        <v>332</v>
      </c>
    </row>
    <row r="122" spans="1:5" x14ac:dyDescent="0.35">
      <c r="A122" t="s">
        <v>534</v>
      </c>
      <c r="B122">
        <v>13109</v>
      </c>
      <c r="C122">
        <v>13</v>
      </c>
      <c r="D122" t="s">
        <v>525</v>
      </c>
      <c r="E122" t="s">
        <v>534</v>
      </c>
    </row>
    <row r="123" spans="1:5" x14ac:dyDescent="0.35">
      <c r="A123" t="s">
        <v>347</v>
      </c>
      <c r="B123">
        <v>5504</v>
      </c>
      <c r="C123">
        <v>5</v>
      </c>
      <c r="D123" t="s">
        <v>330</v>
      </c>
      <c r="E123" t="s">
        <v>347</v>
      </c>
    </row>
    <row r="124" spans="1:5" x14ac:dyDescent="0.35">
      <c r="A124" t="s">
        <v>381</v>
      </c>
      <c r="B124">
        <v>6202</v>
      </c>
      <c r="C124">
        <v>6</v>
      </c>
      <c r="D124" t="s">
        <v>363</v>
      </c>
      <c r="E124" t="s">
        <v>381</v>
      </c>
    </row>
    <row r="125" spans="1:5" x14ac:dyDescent="0.35">
      <c r="A125" t="s">
        <v>108</v>
      </c>
      <c r="B125">
        <v>13110</v>
      </c>
      <c r="C125">
        <v>13</v>
      </c>
      <c r="D125" t="s">
        <v>525</v>
      </c>
      <c r="E125" t="s">
        <v>108</v>
      </c>
    </row>
    <row r="126" spans="1:5" x14ac:dyDescent="0.35">
      <c r="A126" t="s">
        <v>535</v>
      </c>
      <c r="B126">
        <v>13111</v>
      </c>
      <c r="C126">
        <v>13</v>
      </c>
      <c r="D126" t="s">
        <v>525</v>
      </c>
      <c r="E126" t="s">
        <v>535</v>
      </c>
    </row>
    <row r="127" spans="1:5" x14ac:dyDescent="0.35">
      <c r="A127" t="s">
        <v>318</v>
      </c>
      <c r="B127">
        <v>4104</v>
      </c>
      <c r="C127">
        <v>4</v>
      </c>
      <c r="D127" t="s">
        <v>315</v>
      </c>
      <c r="E127" t="s">
        <v>318</v>
      </c>
    </row>
    <row r="128" spans="1:5" x14ac:dyDescent="0.35">
      <c r="A128" t="s">
        <v>339</v>
      </c>
      <c r="B128">
        <v>5401</v>
      </c>
      <c r="C128">
        <v>5</v>
      </c>
      <c r="D128" t="s">
        <v>330</v>
      </c>
      <c r="E128" t="s">
        <v>339</v>
      </c>
    </row>
    <row r="129" spans="1:5" x14ac:dyDescent="0.35">
      <c r="A129" t="s">
        <v>536</v>
      </c>
      <c r="B129">
        <v>13112</v>
      </c>
      <c r="C129">
        <v>13</v>
      </c>
      <c r="D129" t="s">
        <v>525</v>
      </c>
      <c r="E129" t="s">
        <v>536</v>
      </c>
    </row>
    <row r="130" spans="1:5" x14ac:dyDescent="0.35">
      <c r="A130" t="s">
        <v>537</v>
      </c>
      <c r="B130">
        <v>13113</v>
      </c>
      <c r="C130">
        <v>13</v>
      </c>
      <c r="D130" t="s">
        <v>525</v>
      </c>
      <c r="E130" t="s">
        <v>537</v>
      </c>
    </row>
    <row r="131" spans="1:5" x14ac:dyDescent="0.35">
      <c r="A131" t="s">
        <v>316</v>
      </c>
      <c r="B131">
        <v>4101</v>
      </c>
      <c r="C131">
        <v>4</v>
      </c>
      <c r="D131" t="s">
        <v>315</v>
      </c>
      <c r="E131" t="s">
        <v>316</v>
      </c>
    </row>
    <row r="132" spans="1:5" x14ac:dyDescent="0.35">
      <c r="A132" t="s">
        <v>576</v>
      </c>
      <c r="B132">
        <v>14201</v>
      </c>
      <c r="C132">
        <v>14</v>
      </c>
      <c r="D132" t="s">
        <v>569</v>
      </c>
      <c r="E132" t="s">
        <v>576</v>
      </c>
    </row>
    <row r="133" spans="1:5" x14ac:dyDescent="0.35">
      <c r="A133" t="s">
        <v>578</v>
      </c>
      <c r="B133">
        <v>14203</v>
      </c>
      <c r="C133">
        <v>14</v>
      </c>
      <c r="D133" t="s">
        <v>569</v>
      </c>
      <c r="E133" t="s">
        <v>578</v>
      </c>
    </row>
    <row r="134" spans="1:5" x14ac:dyDescent="0.35">
      <c r="A134" t="s">
        <v>509</v>
      </c>
      <c r="B134">
        <v>11102</v>
      </c>
      <c r="C134">
        <v>11</v>
      </c>
      <c r="D134" t="s">
        <v>507</v>
      </c>
      <c r="E134" t="s">
        <v>509</v>
      </c>
    </row>
    <row r="135" spans="1:5" x14ac:dyDescent="0.35">
      <c r="A135" t="s">
        <v>217</v>
      </c>
      <c r="B135">
        <v>12102</v>
      </c>
      <c r="C135">
        <v>12</v>
      </c>
      <c r="D135" t="s">
        <v>516</v>
      </c>
      <c r="E135" t="s">
        <v>217</v>
      </c>
    </row>
    <row r="136" spans="1:5" x14ac:dyDescent="0.35">
      <c r="A136" t="s">
        <v>439</v>
      </c>
      <c r="B136">
        <v>8304</v>
      </c>
      <c r="C136">
        <v>8</v>
      </c>
      <c r="D136" t="s">
        <v>420</v>
      </c>
      <c r="E136" t="s">
        <v>439</v>
      </c>
    </row>
    <row r="137" spans="1:5" x14ac:dyDescent="0.35">
      <c r="A137" t="s">
        <v>556</v>
      </c>
      <c r="B137">
        <v>13302</v>
      </c>
      <c r="C137">
        <v>13</v>
      </c>
      <c r="D137" t="s">
        <v>525</v>
      </c>
      <c r="E137" t="s">
        <v>556</v>
      </c>
    </row>
    <row r="138" spans="1:5" x14ac:dyDescent="0.35">
      <c r="A138" t="s">
        <v>154</v>
      </c>
      <c r="B138">
        <v>14103</v>
      </c>
      <c r="C138">
        <v>14</v>
      </c>
      <c r="D138" t="s">
        <v>569</v>
      </c>
      <c r="E138" t="s">
        <v>154</v>
      </c>
    </row>
    <row r="139" spans="1:5" x14ac:dyDescent="0.35">
      <c r="A139" t="s">
        <v>276</v>
      </c>
      <c r="B139">
        <v>6107</v>
      </c>
      <c r="C139">
        <v>6</v>
      </c>
      <c r="D139" t="s">
        <v>363</v>
      </c>
      <c r="E139" t="s">
        <v>276</v>
      </c>
    </row>
    <row r="140" spans="1:5" x14ac:dyDescent="0.35">
      <c r="A140" t="s">
        <v>538</v>
      </c>
      <c r="B140">
        <v>13114</v>
      </c>
      <c r="C140">
        <v>13</v>
      </c>
      <c r="D140" t="s">
        <v>525</v>
      </c>
      <c r="E140" t="s">
        <v>538</v>
      </c>
    </row>
    <row r="141" spans="1:5" x14ac:dyDescent="0.35">
      <c r="A141" t="s">
        <v>456</v>
      </c>
      <c r="B141">
        <v>9108</v>
      </c>
      <c r="C141">
        <v>9</v>
      </c>
      <c r="D141" t="s">
        <v>449</v>
      </c>
      <c r="E141" t="s">
        <v>456</v>
      </c>
    </row>
    <row r="142" spans="1:5" x14ac:dyDescent="0.35">
      <c r="A142" t="s">
        <v>432</v>
      </c>
      <c r="B142">
        <v>8201</v>
      </c>
      <c r="C142">
        <v>8</v>
      </c>
      <c r="D142" t="s">
        <v>420</v>
      </c>
      <c r="E142" t="s">
        <v>432</v>
      </c>
    </row>
    <row r="143" spans="1:5" x14ac:dyDescent="0.35">
      <c r="A143" t="s">
        <v>407</v>
      </c>
      <c r="B143">
        <v>7303</v>
      </c>
      <c r="C143">
        <v>7</v>
      </c>
      <c r="D143" t="s">
        <v>394</v>
      </c>
      <c r="E143" t="s">
        <v>407</v>
      </c>
    </row>
    <row r="144" spans="1:5" x14ac:dyDescent="0.35">
      <c r="A144" t="s">
        <v>360</v>
      </c>
      <c r="B144">
        <v>5802</v>
      </c>
      <c r="C144">
        <v>5</v>
      </c>
      <c r="D144" t="s">
        <v>330</v>
      </c>
      <c r="E144" t="s">
        <v>360</v>
      </c>
    </row>
    <row r="145" spans="1:5" x14ac:dyDescent="0.35">
      <c r="A145" t="s">
        <v>413</v>
      </c>
      <c r="B145">
        <v>7401</v>
      </c>
      <c r="C145">
        <v>7</v>
      </c>
      <c r="D145" t="s">
        <v>394</v>
      </c>
      <c r="E145" t="s">
        <v>413</v>
      </c>
    </row>
    <row r="146" spans="1:5" x14ac:dyDescent="0.35">
      <c r="A146" t="s">
        <v>382</v>
      </c>
      <c r="B146">
        <v>6203</v>
      </c>
      <c r="C146">
        <v>6</v>
      </c>
      <c r="D146" t="s">
        <v>363</v>
      </c>
      <c r="E146" t="s">
        <v>382</v>
      </c>
    </row>
    <row r="147" spans="1:5" x14ac:dyDescent="0.35">
      <c r="A147" t="s">
        <v>356</v>
      </c>
      <c r="B147">
        <v>5703</v>
      </c>
      <c r="C147">
        <v>5</v>
      </c>
      <c r="D147" t="s">
        <v>330</v>
      </c>
      <c r="E147" t="s">
        <v>356</v>
      </c>
    </row>
    <row r="148" spans="1:5" x14ac:dyDescent="0.35">
      <c r="A148" t="s">
        <v>485</v>
      </c>
      <c r="B148">
        <v>10107</v>
      </c>
      <c r="C148">
        <v>10</v>
      </c>
      <c r="D148" t="s">
        <v>481</v>
      </c>
      <c r="E148" t="s">
        <v>485</v>
      </c>
    </row>
    <row r="149" spans="1:5" x14ac:dyDescent="0.35">
      <c r="A149" t="s">
        <v>539</v>
      </c>
      <c r="B149">
        <v>13115</v>
      </c>
      <c r="C149">
        <v>13</v>
      </c>
      <c r="D149" t="s">
        <v>525</v>
      </c>
      <c r="E149" t="s">
        <v>539</v>
      </c>
    </row>
    <row r="150" spans="1:5" x14ac:dyDescent="0.35">
      <c r="A150" t="s">
        <v>540</v>
      </c>
      <c r="B150">
        <v>13116</v>
      </c>
      <c r="C150">
        <v>13</v>
      </c>
      <c r="D150" t="s">
        <v>525</v>
      </c>
      <c r="E150" t="s">
        <v>540</v>
      </c>
    </row>
    <row r="151" spans="1:5" x14ac:dyDescent="0.35">
      <c r="A151" t="s">
        <v>541</v>
      </c>
      <c r="B151">
        <v>13117</v>
      </c>
      <c r="C151">
        <v>13</v>
      </c>
      <c r="D151" t="s">
        <v>525</v>
      </c>
      <c r="E151" t="s">
        <v>541</v>
      </c>
    </row>
    <row r="152" spans="1:5" x14ac:dyDescent="0.35">
      <c r="A152" t="s">
        <v>73</v>
      </c>
      <c r="B152">
        <v>6304</v>
      </c>
      <c r="C152">
        <v>6</v>
      </c>
      <c r="D152" t="s">
        <v>363</v>
      </c>
      <c r="E152" t="s">
        <v>73</v>
      </c>
    </row>
    <row r="153" spans="1:5" x14ac:dyDescent="0.35">
      <c r="A153" t="s">
        <v>457</v>
      </c>
      <c r="B153">
        <v>9109</v>
      </c>
      <c r="C153">
        <v>9</v>
      </c>
      <c r="D153" t="s">
        <v>449</v>
      </c>
      <c r="E153" t="s">
        <v>457</v>
      </c>
    </row>
    <row r="154" spans="1:5" x14ac:dyDescent="0.35">
      <c r="A154" t="s">
        <v>415</v>
      </c>
      <c r="B154">
        <v>7403</v>
      </c>
      <c r="C154">
        <v>7</v>
      </c>
      <c r="D154" t="s">
        <v>394</v>
      </c>
      <c r="E154" t="s">
        <v>415</v>
      </c>
    </row>
    <row r="155" spans="1:5" x14ac:dyDescent="0.35">
      <c r="A155" t="s">
        <v>474</v>
      </c>
      <c r="B155">
        <v>9205</v>
      </c>
      <c r="C155">
        <v>9</v>
      </c>
      <c r="D155" t="s">
        <v>449</v>
      </c>
      <c r="E155" t="s">
        <v>474</v>
      </c>
    </row>
    <row r="156" spans="1:5" x14ac:dyDescent="0.35">
      <c r="A156" t="s">
        <v>435</v>
      </c>
      <c r="B156">
        <v>8206</v>
      </c>
      <c r="C156">
        <v>8</v>
      </c>
      <c r="D156" t="s">
        <v>420</v>
      </c>
      <c r="E156" t="s">
        <v>435</v>
      </c>
    </row>
    <row r="157" spans="1:5" x14ac:dyDescent="0.35">
      <c r="A157" t="s">
        <v>337</v>
      </c>
      <c r="B157">
        <v>5301</v>
      </c>
      <c r="C157">
        <v>5</v>
      </c>
      <c r="D157" t="s">
        <v>330</v>
      </c>
      <c r="E157" t="s">
        <v>337</v>
      </c>
    </row>
    <row r="158" spans="1:5" x14ac:dyDescent="0.35">
      <c r="A158" t="s">
        <v>437</v>
      </c>
      <c r="B158">
        <v>8301</v>
      </c>
      <c r="C158">
        <v>8</v>
      </c>
      <c r="D158" t="s">
        <v>420</v>
      </c>
      <c r="E158" t="s">
        <v>437</v>
      </c>
    </row>
    <row r="159" spans="1:5" x14ac:dyDescent="0.35">
      <c r="A159" t="s">
        <v>481</v>
      </c>
      <c r="B159">
        <v>14104</v>
      </c>
      <c r="C159">
        <v>14</v>
      </c>
      <c r="D159" t="s">
        <v>569</v>
      </c>
      <c r="E159" t="s">
        <v>481</v>
      </c>
    </row>
    <row r="160" spans="1:5" x14ac:dyDescent="0.35">
      <c r="A160" t="s">
        <v>484</v>
      </c>
      <c r="B160">
        <v>10106</v>
      </c>
      <c r="C160">
        <v>10</v>
      </c>
      <c r="D160" t="s">
        <v>481</v>
      </c>
      <c r="E160" t="s">
        <v>484</v>
      </c>
    </row>
    <row r="161" spans="1:5" x14ac:dyDescent="0.35">
      <c r="A161" t="s">
        <v>475</v>
      </c>
      <c r="B161">
        <v>9206</v>
      </c>
      <c r="C161">
        <v>9</v>
      </c>
      <c r="D161" t="s">
        <v>449</v>
      </c>
      <c r="E161" t="s">
        <v>475</v>
      </c>
    </row>
    <row r="162" spans="1:5" x14ac:dyDescent="0.35">
      <c r="A162" t="s">
        <v>323</v>
      </c>
      <c r="B162">
        <v>4203</v>
      </c>
      <c r="C162">
        <v>4</v>
      </c>
      <c r="D162" t="s">
        <v>315</v>
      </c>
      <c r="E162" t="s">
        <v>323</v>
      </c>
    </row>
    <row r="163" spans="1:5" x14ac:dyDescent="0.35">
      <c r="A163" t="s">
        <v>425</v>
      </c>
      <c r="B163">
        <v>8106</v>
      </c>
      <c r="C163">
        <v>8</v>
      </c>
      <c r="D163" t="s">
        <v>420</v>
      </c>
      <c r="E163" t="s">
        <v>425</v>
      </c>
    </row>
    <row r="164" spans="1:5" x14ac:dyDescent="0.35">
      <c r="A164" t="s">
        <v>476</v>
      </c>
      <c r="B164">
        <v>9207</v>
      </c>
      <c r="C164">
        <v>9</v>
      </c>
      <c r="D164" t="s">
        <v>449</v>
      </c>
      <c r="E164" t="s">
        <v>476</v>
      </c>
    </row>
    <row r="165" spans="1:5" x14ac:dyDescent="0.35">
      <c r="A165" t="s">
        <v>370</v>
      </c>
      <c r="B165">
        <v>6108</v>
      </c>
      <c r="C165">
        <v>6</v>
      </c>
      <c r="D165" t="s">
        <v>363</v>
      </c>
      <c r="E165" t="s">
        <v>370</v>
      </c>
    </row>
    <row r="166" spans="1:5" x14ac:dyDescent="0.35">
      <c r="A166" t="s">
        <v>542</v>
      </c>
      <c r="B166">
        <v>13118</v>
      </c>
      <c r="C166">
        <v>13</v>
      </c>
      <c r="D166" t="s">
        <v>525</v>
      </c>
      <c r="E166" t="s">
        <v>542</v>
      </c>
    </row>
    <row r="167" spans="1:5" x14ac:dyDescent="0.35">
      <c r="A167" t="s">
        <v>572</v>
      </c>
      <c r="B167">
        <v>14105</v>
      </c>
      <c r="C167">
        <v>14</v>
      </c>
      <c r="D167" t="s">
        <v>569</v>
      </c>
      <c r="E167" t="s">
        <v>572</v>
      </c>
    </row>
    <row r="168" spans="1:5" x14ac:dyDescent="0.35">
      <c r="A168" t="s">
        <v>543</v>
      </c>
      <c r="B168">
        <v>13119</v>
      </c>
      <c r="C168">
        <v>13</v>
      </c>
      <c r="D168" t="s">
        <v>525</v>
      </c>
      <c r="E168" t="s">
        <v>543</v>
      </c>
    </row>
    <row r="169" spans="1:5" x14ac:dyDescent="0.35">
      <c r="A169" t="s">
        <v>371</v>
      </c>
      <c r="B169">
        <v>6109</v>
      </c>
      <c r="C169">
        <v>6</v>
      </c>
      <c r="D169" t="s">
        <v>363</v>
      </c>
      <c r="E169" t="s">
        <v>371</v>
      </c>
    </row>
    <row r="170" spans="1:5" x14ac:dyDescent="0.35">
      <c r="A170" t="s">
        <v>383</v>
      </c>
      <c r="B170">
        <v>6204</v>
      </c>
      <c r="C170">
        <v>6</v>
      </c>
      <c r="D170" t="s">
        <v>363</v>
      </c>
      <c r="E170" t="s">
        <v>383</v>
      </c>
    </row>
    <row r="171" spans="1:5" x14ac:dyDescent="0.35">
      <c r="A171" t="s">
        <v>305</v>
      </c>
      <c r="B171">
        <v>2302</v>
      </c>
      <c r="C171">
        <v>2</v>
      </c>
      <c r="D171" t="s">
        <v>297</v>
      </c>
      <c r="E171" t="s">
        <v>305</v>
      </c>
    </row>
    <row r="172" spans="1:5" x14ac:dyDescent="0.35">
      <c r="A172" t="s">
        <v>563</v>
      </c>
      <c r="B172">
        <v>13504</v>
      </c>
      <c r="C172">
        <v>13</v>
      </c>
      <c r="D172" t="s">
        <v>525</v>
      </c>
      <c r="E172" t="s">
        <v>563</v>
      </c>
    </row>
    <row r="173" spans="1:5" x14ac:dyDescent="0.35">
      <c r="A173" t="s">
        <v>573</v>
      </c>
      <c r="B173">
        <v>14106</v>
      </c>
      <c r="C173">
        <v>14</v>
      </c>
      <c r="D173" t="s">
        <v>569</v>
      </c>
      <c r="E173" t="s">
        <v>573</v>
      </c>
    </row>
    <row r="174" spans="1:5" x14ac:dyDescent="0.35">
      <c r="A174" t="s">
        <v>394</v>
      </c>
      <c r="B174">
        <v>7105</v>
      </c>
      <c r="C174">
        <v>7</v>
      </c>
      <c r="D174" t="s">
        <v>394</v>
      </c>
      <c r="E174" t="s">
        <v>394</v>
      </c>
    </row>
    <row r="175" spans="1:5" x14ac:dyDescent="0.35">
      <c r="A175" t="s">
        <v>486</v>
      </c>
      <c r="B175">
        <v>10108</v>
      </c>
      <c r="C175">
        <v>10</v>
      </c>
      <c r="D175" t="s">
        <v>481</v>
      </c>
      <c r="E175" t="s">
        <v>486</v>
      </c>
    </row>
    <row r="176" spans="1:5" x14ac:dyDescent="0.35">
      <c r="A176" t="s">
        <v>298</v>
      </c>
      <c r="B176">
        <v>2102</v>
      </c>
      <c r="C176">
        <v>2</v>
      </c>
      <c r="D176" t="s">
        <v>297</v>
      </c>
      <c r="E176" t="s">
        <v>298</v>
      </c>
    </row>
    <row r="177" spans="1:5" x14ac:dyDescent="0.35">
      <c r="A177" t="s">
        <v>458</v>
      </c>
      <c r="B177">
        <v>9110</v>
      </c>
      <c r="C177">
        <v>9</v>
      </c>
      <c r="D177" t="s">
        <v>449</v>
      </c>
      <c r="E177" t="s">
        <v>458</v>
      </c>
    </row>
    <row r="178" spans="1:5" x14ac:dyDescent="0.35">
      <c r="A178" t="s">
        <v>561</v>
      </c>
      <c r="B178">
        <v>13501</v>
      </c>
      <c r="C178">
        <v>13</v>
      </c>
      <c r="D178" t="s">
        <v>525</v>
      </c>
      <c r="E178" t="s">
        <v>561</v>
      </c>
    </row>
    <row r="179" spans="1:5" x14ac:dyDescent="0.35">
      <c r="A179" t="s">
        <v>86</v>
      </c>
      <c r="B179">
        <v>7304</v>
      </c>
      <c r="C179">
        <v>7</v>
      </c>
      <c r="D179" t="s">
        <v>394</v>
      </c>
      <c r="E179" t="s">
        <v>86</v>
      </c>
    </row>
    <row r="180" spans="1:5" x14ac:dyDescent="0.35">
      <c r="A180" t="s">
        <v>327</v>
      </c>
      <c r="B180">
        <v>4303</v>
      </c>
      <c r="C180">
        <v>4</v>
      </c>
      <c r="D180" t="s">
        <v>315</v>
      </c>
      <c r="E180" t="s">
        <v>327</v>
      </c>
    </row>
    <row r="181" spans="1:5" x14ac:dyDescent="0.35">
      <c r="A181" t="s">
        <v>372</v>
      </c>
      <c r="B181">
        <v>6110</v>
      </c>
      <c r="C181">
        <v>6</v>
      </c>
      <c r="D181" t="s">
        <v>363</v>
      </c>
      <c r="E181" t="s">
        <v>372</v>
      </c>
    </row>
    <row r="182" spans="1:5" x14ac:dyDescent="0.35">
      <c r="A182" t="s">
        <v>440</v>
      </c>
      <c r="B182">
        <v>8305</v>
      </c>
      <c r="C182">
        <v>8</v>
      </c>
      <c r="D182" t="s">
        <v>420</v>
      </c>
      <c r="E182" t="s">
        <v>440</v>
      </c>
    </row>
    <row r="183" spans="1:5" x14ac:dyDescent="0.35">
      <c r="A183" t="s">
        <v>441</v>
      </c>
      <c r="B183">
        <v>8306</v>
      </c>
      <c r="C183">
        <v>8</v>
      </c>
      <c r="D183" t="s">
        <v>420</v>
      </c>
      <c r="E183" t="s">
        <v>441</v>
      </c>
    </row>
    <row r="184" spans="1:5" x14ac:dyDescent="0.35">
      <c r="A184" t="s">
        <v>389</v>
      </c>
      <c r="B184">
        <v>6305</v>
      </c>
      <c r="C184">
        <v>6</v>
      </c>
      <c r="D184" t="s">
        <v>363</v>
      </c>
      <c r="E184" t="s">
        <v>389</v>
      </c>
    </row>
    <row r="185" spans="1:5" x14ac:dyDescent="0.35">
      <c r="A185" t="s">
        <v>523</v>
      </c>
      <c r="B185">
        <v>12401</v>
      </c>
      <c r="C185">
        <v>12</v>
      </c>
      <c r="D185" t="s">
        <v>516</v>
      </c>
      <c r="E185" t="s">
        <v>523</v>
      </c>
    </row>
    <row r="186" spans="1:5" x14ac:dyDescent="0.35">
      <c r="A186" t="s">
        <v>384</v>
      </c>
      <c r="B186">
        <v>6205</v>
      </c>
      <c r="C186">
        <v>6</v>
      </c>
      <c r="D186" t="s">
        <v>363</v>
      </c>
      <c r="E186" t="s">
        <v>384</v>
      </c>
    </row>
    <row r="187" spans="1:5" x14ac:dyDescent="0.35">
      <c r="A187" t="s">
        <v>442</v>
      </c>
      <c r="B187">
        <v>8307</v>
      </c>
      <c r="C187">
        <v>8</v>
      </c>
      <c r="D187" t="s">
        <v>420</v>
      </c>
      <c r="E187" t="s">
        <v>442</v>
      </c>
    </row>
    <row r="188" spans="1:5" x14ac:dyDescent="0.35">
      <c r="A188" t="s">
        <v>593</v>
      </c>
      <c r="B188">
        <v>16204</v>
      </c>
      <c r="C188">
        <v>16</v>
      </c>
      <c r="D188" t="s">
        <v>583</v>
      </c>
      <c r="E188" t="s">
        <v>593</v>
      </c>
    </row>
    <row r="189" spans="1:5" x14ac:dyDescent="0.35">
      <c r="A189" t="s">
        <v>348</v>
      </c>
      <c r="B189">
        <v>5506</v>
      </c>
      <c r="C189">
        <v>5</v>
      </c>
      <c r="D189" t="s">
        <v>330</v>
      </c>
      <c r="E189" t="s">
        <v>348</v>
      </c>
    </row>
    <row r="190" spans="1:5" x14ac:dyDescent="0.35">
      <c r="A190" t="s">
        <v>459</v>
      </c>
      <c r="B190">
        <v>9111</v>
      </c>
      <c r="C190">
        <v>9</v>
      </c>
      <c r="D190" t="s">
        <v>449</v>
      </c>
      <c r="E190" t="s">
        <v>459</v>
      </c>
    </row>
    <row r="191" spans="1:5" x14ac:dyDescent="0.35">
      <c r="A191" t="s">
        <v>597</v>
      </c>
      <c r="B191">
        <v>16303</v>
      </c>
      <c r="C191">
        <v>16</v>
      </c>
      <c r="D191" t="s">
        <v>583</v>
      </c>
      <c r="E191" t="s">
        <v>597</v>
      </c>
    </row>
    <row r="192" spans="1:5" x14ac:dyDescent="0.35">
      <c r="A192" t="s">
        <v>140</v>
      </c>
      <c r="B192">
        <v>13120</v>
      </c>
      <c r="C192">
        <v>13</v>
      </c>
      <c r="D192" t="s">
        <v>525</v>
      </c>
      <c r="E192" t="s">
        <v>140</v>
      </c>
    </row>
    <row r="193" spans="1:5" x14ac:dyDescent="0.35">
      <c r="A193" t="s">
        <v>363</v>
      </c>
      <c r="B193">
        <v>11302</v>
      </c>
      <c r="C193">
        <v>11</v>
      </c>
      <c r="D193" t="s">
        <v>507</v>
      </c>
      <c r="E193" t="s">
        <v>363</v>
      </c>
    </row>
    <row r="194" spans="1:5" x14ac:dyDescent="0.35">
      <c r="A194" t="s">
        <v>373</v>
      </c>
      <c r="B194">
        <v>6111</v>
      </c>
      <c r="C194">
        <v>6</v>
      </c>
      <c r="D194" t="s">
        <v>363</v>
      </c>
      <c r="E194" t="s">
        <v>373</v>
      </c>
    </row>
    <row r="195" spans="1:5" x14ac:dyDescent="0.35">
      <c r="A195" t="s">
        <v>302</v>
      </c>
      <c r="B195">
        <v>2202</v>
      </c>
      <c r="C195">
        <v>2</v>
      </c>
      <c r="D195" t="s">
        <v>297</v>
      </c>
      <c r="E195" t="s">
        <v>302</v>
      </c>
    </row>
    <row r="196" spans="1:5" x14ac:dyDescent="0.35">
      <c r="A196" t="s">
        <v>361</v>
      </c>
      <c r="B196">
        <v>5803</v>
      </c>
      <c r="C196">
        <v>5</v>
      </c>
      <c r="D196" t="s">
        <v>330</v>
      </c>
      <c r="E196" t="s">
        <v>361</v>
      </c>
    </row>
    <row r="197" spans="1:5" x14ac:dyDescent="0.35">
      <c r="A197" t="s">
        <v>496</v>
      </c>
      <c r="B197">
        <v>10301</v>
      </c>
      <c r="C197">
        <v>10</v>
      </c>
      <c r="D197" t="s">
        <v>481</v>
      </c>
      <c r="E197" t="s">
        <v>496</v>
      </c>
    </row>
    <row r="198" spans="1:5" x14ac:dyDescent="0.35">
      <c r="A198" t="s">
        <v>325</v>
      </c>
      <c r="B198">
        <v>4301</v>
      </c>
      <c r="C198">
        <v>4</v>
      </c>
      <c r="D198" t="s">
        <v>315</v>
      </c>
      <c r="E198" t="s">
        <v>325</v>
      </c>
    </row>
    <row r="199" spans="1:5" x14ac:dyDescent="0.35">
      <c r="A199" t="s">
        <v>567</v>
      </c>
      <c r="B199">
        <v>13604</v>
      </c>
      <c r="C199">
        <v>13</v>
      </c>
      <c r="D199" t="s">
        <v>525</v>
      </c>
      <c r="E199" t="s">
        <v>567</v>
      </c>
    </row>
    <row r="200" spans="1:5" x14ac:dyDescent="0.35">
      <c r="A200" t="s">
        <v>460</v>
      </c>
      <c r="B200">
        <v>9112</v>
      </c>
      <c r="C200">
        <v>9</v>
      </c>
      <c r="D200" t="s">
        <v>449</v>
      </c>
      <c r="E200" t="s">
        <v>460</v>
      </c>
    </row>
    <row r="201" spans="1:5" x14ac:dyDescent="0.35">
      <c r="A201" t="s">
        <v>319</v>
      </c>
      <c r="B201">
        <v>4105</v>
      </c>
      <c r="C201">
        <v>4</v>
      </c>
      <c r="D201" t="s">
        <v>315</v>
      </c>
      <c r="E201" t="s">
        <v>319</v>
      </c>
    </row>
    <row r="202" spans="1:5" x14ac:dyDescent="0.35">
      <c r="A202" t="s">
        <v>574</v>
      </c>
      <c r="B202">
        <v>14107</v>
      </c>
      <c r="C202">
        <v>14</v>
      </c>
      <c r="D202" t="s">
        <v>569</v>
      </c>
      <c r="E202" t="s">
        <v>574</v>
      </c>
    </row>
    <row r="203" spans="1:5" x14ac:dyDescent="0.35">
      <c r="A203" t="s">
        <v>560</v>
      </c>
      <c r="B203">
        <v>13404</v>
      </c>
      <c r="C203">
        <v>13</v>
      </c>
      <c r="D203" t="s">
        <v>525</v>
      </c>
      <c r="E203" t="s">
        <v>560</v>
      </c>
    </row>
    <row r="204" spans="1:5" x14ac:dyDescent="0.35">
      <c r="A204" t="s">
        <v>506</v>
      </c>
      <c r="B204">
        <v>10404</v>
      </c>
      <c r="C204">
        <v>10</v>
      </c>
      <c r="D204" t="s">
        <v>481</v>
      </c>
      <c r="E204" t="s">
        <v>506</v>
      </c>
    </row>
    <row r="205" spans="1:5" x14ac:dyDescent="0.35">
      <c r="A205" t="s">
        <v>390</v>
      </c>
      <c r="B205">
        <v>6306</v>
      </c>
      <c r="C205">
        <v>6</v>
      </c>
      <c r="D205" t="s">
        <v>363</v>
      </c>
      <c r="E205" t="s">
        <v>390</v>
      </c>
    </row>
    <row r="206" spans="1:5" x14ac:dyDescent="0.35">
      <c r="A206" t="s">
        <v>575</v>
      </c>
      <c r="B206">
        <v>14108</v>
      </c>
      <c r="C206">
        <v>14</v>
      </c>
      <c r="D206" t="s">
        <v>569</v>
      </c>
      <c r="E206" t="s">
        <v>575</v>
      </c>
    </row>
    <row r="207" spans="1:5" x14ac:dyDescent="0.35">
      <c r="A207" t="s">
        <v>357</v>
      </c>
      <c r="B207">
        <v>5704</v>
      </c>
      <c r="C207">
        <v>5</v>
      </c>
      <c r="D207" t="s">
        <v>330</v>
      </c>
      <c r="E207" t="s">
        <v>357</v>
      </c>
    </row>
    <row r="208" spans="1:5" x14ac:dyDescent="0.35">
      <c r="A208" t="s">
        <v>341</v>
      </c>
      <c r="B208">
        <v>5403</v>
      </c>
      <c r="C208">
        <v>5</v>
      </c>
      <c r="D208" t="s">
        <v>330</v>
      </c>
      <c r="E208" t="s">
        <v>341</v>
      </c>
    </row>
    <row r="209" spans="1:5" x14ac:dyDescent="0.35">
      <c r="A209" t="s">
        <v>385</v>
      </c>
      <c r="B209">
        <v>6206</v>
      </c>
      <c r="C209">
        <v>6</v>
      </c>
      <c r="D209" t="s">
        <v>363</v>
      </c>
      <c r="E209" t="s">
        <v>385</v>
      </c>
    </row>
    <row r="210" spans="1:5" x14ac:dyDescent="0.35">
      <c r="A210" t="s">
        <v>416</v>
      </c>
      <c r="B210">
        <v>7404</v>
      </c>
      <c r="C210">
        <v>7</v>
      </c>
      <c r="D210" t="s">
        <v>394</v>
      </c>
      <c r="E210" t="s">
        <v>416</v>
      </c>
    </row>
    <row r="211" spans="1:5" x14ac:dyDescent="0.35">
      <c r="A211" t="s">
        <v>131</v>
      </c>
      <c r="B211">
        <v>13121</v>
      </c>
      <c r="C211">
        <v>13</v>
      </c>
      <c r="D211" t="s">
        <v>525</v>
      </c>
      <c r="E211" t="s">
        <v>131</v>
      </c>
    </row>
    <row r="212" spans="1:5" x14ac:dyDescent="0.35">
      <c r="A212" t="s">
        <v>398</v>
      </c>
      <c r="B212">
        <v>7106</v>
      </c>
      <c r="C212">
        <v>7</v>
      </c>
      <c r="D212" t="s">
        <v>394</v>
      </c>
      <c r="E212" t="s">
        <v>398</v>
      </c>
    </row>
    <row r="213" spans="1:5" x14ac:dyDescent="0.35">
      <c r="A213" t="s">
        <v>405</v>
      </c>
      <c r="B213">
        <v>7203</v>
      </c>
      <c r="C213">
        <v>7</v>
      </c>
      <c r="D213" t="s">
        <v>394</v>
      </c>
      <c r="E213" t="s">
        <v>405</v>
      </c>
    </row>
    <row r="214" spans="1:5" x14ac:dyDescent="0.35">
      <c r="A214" t="s">
        <v>587</v>
      </c>
      <c r="B214">
        <v>16105</v>
      </c>
      <c r="C214">
        <v>16</v>
      </c>
      <c r="D214" t="s">
        <v>583</v>
      </c>
      <c r="E214" t="s">
        <v>587</v>
      </c>
    </row>
    <row r="215" spans="1:5" x14ac:dyDescent="0.35">
      <c r="A215" t="s">
        <v>399</v>
      </c>
      <c r="B215">
        <v>7107</v>
      </c>
      <c r="C215">
        <v>7</v>
      </c>
      <c r="D215" t="s">
        <v>394</v>
      </c>
      <c r="E215" t="s">
        <v>399</v>
      </c>
    </row>
    <row r="216" spans="1:5" x14ac:dyDescent="0.35">
      <c r="A216" t="s">
        <v>426</v>
      </c>
      <c r="B216">
        <v>8107</v>
      </c>
      <c r="C216">
        <v>8</v>
      </c>
      <c r="D216" t="s">
        <v>420</v>
      </c>
      <c r="E216" t="s">
        <v>426</v>
      </c>
    </row>
    <row r="217" spans="1:5" x14ac:dyDescent="0.35">
      <c r="A217" t="s">
        <v>568</v>
      </c>
      <c r="B217">
        <v>13605</v>
      </c>
      <c r="C217">
        <v>13</v>
      </c>
      <c r="D217" t="s">
        <v>525</v>
      </c>
      <c r="E217" t="s">
        <v>568</v>
      </c>
    </row>
    <row r="218" spans="1:5" x14ac:dyDescent="0.35">
      <c r="A218" t="s">
        <v>544</v>
      </c>
      <c r="B218">
        <v>13122</v>
      </c>
      <c r="C218">
        <v>13</v>
      </c>
      <c r="D218" t="s">
        <v>525</v>
      </c>
      <c r="E218" t="s">
        <v>544</v>
      </c>
    </row>
    <row r="219" spans="1:5" x14ac:dyDescent="0.35">
      <c r="A219" t="s">
        <v>391</v>
      </c>
      <c r="B219">
        <v>6307</v>
      </c>
      <c r="C219">
        <v>6</v>
      </c>
      <c r="D219" t="s">
        <v>363</v>
      </c>
      <c r="E219" t="s">
        <v>391</v>
      </c>
    </row>
    <row r="220" spans="1:5" x14ac:dyDescent="0.35">
      <c r="A220" t="s">
        <v>461</v>
      </c>
      <c r="B220">
        <v>9113</v>
      </c>
      <c r="C220">
        <v>9</v>
      </c>
      <c r="D220" t="s">
        <v>449</v>
      </c>
      <c r="E220" t="s">
        <v>461</v>
      </c>
    </row>
    <row r="221" spans="1:5" x14ac:dyDescent="0.35">
      <c r="A221" t="s">
        <v>342</v>
      </c>
      <c r="B221">
        <v>5404</v>
      </c>
      <c r="C221">
        <v>5</v>
      </c>
      <c r="D221" t="s">
        <v>330</v>
      </c>
      <c r="E221" t="s">
        <v>342</v>
      </c>
    </row>
    <row r="222" spans="1:5" x14ac:dyDescent="0.35">
      <c r="A222" t="s">
        <v>374</v>
      </c>
      <c r="B222">
        <v>6112</v>
      </c>
      <c r="C222">
        <v>6</v>
      </c>
      <c r="D222" t="s">
        <v>363</v>
      </c>
      <c r="E222" t="s">
        <v>374</v>
      </c>
    </row>
    <row r="223" spans="1:5" x14ac:dyDescent="0.35">
      <c r="A223" t="s">
        <v>296</v>
      </c>
      <c r="B223">
        <v>1405</v>
      </c>
      <c r="C223">
        <v>1</v>
      </c>
      <c r="D223" t="s">
        <v>290</v>
      </c>
      <c r="E223" t="s">
        <v>296</v>
      </c>
    </row>
    <row r="224" spans="1:5" x14ac:dyDescent="0.35">
      <c r="A224" t="s">
        <v>375</v>
      </c>
      <c r="B224">
        <v>6113</v>
      </c>
      <c r="C224">
        <v>6</v>
      </c>
      <c r="D224" t="s">
        <v>363</v>
      </c>
      <c r="E224" t="s">
        <v>375</v>
      </c>
    </row>
    <row r="225" spans="1:5" x14ac:dyDescent="0.35">
      <c r="A225" t="s">
        <v>380</v>
      </c>
      <c r="B225">
        <v>6201</v>
      </c>
      <c r="C225">
        <v>6</v>
      </c>
      <c r="D225" t="s">
        <v>363</v>
      </c>
      <c r="E225" t="s">
        <v>380</v>
      </c>
    </row>
    <row r="226" spans="1:5" x14ac:dyDescent="0.35">
      <c r="A226" t="s">
        <v>588</v>
      </c>
      <c r="B226">
        <v>16106</v>
      </c>
      <c r="C226">
        <v>16</v>
      </c>
      <c r="D226" t="s">
        <v>583</v>
      </c>
      <c r="E226" t="s">
        <v>588</v>
      </c>
    </row>
    <row r="227" spans="1:5" x14ac:dyDescent="0.35">
      <c r="A227" t="s">
        <v>553</v>
      </c>
      <c r="B227">
        <v>13202</v>
      </c>
      <c r="C227">
        <v>13</v>
      </c>
      <c r="D227" t="s">
        <v>525</v>
      </c>
      <c r="E227" t="s">
        <v>553</v>
      </c>
    </row>
    <row r="228" spans="1:5" x14ac:dyDescent="0.35">
      <c r="A228" t="s">
        <v>462</v>
      </c>
      <c r="B228">
        <v>9114</v>
      </c>
      <c r="C228">
        <v>9</v>
      </c>
      <c r="D228" t="s">
        <v>449</v>
      </c>
      <c r="E228" t="s">
        <v>462</v>
      </c>
    </row>
    <row r="229" spans="1:5" x14ac:dyDescent="0.35">
      <c r="A229" t="s">
        <v>152</v>
      </c>
      <c r="B229">
        <v>6308</v>
      </c>
      <c r="C229">
        <v>6</v>
      </c>
      <c r="D229" t="s">
        <v>363</v>
      </c>
      <c r="E229" t="s">
        <v>152</v>
      </c>
    </row>
    <row r="230" spans="1:5" x14ac:dyDescent="0.35">
      <c r="A230" t="s">
        <v>153</v>
      </c>
      <c r="B230">
        <v>16205</v>
      </c>
      <c r="C230">
        <v>16</v>
      </c>
      <c r="D230" t="s">
        <v>583</v>
      </c>
      <c r="E230" t="s">
        <v>153</v>
      </c>
    </row>
    <row r="231" spans="1:5" x14ac:dyDescent="0.35">
      <c r="A231" t="s">
        <v>24</v>
      </c>
      <c r="B231">
        <v>12301</v>
      </c>
      <c r="C231">
        <v>12</v>
      </c>
      <c r="D231" t="s">
        <v>516</v>
      </c>
      <c r="E231" t="s">
        <v>24</v>
      </c>
    </row>
    <row r="232" spans="1:5" x14ac:dyDescent="0.35">
      <c r="A232" t="s">
        <v>292</v>
      </c>
      <c r="B232">
        <v>1401</v>
      </c>
      <c r="C232">
        <v>1</v>
      </c>
      <c r="D232" t="s">
        <v>290</v>
      </c>
      <c r="E232" t="s">
        <v>292</v>
      </c>
    </row>
    <row r="233" spans="1:5" x14ac:dyDescent="0.35">
      <c r="A233" t="s">
        <v>521</v>
      </c>
      <c r="B233">
        <v>12302</v>
      </c>
      <c r="C233">
        <v>12</v>
      </c>
      <c r="D233" t="s">
        <v>516</v>
      </c>
      <c r="E233" t="s">
        <v>521</v>
      </c>
    </row>
    <row r="234" spans="1:5" x14ac:dyDescent="0.35">
      <c r="A234" t="s">
        <v>545</v>
      </c>
      <c r="B234">
        <v>13123</v>
      </c>
      <c r="C234">
        <v>13</v>
      </c>
      <c r="D234" t="s">
        <v>525</v>
      </c>
      <c r="E234" t="s">
        <v>545</v>
      </c>
    </row>
    <row r="235" spans="1:5" x14ac:dyDescent="0.35">
      <c r="A235" t="s">
        <v>333</v>
      </c>
      <c r="B235">
        <v>5105</v>
      </c>
      <c r="C235">
        <v>5</v>
      </c>
      <c r="D235" t="s">
        <v>330</v>
      </c>
      <c r="E235" t="s">
        <v>333</v>
      </c>
    </row>
    <row r="236" spans="1:5" x14ac:dyDescent="0.35">
      <c r="A236" t="s">
        <v>463</v>
      </c>
      <c r="B236">
        <v>9115</v>
      </c>
      <c r="C236">
        <v>9</v>
      </c>
      <c r="D236" t="s">
        <v>449</v>
      </c>
      <c r="E236" t="s">
        <v>463</v>
      </c>
    </row>
    <row r="237" spans="1:5" x14ac:dyDescent="0.35">
      <c r="A237" t="s">
        <v>546</v>
      </c>
      <c r="B237">
        <v>13124</v>
      </c>
      <c r="C237">
        <v>13</v>
      </c>
      <c r="D237" t="s">
        <v>525</v>
      </c>
      <c r="E237" t="s">
        <v>546</v>
      </c>
    </row>
    <row r="238" spans="1:5" x14ac:dyDescent="0.35">
      <c r="A238" t="s">
        <v>552</v>
      </c>
      <c r="B238">
        <v>13201</v>
      </c>
      <c r="C238">
        <v>13</v>
      </c>
      <c r="D238" t="s">
        <v>525</v>
      </c>
      <c r="E238" t="s">
        <v>552</v>
      </c>
    </row>
    <row r="239" spans="1:5" x14ac:dyDescent="0.35">
      <c r="A239" t="s">
        <v>482</v>
      </c>
      <c r="B239">
        <v>10101</v>
      </c>
      <c r="C239">
        <v>10</v>
      </c>
      <c r="D239" t="s">
        <v>481</v>
      </c>
      <c r="E239" t="s">
        <v>482</v>
      </c>
    </row>
    <row r="240" spans="1:5" x14ac:dyDescent="0.35">
      <c r="A240" t="s">
        <v>497</v>
      </c>
      <c r="B240">
        <v>10302</v>
      </c>
      <c r="C240">
        <v>10</v>
      </c>
      <c r="D240" t="s">
        <v>481</v>
      </c>
      <c r="E240" t="s">
        <v>497</v>
      </c>
    </row>
    <row r="241" spans="1:5" x14ac:dyDescent="0.35">
      <c r="A241" t="s">
        <v>487</v>
      </c>
      <c r="B241">
        <v>10109</v>
      </c>
      <c r="C241">
        <v>10</v>
      </c>
      <c r="D241" t="s">
        <v>481</v>
      </c>
      <c r="E241" t="s">
        <v>487</v>
      </c>
    </row>
    <row r="242" spans="1:5" x14ac:dyDescent="0.35">
      <c r="A242" t="s">
        <v>392</v>
      </c>
      <c r="B242">
        <v>6309</v>
      </c>
      <c r="C242">
        <v>6</v>
      </c>
      <c r="D242" t="s">
        <v>363</v>
      </c>
      <c r="E242" t="s">
        <v>392</v>
      </c>
    </row>
    <row r="243" spans="1:5" x14ac:dyDescent="0.35">
      <c r="A243" t="s">
        <v>328</v>
      </c>
      <c r="B243">
        <v>4304</v>
      </c>
      <c r="C243">
        <v>4</v>
      </c>
      <c r="D243" t="s">
        <v>315</v>
      </c>
      <c r="E243" t="s">
        <v>328</v>
      </c>
    </row>
    <row r="244" spans="1:5" x14ac:dyDescent="0.35">
      <c r="A244" t="s">
        <v>517</v>
      </c>
      <c r="B244">
        <v>12101</v>
      </c>
      <c r="C244">
        <v>12</v>
      </c>
      <c r="D244" t="s">
        <v>516</v>
      </c>
      <c r="E244" t="s">
        <v>517</v>
      </c>
    </row>
    <row r="245" spans="1:5" x14ac:dyDescent="0.35">
      <c r="A245" t="s">
        <v>492</v>
      </c>
      <c r="B245">
        <v>10206</v>
      </c>
      <c r="C245">
        <v>10</v>
      </c>
      <c r="D245" t="s">
        <v>481</v>
      </c>
      <c r="E245" t="s">
        <v>492</v>
      </c>
    </row>
    <row r="246" spans="1:5" x14ac:dyDescent="0.35">
      <c r="A246" t="s">
        <v>477</v>
      </c>
      <c r="B246">
        <v>9208</v>
      </c>
      <c r="C246">
        <v>9</v>
      </c>
      <c r="D246" t="s">
        <v>449</v>
      </c>
      <c r="E246" t="s">
        <v>477</v>
      </c>
    </row>
    <row r="247" spans="1:5" x14ac:dyDescent="0.35">
      <c r="A247" t="s">
        <v>498</v>
      </c>
      <c r="B247">
        <v>10303</v>
      </c>
      <c r="C247">
        <v>10</v>
      </c>
      <c r="D247" t="s">
        <v>481</v>
      </c>
      <c r="E247" t="s">
        <v>498</v>
      </c>
    </row>
    <row r="248" spans="1:5" x14ac:dyDescent="0.35">
      <c r="A248" t="s">
        <v>252</v>
      </c>
      <c r="B248">
        <v>5705</v>
      </c>
      <c r="C248">
        <v>5</v>
      </c>
      <c r="D248" t="s">
        <v>330</v>
      </c>
      <c r="E248" t="s">
        <v>252</v>
      </c>
    </row>
    <row r="249" spans="1:5" x14ac:dyDescent="0.35">
      <c r="A249" t="s">
        <v>581</v>
      </c>
      <c r="B249">
        <v>15201</v>
      </c>
      <c r="C249">
        <v>15</v>
      </c>
      <c r="D249" t="s">
        <v>580</v>
      </c>
      <c r="E249" t="s">
        <v>581</v>
      </c>
    </row>
    <row r="250" spans="1:5" x14ac:dyDescent="0.35">
      <c r="A250" t="s">
        <v>499</v>
      </c>
      <c r="B250">
        <v>10304</v>
      </c>
      <c r="C250">
        <v>10</v>
      </c>
      <c r="D250" t="s">
        <v>481</v>
      </c>
      <c r="E250" t="s">
        <v>499</v>
      </c>
    </row>
    <row r="251" spans="1:5" x14ac:dyDescent="0.35">
      <c r="A251" t="s">
        <v>493</v>
      </c>
      <c r="B251">
        <v>10207</v>
      </c>
      <c r="C251">
        <v>10</v>
      </c>
      <c r="D251" t="s">
        <v>481</v>
      </c>
      <c r="E251" t="s">
        <v>493</v>
      </c>
    </row>
    <row r="252" spans="1:5" x14ac:dyDescent="0.35">
      <c r="A252" t="s">
        <v>494</v>
      </c>
      <c r="B252">
        <v>10208</v>
      </c>
      <c r="C252">
        <v>10</v>
      </c>
      <c r="D252" t="s">
        <v>481</v>
      </c>
      <c r="E252" t="s">
        <v>494</v>
      </c>
    </row>
    <row r="253" spans="1:5" x14ac:dyDescent="0.35">
      <c r="A253" t="s">
        <v>215</v>
      </c>
      <c r="B253">
        <v>10209</v>
      </c>
      <c r="C253">
        <v>10</v>
      </c>
      <c r="D253" t="s">
        <v>481</v>
      </c>
      <c r="E253" t="s">
        <v>215</v>
      </c>
    </row>
    <row r="254" spans="1:5" x14ac:dyDescent="0.35">
      <c r="A254" t="s">
        <v>443</v>
      </c>
      <c r="B254">
        <v>8308</v>
      </c>
      <c r="C254">
        <v>8</v>
      </c>
      <c r="D254" t="s">
        <v>420</v>
      </c>
      <c r="E254" t="s">
        <v>443</v>
      </c>
    </row>
    <row r="255" spans="1:5" x14ac:dyDescent="0.35">
      <c r="A255" t="s">
        <v>259</v>
      </c>
      <c r="B255">
        <v>13125</v>
      </c>
      <c r="C255">
        <v>13</v>
      </c>
      <c r="D255" t="s">
        <v>525</v>
      </c>
      <c r="E255" t="s">
        <v>259</v>
      </c>
    </row>
    <row r="256" spans="1:5" x14ac:dyDescent="0.35">
      <c r="A256" t="s">
        <v>444</v>
      </c>
      <c r="B256">
        <v>8309</v>
      </c>
      <c r="C256">
        <v>8</v>
      </c>
      <c r="D256" t="s">
        <v>420</v>
      </c>
      <c r="E256" t="s">
        <v>444</v>
      </c>
    </row>
    <row r="257" spans="1:5" x14ac:dyDescent="0.35">
      <c r="A257" t="s">
        <v>198</v>
      </c>
      <c r="B257">
        <v>16107</v>
      </c>
      <c r="C257">
        <v>16</v>
      </c>
      <c r="D257" t="s">
        <v>583</v>
      </c>
      <c r="E257" t="s">
        <v>198</v>
      </c>
    </row>
    <row r="258" spans="1:5" x14ac:dyDescent="0.35">
      <c r="A258" t="s">
        <v>344</v>
      </c>
      <c r="B258">
        <v>5501</v>
      </c>
      <c r="C258">
        <v>5</v>
      </c>
      <c r="D258" t="s">
        <v>330</v>
      </c>
      <c r="E258" t="s">
        <v>344</v>
      </c>
    </row>
    <row r="259" spans="1:5" x14ac:dyDescent="0.35">
      <c r="A259" t="s">
        <v>359</v>
      </c>
      <c r="B259">
        <v>5801</v>
      </c>
      <c r="C259">
        <v>5</v>
      </c>
      <c r="D259" t="s">
        <v>330</v>
      </c>
      <c r="E259" t="s">
        <v>359</v>
      </c>
    </row>
    <row r="260" spans="1:5" x14ac:dyDescent="0.35">
      <c r="A260" t="s">
        <v>495</v>
      </c>
      <c r="B260">
        <v>10210</v>
      </c>
      <c r="C260">
        <v>10</v>
      </c>
      <c r="D260" t="s">
        <v>481</v>
      </c>
      <c r="E260" t="s">
        <v>495</v>
      </c>
    </row>
    <row r="261" spans="1:5" x14ac:dyDescent="0.35">
      <c r="A261" t="s">
        <v>376</v>
      </c>
      <c r="B261">
        <v>6114</v>
      </c>
      <c r="C261">
        <v>6</v>
      </c>
      <c r="D261" t="s">
        <v>363</v>
      </c>
      <c r="E261" t="s">
        <v>376</v>
      </c>
    </row>
    <row r="262" spans="1:5" x14ac:dyDescent="0.35">
      <c r="A262" t="s">
        <v>238</v>
      </c>
      <c r="B262">
        <v>13126</v>
      </c>
      <c r="C262">
        <v>13</v>
      </c>
      <c r="D262" t="s">
        <v>525</v>
      </c>
      <c r="E262" t="s">
        <v>238</v>
      </c>
    </row>
    <row r="263" spans="1:5" x14ac:dyDescent="0.35">
      <c r="A263" t="s">
        <v>334</v>
      </c>
      <c r="B263">
        <v>5107</v>
      </c>
      <c r="C263">
        <v>5</v>
      </c>
      <c r="D263" t="s">
        <v>330</v>
      </c>
      <c r="E263" t="s">
        <v>334</v>
      </c>
    </row>
    <row r="264" spans="1:5" x14ac:dyDescent="0.35">
      <c r="A264" t="s">
        <v>590</v>
      </c>
      <c r="B264">
        <v>16201</v>
      </c>
      <c r="C264">
        <v>16</v>
      </c>
      <c r="D264" t="s">
        <v>583</v>
      </c>
      <c r="E264" t="s">
        <v>590</v>
      </c>
    </row>
    <row r="265" spans="1:5" x14ac:dyDescent="0.35">
      <c r="A265" t="s">
        <v>364</v>
      </c>
      <c r="B265">
        <v>6101</v>
      </c>
      <c r="C265">
        <v>6</v>
      </c>
      <c r="D265" t="s">
        <v>363</v>
      </c>
      <c r="E265" t="s">
        <v>364</v>
      </c>
    </row>
    <row r="266" spans="1:5" x14ac:dyDescent="0.35">
      <c r="A266" t="s">
        <v>594</v>
      </c>
      <c r="B266">
        <v>16206</v>
      </c>
      <c r="C266">
        <v>16</v>
      </c>
      <c r="D266" t="s">
        <v>583</v>
      </c>
      <c r="E266" t="s">
        <v>594</v>
      </c>
    </row>
    <row r="267" spans="1:5" x14ac:dyDescent="0.35">
      <c r="A267" t="s">
        <v>408</v>
      </c>
      <c r="B267">
        <v>7305</v>
      </c>
      <c r="C267">
        <v>7</v>
      </c>
      <c r="D267" t="s">
        <v>394</v>
      </c>
      <c r="E267" t="s">
        <v>408</v>
      </c>
    </row>
    <row r="268" spans="1:5" x14ac:dyDescent="0.35">
      <c r="A268" t="s">
        <v>547</v>
      </c>
      <c r="B268">
        <v>13127</v>
      </c>
      <c r="C268">
        <v>13</v>
      </c>
      <c r="D268" t="s">
        <v>525</v>
      </c>
      <c r="E268" t="s">
        <v>547</v>
      </c>
    </row>
    <row r="269" spans="1:5" x14ac:dyDescent="0.35">
      <c r="A269" t="s">
        <v>478</v>
      </c>
      <c r="B269">
        <v>9209</v>
      </c>
      <c r="C269">
        <v>9</v>
      </c>
      <c r="D269" t="s">
        <v>449</v>
      </c>
      <c r="E269" t="s">
        <v>478</v>
      </c>
    </row>
    <row r="270" spans="1:5" x14ac:dyDescent="0.35">
      <c r="A270" t="s">
        <v>548</v>
      </c>
      <c r="B270">
        <v>13128</v>
      </c>
      <c r="C270">
        <v>13</v>
      </c>
      <c r="D270" t="s">
        <v>525</v>
      </c>
      <c r="E270" t="s">
        <v>548</v>
      </c>
    </row>
    <row r="271" spans="1:5" x14ac:dyDescent="0.35">
      <c r="A271" t="s">
        <v>377</v>
      </c>
      <c r="B271">
        <v>6115</v>
      </c>
      <c r="C271">
        <v>6</v>
      </c>
      <c r="D271" t="s">
        <v>363</v>
      </c>
      <c r="E271" t="s">
        <v>377</v>
      </c>
    </row>
    <row r="272" spans="1:5" x14ac:dyDescent="0.35">
      <c r="A272" t="s">
        <v>378</v>
      </c>
      <c r="B272">
        <v>6116</v>
      </c>
      <c r="C272">
        <v>6</v>
      </c>
      <c r="D272" t="s">
        <v>363</v>
      </c>
      <c r="E272" t="s">
        <v>378</v>
      </c>
    </row>
    <row r="273" spans="1:5" x14ac:dyDescent="0.35">
      <c r="A273" t="s">
        <v>417</v>
      </c>
      <c r="B273">
        <v>7405</v>
      </c>
      <c r="C273">
        <v>7</v>
      </c>
      <c r="D273" t="s">
        <v>394</v>
      </c>
      <c r="E273" t="s">
        <v>417</v>
      </c>
    </row>
    <row r="274" spans="1:5" x14ac:dyDescent="0.35">
      <c r="A274" t="s">
        <v>338</v>
      </c>
      <c r="B274">
        <v>5303</v>
      </c>
      <c r="C274">
        <v>5</v>
      </c>
      <c r="D274" t="s">
        <v>330</v>
      </c>
      <c r="E274" t="s">
        <v>338</v>
      </c>
    </row>
    <row r="275" spans="1:5" x14ac:dyDescent="0.35">
      <c r="A275" t="s">
        <v>579</v>
      </c>
      <c r="B275">
        <v>14204</v>
      </c>
      <c r="C275">
        <v>14</v>
      </c>
      <c r="D275" t="s">
        <v>569</v>
      </c>
      <c r="E275" t="s">
        <v>579</v>
      </c>
    </row>
    <row r="276" spans="1:5" x14ac:dyDescent="0.35">
      <c r="A276" t="s">
        <v>400</v>
      </c>
      <c r="B276">
        <v>7108</v>
      </c>
      <c r="C276">
        <v>7</v>
      </c>
      <c r="D276" t="s">
        <v>394</v>
      </c>
      <c r="E276" t="s">
        <v>400</v>
      </c>
    </row>
    <row r="277" spans="1:5" x14ac:dyDescent="0.35">
      <c r="A277" t="s">
        <v>329</v>
      </c>
      <c r="B277">
        <v>4305</v>
      </c>
      <c r="C277">
        <v>4</v>
      </c>
      <c r="D277" t="s">
        <v>315</v>
      </c>
      <c r="E277" t="s">
        <v>329</v>
      </c>
    </row>
    <row r="278" spans="1:5" x14ac:dyDescent="0.35">
      <c r="A278" t="s">
        <v>515</v>
      </c>
      <c r="B278">
        <v>11402</v>
      </c>
      <c r="C278">
        <v>11</v>
      </c>
      <c r="D278" t="s">
        <v>507</v>
      </c>
      <c r="E278" t="s">
        <v>515</v>
      </c>
    </row>
    <row r="279" spans="1:5" x14ac:dyDescent="0.35">
      <c r="A279" t="s">
        <v>500</v>
      </c>
      <c r="B279">
        <v>10305</v>
      </c>
      <c r="C279">
        <v>10</v>
      </c>
      <c r="D279" t="s">
        <v>481</v>
      </c>
      <c r="E279" t="s">
        <v>500</v>
      </c>
    </row>
    <row r="280" spans="1:5" x14ac:dyDescent="0.35">
      <c r="A280" t="s">
        <v>221</v>
      </c>
      <c r="B280">
        <v>12103</v>
      </c>
      <c r="C280">
        <v>12</v>
      </c>
      <c r="D280" t="s">
        <v>516</v>
      </c>
      <c r="E280" t="s">
        <v>221</v>
      </c>
    </row>
    <row r="281" spans="1:5" x14ac:dyDescent="0.35">
      <c r="A281" t="s">
        <v>409</v>
      </c>
      <c r="B281">
        <v>7306</v>
      </c>
      <c r="C281">
        <v>7</v>
      </c>
      <c r="D281" t="s">
        <v>394</v>
      </c>
      <c r="E281" t="s">
        <v>409</v>
      </c>
    </row>
    <row r="282" spans="1:5" x14ac:dyDescent="0.35">
      <c r="A282" t="s">
        <v>464</v>
      </c>
      <c r="B282">
        <v>9116</v>
      </c>
      <c r="C282">
        <v>9</v>
      </c>
      <c r="D282" t="s">
        <v>449</v>
      </c>
      <c r="E282" t="s">
        <v>464</v>
      </c>
    </row>
    <row r="283" spans="1:5" x14ac:dyDescent="0.35">
      <c r="A283" t="s">
        <v>410</v>
      </c>
      <c r="B283">
        <v>7307</v>
      </c>
      <c r="C283">
        <v>7</v>
      </c>
      <c r="D283" t="s">
        <v>394</v>
      </c>
      <c r="E283" t="s">
        <v>410</v>
      </c>
    </row>
    <row r="284" spans="1:5" x14ac:dyDescent="0.35">
      <c r="A284" t="s">
        <v>324</v>
      </c>
      <c r="B284">
        <v>4204</v>
      </c>
      <c r="C284">
        <v>4</v>
      </c>
      <c r="D284" t="s">
        <v>315</v>
      </c>
      <c r="E284" t="s">
        <v>324</v>
      </c>
    </row>
    <row r="285" spans="1:5" x14ac:dyDescent="0.35">
      <c r="A285" t="s">
        <v>349</v>
      </c>
      <c r="B285">
        <v>5601</v>
      </c>
      <c r="C285">
        <v>5</v>
      </c>
      <c r="D285" t="s">
        <v>330</v>
      </c>
      <c r="E285" t="s">
        <v>349</v>
      </c>
    </row>
    <row r="286" spans="1:5" x14ac:dyDescent="0.35">
      <c r="A286" t="s">
        <v>558</v>
      </c>
      <c r="B286">
        <v>13401</v>
      </c>
      <c r="C286">
        <v>13</v>
      </c>
      <c r="D286" t="s">
        <v>525</v>
      </c>
      <c r="E286" t="s">
        <v>558</v>
      </c>
    </row>
    <row r="287" spans="1:5" x14ac:dyDescent="0.35">
      <c r="A287" t="s">
        <v>281</v>
      </c>
      <c r="B287">
        <v>16301</v>
      </c>
      <c r="C287">
        <v>16</v>
      </c>
      <c r="D287" t="s">
        <v>583</v>
      </c>
      <c r="E287" t="s">
        <v>281</v>
      </c>
    </row>
    <row r="288" spans="1:5" x14ac:dyDescent="0.35">
      <c r="A288" t="s">
        <v>401</v>
      </c>
      <c r="B288">
        <v>7109</v>
      </c>
      <c r="C288">
        <v>7</v>
      </c>
      <c r="D288" t="s">
        <v>394</v>
      </c>
      <c r="E288" t="s">
        <v>401</v>
      </c>
    </row>
    <row r="289" spans="1:5" x14ac:dyDescent="0.35">
      <c r="A289" t="s">
        <v>246</v>
      </c>
      <c r="B289">
        <v>5304</v>
      </c>
      <c r="C289">
        <v>5</v>
      </c>
      <c r="D289" t="s">
        <v>330</v>
      </c>
      <c r="E289" t="s">
        <v>246</v>
      </c>
    </row>
    <row r="290" spans="1:5" x14ac:dyDescent="0.35">
      <c r="A290" t="s">
        <v>263</v>
      </c>
      <c r="B290">
        <v>16304</v>
      </c>
      <c r="C290">
        <v>16</v>
      </c>
      <c r="D290" t="s">
        <v>583</v>
      </c>
      <c r="E290" t="s">
        <v>263</v>
      </c>
    </row>
    <row r="291" spans="1:5" x14ac:dyDescent="0.35">
      <c r="A291" t="s">
        <v>354</v>
      </c>
      <c r="B291">
        <v>5701</v>
      </c>
      <c r="C291">
        <v>5</v>
      </c>
      <c r="D291" t="s">
        <v>330</v>
      </c>
      <c r="E291" t="s">
        <v>354</v>
      </c>
    </row>
    <row r="292" spans="1:5" x14ac:dyDescent="0.35">
      <c r="A292" t="s">
        <v>386</v>
      </c>
      <c r="B292">
        <v>6301</v>
      </c>
      <c r="C292">
        <v>6</v>
      </c>
      <c r="D292" t="s">
        <v>363</v>
      </c>
      <c r="E292" t="s">
        <v>386</v>
      </c>
    </row>
    <row r="293" spans="1:5" x14ac:dyDescent="0.35">
      <c r="A293" t="s">
        <v>518</v>
      </c>
      <c r="B293">
        <v>12104</v>
      </c>
      <c r="C293">
        <v>12</v>
      </c>
      <c r="D293" t="s">
        <v>516</v>
      </c>
      <c r="E293" t="s">
        <v>518</v>
      </c>
    </row>
    <row r="294" spans="1:5" x14ac:dyDescent="0.35">
      <c r="A294" t="s">
        <v>249</v>
      </c>
      <c r="B294">
        <v>16108</v>
      </c>
      <c r="C294">
        <v>16</v>
      </c>
      <c r="D294" t="s">
        <v>583</v>
      </c>
      <c r="E294" t="s">
        <v>249</v>
      </c>
    </row>
    <row r="295" spans="1:5" x14ac:dyDescent="0.35">
      <c r="A295" t="s">
        <v>418</v>
      </c>
      <c r="B295">
        <v>7406</v>
      </c>
      <c r="C295">
        <v>7</v>
      </c>
      <c r="D295" t="s">
        <v>394</v>
      </c>
      <c r="E295" t="s">
        <v>418</v>
      </c>
    </row>
    <row r="296" spans="1:5" x14ac:dyDescent="0.35">
      <c r="A296" t="s">
        <v>205</v>
      </c>
      <c r="B296">
        <v>13129</v>
      </c>
      <c r="C296">
        <v>13</v>
      </c>
      <c r="D296" t="s">
        <v>525</v>
      </c>
      <c r="E296" t="s">
        <v>205</v>
      </c>
    </row>
    <row r="297" spans="1:5" x14ac:dyDescent="0.35">
      <c r="A297" t="s">
        <v>554</v>
      </c>
      <c r="B297">
        <v>13203</v>
      </c>
      <c r="C297">
        <v>13</v>
      </c>
      <c r="D297" t="s">
        <v>525</v>
      </c>
      <c r="E297" t="s">
        <v>554</v>
      </c>
    </row>
    <row r="298" spans="1:5" x14ac:dyDescent="0.35">
      <c r="A298" t="s">
        <v>501</v>
      </c>
      <c r="B298">
        <v>10306</v>
      </c>
      <c r="C298">
        <v>10</v>
      </c>
      <c r="D298" t="s">
        <v>481</v>
      </c>
      <c r="E298" t="s">
        <v>501</v>
      </c>
    </row>
    <row r="299" spans="1:5" x14ac:dyDescent="0.35">
      <c r="A299" t="s">
        <v>549</v>
      </c>
      <c r="B299">
        <v>13130</v>
      </c>
      <c r="C299">
        <v>13</v>
      </c>
      <c r="D299" t="s">
        <v>525</v>
      </c>
      <c r="E299" t="s">
        <v>549</v>
      </c>
    </row>
    <row r="300" spans="1:5" x14ac:dyDescent="0.35">
      <c r="A300" t="s">
        <v>598</v>
      </c>
      <c r="B300">
        <v>16305</v>
      </c>
      <c r="C300">
        <v>16</v>
      </c>
      <c r="D300" t="s">
        <v>583</v>
      </c>
      <c r="E300" t="s">
        <v>598</v>
      </c>
    </row>
    <row r="301" spans="1:5" x14ac:dyDescent="0.35">
      <c r="A301" t="s">
        <v>502</v>
      </c>
      <c r="B301">
        <v>10307</v>
      </c>
      <c r="C301">
        <v>10</v>
      </c>
      <c r="D301" t="s">
        <v>481</v>
      </c>
      <c r="E301" t="s">
        <v>502</v>
      </c>
    </row>
    <row r="302" spans="1:5" x14ac:dyDescent="0.35">
      <c r="A302" t="s">
        <v>564</v>
      </c>
      <c r="B302">
        <v>13505</v>
      </c>
      <c r="C302">
        <v>13</v>
      </c>
      <c r="D302" t="s">
        <v>525</v>
      </c>
      <c r="E302" t="s">
        <v>564</v>
      </c>
    </row>
    <row r="303" spans="1:5" x14ac:dyDescent="0.35">
      <c r="A303" t="s">
        <v>303</v>
      </c>
      <c r="B303">
        <v>2203</v>
      </c>
      <c r="C303">
        <v>2</v>
      </c>
      <c r="D303" t="s">
        <v>297</v>
      </c>
      <c r="E303" t="s">
        <v>303</v>
      </c>
    </row>
    <row r="304" spans="1:5" x14ac:dyDescent="0.35">
      <c r="A304" t="s">
        <v>427</v>
      </c>
      <c r="B304">
        <v>8108</v>
      </c>
      <c r="C304">
        <v>8</v>
      </c>
      <c r="D304" t="s">
        <v>420</v>
      </c>
      <c r="E304" t="s">
        <v>427</v>
      </c>
    </row>
    <row r="305" spans="1:5" x14ac:dyDescent="0.35">
      <c r="A305" t="s">
        <v>402</v>
      </c>
      <c r="B305">
        <v>7110</v>
      </c>
      <c r="C305">
        <v>7</v>
      </c>
      <c r="D305" t="s">
        <v>394</v>
      </c>
      <c r="E305" t="s">
        <v>402</v>
      </c>
    </row>
    <row r="306" spans="1:5" x14ac:dyDescent="0.35">
      <c r="A306" t="s">
        <v>550</v>
      </c>
      <c r="B306">
        <v>13131</v>
      </c>
      <c r="C306">
        <v>13</v>
      </c>
      <c r="D306" t="s">
        <v>525</v>
      </c>
      <c r="E306" t="s">
        <v>550</v>
      </c>
    </row>
    <row r="307" spans="1:5" x14ac:dyDescent="0.35">
      <c r="A307" t="s">
        <v>445</v>
      </c>
      <c r="B307">
        <v>8310</v>
      </c>
      <c r="C307">
        <v>8</v>
      </c>
      <c r="D307" t="s">
        <v>420</v>
      </c>
      <c r="E307" t="s">
        <v>445</v>
      </c>
    </row>
    <row r="308" spans="1:5" x14ac:dyDescent="0.35">
      <c r="A308" t="s">
        <v>379</v>
      </c>
      <c r="B308">
        <v>6117</v>
      </c>
      <c r="C308">
        <v>6</v>
      </c>
      <c r="D308" t="s">
        <v>363</v>
      </c>
      <c r="E308" t="s">
        <v>379</v>
      </c>
    </row>
    <row r="309" spans="1:5" x14ac:dyDescent="0.35">
      <c r="A309" t="s">
        <v>446</v>
      </c>
      <c r="B309">
        <v>8311</v>
      </c>
      <c r="C309">
        <v>8</v>
      </c>
      <c r="D309" t="s">
        <v>420</v>
      </c>
      <c r="E309" t="s">
        <v>446</v>
      </c>
    </row>
    <row r="310" spans="1:5" x14ac:dyDescent="0.35">
      <c r="A310" t="s">
        <v>393</v>
      </c>
      <c r="B310">
        <v>6310</v>
      </c>
      <c r="C310">
        <v>6</v>
      </c>
      <c r="D310" t="s">
        <v>363</v>
      </c>
      <c r="E310" t="s">
        <v>393</v>
      </c>
    </row>
    <row r="311" spans="1:5" x14ac:dyDescent="0.35">
      <c r="A311" t="s">
        <v>428</v>
      </c>
      <c r="B311">
        <v>8109</v>
      </c>
      <c r="C311">
        <v>8</v>
      </c>
      <c r="D311" t="s">
        <v>420</v>
      </c>
      <c r="E311" t="s">
        <v>428</v>
      </c>
    </row>
    <row r="312" spans="1:5" x14ac:dyDescent="0.35">
      <c r="A312" t="s">
        <v>358</v>
      </c>
      <c r="B312">
        <v>5706</v>
      </c>
      <c r="C312">
        <v>5</v>
      </c>
      <c r="D312" t="s">
        <v>330</v>
      </c>
      <c r="E312" t="s">
        <v>358</v>
      </c>
    </row>
    <row r="313" spans="1:5" x14ac:dyDescent="0.35">
      <c r="A313" t="s">
        <v>526</v>
      </c>
      <c r="B313">
        <v>13101</v>
      </c>
      <c r="C313">
        <v>13</v>
      </c>
      <c r="D313" t="s">
        <v>525</v>
      </c>
      <c r="E313" t="s">
        <v>526</v>
      </c>
    </row>
    <row r="314" spans="1:5" x14ac:dyDescent="0.35">
      <c r="A314" t="s">
        <v>353</v>
      </c>
      <c r="B314">
        <v>5606</v>
      </c>
      <c r="C314">
        <v>5</v>
      </c>
      <c r="D314" t="s">
        <v>330</v>
      </c>
      <c r="E314" t="s">
        <v>353</v>
      </c>
    </row>
    <row r="315" spans="1:5" x14ac:dyDescent="0.35">
      <c r="A315" t="s">
        <v>299</v>
      </c>
      <c r="B315">
        <v>2103</v>
      </c>
      <c r="C315">
        <v>2</v>
      </c>
      <c r="D315" t="s">
        <v>297</v>
      </c>
      <c r="E315" t="s">
        <v>299</v>
      </c>
    </row>
    <row r="316" spans="1:5" x14ac:dyDescent="0.35">
      <c r="A316" t="s">
        <v>565</v>
      </c>
      <c r="B316">
        <v>13601</v>
      </c>
      <c r="C316">
        <v>13</v>
      </c>
      <c r="D316" t="s">
        <v>525</v>
      </c>
      <c r="E316" t="s">
        <v>565</v>
      </c>
    </row>
    <row r="317" spans="1:5" x14ac:dyDescent="0.35">
      <c r="A317" t="s">
        <v>395</v>
      </c>
      <c r="B317">
        <v>7101</v>
      </c>
      <c r="C317">
        <v>7</v>
      </c>
      <c r="D317" t="s">
        <v>394</v>
      </c>
      <c r="E317" t="s">
        <v>395</v>
      </c>
    </row>
    <row r="318" spans="1:5" x14ac:dyDescent="0.35">
      <c r="A318" t="s">
        <v>429</v>
      </c>
      <c r="B318">
        <v>8110</v>
      </c>
      <c r="C318">
        <v>8</v>
      </c>
      <c r="D318" t="s">
        <v>420</v>
      </c>
      <c r="E318" t="s">
        <v>429</v>
      </c>
    </row>
    <row r="319" spans="1:5" x14ac:dyDescent="0.35">
      <c r="A319" t="s">
        <v>300</v>
      </c>
      <c r="B319">
        <v>2104</v>
      </c>
      <c r="C319">
        <v>2</v>
      </c>
      <c r="D319" t="s">
        <v>297</v>
      </c>
      <c r="E319" t="s">
        <v>300</v>
      </c>
    </row>
    <row r="320" spans="1:5" x14ac:dyDescent="0.35">
      <c r="A320" t="s">
        <v>184</v>
      </c>
      <c r="B320">
        <v>9101</v>
      </c>
      <c r="C320">
        <v>9</v>
      </c>
      <c r="D320" t="s">
        <v>449</v>
      </c>
      <c r="E320" t="s">
        <v>184</v>
      </c>
    </row>
    <row r="321" spans="1:5" x14ac:dyDescent="0.35">
      <c r="A321" t="s">
        <v>411</v>
      </c>
      <c r="B321">
        <v>7308</v>
      </c>
      <c r="C321">
        <v>7</v>
      </c>
      <c r="D321" t="s">
        <v>394</v>
      </c>
      <c r="E321" t="s">
        <v>411</v>
      </c>
    </row>
    <row r="322" spans="1:5" x14ac:dyDescent="0.35">
      <c r="A322" t="s">
        <v>465</v>
      </c>
      <c r="B322">
        <v>9117</v>
      </c>
      <c r="C322">
        <v>9</v>
      </c>
      <c r="D322" t="s">
        <v>449</v>
      </c>
      <c r="E322" t="s">
        <v>465</v>
      </c>
    </row>
    <row r="323" spans="1:5" x14ac:dyDescent="0.35">
      <c r="A323" t="s">
        <v>309</v>
      </c>
      <c r="B323">
        <v>3103</v>
      </c>
      <c r="C323">
        <v>3</v>
      </c>
      <c r="D323" t="s">
        <v>306</v>
      </c>
      <c r="E323" t="s">
        <v>309</v>
      </c>
    </row>
    <row r="324" spans="1:5" x14ac:dyDescent="0.35">
      <c r="A324" t="s">
        <v>557</v>
      </c>
      <c r="B324">
        <v>13303</v>
      </c>
      <c r="C324">
        <v>13</v>
      </c>
      <c r="D324" t="s">
        <v>525</v>
      </c>
      <c r="E324" t="s">
        <v>557</v>
      </c>
    </row>
    <row r="325" spans="1:5" x14ac:dyDescent="0.35">
      <c r="A325" t="s">
        <v>522</v>
      </c>
      <c r="B325">
        <v>12303</v>
      </c>
      <c r="C325">
        <v>12</v>
      </c>
      <c r="D325" t="s">
        <v>516</v>
      </c>
      <c r="E325" t="s">
        <v>522</v>
      </c>
    </row>
    <row r="326" spans="1:5" x14ac:dyDescent="0.35">
      <c r="A326" t="s">
        <v>436</v>
      </c>
      <c r="B326">
        <v>8207</v>
      </c>
      <c r="C326">
        <v>8</v>
      </c>
      <c r="D326" t="s">
        <v>420</v>
      </c>
      <c r="E326" t="s">
        <v>436</v>
      </c>
    </row>
    <row r="327" spans="1:5" x14ac:dyDescent="0.35">
      <c r="A327" t="s">
        <v>304</v>
      </c>
      <c r="B327">
        <v>2301</v>
      </c>
      <c r="C327">
        <v>2</v>
      </c>
      <c r="D327" t="s">
        <v>297</v>
      </c>
      <c r="E327" t="s">
        <v>304</v>
      </c>
    </row>
    <row r="328" spans="1:5" x14ac:dyDescent="0.35">
      <c r="A328" t="s">
        <v>466</v>
      </c>
      <c r="B328">
        <v>9118</v>
      </c>
      <c r="C328">
        <v>9</v>
      </c>
      <c r="D328" t="s">
        <v>449</v>
      </c>
      <c r="E328" t="s">
        <v>466</v>
      </c>
    </row>
    <row r="329" spans="1:5" x14ac:dyDescent="0.35">
      <c r="A329" t="s">
        <v>430</v>
      </c>
      <c r="B329">
        <v>8111</v>
      </c>
      <c r="C329">
        <v>8</v>
      </c>
      <c r="D329" t="s">
        <v>420</v>
      </c>
      <c r="E329" t="s">
        <v>430</v>
      </c>
    </row>
    <row r="330" spans="1:5" x14ac:dyDescent="0.35">
      <c r="A330" t="s">
        <v>524</v>
      </c>
      <c r="B330">
        <v>12402</v>
      </c>
      <c r="C330">
        <v>12</v>
      </c>
      <c r="D330" t="s">
        <v>516</v>
      </c>
      <c r="E330" t="s">
        <v>524</v>
      </c>
    </row>
    <row r="331" spans="1:5" x14ac:dyDescent="0.35">
      <c r="A331" t="s">
        <v>514</v>
      </c>
      <c r="B331">
        <v>11303</v>
      </c>
      <c r="C331">
        <v>11</v>
      </c>
      <c r="D331" t="s">
        <v>507</v>
      </c>
      <c r="E331" t="s">
        <v>514</v>
      </c>
    </row>
    <row r="332" spans="1:5" x14ac:dyDescent="0.35">
      <c r="A332" t="s">
        <v>479</v>
      </c>
      <c r="B332">
        <v>9210</v>
      </c>
      <c r="C332">
        <v>9</v>
      </c>
      <c r="D332" t="s">
        <v>449</v>
      </c>
      <c r="E332" t="s">
        <v>479</v>
      </c>
    </row>
    <row r="333" spans="1:5" x14ac:dyDescent="0.35">
      <c r="A333" t="s">
        <v>595</v>
      </c>
      <c r="B333">
        <v>16207</v>
      </c>
      <c r="C333">
        <v>16</v>
      </c>
      <c r="D333" t="s">
        <v>583</v>
      </c>
      <c r="E333" t="s">
        <v>595</v>
      </c>
    </row>
    <row r="334" spans="1:5" x14ac:dyDescent="0.35">
      <c r="A334" t="s">
        <v>19</v>
      </c>
      <c r="B334">
        <v>8312</v>
      </c>
      <c r="C334">
        <v>8</v>
      </c>
      <c r="D334" t="s">
        <v>420</v>
      </c>
      <c r="E334" t="s">
        <v>19</v>
      </c>
    </row>
    <row r="335" spans="1:5" x14ac:dyDescent="0.35">
      <c r="A335" t="s">
        <v>570</v>
      </c>
      <c r="B335">
        <v>14101</v>
      </c>
      <c r="C335">
        <v>14</v>
      </c>
      <c r="D335" t="s">
        <v>569</v>
      </c>
      <c r="E335" t="s">
        <v>570</v>
      </c>
    </row>
    <row r="336" spans="1:5" x14ac:dyDescent="0.35">
      <c r="A336" t="s">
        <v>311</v>
      </c>
      <c r="B336">
        <v>3301</v>
      </c>
      <c r="C336">
        <v>3</v>
      </c>
      <c r="D336" t="s">
        <v>306</v>
      </c>
      <c r="E336" t="s">
        <v>311</v>
      </c>
    </row>
    <row r="337" spans="1:5" x14ac:dyDescent="0.35">
      <c r="A337" t="s">
        <v>330</v>
      </c>
      <c r="B337">
        <v>5101</v>
      </c>
      <c r="C337">
        <v>5</v>
      </c>
      <c r="D337" t="s">
        <v>330</v>
      </c>
      <c r="E337" t="s">
        <v>330</v>
      </c>
    </row>
    <row r="338" spans="1:5" x14ac:dyDescent="0.35">
      <c r="A338" t="s">
        <v>412</v>
      </c>
      <c r="B338">
        <v>7309</v>
      </c>
      <c r="C338">
        <v>7</v>
      </c>
      <c r="D338" t="s">
        <v>394</v>
      </c>
      <c r="E338" t="s">
        <v>412</v>
      </c>
    </row>
    <row r="339" spans="1:5" x14ac:dyDescent="0.35">
      <c r="A339" t="s">
        <v>480</v>
      </c>
      <c r="B339">
        <v>9211</v>
      </c>
      <c r="C339">
        <v>9</v>
      </c>
      <c r="D339" t="s">
        <v>449</v>
      </c>
      <c r="E339" t="s">
        <v>480</v>
      </c>
    </row>
    <row r="340" spans="1:5" x14ac:dyDescent="0.35">
      <c r="A340" t="s">
        <v>320</v>
      </c>
      <c r="B340">
        <v>4106</v>
      </c>
      <c r="C340">
        <v>4</v>
      </c>
      <c r="D340" t="s">
        <v>315</v>
      </c>
      <c r="E340" t="s">
        <v>320</v>
      </c>
    </row>
    <row r="341" spans="1:5" x14ac:dyDescent="0.35">
      <c r="A341" t="s">
        <v>467</v>
      </c>
      <c r="B341">
        <v>9119</v>
      </c>
      <c r="C341">
        <v>9</v>
      </c>
      <c r="D341" t="s">
        <v>449</v>
      </c>
      <c r="E341" t="s">
        <v>467</v>
      </c>
    </row>
    <row r="342" spans="1:5" x14ac:dyDescent="0.35">
      <c r="A342" t="s">
        <v>419</v>
      </c>
      <c r="B342">
        <v>7407</v>
      </c>
      <c r="C342">
        <v>7</v>
      </c>
      <c r="D342" t="s">
        <v>394</v>
      </c>
      <c r="E342" t="s">
        <v>419</v>
      </c>
    </row>
    <row r="343" spans="1:5" x14ac:dyDescent="0.35">
      <c r="A343" t="s">
        <v>362</v>
      </c>
      <c r="B343">
        <v>5804</v>
      </c>
      <c r="C343">
        <v>5</v>
      </c>
      <c r="D343" t="s">
        <v>330</v>
      </c>
      <c r="E343" t="s">
        <v>362</v>
      </c>
    </row>
    <row r="344" spans="1:5" x14ac:dyDescent="0.35">
      <c r="A344" t="s">
        <v>468</v>
      </c>
      <c r="B344">
        <v>9120</v>
      </c>
      <c r="C344">
        <v>9</v>
      </c>
      <c r="D344" t="s">
        <v>449</v>
      </c>
      <c r="E344" t="s">
        <v>468</v>
      </c>
    </row>
    <row r="345" spans="1:5" x14ac:dyDescent="0.35">
      <c r="A345" t="s">
        <v>335</v>
      </c>
      <c r="B345">
        <v>5109</v>
      </c>
      <c r="C345">
        <v>5</v>
      </c>
      <c r="D345" t="s">
        <v>330</v>
      </c>
      <c r="E345" t="s">
        <v>335</v>
      </c>
    </row>
    <row r="346" spans="1:5" x14ac:dyDescent="0.35">
      <c r="A346" t="s">
        <v>551</v>
      </c>
      <c r="B346">
        <v>13132</v>
      </c>
      <c r="C346">
        <v>13</v>
      </c>
      <c r="D346" t="s">
        <v>525</v>
      </c>
      <c r="E346" t="s">
        <v>551</v>
      </c>
    </row>
    <row r="347" spans="1:5" x14ac:dyDescent="0.35">
      <c r="A347" t="s">
        <v>56</v>
      </c>
      <c r="B347">
        <v>7408</v>
      </c>
      <c r="C347">
        <v>7</v>
      </c>
      <c r="D347" t="s">
        <v>394</v>
      </c>
      <c r="E347" t="s">
        <v>56</v>
      </c>
    </row>
    <row r="348" spans="1:5" x14ac:dyDescent="0.35">
      <c r="A348" t="s">
        <v>447</v>
      </c>
      <c r="B348">
        <v>8313</v>
      </c>
      <c r="C348">
        <v>8</v>
      </c>
      <c r="D348" t="s">
        <v>420</v>
      </c>
      <c r="E348" t="s">
        <v>447</v>
      </c>
    </row>
    <row r="349" spans="1:5" x14ac:dyDescent="0.35">
      <c r="A349" t="s">
        <v>589</v>
      </c>
      <c r="B349">
        <v>16109</v>
      </c>
      <c r="C349">
        <v>16</v>
      </c>
      <c r="D349" t="s">
        <v>583</v>
      </c>
      <c r="E349" t="s">
        <v>589</v>
      </c>
    </row>
    <row r="350" spans="1:5" x14ac:dyDescent="0.35">
      <c r="A350" t="s">
        <v>343</v>
      </c>
      <c r="B350">
        <v>5405</v>
      </c>
      <c r="C350">
        <v>5</v>
      </c>
      <c r="D350" t="s">
        <v>330</v>
      </c>
      <c r="E350" t="s">
        <v>343</v>
      </c>
    </row>
  </sheetData>
  <sortState xmlns:xlrd2="http://schemas.microsoft.com/office/spreadsheetml/2017/richdata2" ref="A5:D350">
    <sortCondition ref="A5:A35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 MUNI</vt:lpstr>
      <vt:lpstr>COMUNAS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Astrid Holmgren</cp:lastModifiedBy>
  <cp:lastPrinted>2022-01-19T14:35:05Z</cp:lastPrinted>
  <dcterms:created xsi:type="dcterms:W3CDTF">2022-01-03T22:37:01Z</dcterms:created>
  <dcterms:modified xsi:type="dcterms:W3CDTF">2022-01-20T19:09:18Z</dcterms:modified>
</cp:coreProperties>
</file>